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https://azdps-my.sharepoint.com/personal/kbaehre_azdps_gov/Documents/Desktop/CJIS Docs/"/>
    </mc:Choice>
  </mc:AlternateContent>
  <xr:revisionPtr revIDLastSave="1336" documentId="8_{9C9EC2C5-5D33-4EF5-A7B7-3DC7C10DFB4C}" xr6:coauthVersionLast="47" xr6:coauthVersionMax="47" xr10:uidLastSave="{73CBB6CA-01F5-4DCB-AB53-1D753A8FB090}"/>
  <bookViews>
    <workbookView xWindow="39225" yWindow="-120" windowWidth="37695" windowHeight="21840" tabRatio="764" firstSheet="18" activeTab="19" xr2:uid="{00000000-000D-0000-FFFF-FFFF00000000}"/>
  </bookViews>
  <sheets>
    <sheet name="V5.0 Requirements (All)" sheetId="1" state="hidden" r:id="rId1"/>
    <sheet name="V5.1 Requirements (All)-old" sheetId="6" state="hidden" r:id="rId2"/>
    <sheet name="V5.1 Requirements (Changes)" sheetId="5" state="hidden" r:id="rId3"/>
    <sheet name="V5.2 Requirements (All)" sheetId="8" state="hidden" r:id="rId4"/>
    <sheet name="V5.3 Changes" sheetId="7" state="hidden" r:id="rId5"/>
    <sheet name="V5.3 Requirements (All)-old" sheetId="10" state="hidden" r:id="rId6"/>
    <sheet name="V5.3 Requirements (All) reorder" sheetId="11" state="hidden" r:id="rId7"/>
    <sheet name="V5.4 Requirements (All)" sheetId="15" state="hidden" r:id="rId8"/>
    <sheet name="V5.5 Changes" sheetId="12" state="hidden" r:id="rId9"/>
    <sheet name="V5.5 Requirements (All)" sheetId="16" state="hidden" r:id="rId10"/>
    <sheet name="v5.7_clean" sheetId="25" state="hidden" r:id="rId11"/>
    <sheet name="v5.6_clean" sheetId="27" state="hidden" r:id="rId12"/>
    <sheet name="v5.8_int" sheetId="24" state="hidden" r:id="rId13"/>
    <sheet name="v5.8 changes" sheetId="23" state="hidden" r:id="rId14"/>
    <sheet name="v5.8" sheetId="28" state="hidden" r:id="rId15"/>
    <sheet name="v5.9" sheetId="30" state="hidden" r:id="rId16"/>
    <sheet name="v5.9.1 chgs" sheetId="31" state="hidden" r:id="rId17"/>
    <sheet name="v5.9.2 chgs" sheetId="35" state="hidden" r:id="rId18"/>
    <sheet name="Introduction" sheetId="60" r:id="rId19"/>
    <sheet name="v6.0" sheetId="59" r:id="rId20"/>
    <sheet name="Tiering for V5.4" sheetId="14" state="hidden" r:id="rId21"/>
    <sheet name="Tiering Catch Up V5.2-3" sheetId="13" state="hidden" r:id="rId22"/>
  </sheets>
  <definedNames>
    <definedName name="_bookmark188" localSheetId="17">'v5.9.2 chgs'!#REF!</definedName>
    <definedName name="_bookmark189" localSheetId="17">'v5.9.2 chgs'!#REF!</definedName>
    <definedName name="_bookmark197" localSheetId="17">'v5.9.2 chgs'!#REF!</definedName>
    <definedName name="_bookmark203" localSheetId="17">'v5.9.2 chgs'!#REF!</definedName>
    <definedName name="_xlnm._FilterDatabase" localSheetId="21" hidden="1">'Tiering Catch Up V5.2-3'!$M$1:$M$96</definedName>
    <definedName name="_xlnm._FilterDatabase" localSheetId="20" hidden="1">'Tiering for V5.4'!$A$1:$I$1</definedName>
    <definedName name="_xlnm._FilterDatabase" localSheetId="0" hidden="1">'V5.0 Requirements (All)'!$A$1:$E$519</definedName>
    <definedName name="_xlnm._FilterDatabase" localSheetId="1" hidden="1">'V5.1 Requirements (All)-old'!$A$1:$F$547</definedName>
    <definedName name="_xlnm._FilterDatabase" localSheetId="3" hidden="1">'V5.2 Requirements (All)'!$A$1:$G$561</definedName>
    <definedName name="_xlnm._FilterDatabase" localSheetId="6" hidden="1">'V5.3 Requirements (All) reorder'!$A$1:$H$514</definedName>
    <definedName name="_xlnm._FilterDatabase" localSheetId="5" hidden="1">'V5.3 Requirements (All)-old'!$A$1:$H$514</definedName>
    <definedName name="_xlnm._FilterDatabase" localSheetId="7" hidden="1">'V5.4 Requirements (All)'!$A$1:$I$532</definedName>
    <definedName name="_xlnm._FilterDatabase" localSheetId="8" hidden="1">'V5.5 Changes'!$A$1:$J$1</definedName>
    <definedName name="_xlnm._FilterDatabase" localSheetId="9" hidden="1">'V5.5 Requirements (All)'!$A$1:$J$536</definedName>
    <definedName name="_xlnm._FilterDatabase" localSheetId="10" hidden="1">'v5.7_clean'!$A$1:$K$551</definedName>
    <definedName name="_xlnm._FilterDatabase" localSheetId="14" hidden="1">'v5.8'!$A$1:$L$567</definedName>
    <definedName name="_xlnm._FilterDatabase" localSheetId="13" hidden="1">'v5.8 changes'!$A$1:$L$3</definedName>
    <definedName name="_xlnm._FilterDatabase" localSheetId="12" hidden="1">'v5.8_int'!$A$1:$L$538</definedName>
    <definedName name="_xlnm._FilterDatabase" localSheetId="15" hidden="1">'v5.9'!$A$1:$M$566</definedName>
    <definedName name="_xlnm._FilterDatabase" localSheetId="16" hidden="1">'v5.9.1 chgs'!$A$1:$N$32</definedName>
    <definedName name="_xlnm._FilterDatabase" localSheetId="19" hidden="1">'v6.0'!$B$1:$S$1579</definedName>
    <definedName name="_ftn1" localSheetId="17">'v5.9.2 chgs'!$O$549</definedName>
    <definedName name="_ftnref1" localSheetId="17">'v5.9.2 chgs'!$N$477</definedName>
    <definedName name="_Toc119397462" localSheetId="17">'v5.9.2 chgs'!$M$477</definedName>
    <definedName name="ACL" localSheetId="21">'Tiering Catch Up V5.2-3'!#REF!</definedName>
    <definedName name="ACL" localSheetId="20">'Tiering for V5.4'!#REF!</definedName>
    <definedName name="ACL" localSheetId="0">'V5.0 Requirements (All)'!$E$258</definedName>
    <definedName name="ACL" localSheetId="1">'V5.1 Requirements (All)-old'!$F$270</definedName>
    <definedName name="ACL" localSheetId="3">'V5.2 Requirements (All)'!$G$280</definedName>
    <definedName name="ACL" localSheetId="6">'V5.3 Requirements (All) reorder'!$H$282</definedName>
    <definedName name="ACL" localSheetId="5">'V5.3 Requirements (All)-old'!$H$281</definedName>
    <definedName name="ACL" localSheetId="7">'V5.4 Requirements (All)'!$I$281</definedName>
    <definedName name="ACL" localSheetId="8">'V5.5 Changes'!#REF!</definedName>
    <definedName name="ACL" localSheetId="9">'V5.5 Requirements (All)'!$J$283</definedName>
    <definedName name="ACL" localSheetId="10">'v5.7_clean'!$K$283</definedName>
    <definedName name="ACL" localSheetId="14">'v5.8'!$L$292</definedName>
    <definedName name="ACL" localSheetId="13">'v5.8 changes'!#REF!</definedName>
    <definedName name="ACL" localSheetId="12">'v5.8_int'!$L$283</definedName>
    <definedName name="ACL" localSheetId="15">'v5.9'!$M$292</definedName>
    <definedName name="ACL" localSheetId="16">'v5.9.1 chgs'!#REF!</definedName>
    <definedName name="ACL" localSheetId="19">'v6.0'!#REF!</definedName>
    <definedName name="AP_2" localSheetId="21">'Tiering Catch Up V5.2-3'!#REF!</definedName>
    <definedName name="AP_2" localSheetId="20">'Tiering for V5.4'!#REF!</definedName>
    <definedName name="AP_2" localSheetId="0">'V5.0 Requirements (All)'!$E$282</definedName>
    <definedName name="AP_2" localSheetId="1">'V5.1 Requirements (All)-old'!$F$297</definedName>
    <definedName name="AP_2" localSheetId="3">'V5.2 Requirements (All)'!$G$310</definedName>
    <definedName name="AP_2" localSheetId="6">'V5.3 Requirements (All) reorder'!#REF!</definedName>
    <definedName name="AP_2" localSheetId="5">'V5.3 Requirements (All)-old'!#REF!</definedName>
    <definedName name="AP_2" localSheetId="7">'V5.4 Requirements (All)'!#REF!</definedName>
    <definedName name="AP_2" localSheetId="8">'V5.5 Changes'!#REF!</definedName>
    <definedName name="AP_2" localSheetId="9">'V5.5 Requirements (All)'!#REF!</definedName>
    <definedName name="AP_2" localSheetId="10">'v5.7_clean'!#REF!</definedName>
    <definedName name="AP_2" localSheetId="14">'v5.8'!#REF!</definedName>
    <definedName name="AP_2" localSheetId="13">'v5.8 changes'!#REF!</definedName>
    <definedName name="AP_2" localSheetId="12">'v5.8_int'!#REF!</definedName>
    <definedName name="AP_2" localSheetId="15">'v5.9'!#REF!</definedName>
    <definedName name="AP_2" localSheetId="16">'v5.9.1 chgs'!#REF!</definedName>
    <definedName name="AP_2" localSheetId="19">'v6.0'!#REF!</definedName>
    <definedName name="BD_ADDR" localSheetId="21">'Tiering Catch Up V5.2-3'!#REF!</definedName>
    <definedName name="BD_ADDR" localSheetId="20">'Tiering for V5.4'!#REF!</definedName>
    <definedName name="BD_ADDR" localSheetId="0">'V5.0 Requirements (All)'!$E$312</definedName>
    <definedName name="BD_ADDR" localSheetId="1">'V5.1 Requirements (All)-old'!$F$330</definedName>
    <definedName name="BD_ADDR" localSheetId="3">'V5.2 Requirements (All)'!$G$345</definedName>
    <definedName name="BD_ADDR" localSheetId="6">'V5.3 Requirements (All) reorder'!#REF!</definedName>
    <definedName name="BD_ADDR" localSheetId="5">'V5.3 Requirements (All)-old'!#REF!</definedName>
    <definedName name="BD_ADDR" localSheetId="7">'V5.4 Requirements (All)'!#REF!</definedName>
    <definedName name="BD_ADDR" localSheetId="8">'V5.5 Changes'!#REF!</definedName>
    <definedName name="BD_ADDR" localSheetId="9">'V5.5 Requirements (All)'!#REF!</definedName>
    <definedName name="BD_ADDR" localSheetId="10">'v5.7_clean'!#REF!</definedName>
    <definedName name="BD_ADDR" localSheetId="14">'v5.8'!#REF!</definedName>
    <definedName name="BD_ADDR" localSheetId="13">'v5.8 changes'!#REF!</definedName>
    <definedName name="BD_ADDR" localSheetId="12">'v5.8_int'!#REF!</definedName>
    <definedName name="BD_ADDR" localSheetId="15">'v5.9'!#REF!</definedName>
    <definedName name="BD_ADDR" localSheetId="16">'v5.9.1 chgs'!#REF!</definedName>
    <definedName name="BD_ADDR" localSheetId="19">'v6.0'!#REF!</definedName>
    <definedName name="CAU" localSheetId="21">'Tiering Catch Up V5.2-3'!#REF!</definedName>
    <definedName name="CAU" localSheetId="20">'Tiering for V5.4'!#REF!</definedName>
    <definedName name="CAU" localSheetId="0">'V5.0 Requirements (All)'!$E$485</definedName>
    <definedName name="CAU" localSheetId="1">'V5.1 Requirements (All)-old'!$F$510</definedName>
    <definedName name="CAU" localSheetId="3">'V5.2 Requirements (All)'!$G$529</definedName>
    <definedName name="CAU" localSheetId="6">'V5.3 Requirements (All) reorder'!$H$482</definedName>
    <definedName name="CAU" localSheetId="5">'V5.3 Requirements (All)-old'!$H$482</definedName>
    <definedName name="CAU" localSheetId="7">'V5.4 Requirements (All)'!$I$500</definedName>
    <definedName name="CAU" localSheetId="8">'V5.5 Changes'!#REF!</definedName>
    <definedName name="CAU" localSheetId="9">'V5.5 Requirements (All)'!$J$503</definedName>
    <definedName name="CAU" localSheetId="10">'v5.7_clean'!$K$507</definedName>
    <definedName name="CAU" localSheetId="14">'v5.8'!$L$535</definedName>
    <definedName name="CAU" localSheetId="13">'v5.8 changes'!#REF!</definedName>
    <definedName name="CAU" localSheetId="12">'v5.8_int'!$L$506</definedName>
    <definedName name="CAU" localSheetId="15">'v5.9'!$M$533</definedName>
    <definedName name="CAU" localSheetId="16">'v5.9.1 chgs'!#REF!</definedName>
    <definedName name="CAU" localSheetId="19">'v6.0'!#REF!</definedName>
    <definedName name="CSIRC" localSheetId="21">'Tiering Catch Up V5.2-3'!#REF!</definedName>
    <definedName name="CSIRC" localSheetId="20">'Tiering for V5.4'!#REF!</definedName>
    <definedName name="CSIRC" localSheetId="0">'V5.0 Requirements (All)'!$E$175</definedName>
    <definedName name="CSIRC" localSheetId="1">'V5.1 Requirements (All)-old'!$F$186</definedName>
    <definedName name="CSIRC" localSheetId="3">'V5.2 Requirements (All)'!$G$194</definedName>
    <definedName name="CSIRC" localSheetId="6">'V5.3 Requirements (All) reorder'!$H$196</definedName>
    <definedName name="CSIRC" localSheetId="5">'V5.3 Requirements (All)-old'!$H$195</definedName>
    <definedName name="CSIRC" localSheetId="7">'V5.4 Requirements (All)'!$I$195</definedName>
    <definedName name="CSIRC" localSheetId="8">'V5.5 Changes'!#REF!</definedName>
    <definedName name="CSIRC" localSheetId="9">'V5.5 Requirements (All)'!#REF!</definedName>
    <definedName name="CSIRC" localSheetId="10">'v5.7_clean'!#REF!</definedName>
    <definedName name="CSIRC" localSheetId="14">'v5.8'!#REF!</definedName>
    <definedName name="CSIRC" localSheetId="13">'v5.8 changes'!#REF!</definedName>
    <definedName name="CSIRC" localSheetId="12">'v5.8_int'!#REF!</definedName>
    <definedName name="CSIRC" localSheetId="15">'v5.9'!#REF!</definedName>
    <definedName name="CSIRC" localSheetId="16">'v5.9.1 chgs'!#REF!</definedName>
    <definedName name="CSIRC" localSheetId="19">'v6.0'!#REF!</definedName>
    <definedName name="DOJ" localSheetId="21">'Tiering Catch Up V5.2-3'!#REF!</definedName>
    <definedName name="DOJ" localSheetId="20">'Tiering for V5.4'!#REF!</definedName>
    <definedName name="DOJ" localSheetId="0">'V5.0 Requirements (All)'!$E$80</definedName>
    <definedName name="DOJ" localSheetId="1">'V5.1 Requirements (All)-old'!$F$87</definedName>
    <definedName name="DOJ" localSheetId="3">'V5.2 Requirements (All)'!$G$88</definedName>
    <definedName name="DOJ" localSheetId="6">'V5.3 Requirements (All) reorder'!$H$90</definedName>
    <definedName name="DOJ" localSheetId="5">'V5.3 Requirements (All)-old'!$H$89</definedName>
    <definedName name="DOJ" localSheetId="7">'V5.4 Requirements (All)'!$I$89</definedName>
    <definedName name="DOJ" localSheetId="8">'V5.5 Changes'!#REF!</definedName>
    <definedName name="DOJ" localSheetId="9">'V5.5 Requirements (All)'!$J$89</definedName>
    <definedName name="DOJ" localSheetId="10">'v5.7_clean'!$K$90</definedName>
    <definedName name="DOJ" localSheetId="14">'v5.8'!$L$91</definedName>
    <definedName name="DOJ" localSheetId="13">'v5.8 changes'!#REF!</definedName>
    <definedName name="DOJ" localSheetId="12">'v5.8_int'!$L$90</definedName>
    <definedName name="DOJ" localSheetId="15">'v5.9'!$M$91</definedName>
    <definedName name="DOJ" localSheetId="16">'v5.9.1 chgs'!#REF!</definedName>
    <definedName name="DOJ" localSheetId="19">'v6.0'!#REF!</definedName>
    <definedName name="FIPS" localSheetId="21">'Tiering Catch Up V5.2-3'!#REF!</definedName>
    <definedName name="FIPS" localSheetId="20">'Tiering for V5.4'!#REF!</definedName>
    <definedName name="FIPS" localSheetId="0">'V5.0 Requirements (All)'!$E$260</definedName>
    <definedName name="FIPS" localSheetId="1">'V5.1 Requirements (All)-old'!$F$272</definedName>
    <definedName name="FIPS" localSheetId="3">'V5.2 Requirements (All)'!$G$282</definedName>
    <definedName name="FIPS" localSheetId="6">'V5.3 Requirements (All) reorder'!$H$284</definedName>
    <definedName name="FIPS" localSheetId="5">'V5.3 Requirements (All)-old'!$H$283</definedName>
    <definedName name="FIPS" localSheetId="7">'V5.4 Requirements (All)'!$I$283</definedName>
    <definedName name="FIPS" localSheetId="8">'V5.5 Changes'!#REF!</definedName>
    <definedName name="FIPS" localSheetId="9">'V5.5 Requirements (All)'!$J$285</definedName>
    <definedName name="FIPS" localSheetId="10">'v5.7_clean'!$K$285</definedName>
    <definedName name="FIPS" localSheetId="14">'v5.8'!$L$294</definedName>
    <definedName name="FIPS" localSheetId="13">'v5.8 changes'!#REF!</definedName>
    <definedName name="FIPS" localSheetId="12">'v5.8_int'!$L$285</definedName>
    <definedName name="FIPS" localSheetId="15">'v5.9'!$M$294</definedName>
    <definedName name="FIPS" localSheetId="16">'v5.9.1 chgs'!#REF!</definedName>
    <definedName name="FIPS" localSheetId="19">'v6.0'!#REF!</definedName>
    <definedName name="FOUO" localSheetId="21">'Tiering Catch Up V5.2-3'!#REF!</definedName>
    <definedName name="FOUO" localSheetId="20">'Tiering for V5.4'!#REF!</definedName>
    <definedName name="FOUO" localSheetId="0">'V5.0 Requirements (All)'!$E$380</definedName>
    <definedName name="FOUO" localSheetId="1">'V5.1 Requirements (All)-old'!$F$400</definedName>
    <definedName name="FOUO" localSheetId="3">'V5.2 Requirements (All)'!$G$427</definedName>
    <definedName name="FOUO" localSheetId="6">'V5.3 Requirements (All) reorder'!$H$382</definedName>
    <definedName name="FOUO" localSheetId="5">'V5.3 Requirements (All)-old'!$H$382</definedName>
    <definedName name="FOUO" localSheetId="7">'V5.4 Requirements (All)'!$I$391</definedName>
    <definedName name="FOUO" localSheetId="8">'V5.5 Changes'!#REF!</definedName>
    <definedName name="FOUO" localSheetId="9">'V5.5 Requirements (All)'!$J$393</definedName>
    <definedName name="FOUO" localSheetId="10">'v5.7_clean'!$K$393</definedName>
    <definedName name="FOUO" localSheetId="14">'v5.8'!$L$419</definedName>
    <definedName name="FOUO" localSheetId="13">'v5.8 changes'!#REF!</definedName>
    <definedName name="FOUO" localSheetId="12">'v5.8_int'!$L$393</definedName>
    <definedName name="FOUO" localSheetId="15">'v5.9'!$M$418</definedName>
    <definedName name="FOUO" localSheetId="16">'v5.9.1 chgs'!$N$17</definedName>
    <definedName name="FOUO" localSheetId="19">'v6.0'!#REF!</definedName>
    <definedName name="HTTP" localSheetId="21">'Tiering Catch Up V5.2-3'!#REF!</definedName>
    <definedName name="HTTP" localSheetId="20">'Tiering for V5.4'!#REF!</definedName>
    <definedName name="HTTP" localSheetId="0">'V5.0 Requirements (All)'!$E$292</definedName>
    <definedName name="HTTP" localSheetId="1">'V5.1 Requirements (All)-old'!$F$309</definedName>
    <definedName name="HTTP" localSheetId="3">'V5.2 Requirements (All)'!$G$322</definedName>
    <definedName name="HTTP" localSheetId="6">'V5.3 Requirements (All) reorder'!#REF!</definedName>
    <definedName name="HTTP" localSheetId="5">'V5.3 Requirements (All)-old'!#REF!</definedName>
    <definedName name="HTTP" localSheetId="7">'V5.4 Requirements (All)'!#REF!</definedName>
    <definedName name="HTTP" localSheetId="8">'V5.5 Changes'!#REF!</definedName>
    <definedName name="HTTP" localSheetId="9">'V5.5 Requirements (All)'!#REF!</definedName>
    <definedName name="HTTP" localSheetId="10">'v5.7_clean'!#REF!</definedName>
    <definedName name="HTTP" localSheetId="14">'v5.8'!#REF!</definedName>
    <definedName name="HTTP" localSheetId="13">'v5.8 changes'!#REF!</definedName>
    <definedName name="HTTP" localSheetId="12">'v5.8_int'!#REF!</definedName>
    <definedName name="HTTP" localSheetId="15">'v5.9'!#REF!</definedName>
    <definedName name="HTTP" localSheetId="16">'v5.9.1 chgs'!#REF!</definedName>
    <definedName name="HTTP" localSheetId="19">'v6.0'!#REF!</definedName>
    <definedName name="ISO" localSheetId="21">'Tiering Catch Up V5.2-3'!#REF!</definedName>
    <definedName name="ISO" localSheetId="20">'Tiering for V5.4'!#REF!</definedName>
    <definedName name="ISO" localSheetId="0">'V5.0 Requirements (All)'!$E$35</definedName>
    <definedName name="ISO" localSheetId="1">'V5.1 Requirements (All)-old'!$F$37</definedName>
    <definedName name="ISO" localSheetId="3">'V5.2 Requirements (All)'!$G$37</definedName>
    <definedName name="ISO" localSheetId="6">'V5.3 Requirements (All) reorder'!$H$37</definedName>
    <definedName name="ISO" localSheetId="5">'V5.3 Requirements (All)-old'!$H$37</definedName>
    <definedName name="ISO" localSheetId="7">'V5.4 Requirements (All)'!$I$37</definedName>
    <definedName name="ISO" localSheetId="8">'V5.5 Changes'!#REF!</definedName>
    <definedName name="ISO" localSheetId="9">'V5.5 Requirements (All)'!$J$37</definedName>
    <definedName name="ISO" localSheetId="10">'v5.7_clean'!$K$38</definedName>
    <definedName name="ISO" localSheetId="14">'v5.8'!$L$39</definedName>
    <definedName name="ISO" localSheetId="13">'v5.8 changes'!#REF!</definedName>
    <definedName name="ISO" localSheetId="12">'v5.8_int'!$L$38</definedName>
    <definedName name="ISO" localSheetId="15">'v5.9'!$M$39</definedName>
    <definedName name="ISO" localSheetId="16">'v5.9.1 chgs'!#REF!</definedName>
    <definedName name="ISO" localSheetId="19">'v6.0'!$S$40</definedName>
    <definedName name="LEO" localSheetId="21">'Tiering Catch Up V5.2-3'!#REF!</definedName>
    <definedName name="LEO" localSheetId="20">'Tiering for V5.4'!#REF!</definedName>
    <definedName name="LEO" localSheetId="0">'V5.0 Requirements (All)'!$E$53</definedName>
    <definedName name="LEO" localSheetId="1">'V5.1 Requirements (All)-old'!$F$55</definedName>
    <definedName name="LEO" localSheetId="3">'V5.2 Requirements (All)'!$G$55</definedName>
    <definedName name="LEO" localSheetId="6">'V5.3 Requirements (All) reorder'!$H$55</definedName>
    <definedName name="LEO" localSheetId="5">'V5.3 Requirements (All)-old'!$H$55</definedName>
    <definedName name="LEO" localSheetId="7">'V5.4 Requirements (All)'!$I$55</definedName>
    <definedName name="LEO" localSheetId="8">'V5.5 Changes'!#REF!</definedName>
    <definedName name="LEO" localSheetId="9">'V5.5 Requirements (All)'!$J$55</definedName>
    <definedName name="LEO" localSheetId="10">'v5.7_clean'!$K$56</definedName>
    <definedName name="LEO" localSheetId="14">'v5.8'!$L$57</definedName>
    <definedName name="LEO" localSheetId="13">'v5.8 changes'!#REF!</definedName>
    <definedName name="LEO" localSheetId="12">'v5.8_int'!$L$56</definedName>
    <definedName name="LEO" localSheetId="15">'v5.9'!$M$57</definedName>
    <definedName name="LEO" localSheetId="16">'v5.9.1 chgs'!#REF!</definedName>
    <definedName name="LEO" localSheetId="19">'v6.0'!$S$58</definedName>
    <definedName name="MAC" localSheetId="21">'Tiering Catch Up V5.2-3'!#REF!</definedName>
    <definedName name="MAC" localSheetId="20">'Tiering for V5.4'!#REF!</definedName>
    <definedName name="MAC" localSheetId="0">'V5.0 Requirements (All)'!$E$297</definedName>
    <definedName name="MAC" localSheetId="1">'V5.1 Requirements (All)-old'!$F$315</definedName>
    <definedName name="MAC" localSheetId="3">'V5.2 Requirements (All)'!$G$329</definedName>
    <definedName name="MAC" localSheetId="6">'V5.3 Requirements (All) reorder'!#REF!</definedName>
    <definedName name="MAC" localSheetId="5">'V5.3 Requirements (All)-old'!#REF!</definedName>
    <definedName name="MAC" localSheetId="7">'V5.4 Requirements (All)'!#REF!</definedName>
    <definedName name="MAC" localSheetId="8">'V5.5 Changes'!#REF!</definedName>
    <definedName name="MAC" localSheetId="9">'V5.5 Requirements (All)'!#REF!</definedName>
    <definedName name="MAC" localSheetId="10">'v5.7_clean'!#REF!</definedName>
    <definedName name="MAC" localSheetId="14">'v5.8'!#REF!</definedName>
    <definedName name="MAC" localSheetId="13">'v5.8 changes'!#REF!</definedName>
    <definedName name="MAC" localSheetId="12">'v5.8_int'!#REF!</definedName>
    <definedName name="MAC" localSheetId="15">'v5.9'!#REF!</definedName>
    <definedName name="MAC" localSheetId="16">'v5.9.1 chgs'!#REF!</definedName>
    <definedName name="MAC" localSheetId="19">'v6.0'!#REF!</definedName>
    <definedName name="MCA" localSheetId="21">'Tiering Catch Up V5.2-3'!#REF!</definedName>
    <definedName name="MCA" localSheetId="20">'Tiering for V5.4'!#REF!</definedName>
    <definedName name="MCA" localSheetId="0">'V5.0 Requirements (All)'!#REF!</definedName>
    <definedName name="MCA" localSheetId="1">'V5.1 Requirements (All)-old'!#REF!</definedName>
    <definedName name="MCA" localSheetId="3">'V5.2 Requirements (All)'!#REF!</definedName>
    <definedName name="MCA" localSheetId="6">'V5.3 Requirements (All) reorder'!#REF!</definedName>
    <definedName name="MCA" localSheetId="5">'V5.3 Requirements (All)-old'!#REF!</definedName>
    <definedName name="MCA" localSheetId="7">'V5.4 Requirements (All)'!#REF!</definedName>
    <definedName name="MCA" localSheetId="8">'V5.5 Changes'!#REF!</definedName>
    <definedName name="MCA" localSheetId="9">'V5.5 Requirements (All)'!#REF!</definedName>
    <definedName name="MCA" localSheetId="10">'v5.7_clean'!#REF!</definedName>
    <definedName name="MCA" localSheetId="14">'v5.8'!#REF!</definedName>
    <definedName name="MCA" localSheetId="13">'v5.8 changes'!#REF!</definedName>
    <definedName name="MCA" localSheetId="12">'v5.8_int'!#REF!</definedName>
    <definedName name="MCA" localSheetId="15">'v5.9'!#REF!</definedName>
    <definedName name="MCA" localSheetId="16">'v5.9.1 chgs'!#REF!</definedName>
    <definedName name="MCA" localSheetId="19">'v6.0'!#REF!</definedName>
    <definedName name="MITM" localSheetId="21">'Tiering Catch Up V5.2-3'!#REF!</definedName>
    <definedName name="MITM" localSheetId="20">'Tiering for V5.4'!#REF!</definedName>
    <definedName name="MITM" localSheetId="0">'V5.0 Requirements (All)'!$E$316</definedName>
    <definedName name="MITM" localSheetId="1">'V5.1 Requirements (All)-old'!$F$334</definedName>
    <definedName name="MITM" localSheetId="3">'V5.2 Requirements (All)'!$G$349</definedName>
    <definedName name="MITM" localSheetId="6">'V5.3 Requirements (All) reorder'!#REF!</definedName>
    <definedName name="MITM" localSheetId="5">'V5.3 Requirements (All)-old'!#REF!</definedName>
    <definedName name="MITM" localSheetId="7">'V5.4 Requirements (All)'!#REF!</definedName>
    <definedName name="MITM" localSheetId="8">'V5.5 Changes'!#REF!</definedName>
    <definedName name="MITM" localSheetId="9">'V5.5 Requirements (All)'!#REF!</definedName>
    <definedName name="MITM" localSheetId="10">'v5.7_clean'!#REF!</definedName>
    <definedName name="MITM" localSheetId="14">'v5.8'!#REF!</definedName>
    <definedName name="MITM" localSheetId="13">'v5.8 changes'!#REF!</definedName>
    <definedName name="MITM" localSheetId="12">'v5.8_int'!#REF!</definedName>
    <definedName name="MITM" localSheetId="15">'v5.9'!#REF!</definedName>
    <definedName name="MITM" localSheetId="16">'v5.9.1 chgs'!#REF!</definedName>
    <definedName name="MITM" localSheetId="19">'v6.0'!#REF!</definedName>
    <definedName name="PIN" localSheetId="21">'Tiering Catch Up V5.2-3'!#REF!</definedName>
    <definedName name="PIN" localSheetId="20">'Tiering for V5.4'!#REF!</definedName>
    <definedName name="PIN" localSheetId="0">'V5.0 Requirements (All)'!$E$315</definedName>
    <definedName name="PIN" localSheetId="1">'V5.1 Requirements (All)-old'!$F$333</definedName>
    <definedName name="PIN" localSheetId="3">'V5.2 Requirements (All)'!$G$348</definedName>
    <definedName name="PIN" localSheetId="6">'V5.3 Requirements (All) reorder'!#REF!</definedName>
    <definedName name="PIN" localSheetId="5">'V5.3 Requirements (All)-old'!#REF!</definedName>
    <definedName name="PIN" localSheetId="7">'V5.4 Requirements (All)'!#REF!</definedName>
    <definedName name="PIN" localSheetId="8">'V5.5 Changes'!#REF!</definedName>
    <definedName name="PIN" localSheetId="9">'V5.5 Requirements (All)'!#REF!</definedName>
    <definedName name="PIN" localSheetId="10">'v5.7_clean'!#REF!</definedName>
    <definedName name="PIN" localSheetId="14">'v5.8'!#REF!</definedName>
    <definedName name="PIN" localSheetId="13">'v5.8 changes'!#REF!</definedName>
    <definedName name="PIN" localSheetId="12">'v5.8_int'!#REF!</definedName>
    <definedName name="PIN" localSheetId="15">'v5.9'!#REF!</definedName>
    <definedName name="PIN" localSheetId="16">'v5.9.1 chgs'!#REF!</definedName>
    <definedName name="PIN" localSheetId="19">'v6.0'!#REF!</definedName>
    <definedName name="POC" localSheetId="21">'Tiering Catch Up V5.2-3'!#REF!</definedName>
    <definedName name="POC" localSheetId="20">'Tiering for V5.4'!#REF!</definedName>
    <definedName name="POC" localSheetId="0">'V5.0 Requirements (All)'!$E$50</definedName>
    <definedName name="POC" localSheetId="1">'V5.1 Requirements (All)-old'!$F$52</definedName>
    <definedName name="POC" localSheetId="3">'V5.2 Requirements (All)'!$G$52</definedName>
    <definedName name="POC" localSheetId="6">'V5.3 Requirements (All) reorder'!$H$52</definedName>
    <definedName name="POC" localSheetId="5">'V5.3 Requirements (All)-old'!$H$52</definedName>
    <definedName name="POC" localSheetId="7">'V5.4 Requirements (All)'!$I$52</definedName>
    <definedName name="POC" localSheetId="8">'V5.5 Changes'!#REF!</definedName>
    <definedName name="POC" localSheetId="9">'V5.5 Requirements (All)'!$J$52</definedName>
    <definedName name="POC" localSheetId="10">'v5.7_clean'!$K$53</definedName>
    <definedName name="POC" localSheetId="14">'v5.8'!$L$54</definedName>
    <definedName name="POC" localSheetId="13">'v5.8 changes'!#REF!</definedName>
    <definedName name="POC" localSheetId="12">'v5.8_int'!$L$53</definedName>
    <definedName name="POC" localSheetId="15">'v5.9'!$M$54</definedName>
    <definedName name="POC" localSheetId="16">'v5.9.1 chgs'!#REF!</definedName>
    <definedName name="POC" localSheetId="19">'v6.0'!$S$55</definedName>
    <definedName name="_xlnm.Print_Area" localSheetId="0">'V5.0 Requirements (All)'!$A$1:$E$519</definedName>
    <definedName name="_xlnm.Print_Area" localSheetId="1">'V5.1 Requirements (All)-old'!$A$1:$F$547</definedName>
    <definedName name="_xlnm.Print_Area" localSheetId="2">'V5.1 Requirements (Changes)'!$A$1:$G$53</definedName>
    <definedName name="_xlnm.Print_Area" localSheetId="3">'V5.2 Requirements (All)'!$A$1:$G$567</definedName>
    <definedName name="_xlnm.Print_Area" localSheetId="14">'v5.8'!$A$1:$P$670</definedName>
    <definedName name="_xlnm.Print_Area" localSheetId="13">'v5.8 changes'!$A$1:$P$3</definedName>
    <definedName name="_xlnm.Print_Area" localSheetId="12">'v5.8_int'!$A$1:$P$640</definedName>
    <definedName name="_xlnm.Print_Area" localSheetId="15">'v5.9'!$A$1:$Q$664</definedName>
    <definedName name="_xlnm.Print_Area" localSheetId="19">'v6.0'!$B$1:$X$1579</definedName>
    <definedName name="_xlnm.Print_Titles" localSheetId="21">'Tiering Catch Up V5.2-3'!$1:$1</definedName>
    <definedName name="_xlnm.Print_Titles" localSheetId="20">'Tiering for V5.4'!$1:$1</definedName>
    <definedName name="_xlnm.Print_Titles" localSheetId="0">'V5.0 Requirements (All)'!$1:$1</definedName>
    <definedName name="_xlnm.Print_Titles" localSheetId="1">'V5.1 Requirements (All)-old'!$1:$1</definedName>
    <definedName name="_xlnm.Print_Titles" localSheetId="2">'V5.1 Requirements (Changes)'!$1:$1</definedName>
    <definedName name="_xlnm.Print_Titles" localSheetId="3">'V5.2 Requirements (All)'!$1:$1</definedName>
    <definedName name="_xlnm.Print_Titles" localSheetId="6">'V5.3 Requirements (All) reorder'!$1:$1</definedName>
    <definedName name="_xlnm.Print_Titles" localSheetId="5">'V5.3 Requirements (All)-old'!$1:$1</definedName>
    <definedName name="_xlnm.Print_Titles" localSheetId="7">'V5.4 Requirements (All)'!$1:$1</definedName>
    <definedName name="_xlnm.Print_Titles" localSheetId="8">'V5.5 Changes'!$1:$1</definedName>
    <definedName name="_xlnm.Print_Titles" localSheetId="9">'V5.5 Requirements (All)'!$1:$1</definedName>
    <definedName name="_xlnm.Print_Titles" localSheetId="10">'v5.7_clean'!$1:$2</definedName>
    <definedName name="_xlnm.Print_Titles" localSheetId="14">'v5.8'!$1:$2</definedName>
    <definedName name="_xlnm.Print_Titles" localSheetId="13">'v5.8 changes'!$1:$2</definedName>
    <definedName name="_xlnm.Print_Titles" localSheetId="12">'v5.8_int'!$1:$2</definedName>
    <definedName name="_xlnm.Print_Titles" localSheetId="15">'v5.9'!$1:$2</definedName>
    <definedName name="_xlnm.Print_Titles" localSheetId="16">'v5.9.1 chgs'!$1:$2</definedName>
    <definedName name="_xlnm.Print_Titles" localSheetId="19">'v6.0'!$1:$2</definedName>
    <definedName name="QA" localSheetId="21">'Tiering Catch Up V5.2-3'!#REF!</definedName>
    <definedName name="QA" localSheetId="20">'Tiering for V5.4'!#REF!</definedName>
    <definedName name="QA" localSheetId="0">'V5.0 Requirements (All)'!$E$89</definedName>
    <definedName name="QA" localSheetId="1">'V5.1 Requirements (All)-old'!$F$96</definedName>
    <definedName name="QA" localSheetId="3">'V5.2 Requirements (All)'!$G$97</definedName>
    <definedName name="QA" localSheetId="6">'V5.3 Requirements (All) reorder'!$H$99</definedName>
    <definedName name="QA" localSheetId="5">'V5.3 Requirements (All)-old'!$H$98</definedName>
    <definedName name="QA" localSheetId="7">'V5.4 Requirements (All)'!$I$98</definedName>
    <definedName name="QA" localSheetId="8">'V5.5 Changes'!#REF!</definedName>
    <definedName name="QA" localSheetId="9">'V5.5 Requirements (All)'!$J$98</definedName>
    <definedName name="QA" localSheetId="10">'v5.7_clean'!$K$99</definedName>
    <definedName name="QA" localSheetId="14">'v5.8'!$L$100</definedName>
    <definedName name="QA" localSheetId="13">'v5.8 changes'!#REF!</definedName>
    <definedName name="QA" localSheetId="12">'v5.8_int'!$L$99</definedName>
    <definedName name="QA" localSheetId="15">'v5.9'!$M$100</definedName>
    <definedName name="QA" localSheetId="16">'v5.9.1 chgs'!#REF!</definedName>
    <definedName name="QA" localSheetId="19">'v6.0'!#REF!</definedName>
    <definedName name="SSID" localSheetId="21">'Tiering Catch Up V5.2-3'!#REF!</definedName>
    <definedName name="SSID" localSheetId="20">'Tiering for V5.4'!#REF!</definedName>
    <definedName name="SSID" localSheetId="0">'V5.0 Requirements (All)'!$E$288</definedName>
    <definedName name="SSID" localSheetId="1">'V5.1 Requirements (All)-old'!$F$303</definedName>
    <definedName name="SSID" localSheetId="3">'V5.2 Requirements (All)'!$G$316</definedName>
    <definedName name="SSID" localSheetId="6">'V5.3 Requirements (All) reorder'!#REF!</definedName>
    <definedName name="SSID" localSheetId="5">'V5.3 Requirements (All)-old'!#REF!</definedName>
    <definedName name="SSID" localSheetId="7">'V5.4 Requirements (All)'!#REF!</definedName>
    <definedName name="SSID" localSheetId="8">'V5.5 Changes'!#REF!</definedName>
    <definedName name="SSID" localSheetId="9">'V5.5 Requirements (All)'!#REF!</definedName>
    <definedName name="SSID" localSheetId="10">'v5.7_clean'!#REF!</definedName>
    <definedName name="SSID" localSheetId="14">'v5.8'!#REF!</definedName>
    <definedName name="SSID" localSheetId="13">'v5.8 changes'!#REF!</definedName>
    <definedName name="SSID" localSheetId="12">'v5.8_int'!#REF!</definedName>
    <definedName name="SSID" localSheetId="15">'v5.9'!#REF!</definedName>
    <definedName name="SSID" localSheetId="16">'v5.9.1 chgs'!#REF!</definedName>
    <definedName name="SSID" localSheetId="19">'v6.0'!#REF!</definedName>
    <definedName name="VLAN" localSheetId="21">'Tiering Catch Up V5.2-3'!#REF!</definedName>
    <definedName name="VLAN" localSheetId="20">'Tiering for V5.4'!#REF!</definedName>
    <definedName name="VLAN" localSheetId="0">'V5.0 Requirements (All)'!$E$294</definedName>
    <definedName name="VLAN" localSheetId="1">'V5.1 Requirements (All)-old'!$F$312</definedName>
    <definedName name="VLAN" localSheetId="3">'V5.2 Requirements (All)'!$G$326</definedName>
    <definedName name="VLAN" localSheetId="6">'V5.3 Requirements (All) reorder'!#REF!</definedName>
    <definedName name="VLAN" localSheetId="5">'V5.3 Requirements (All)-old'!#REF!</definedName>
    <definedName name="VLAN" localSheetId="7">'V5.4 Requirements (All)'!#REF!</definedName>
    <definedName name="VLAN" localSheetId="8">'V5.5 Changes'!#REF!</definedName>
    <definedName name="VLAN" localSheetId="9">'V5.5 Requirements (All)'!#REF!</definedName>
    <definedName name="VLAN" localSheetId="10">'v5.7_clean'!#REF!</definedName>
    <definedName name="VLAN" localSheetId="14">'v5.8'!#REF!</definedName>
    <definedName name="VLAN" localSheetId="13">'v5.8 changes'!#REF!</definedName>
    <definedName name="VLAN" localSheetId="12">'v5.8_int'!#REF!</definedName>
    <definedName name="VLAN" localSheetId="15">'v5.9'!#REF!</definedName>
    <definedName name="VLAN" localSheetId="16">'v5.9.1 chgs'!#REF!</definedName>
    <definedName name="VLAN" localSheetId="19">'v6.0'!#REF!</definedName>
    <definedName name="WLAN" localSheetId="21">'Tiering Catch Up V5.2-3'!#REF!</definedName>
    <definedName name="WLAN" localSheetId="20">'Tiering for V5.4'!#REF!</definedName>
    <definedName name="WLAN" localSheetId="0">'V5.0 Requirements (All)'!$E$281</definedName>
    <definedName name="WLAN" localSheetId="1">'V5.1 Requirements (All)-old'!$F$296</definedName>
    <definedName name="WLAN" localSheetId="3">'V5.2 Requirements (All)'!$G$309</definedName>
    <definedName name="WLAN" localSheetId="6">'V5.3 Requirements (All) reorder'!#REF!</definedName>
    <definedName name="WLAN" localSheetId="5">'V5.3 Requirements (All)-old'!#REF!</definedName>
    <definedName name="WLAN" localSheetId="7">'V5.4 Requirements (All)'!#REF!</definedName>
    <definedName name="WLAN" localSheetId="8">'V5.5 Changes'!#REF!</definedName>
    <definedName name="WLAN" localSheetId="9">'V5.5 Requirements (All)'!#REF!</definedName>
    <definedName name="WLAN" localSheetId="10">'v5.7_clean'!#REF!</definedName>
    <definedName name="WLAN" localSheetId="14">'v5.8'!#REF!</definedName>
    <definedName name="WLAN" localSheetId="13">'v5.8 changes'!#REF!</definedName>
    <definedName name="WLAN" localSheetId="12">'v5.8_int'!#REF!</definedName>
    <definedName name="WLAN" localSheetId="15">'v5.9'!#REF!</definedName>
    <definedName name="WLAN" localSheetId="16">'v5.9.1 chgs'!#REF!</definedName>
    <definedName name="WLAN" localSheetId="19">'v6.0'!#REF!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7" i="35" l="1"/>
  <c r="A258" i="35" s="1"/>
  <c r="A259" i="35" s="1"/>
  <c r="A260" i="35" s="1"/>
  <c r="A261" i="35" s="1"/>
  <c r="A262" i="35" s="1"/>
  <c r="A263" i="35" s="1"/>
  <c r="A125" i="35"/>
  <c r="A126" i="35" s="1"/>
  <c r="A127" i="35" s="1"/>
  <c r="A128" i="35" s="1"/>
  <c r="A112" i="35"/>
  <c r="A113" i="35" s="1"/>
  <c r="A114" i="35" s="1"/>
  <c r="A115" i="35" s="1"/>
  <c r="A3" i="35" l="1"/>
  <c r="A4" i="35" s="1"/>
  <c r="A5" i="35" s="1"/>
  <c r="A6" i="35" s="1"/>
  <c r="A7" i="35" s="1"/>
  <c r="A8" i="35" s="1"/>
  <c r="A9" i="35" s="1"/>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2" i="35"/>
  <c r="A35" i="35" s="1"/>
  <c r="A36" i="35" s="1"/>
  <c r="A37" i="35" s="1"/>
  <c r="A38" i="35" s="1"/>
  <c r="A45" i="35" s="1"/>
  <c r="A46" i="35" s="1"/>
  <c r="A47" i="35" s="1"/>
  <c r="A48" i="35" s="1"/>
  <c r="A49" i="35" s="1"/>
  <c r="A50" i="35" s="1"/>
  <c r="A72" i="35" s="1"/>
  <c r="A73" i="35" s="1"/>
  <c r="A74" i="35" s="1"/>
  <c r="A75" i="35" s="1"/>
  <c r="A76" i="35" s="1"/>
  <c r="A77" i="35" s="1"/>
  <c r="A78" i="35" s="1"/>
  <c r="A79" i="35" s="1"/>
  <c r="A80" i="35" s="1"/>
  <c r="A81" i="35" s="1"/>
  <c r="A82" i="35" s="1"/>
  <c r="A83" i="35" s="1"/>
  <c r="A84" i="35" s="1"/>
  <c r="A85" i="35" s="1"/>
  <c r="A86" i="35" s="1"/>
  <c r="A87" i="35" s="1"/>
  <c r="A88" i="35" s="1"/>
  <c r="A90" i="35" s="1"/>
  <c r="A91" i="35" s="1"/>
  <c r="A92" i="35" s="1"/>
  <c r="A93" i="35" s="1"/>
  <c r="A94" i="35" s="1"/>
  <c r="A96" i="35" s="1"/>
  <c r="A97" i="35" s="1"/>
  <c r="A99" i="35" s="1"/>
  <c r="A101" i="35" s="1"/>
  <c r="A102" i="35" s="1"/>
  <c r="A103" i="35" s="1"/>
  <c r="A104" i="35" s="1"/>
  <c r="A107" i="35" s="1"/>
  <c r="A108" i="35" s="1"/>
  <c r="A109" i="35" s="1"/>
  <c r="A3" i="31"/>
  <c r="A5" i="31" s="1"/>
  <c r="A6" i="31" s="1"/>
  <c r="A7" i="31" s="1"/>
  <c r="A8" i="31" s="1"/>
  <c r="A9" i="31" s="1"/>
  <c r="A10" i="31" s="1"/>
  <c r="A11" i="31" s="1"/>
  <c r="A12" i="31" s="1"/>
  <c r="A13" i="31" s="1"/>
  <c r="A14" i="31" s="1"/>
  <c r="A105" i="35" l="1"/>
  <c r="A5" i="30"/>
  <c r="A6" i="30" s="1"/>
  <c r="A7" i="30" s="1"/>
  <c r="A8" i="30" s="1"/>
  <c r="A9" i="30" s="1"/>
  <c r="A10" i="30" s="1"/>
  <c r="A12" i="30" s="1"/>
  <c r="A13" i="30" s="1"/>
  <c r="A14" i="30" s="1"/>
  <c r="A15" i="30" s="1"/>
  <c r="A16" i="30" s="1"/>
  <c r="A17" i="30" s="1"/>
  <c r="A18" i="30" s="1"/>
  <c r="A19" i="30" s="1"/>
  <c r="A20" i="30" s="1"/>
  <c r="A21" i="30" s="1"/>
  <c r="A22" i="30" s="1"/>
  <c r="A24" i="30" s="1"/>
  <c r="A25" i="30" s="1"/>
  <c r="A26" i="30" s="1"/>
  <c r="A27" i="30" s="1"/>
  <c r="A29" i="30" s="1"/>
  <c r="A30" i="30" s="1"/>
  <c r="A31" i="30" s="1"/>
  <c r="A32" i="30" s="1"/>
  <c r="A33" i="30" s="1"/>
  <c r="A34" i="30" s="1"/>
  <c r="A35" i="30" s="1"/>
  <c r="A36" i="30" s="1"/>
  <c r="A37" i="30" s="1"/>
  <c r="A38" i="30" s="1"/>
  <c r="A40" i="30" s="1"/>
  <c r="A41" i="30" s="1"/>
  <c r="A42" i="30" s="1"/>
  <c r="A43" i="30" s="1"/>
  <c r="A45" i="30" s="1"/>
  <c r="A46" i="30" s="1"/>
  <c r="A47" i="30" s="1"/>
  <c r="A48" i="30" s="1"/>
  <c r="A49" i="30" s="1"/>
  <c r="A51" i="30" s="1"/>
  <c r="A52" i="30" s="1"/>
  <c r="A53" i="30" s="1"/>
  <c r="A54" i="30" s="1"/>
  <c r="A55" i="30" s="1"/>
  <c r="A56" i="30" s="1"/>
  <c r="A57" i="30" s="1"/>
  <c r="A58" i="30" s="1"/>
  <c r="A59" i="30" s="1"/>
  <c r="A60" i="30" s="1"/>
  <c r="A61" i="30" s="1"/>
  <c r="A62" i="30" s="1"/>
  <c r="A64" i="30" s="1"/>
  <c r="A65" i="30" s="1"/>
  <c r="A66" i="30" s="1"/>
  <c r="A67" i="30" s="1"/>
  <c r="A68" i="30" s="1"/>
  <c r="A69" i="30" s="1"/>
  <c r="A70" i="30" s="1"/>
  <c r="A71" i="30" s="1"/>
  <c r="A72" i="30" s="1"/>
  <c r="A73" i="30" s="1"/>
  <c r="A74" i="30" s="1"/>
  <c r="A75" i="30" s="1"/>
  <c r="A76" i="30" s="1"/>
  <c r="A77" i="30" s="1"/>
  <c r="A78" i="30" s="1"/>
  <c r="A79" i="30" s="1"/>
  <c r="A80" i="30" s="1"/>
  <c r="A82" i="30" s="1"/>
  <c r="A83" i="30" s="1"/>
  <c r="A84" i="30" s="1"/>
  <c r="A85" i="30" s="1"/>
  <c r="A86" i="30" s="1"/>
  <c r="A87" i="30" s="1"/>
  <c r="A88" i="30" s="1"/>
  <c r="A89" i="30" s="1"/>
  <c r="A90" i="30" s="1"/>
  <c r="A91" i="30" s="1"/>
  <c r="A92" i="30" s="1"/>
  <c r="A93" i="30" s="1"/>
  <c r="A94"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7" i="30" s="1"/>
  <c r="A149" i="30" s="1"/>
  <c r="A150" i="30" s="1"/>
  <c r="A151" i="30" s="1"/>
  <c r="A152" i="30" s="1"/>
  <c r="A154" i="30" s="1"/>
  <c r="A155" i="30" s="1"/>
  <c r="A156" i="30" s="1"/>
  <c r="A157" i="30" s="1"/>
  <c r="A158" i="30" s="1"/>
  <c r="A159" i="30" s="1"/>
  <c r="A161" i="30" s="1"/>
  <c r="A162" i="30" s="1"/>
  <c r="A163" i="30" s="1"/>
  <c r="A164" i="30" s="1"/>
  <c r="A165" i="30" s="1"/>
  <c r="A166" i="30" s="1"/>
  <c r="A167" i="30" s="1"/>
  <c r="A168" i="30" s="1"/>
  <c r="A169" i="30" s="1"/>
  <c r="A170" i="30" s="1"/>
  <c r="A171" i="30" s="1"/>
  <c r="A172" i="30" s="1"/>
  <c r="A173" i="30" s="1"/>
  <c r="A174" i="30" s="1"/>
  <c r="A175" i="30" s="1"/>
  <c r="A176" i="30" s="1"/>
  <c r="A177" i="30" s="1"/>
  <c r="A179" i="30" s="1"/>
  <c r="A180" i="30" s="1"/>
  <c r="A181" i="30" s="1"/>
  <c r="A182" i="30" s="1"/>
  <c r="A183" i="30" s="1"/>
  <c r="A184" i="30" s="1"/>
  <c r="A185" i="30" s="1"/>
  <c r="A187" i="30" s="1"/>
  <c r="A188" i="30" s="1"/>
  <c r="A189" i="30" s="1"/>
  <c r="A190" i="30" s="1"/>
  <c r="A191" i="30" s="1"/>
  <c r="A193" i="30" s="1"/>
  <c r="A194" i="30" s="1"/>
  <c r="A195" i="30" s="1"/>
  <c r="A197" i="30" s="1"/>
  <c r="A198" i="30" s="1"/>
  <c r="A199" i="30" s="1"/>
  <c r="A200" i="30" s="1"/>
  <c r="A201" i="30" s="1"/>
  <c r="A202" i="30" s="1"/>
  <c r="A203" i="30" s="1"/>
  <c r="A204" i="30" s="1"/>
  <c r="A206" i="30" s="1"/>
  <c r="A207" i="30" s="1"/>
  <c r="A208" i="30" s="1"/>
  <c r="A209" i="30" s="1"/>
  <c r="A210" i="30" s="1"/>
  <c r="A211" i="30" s="1"/>
  <c r="A213" i="30" s="1"/>
  <c r="A214" i="30" s="1"/>
  <c r="A215" i="30" s="1"/>
  <c r="A216" i="30" s="1"/>
  <c r="A217" i="30" s="1"/>
  <c r="A218" i="30" s="1"/>
  <c r="A219" i="30" s="1"/>
  <c r="A220" i="30" s="1"/>
  <c r="A221" i="30" s="1"/>
  <c r="A222" i="30" s="1"/>
  <c r="A223" i="30" s="1"/>
  <c r="A224" i="30" s="1"/>
  <c r="A225" i="30" s="1"/>
  <c r="A226" i="30" s="1"/>
  <c r="A228" i="30" s="1"/>
  <c r="A229" i="30" s="1"/>
  <c r="A230" i="30" s="1"/>
  <c r="A231" i="30" s="1"/>
  <c r="A232" i="30" s="1"/>
  <c r="A233" i="30" s="1"/>
  <c r="A234" i="30" s="1"/>
  <c r="A236" i="30" s="1"/>
  <c r="A237" i="30" s="1"/>
  <c r="A238" i="30" s="1"/>
  <c r="A239" i="30" s="1"/>
  <c r="A240"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2" i="30" s="1"/>
  <c r="A263" i="30" s="1"/>
  <c r="A264" i="30" s="1"/>
  <c r="A265" i="30" s="1"/>
  <c r="A267" i="30" s="1"/>
  <c r="A268" i="30" s="1"/>
  <c r="A270" i="30" s="1"/>
  <c r="A271" i="30" s="1"/>
  <c r="A272" i="30" s="1"/>
  <c r="A273" i="30" s="1"/>
  <c r="A274" i="30" s="1"/>
  <c r="A275" i="30" s="1"/>
  <c r="A276" i="30" s="1"/>
  <c r="A277" i="30" s="1"/>
  <c r="A278" i="30" s="1"/>
  <c r="A279" i="30" s="1"/>
  <c r="A280" i="30" s="1"/>
  <c r="A282" i="30" s="1"/>
  <c r="A283" i="30" s="1"/>
  <c r="A284" i="30" s="1"/>
  <c r="A286" i="30" s="1"/>
  <c r="A287" i="30" s="1"/>
  <c r="A288" i="30" s="1"/>
  <c r="A289" i="30" s="1"/>
  <c r="A290" i="30" s="1"/>
  <c r="A292" i="30" s="1"/>
  <c r="A293" i="30" s="1"/>
  <c r="A294" i="30" s="1"/>
  <c r="A295" i="30" s="1"/>
  <c r="A296" i="30" s="1"/>
  <c r="A297" i="30" s="1"/>
  <c r="A298" i="30" s="1"/>
  <c r="A300" i="30" s="1"/>
  <c r="A301" i="30" s="1"/>
  <c r="A302" i="30" s="1"/>
  <c r="A303" i="30" s="1"/>
  <c r="A304" i="30" s="1"/>
  <c r="A305" i="30" s="1"/>
  <c r="A306" i="30" s="1"/>
  <c r="A307" i="30" s="1"/>
  <c r="A308" i="30" s="1"/>
  <c r="A309" i="30" s="1"/>
  <c r="A310" i="30" s="1"/>
  <c r="A311" i="30" s="1"/>
  <c r="A312" i="30" s="1"/>
  <c r="A313" i="30" s="1"/>
  <c r="A315" i="30" s="1"/>
  <c r="A316" i="30" s="1"/>
  <c r="A317" i="30" s="1"/>
  <c r="A318" i="30" s="1"/>
  <c r="A319" i="30" s="1"/>
  <c r="A320" i="30" s="1"/>
  <c r="A321" i="30" s="1"/>
  <c r="A322"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9" i="30" s="1"/>
  <c r="A350" i="30" s="1"/>
  <c r="A351" i="30" s="1"/>
  <c r="A352" i="30" s="1"/>
  <c r="A354" i="30" s="1"/>
  <c r="A355" i="30" s="1"/>
  <c r="A356" i="30" s="1"/>
  <c r="A357" i="30" s="1"/>
  <c r="A358" i="30" s="1"/>
  <c r="A359" i="30" s="1"/>
  <c r="A360" i="30" s="1"/>
  <c r="A361" i="30" s="1"/>
  <c r="A362" i="30" s="1"/>
  <c r="A363" i="30" s="1"/>
  <c r="A364" i="30" s="1"/>
  <c r="A366" i="30" s="1"/>
  <c r="A367" i="30" s="1"/>
  <c r="A368" i="30" s="1"/>
  <c r="A369" i="30" s="1"/>
  <c r="A370" i="30" s="1"/>
  <c r="A371" i="30" s="1"/>
  <c r="A372" i="30" s="1"/>
  <c r="A373" i="30" s="1"/>
  <c r="A375" i="30" s="1"/>
  <c r="A376" i="30" s="1"/>
  <c r="A377" i="30" s="1"/>
  <c r="A379" i="30" s="1"/>
  <c r="A380" i="30" s="1"/>
  <c r="A381" i="30" s="1"/>
  <c r="A382" i="30" s="1"/>
  <c r="A383" i="30" s="1"/>
  <c r="A384" i="30" s="1"/>
  <c r="A385" i="30" s="1"/>
  <c r="A386" i="30" s="1"/>
  <c r="A387" i="30" s="1"/>
  <c r="A389" i="30" s="1"/>
  <c r="A390" i="30" s="1"/>
  <c r="A391" i="30" s="1"/>
  <c r="A392" i="30" s="1"/>
  <c r="A393" i="30" s="1"/>
  <c r="A394" i="30" s="1"/>
  <c r="A396" i="30" s="1"/>
  <c r="A397" i="30" s="1"/>
  <c r="A398" i="30" s="1"/>
  <c r="A399" i="30" s="1"/>
  <c r="A400" i="30" s="1"/>
  <c r="A402" i="30" s="1"/>
  <c r="A403" i="30" s="1"/>
  <c r="A404" i="30" s="1"/>
  <c r="A405" i="30" s="1"/>
  <c r="A407" i="30" s="1"/>
  <c r="A408" i="30" s="1"/>
  <c r="A409" i="30" s="1"/>
  <c r="A411" i="30" s="1"/>
  <c r="A412" i="30" s="1"/>
  <c r="A413" i="30" s="1"/>
  <c r="A414" i="30" s="1"/>
  <c r="A415" i="30" s="1"/>
  <c r="A417" i="30" s="1"/>
  <c r="A418" i="30" s="1"/>
  <c r="A419" i="30" s="1"/>
  <c r="A420" i="30" s="1"/>
  <c r="A421" i="30" s="1"/>
  <c r="A422" i="30" s="1"/>
  <c r="A423" i="30" s="1"/>
  <c r="A424" i="30" s="1"/>
  <c r="A425" i="30" s="1"/>
  <c r="A426" i="30" s="1"/>
  <c r="A427" i="30" s="1"/>
  <c r="A428" i="30" s="1"/>
  <c r="A429" i="30" s="1"/>
  <c r="A430" i="30" s="1"/>
  <c r="A431" i="30" s="1"/>
  <c r="A432" i="30" s="1"/>
  <c r="A433" i="30" s="1"/>
  <c r="A435" i="30" s="1"/>
  <c r="A436" i="30" s="1"/>
  <c r="A437" i="30" s="1"/>
  <c r="A438" i="30" s="1"/>
  <c r="A439" i="30" s="1"/>
  <c r="A440" i="30" s="1"/>
  <c r="A441" i="30" s="1"/>
  <c r="A442" i="30" s="1"/>
  <c r="A443" i="30" s="1"/>
  <c r="A444" i="30" s="1"/>
  <c r="A445" i="30" s="1"/>
  <c r="A446" i="30" s="1"/>
  <c r="A447" i="30" s="1"/>
  <c r="A448" i="30" s="1"/>
  <c r="A449" i="30" s="1"/>
  <c r="A451" i="30" s="1"/>
  <c r="A452" i="30" s="1"/>
  <c r="A453" i="30" s="1"/>
  <c r="A454" i="30" s="1"/>
  <c r="A456" i="30" s="1"/>
  <c r="A458" i="30" s="1"/>
  <c r="A459" i="30" s="1"/>
  <c r="A460" i="30" s="1"/>
  <c r="A461" i="30" s="1"/>
  <c r="A462" i="30" s="1"/>
  <c r="A463" i="30" s="1"/>
  <c r="A464" i="30" s="1"/>
  <c r="A465" i="30" s="1"/>
  <c r="A466" i="30" s="1"/>
  <c r="A468" i="30" s="1"/>
  <c r="A469" i="30" s="1"/>
  <c r="A470" i="30" s="1"/>
  <c r="A471" i="30" s="1"/>
  <c r="A472" i="30" s="1"/>
  <c r="A473" i="30" s="1"/>
  <c r="A474" i="30" s="1"/>
  <c r="A475" i="30" s="1"/>
  <c r="A477" i="30" s="1"/>
  <c r="A478" i="30" s="1"/>
  <c r="A479" i="30" s="1"/>
  <c r="A480" i="30" s="1"/>
  <c r="A481" i="30" s="1"/>
  <c r="A482" i="30" s="1"/>
  <c r="A483" i="30" s="1"/>
  <c r="A485" i="30" s="1"/>
  <c r="A486" i="30" s="1"/>
  <c r="A487" i="30" s="1"/>
  <c r="A489" i="30" s="1"/>
  <c r="A490" i="30" s="1"/>
  <c r="A491" i="30" s="1"/>
  <c r="A492" i="30" s="1"/>
  <c r="A493" i="30" s="1"/>
  <c r="A494" i="30" s="1"/>
  <c r="A496" i="30" s="1"/>
  <c r="A497" i="30" s="1"/>
  <c r="A498" i="30" s="1"/>
  <c r="A499" i="30" s="1"/>
  <c r="A500" i="30" s="1"/>
  <c r="A501" i="30" s="1"/>
  <c r="A502" i="30" s="1"/>
  <c r="A503" i="30" s="1"/>
  <c r="A504" i="30" s="1"/>
  <c r="A506" i="30" s="1"/>
  <c r="A507" i="30" s="1"/>
  <c r="A508" i="30" s="1"/>
  <c r="A509" i="30" s="1"/>
  <c r="A511" i="30" s="1"/>
  <c r="A512" i="30" s="1"/>
  <c r="A513" i="30" s="1"/>
  <c r="A514" i="30" s="1"/>
  <c r="A515" i="30" s="1"/>
  <c r="A516" i="30" s="1"/>
  <c r="A517" i="30" s="1"/>
  <c r="A518" i="30" s="1"/>
  <c r="A519" i="30" s="1"/>
  <c r="A520" i="30" s="1"/>
  <c r="A522" i="30" s="1"/>
  <c r="A523" i="30" s="1"/>
  <c r="A524" i="30" s="1"/>
  <c r="A526" i="30" s="1"/>
  <c r="A527" i="30" s="1"/>
  <c r="A528" i="30" s="1"/>
  <c r="A529" i="30" s="1"/>
  <c r="A530" i="30" s="1"/>
  <c r="A531" i="30" s="1"/>
  <c r="A533" i="30" s="1"/>
  <c r="A534" i="30" s="1"/>
  <c r="A535" i="30" s="1"/>
  <c r="A536" i="30" s="1"/>
  <c r="A538" i="30" s="1"/>
  <c r="A539" i="30" s="1"/>
  <c r="A540" i="30" s="1"/>
  <c r="A541" i="30" s="1"/>
  <c r="A542" i="30" s="1"/>
  <c r="A543" i="30" s="1"/>
  <c r="A547" i="30" l="1"/>
  <c r="A548" i="30" s="1"/>
  <c r="A549" i="30" s="1"/>
  <c r="A550" i="30" s="1"/>
  <c r="A551" i="30" s="1"/>
  <c r="A552" i="30" s="1"/>
  <c r="A553" i="30" s="1"/>
  <c r="A554" i="30" s="1"/>
  <c r="A555" i="30" s="1"/>
  <c r="A556" i="30" s="1"/>
  <c r="A557" i="30" s="1"/>
  <c r="A558" i="30" s="1"/>
  <c r="A559" i="30" s="1"/>
  <c r="A560" i="30" s="1"/>
  <c r="A561" i="30" s="1"/>
  <c r="A562" i="30" s="1"/>
  <c r="A563" i="30" s="1"/>
  <c r="A564" i="30" s="1"/>
  <c r="A565" i="30" s="1"/>
  <c r="A566" i="30" s="1"/>
  <c r="A569" i="30" s="1"/>
  <c r="A570" i="30" s="1"/>
  <c r="A571" i="30" s="1"/>
  <c r="A572" i="30" s="1"/>
  <c r="A574" i="30" s="1"/>
  <c r="A575" i="30" s="1"/>
  <c r="A576" i="30" s="1"/>
  <c r="A577" i="30" s="1"/>
  <c r="A578" i="30" s="1"/>
  <c r="A579" i="30" s="1"/>
  <c r="A580" i="30" s="1"/>
  <c r="A581" i="30" s="1"/>
  <c r="A582" i="30" s="1"/>
  <c r="A583" i="30" s="1"/>
  <c r="A584" i="30" s="1"/>
  <c r="A585" i="30" s="1"/>
  <c r="A586" i="30" s="1"/>
  <c r="A587" i="30" s="1"/>
  <c r="A588" i="30" s="1"/>
  <c r="A589" i="30" s="1"/>
  <c r="A590" i="30" s="1"/>
  <c r="A591" i="30" s="1"/>
  <c r="A592" i="30" s="1"/>
  <c r="A593" i="30" s="1"/>
  <c r="A594" i="30" s="1"/>
  <c r="A595" i="30" s="1"/>
  <c r="A596" i="30" s="1"/>
  <c r="A598" i="30" s="1"/>
  <c r="A599" i="30" s="1"/>
  <c r="A600" i="30" s="1"/>
  <c r="A601" i="30" s="1"/>
  <c r="A602" i="30" s="1"/>
  <c r="A603" i="30" s="1"/>
  <c r="A604" i="30" s="1"/>
  <c r="A605" i="30" s="1"/>
  <c r="A607" i="30" s="1"/>
  <c r="A608" i="30" s="1"/>
  <c r="A609" i="30" s="1"/>
  <c r="A610" i="30" s="1"/>
  <c r="A611" i="30" s="1"/>
  <c r="A612" i="30" s="1"/>
  <c r="A613" i="30" s="1"/>
  <c r="A614" i="30" s="1"/>
  <c r="A615" i="30" s="1"/>
  <c r="A616" i="30" s="1"/>
  <c r="A617" i="30" s="1"/>
  <c r="A618" i="30" s="1"/>
  <c r="A619" i="30" s="1"/>
  <c r="A621" i="30" s="1"/>
  <c r="A622" i="30" s="1"/>
  <c r="A623" i="30" s="1"/>
  <c r="A624" i="30" s="1"/>
  <c r="A625" i="30" s="1"/>
  <c r="A626" i="30" s="1"/>
  <c r="A627" i="30" s="1"/>
  <c r="A628" i="30" s="1"/>
  <c r="A629" i="30" s="1"/>
  <c r="A630" i="30" s="1"/>
  <c r="A632" i="30" s="1"/>
  <c r="A633" i="30" s="1"/>
  <c r="A634" i="30" s="1"/>
  <c r="A635" i="30" s="1"/>
  <c r="A636" i="30" s="1"/>
  <c r="A637" i="30" s="1"/>
  <c r="A639" i="30" s="1"/>
  <c r="A644" i="30" s="1"/>
  <c r="A645" i="30" s="1"/>
  <c r="A646" i="30" s="1"/>
  <c r="A647" i="30" s="1"/>
  <c r="A648" i="30" s="1"/>
  <c r="A649" i="30" s="1"/>
  <c r="A650" i="30" s="1"/>
  <c r="A651" i="30" s="1"/>
  <c r="A653" i="30" s="1"/>
  <c r="A654" i="30" s="1"/>
  <c r="A655" i="30" s="1"/>
  <c r="A656" i="30" s="1"/>
  <c r="A658" i="30" s="1"/>
  <c r="A659" i="30" s="1"/>
  <c r="A660" i="30" s="1"/>
  <c r="A662" i="30" s="1"/>
  <c r="A663" i="30" s="1"/>
  <c r="A664" i="30" s="1"/>
  <c r="A544" i="30"/>
  <c r="A545" i="30" s="1"/>
  <c r="A65" i="23" l="1"/>
  <c r="A66" i="23" s="1"/>
  <c r="A68" i="23" s="1"/>
  <c r="A67" i="23" s="1"/>
  <c r="A63" i="23"/>
  <c r="M676" i="28"/>
  <c r="M673" i="28"/>
  <c r="M672" i="28"/>
  <c r="M671" i="28"/>
  <c r="A5" i="28"/>
  <c r="A6" i="28" s="1"/>
  <c r="A7" i="28" s="1"/>
  <c r="A8" i="28" s="1"/>
  <c r="A9" i="28" s="1"/>
  <c r="A10" i="28" s="1"/>
  <c r="A12" i="28" s="1"/>
  <c r="A13" i="28" s="1"/>
  <c r="A14" i="28" s="1"/>
  <c r="A15" i="28" s="1"/>
  <c r="A16" i="28" s="1"/>
  <c r="M674" i="28" l="1"/>
  <c r="M677" i="28" s="1"/>
  <c r="A17" i="28"/>
  <c r="A18" i="28" s="1"/>
  <c r="A61" i="23"/>
  <c r="A58" i="23"/>
  <c r="A59" i="23" s="1"/>
  <c r="A56" i="23"/>
  <c r="A51" i="23"/>
  <c r="A52" i="23" s="1"/>
  <c r="A54" i="23" s="1"/>
  <c r="A29" i="23"/>
  <c r="A27" i="23"/>
  <c r="A26" i="23"/>
  <c r="A14" i="23"/>
  <c r="M646" i="24"/>
  <c r="A19" i="28" l="1"/>
  <c r="A20" i="28" s="1"/>
  <c r="A21" i="28" s="1"/>
  <c r="A22" i="28" s="1"/>
  <c r="A24" i="28" s="1"/>
  <c r="A25" i="28" s="1"/>
  <c r="A26" i="28" s="1"/>
  <c r="A27" i="28" s="1"/>
  <c r="A29" i="28" s="1"/>
  <c r="A30" i="28" s="1"/>
  <c r="A31" i="28" s="1"/>
  <c r="A32" i="28" s="1"/>
  <c r="A33" i="28" s="1"/>
  <c r="A34" i="28" s="1"/>
  <c r="A35" i="28" s="1"/>
  <c r="A36" i="28" s="1"/>
  <c r="A37" i="28" s="1"/>
  <c r="A38" i="28" s="1"/>
  <c r="A40" i="28" s="1"/>
  <c r="A41" i="28" s="1"/>
  <c r="A42" i="28" s="1"/>
  <c r="A43" i="28" s="1"/>
  <c r="A45" i="28" s="1"/>
  <c r="A46" i="28" s="1"/>
  <c r="A47" i="28" s="1"/>
  <c r="A48" i="28" s="1"/>
  <c r="A49" i="28" s="1"/>
  <c r="A51" i="28" s="1"/>
  <c r="A52" i="28" s="1"/>
  <c r="A53" i="28" s="1"/>
  <c r="A54" i="28" s="1"/>
  <c r="A55" i="28" s="1"/>
  <c r="A56" i="28" s="1"/>
  <c r="A57" i="28" s="1"/>
  <c r="A58" i="28" s="1"/>
  <c r="A59" i="28" s="1"/>
  <c r="A60" i="28" s="1"/>
  <c r="A61" i="28" s="1"/>
  <c r="A62" i="28" s="1"/>
  <c r="A64" i="28" s="1"/>
  <c r="A65" i="28" s="1"/>
  <c r="A66" i="28" s="1"/>
  <c r="A67" i="28" s="1"/>
  <c r="A68" i="28" s="1"/>
  <c r="A69" i="28" s="1"/>
  <c r="A70" i="28" s="1"/>
  <c r="A71" i="28" s="1"/>
  <c r="A72" i="28" s="1"/>
  <c r="A73" i="28" s="1"/>
  <c r="A74" i="28" s="1"/>
  <c r="A75" i="28" s="1"/>
  <c r="A76" i="28" s="1"/>
  <c r="A77" i="28" s="1"/>
  <c r="A78" i="28" s="1"/>
  <c r="A79" i="28" s="1"/>
  <c r="A80" i="28" s="1"/>
  <c r="A82" i="28" s="1"/>
  <c r="A83" i="28" s="1"/>
  <c r="A84" i="28" s="1"/>
  <c r="A85" i="28" s="1"/>
  <c r="A86" i="28" s="1"/>
  <c r="A87" i="28" s="1"/>
  <c r="A88" i="28" s="1"/>
  <c r="A89" i="28" s="1"/>
  <c r="A90" i="28" s="1"/>
  <c r="A91" i="28" s="1"/>
  <c r="A92" i="28" s="1"/>
  <c r="A93" i="28" s="1"/>
  <c r="A94"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7" i="28" s="1"/>
  <c r="A149" i="28" s="1"/>
  <c r="A150" i="28" s="1"/>
  <c r="A151" i="28" s="1"/>
  <c r="A152" i="28" s="1"/>
  <c r="A154" i="28" s="1"/>
  <c r="A155" i="28" s="1"/>
  <c r="A156" i="28" s="1"/>
  <c r="A157" i="28" s="1"/>
  <c r="A158" i="28" s="1"/>
  <c r="A159" i="28" s="1"/>
  <c r="A161" i="28" s="1"/>
  <c r="A162" i="28" s="1"/>
  <c r="A163" i="28" s="1"/>
  <c r="A164" i="28" s="1"/>
  <c r="A165" i="28" s="1"/>
  <c r="A166" i="28" s="1"/>
  <c r="A167" i="28" s="1"/>
  <c r="A168" i="28" s="1"/>
  <c r="A169" i="28" s="1"/>
  <c r="A170" i="28" s="1"/>
  <c r="A171" i="28" s="1"/>
  <c r="A172" i="28" s="1"/>
  <c r="A173" i="28" s="1"/>
  <c r="A174" i="28" s="1"/>
  <c r="A175" i="28" s="1"/>
  <c r="A176" i="28" s="1"/>
  <c r="A177" i="28" s="1"/>
  <c r="A179" i="28" s="1"/>
  <c r="A180" i="28" s="1"/>
  <c r="A181" i="28" s="1"/>
  <c r="L659" i="25"/>
  <c r="L656" i="25"/>
  <c r="L655" i="25"/>
  <c r="L654" i="25"/>
  <c r="A5" i="23"/>
  <c r="A6" i="23" s="1"/>
  <c r="A8" i="23" s="1"/>
  <c r="A9" i="23" s="1"/>
  <c r="A5" i="27"/>
  <c r="A6" i="27" s="1"/>
  <c r="A7" i="27" s="1"/>
  <c r="A8" i="27" s="1"/>
  <c r="A9" i="27" s="1"/>
  <c r="A10" i="27" s="1"/>
  <c r="A12" i="27" s="1"/>
  <c r="A13" i="27" s="1"/>
  <c r="A14" i="27" s="1"/>
  <c r="A15" i="27" s="1"/>
  <c r="A16" i="27" s="1"/>
  <c r="A17" i="27" s="1"/>
  <c r="A18" i="27" s="1"/>
  <c r="A19" i="27" s="1"/>
  <c r="A20" i="27" s="1"/>
  <c r="A21" i="27" s="1"/>
  <c r="A23" i="27" s="1"/>
  <c r="A24" i="27" s="1"/>
  <c r="A25" i="27" s="1"/>
  <c r="A26" i="27" s="1"/>
  <c r="A28" i="27" s="1"/>
  <c r="A29" i="27" s="1"/>
  <c r="A30" i="27" s="1"/>
  <c r="A31" i="27" s="1"/>
  <c r="A32" i="27" s="1"/>
  <c r="A33" i="27" s="1"/>
  <c r="A34" i="27" s="1"/>
  <c r="A35" i="27" s="1"/>
  <c r="A36" i="27" s="1"/>
  <c r="A37" i="27" s="1"/>
  <c r="A39" i="27" s="1"/>
  <c r="A40" i="27" s="1"/>
  <c r="A41" i="27" s="1"/>
  <c r="A42" i="27" s="1"/>
  <c r="A44" i="27" s="1"/>
  <c r="A45" i="27" s="1"/>
  <c r="A46" i="27" s="1"/>
  <c r="A47" i="27" s="1"/>
  <c r="A48" i="27" s="1"/>
  <c r="A50" i="27" s="1"/>
  <c r="A51" i="27" s="1"/>
  <c r="A52" i="27" s="1"/>
  <c r="A53" i="27" s="1"/>
  <c r="A54" i="27" s="1"/>
  <c r="A55" i="27" s="1"/>
  <c r="A56" i="27" s="1"/>
  <c r="A57" i="27" s="1"/>
  <c r="A58" i="27" s="1"/>
  <c r="A59" i="27" s="1"/>
  <c r="A60" i="27" s="1"/>
  <c r="A61" i="27" s="1"/>
  <c r="A63" i="27" s="1"/>
  <c r="A64" i="27" s="1"/>
  <c r="A65" i="27" s="1"/>
  <c r="A66" i="27" s="1"/>
  <c r="A67" i="27" s="1"/>
  <c r="A68" i="27" s="1"/>
  <c r="A69" i="27" s="1"/>
  <c r="A70" i="27" s="1"/>
  <c r="A71" i="27" s="1"/>
  <c r="A72" i="27" s="1"/>
  <c r="A73" i="27" s="1"/>
  <c r="A74" i="27" s="1"/>
  <c r="A75" i="27" s="1"/>
  <c r="A76" i="27" s="1"/>
  <c r="A77" i="27" s="1"/>
  <c r="A78" i="27" s="1"/>
  <c r="A79" i="27" s="1"/>
  <c r="A81" i="27" s="1"/>
  <c r="A82" i="27" s="1"/>
  <c r="A83" i="27" s="1"/>
  <c r="A84" i="27" s="1"/>
  <c r="A85" i="27" s="1"/>
  <c r="A86" i="27" s="1"/>
  <c r="A87" i="27" s="1"/>
  <c r="A88" i="27" s="1"/>
  <c r="A89" i="27" s="1"/>
  <c r="A90" i="27" s="1"/>
  <c r="A91" i="27" s="1"/>
  <c r="A92" i="27" s="1"/>
  <c r="A93"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6" i="27" s="1"/>
  <c r="A148" i="27" s="1"/>
  <c r="A149" i="27" s="1"/>
  <c r="A150" i="27" s="1"/>
  <c r="A151" i="27" s="1"/>
  <c r="A153" i="27" s="1"/>
  <c r="A154" i="27" s="1"/>
  <c r="A155" i="27" s="1"/>
  <c r="A156" i="27" s="1"/>
  <c r="A157" i="27" s="1"/>
  <c r="A158" i="27" s="1"/>
  <c r="A160" i="27" s="1"/>
  <c r="A161" i="27" s="1"/>
  <c r="A162" i="27" s="1"/>
  <c r="A163" i="27" s="1"/>
  <c r="A164" i="27" s="1"/>
  <c r="A165" i="27" s="1"/>
  <c r="A166" i="27" s="1"/>
  <c r="A167" i="27" s="1"/>
  <c r="A168" i="27" s="1"/>
  <c r="A169" i="27" s="1"/>
  <c r="A170" i="27" s="1"/>
  <c r="A171" i="27" s="1"/>
  <c r="A172" i="27" s="1"/>
  <c r="A173" i="27" s="1"/>
  <c r="A174" i="27" s="1"/>
  <c r="A175" i="27" s="1"/>
  <c r="A176" i="27" s="1"/>
  <c r="A178" i="27" s="1"/>
  <c r="A179" i="27" s="1"/>
  <c r="A180" i="27" s="1"/>
  <c r="A181" i="27" s="1"/>
  <c r="A182" i="27" s="1"/>
  <c r="A184" i="27" s="1"/>
  <c r="A185" i="27" s="1"/>
  <c r="A186" i="27" s="1"/>
  <c r="A188" i="27" s="1"/>
  <c r="A189" i="27" s="1"/>
  <c r="A190" i="27" s="1"/>
  <c r="A191" i="27" s="1"/>
  <c r="A192" i="27" s="1"/>
  <c r="A193" i="27" s="1"/>
  <c r="A194" i="27" s="1"/>
  <c r="A195" i="27" s="1"/>
  <c r="A197" i="27" s="1"/>
  <c r="A198" i="27" s="1"/>
  <c r="A199" i="27" s="1"/>
  <c r="A200" i="27" s="1"/>
  <c r="A201" i="27" s="1"/>
  <c r="A202" i="27" s="1"/>
  <c r="A204" i="27" s="1"/>
  <c r="A205" i="27" s="1"/>
  <c r="A206" i="27" s="1"/>
  <c r="A207" i="27" s="1"/>
  <c r="A208" i="27" s="1"/>
  <c r="A209" i="27" s="1"/>
  <c r="A210" i="27" s="1"/>
  <c r="A211" i="27" s="1"/>
  <c r="A212" i="27" s="1"/>
  <c r="A213" i="27" s="1"/>
  <c r="A214" i="27" s="1"/>
  <c r="A215" i="27" s="1"/>
  <c r="A216" i="27" s="1"/>
  <c r="A217" i="27" s="1"/>
  <c r="A219" i="27" s="1"/>
  <c r="A220" i="27" s="1"/>
  <c r="A221" i="27" s="1"/>
  <c r="A222" i="27" s="1"/>
  <c r="A223" i="27" s="1"/>
  <c r="A224" i="27" s="1"/>
  <c r="A225" i="27" s="1"/>
  <c r="A227" i="27" s="1"/>
  <c r="A228" i="27" s="1"/>
  <c r="A229" i="27" s="1"/>
  <c r="A230" i="27" s="1"/>
  <c r="A231"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3" i="27" s="1"/>
  <c r="A254" i="27" s="1"/>
  <c r="A255" i="27" s="1"/>
  <c r="A256" i="27" s="1"/>
  <c r="A258" i="27" s="1"/>
  <c r="A259" i="27" s="1"/>
  <c r="A261" i="27" s="1"/>
  <c r="A262" i="27" s="1"/>
  <c r="A263" i="27" s="1"/>
  <c r="A264" i="27" s="1"/>
  <c r="A265" i="27" s="1"/>
  <c r="A266" i="27" s="1"/>
  <c r="A267" i="27" s="1"/>
  <c r="A268" i="27" s="1"/>
  <c r="A269" i="27" s="1"/>
  <c r="A270" i="27" s="1"/>
  <c r="A271" i="27" s="1"/>
  <c r="A273" i="27" s="1"/>
  <c r="A274" i="27" s="1"/>
  <c r="A275" i="27" s="1"/>
  <c r="A277" i="27" s="1"/>
  <c r="A278" i="27" s="1"/>
  <c r="A279" i="27" s="1"/>
  <c r="A280" i="27" s="1"/>
  <c r="A281" i="27" s="1"/>
  <c r="A283" i="27" s="1"/>
  <c r="A284" i="27" s="1"/>
  <c r="A285" i="27" s="1"/>
  <c r="A286" i="27" s="1"/>
  <c r="A287" i="27" s="1"/>
  <c r="A288" i="27" s="1"/>
  <c r="A289" i="27" s="1"/>
  <c r="A291" i="27" s="1"/>
  <c r="A292" i="27" s="1"/>
  <c r="A293" i="27" s="1"/>
  <c r="A294" i="27" s="1"/>
  <c r="A295" i="27" s="1"/>
  <c r="A296" i="27" s="1"/>
  <c r="A297" i="27" s="1"/>
  <c r="A298" i="27" s="1"/>
  <c r="A299" i="27" s="1"/>
  <c r="A300" i="27" s="1"/>
  <c r="A301" i="27" s="1"/>
  <c r="A302" i="27" s="1"/>
  <c r="A303" i="27" s="1"/>
  <c r="A304" i="27" s="1"/>
  <c r="A306" i="27" s="1"/>
  <c r="A307" i="27" s="1"/>
  <c r="A308" i="27" s="1"/>
  <c r="A309" i="27" s="1"/>
  <c r="A310" i="27" s="1"/>
  <c r="A311" i="27" s="1"/>
  <c r="A312" i="27" s="1"/>
  <c r="A313" i="27" s="1"/>
  <c r="A315" i="27" s="1"/>
  <c r="A316" i="27" s="1"/>
  <c r="A317" i="27" s="1"/>
  <c r="A318" i="27" s="1"/>
  <c r="A319" i="27" s="1"/>
  <c r="A320" i="27" s="1"/>
  <c r="A321" i="27" s="1"/>
  <c r="A322" i="27" s="1"/>
  <c r="A323" i="27" s="1"/>
  <c r="A324" i="27" s="1"/>
  <c r="A325" i="27" s="1"/>
  <c r="A326" i="27" s="1"/>
  <c r="A327" i="27" s="1"/>
  <c r="A328" i="27" s="1"/>
  <c r="A329" i="27" s="1"/>
  <c r="A330" i="27" s="1"/>
  <c r="A332" i="27" s="1"/>
  <c r="A333" i="27" s="1"/>
  <c r="A334" i="27" s="1"/>
  <c r="A335" i="27" s="1"/>
  <c r="A336" i="27" s="1"/>
  <c r="A337" i="27" s="1"/>
  <c r="A338" i="27" s="1"/>
  <c r="A339" i="27" s="1"/>
  <c r="A341" i="27" s="1"/>
  <c r="A342" i="27" s="1"/>
  <c r="A343" i="27" s="1"/>
  <c r="A344" i="27" s="1"/>
  <c r="A345" i="27" s="1"/>
  <c r="A346" i="27" s="1"/>
  <c r="A347" i="27" s="1"/>
  <c r="A348" i="27" s="1"/>
  <c r="A350" i="27" s="1"/>
  <c r="A351" i="27" s="1"/>
  <c r="A352" i="27" s="1"/>
  <c r="A354" i="27" s="1"/>
  <c r="A355" i="27" s="1"/>
  <c r="A356" i="27" s="1"/>
  <c r="A357" i="27" s="1"/>
  <c r="A358" i="27" s="1"/>
  <c r="A359" i="27" s="1"/>
  <c r="A360" i="27" s="1"/>
  <c r="A361" i="27" s="1"/>
  <c r="A362" i="27" s="1"/>
  <c r="A364" i="27" s="1"/>
  <c r="A365" i="27" s="1"/>
  <c r="A366" i="27" s="1"/>
  <c r="A367" i="27" s="1"/>
  <c r="A368" i="27" s="1"/>
  <c r="A369" i="27" s="1"/>
  <c r="A371" i="27" s="1"/>
  <c r="A372" i="27" s="1"/>
  <c r="A373" i="27" s="1"/>
  <c r="A374" i="27" s="1"/>
  <c r="A375" i="27" s="1"/>
  <c r="A377" i="27" s="1"/>
  <c r="A378" i="27" s="1"/>
  <c r="A379" i="27" s="1"/>
  <c r="A380" i="27" s="1"/>
  <c r="A382" i="27" s="1"/>
  <c r="A383" i="27" s="1"/>
  <c r="A384" i="27" s="1"/>
  <c r="A386" i="27" s="1"/>
  <c r="A387" i="27" s="1"/>
  <c r="A388" i="27" s="1"/>
  <c r="A389" i="27" s="1"/>
  <c r="A390" i="27" s="1"/>
  <c r="A392" i="27" s="1"/>
  <c r="A393" i="27" s="1"/>
  <c r="A394" i="27" s="1"/>
  <c r="A395" i="27" s="1"/>
  <c r="A396" i="27" s="1"/>
  <c r="A397" i="27" s="1"/>
  <c r="A398" i="27" s="1"/>
  <c r="A399" i="27" s="1"/>
  <c r="A400" i="27" s="1"/>
  <c r="A401" i="27" s="1"/>
  <c r="A402" i="27" s="1"/>
  <c r="A403" i="27" s="1"/>
  <c r="A404" i="27" s="1"/>
  <c r="A405" i="27" s="1"/>
  <c r="A406" i="27" s="1"/>
  <c r="A407" i="27" s="1"/>
  <c r="A408" i="27" s="1"/>
  <c r="A410" i="27" s="1"/>
  <c r="A411" i="27" s="1"/>
  <c r="A412" i="27" s="1"/>
  <c r="A413" i="27" s="1"/>
  <c r="A414" i="27" s="1"/>
  <c r="A415" i="27" s="1"/>
  <c r="A416" i="27" s="1"/>
  <c r="A417" i="27" s="1"/>
  <c r="A418" i="27" s="1"/>
  <c r="A419" i="27" s="1"/>
  <c r="A420" i="27" s="1"/>
  <c r="A421" i="27" s="1"/>
  <c r="A422" i="27" s="1"/>
  <c r="A423" i="27" s="1"/>
  <c r="A424" i="27" s="1"/>
  <c r="A426" i="27" s="1"/>
  <c r="A427" i="27" s="1"/>
  <c r="A428" i="27" s="1"/>
  <c r="A429" i="27" s="1"/>
  <c r="A431" i="27" s="1"/>
  <c r="A433" i="27" s="1"/>
  <c r="A434" i="27" s="1"/>
  <c r="A435" i="27" s="1"/>
  <c r="A436" i="27" s="1"/>
  <c r="A437" i="27" s="1"/>
  <c r="A438" i="27" s="1"/>
  <c r="A440" i="27" s="1"/>
  <c r="A441" i="27" s="1"/>
  <c r="A442" i="27" s="1"/>
  <c r="A444" i="27" s="1"/>
  <c r="A445" i="27" s="1"/>
  <c r="A446" i="27" s="1"/>
  <c r="A447" i="27" s="1"/>
  <c r="A448" i="27" s="1"/>
  <c r="A449" i="27" s="1"/>
  <c r="A450" i="27" s="1"/>
  <c r="A451" i="27" s="1"/>
  <c r="A453" i="27" s="1"/>
  <c r="A454" i="27" s="1"/>
  <c r="A455" i="27" s="1"/>
  <c r="A456" i="27" s="1"/>
  <c r="A457" i="27" s="1"/>
  <c r="A458" i="27" s="1"/>
  <c r="A460" i="27" s="1"/>
  <c r="A462" i="27" s="1"/>
  <c r="A463" i="27" s="1"/>
  <c r="A464" i="27" s="1"/>
  <c r="A465" i="27" s="1"/>
  <c r="A467" i="27" s="1"/>
  <c r="A468" i="27" s="1"/>
  <c r="A469" i="27" s="1"/>
  <c r="A471" i="27" s="1"/>
  <c r="A472" i="27" s="1"/>
  <c r="A473" i="27" s="1"/>
  <c r="A474" i="27" s="1"/>
  <c r="A475" i="27" s="1"/>
  <c r="A476" i="27" s="1"/>
  <c r="A477" i="27" s="1"/>
  <c r="A478" i="27" s="1"/>
  <c r="A480" i="27" s="1"/>
  <c r="A481" i="27" s="1"/>
  <c r="A482" i="27" s="1"/>
  <c r="A483" i="27" s="1"/>
  <c r="A485" i="27" s="1"/>
  <c r="A486" i="27" s="1"/>
  <c r="A487" i="27" s="1"/>
  <c r="A488" i="27" s="1"/>
  <c r="A489" i="27" s="1"/>
  <c r="A490" i="27" s="1"/>
  <c r="A491" i="27" s="1"/>
  <c r="A492" i="27" s="1"/>
  <c r="A493" i="27" s="1"/>
  <c r="A494" i="27" s="1"/>
  <c r="A496" i="27" s="1"/>
  <c r="A497" i="27" s="1"/>
  <c r="A498" i="27" s="1"/>
  <c r="A500" i="27" s="1"/>
  <c r="A501" i="27" s="1"/>
  <c r="A502" i="27" s="1"/>
  <c r="A503" i="27" s="1"/>
  <c r="A504" i="27" s="1"/>
  <c r="A505" i="27" s="1"/>
  <c r="A507" i="27" s="1"/>
  <c r="A508" i="27" s="1"/>
  <c r="A509" i="27" s="1"/>
  <c r="A510" i="27" s="1"/>
  <c r="A512" i="27" s="1"/>
  <c r="A513" i="27" s="1"/>
  <c r="A514" i="27" s="1"/>
  <c r="A515" i="27" s="1"/>
  <c r="A516" i="27" s="1"/>
  <c r="A517" i="27" s="1"/>
  <c r="A518"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9" i="27" s="1"/>
  <c r="A550" i="27" s="1"/>
  <c r="A551" i="27" s="1"/>
  <c r="A552"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8" i="27" s="1"/>
  <c r="A579" i="27" s="1"/>
  <c r="A580" i="27" s="1"/>
  <c r="A581" i="27" s="1"/>
  <c r="A582" i="27" s="1"/>
  <c r="A583" i="27" s="1"/>
  <c r="A584" i="27" s="1"/>
  <c r="A585" i="27" s="1"/>
  <c r="A587" i="27" s="1"/>
  <c r="A588" i="27" s="1"/>
  <c r="A589" i="27" s="1"/>
  <c r="A590" i="27" s="1"/>
  <c r="A591" i="27" s="1"/>
  <c r="A592" i="27" s="1"/>
  <c r="A593" i="27" s="1"/>
  <c r="A594" i="27" s="1"/>
  <c r="A595" i="27" s="1"/>
  <c r="A596" i="27" s="1"/>
  <c r="A597" i="27" s="1"/>
  <c r="A598" i="27" s="1"/>
  <c r="A599" i="27" s="1"/>
  <c r="A601" i="27" s="1"/>
  <c r="A602" i="27" s="1"/>
  <c r="A603" i="27" s="1"/>
  <c r="A604" i="27" s="1"/>
  <c r="A605" i="27" s="1"/>
  <c r="A606" i="27" s="1"/>
  <c r="A607" i="27" s="1"/>
  <c r="A608" i="27" s="1"/>
  <c r="A609" i="27" s="1"/>
  <c r="A610" i="27" s="1"/>
  <c r="A612" i="27" s="1"/>
  <c r="A613" i="27" s="1"/>
  <c r="A614" i="27" s="1"/>
  <c r="A615" i="27" s="1"/>
  <c r="A616" i="27" s="1"/>
  <c r="A617" i="27" s="1"/>
  <c r="A619" i="27" s="1"/>
  <c r="A624" i="27" s="1"/>
  <c r="A625" i="27" s="1"/>
  <c r="A626" i="27" s="1"/>
  <c r="A627" i="27" s="1"/>
  <c r="A628" i="27" s="1"/>
  <c r="A629" i="27" s="1"/>
  <c r="A630" i="27" s="1"/>
  <c r="A631" i="27" s="1"/>
  <c r="A633" i="27" s="1"/>
  <c r="A634" i="27" s="1"/>
  <c r="A635" i="27" s="1"/>
  <c r="A636" i="27" s="1"/>
  <c r="A637" i="27" s="1"/>
  <c r="A638" i="27" s="1"/>
  <c r="A639" i="27" s="1"/>
  <c r="A640" i="27" s="1"/>
  <c r="A641" i="27" s="1"/>
  <c r="A642" i="27" s="1"/>
  <c r="A643" i="27" s="1"/>
  <c r="A644" i="27" s="1"/>
  <c r="A646" i="27" s="1"/>
  <c r="A647" i="27" s="1"/>
  <c r="A648" i="27" s="1"/>
  <c r="A182" i="28" l="1"/>
  <c r="A183" i="28" s="1"/>
  <c r="A184" i="28" s="1"/>
  <c r="A185" i="28" s="1"/>
  <c r="A187" i="28" s="1"/>
  <c r="A188" i="28" s="1"/>
  <c r="A189" i="28" s="1"/>
  <c r="A190" i="28" s="1"/>
  <c r="A191" i="28" s="1"/>
  <c r="A193" i="28" s="1"/>
  <c r="A10" i="23"/>
  <c r="A13" i="23" s="1"/>
  <c r="A16" i="23" s="1"/>
  <c r="A17" i="23" s="1"/>
  <c r="A18" i="23" s="1"/>
  <c r="A19" i="23" s="1"/>
  <c r="A20" i="23" s="1"/>
  <c r="A22" i="23" s="1"/>
  <c r="A23" i="23" s="1"/>
  <c r="A24" i="23" s="1"/>
  <c r="A12" i="23"/>
  <c r="L657" i="25"/>
  <c r="L660" i="25" s="1"/>
  <c r="A194" i="28" l="1"/>
  <c r="A195" i="28" s="1"/>
  <c r="A197" i="28" s="1"/>
  <c r="A198" i="28" s="1"/>
  <c r="A199" i="28" s="1"/>
  <c r="A200" i="28" s="1"/>
  <c r="A201" i="28" s="1"/>
  <c r="A202" i="28" s="1"/>
  <c r="A203" i="28" s="1"/>
  <c r="A204" i="28" s="1"/>
  <c r="A206" i="28" s="1"/>
  <c r="A207" i="28" s="1"/>
  <c r="A208" i="28" s="1"/>
  <c r="A209" i="28" s="1"/>
  <c r="A210" i="28" s="1"/>
  <c r="A211" i="28" s="1"/>
  <c r="A213" i="28" s="1"/>
  <c r="A214" i="28" s="1"/>
  <c r="A215" i="28" s="1"/>
  <c r="A216" i="28" s="1"/>
  <c r="A217" i="28" s="1"/>
  <c r="A218" i="28" s="1"/>
  <c r="A219" i="28" s="1"/>
  <c r="A220" i="28" s="1"/>
  <c r="A221" i="28" s="1"/>
  <c r="A222" i="28" s="1"/>
  <c r="A223" i="28" s="1"/>
  <c r="A224" i="28" s="1"/>
  <c r="A225" i="28" s="1"/>
  <c r="A226" i="28" s="1"/>
  <c r="A228" i="28" s="1"/>
  <c r="A229" i="28" s="1"/>
  <c r="A230" i="28" s="1"/>
  <c r="A231" i="28" s="1"/>
  <c r="A232" i="28" s="1"/>
  <c r="A233" i="28" s="1"/>
  <c r="A234" i="28" s="1"/>
  <c r="A236" i="28" s="1"/>
  <c r="A237" i="28" s="1"/>
  <c r="A238" i="28" s="1"/>
  <c r="A239" i="28" s="1"/>
  <c r="A240"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2" i="28" s="1"/>
  <c r="A263" i="28" s="1"/>
  <c r="A264" i="28" s="1"/>
  <c r="A265" i="28" s="1"/>
  <c r="A267" i="28" s="1"/>
  <c r="A268" i="28" s="1"/>
  <c r="A270" i="28" s="1"/>
  <c r="A271" i="28" s="1"/>
  <c r="A272" i="28" s="1"/>
  <c r="A273" i="28" s="1"/>
  <c r="A274" i="28" s="1"/>
  <c r="A275" i="28" s="1"/>
  <c r="A276" i="28" s="1"/>
  <c r="A277" i="28" s="1"/>
  <c r="A278" i="28" s="1"/>
  <c r="A279" i="28" s="1"/>
  <c r="A280" i="28" s="1"/>
  <c r="A282" i="28" s="1"/>
  <c r="A283" i="28" s="1"/>
  <c r="A284" i="28" s="1"/>
  <c r="A286" i="28" s="1"/>
  <c r="A287" i="28" s="1"/>
  <c r="A288" i="28" s="1"/>
  <c r="A289" i="28" s="1"/>
  <c r="A290" i="28" s="1"/>
  <c r="A292" i="28" s="1"/>
  <c r="A293" i="28" s="1"/>
  <c r="A294" i="28" s="1"/>
  <c r="A295" i="28" s="1"/>
  <c r="A296" i="28" s="1"/>
  <c r="A297" i="28" s="1"/>
  <c r="A298" i="28" s="1"/>
  <c r="A300" i="28" s="1"/>
  <c r="A301" i="28" s="1"/>
  <c r="A302" i="28" s="1"/>
  <c r="A303" i="28" s="1"/>
  <c r="A304" i="28" s="1"/>
  <c r="A305" i="28" s="1"/>
  <c r="A306" i="28" s="1"/>
  <c r="A307" i="28" s="1"/>
  <c r="A308" i="28" s="1"/>
  <c r="A309" i="28" s="1"/>
  <c r="A310" i="28" s="1"/>
  <c r="A311" i="28" s="1"/>
  <c r="A312" i="28" s="1"/>
  <c r="A313" i="28" s="1"/>
  <c r="A315" i="28" s="1"/>
  <c r="A316" i="28" s="1"/>
  <c r="A317" i="28" s="1"/>
  <c r="A318" i="28" s="1"/>
  <c r="A319" i="28" s="1"/>
  <c r="A320" i="28" s="1"/>
  <c r="A321" i="28" s="1"/>
  <c r="A322" i="28" s="1"/>
  <c r="A324" i="28" s="1"/>
  <c r="A325" i="28" s="1"/>
  <c r="A326" i="28" s="1"/>
  <c r="A327" i="28" s="1"/>
  <c r="A328" i="28" s="1"/>
  <c r="A329" i="28" s="1"/>
  <c r="A330" i="28" s="1"/>
  <c r="A331" i="28" s="1"/>
  <c r="A332" i="28" s="1"/>
  <c r="A333" i="28" s="1"/>
  <c r="A334" i="28" s="1"/>
  <c r="A335" i="28" s="1"/>
  <c r="A336" i="28" s="1"/>
  <c r="A337" i="28" s="1"/>
  <c r="A338" i="28" s="1"/>
  <c r="A339" i="28" s="1"/>
  <c r="A340" i="28" s="1"/>
  <c r="A342" i="28" s="1"/>
  <c r="A5" i="24"/>
  <c r="A6" i="24" s="1"/>
  <c r="A7" i="24" s="1"/>
  <c r="A8" i="24" s="1"/>
  <c r="A9" i="24" s="1"/>
  <c r="A10" i="24" s="1"/>
  <c r="A12" i="24" s="1"/>
  <c r="A13" i="24" s="1"/>
  <c r="A14" i="24" s="1"/>
  <c r="A15" i="24" s="1"/>
  <c r="A16" i="24" s="1"/>
  <c r="A17" i="24" s="1"/>
  <c r="A18" i="24" s="1"/>
  <c r="A19" i="24" s="1"/>
  <c r="A20" i="24" s="1"/>
  <c r="A21" i="24" s="1"/>
  <c r="A23" i="24" s="1"/>
  <c r="A24" i="24" s="1"/>
  <c r="A25" i="24" s="1"/>
  <c r="A26" i="24" s="1"/>
  <c r="A28" i="24" s="1"/>
  <c r="A29" i="24" s="1"/>
  <c r="A30" i="24" s="1"/>
  <c r="A31" i="24" s="1"/>
  <c r="A32" i="24" s="1"/>
  <c r="A33" i="24" s="1"/>
  <c r="A34" i="24" s="1"/>
  <c r="A35" i="24" s="1"/>
  <c r="A36" i="24" s="1"/>
  <c r="A37" i="24" s="1"/>
  <c r="A39" i="24" s="1"/>
  <c r="A40" i="24" s="1"/>
  <c r="A41" i="24" s="1"/>
  <c r="A42" i="24" s="1"/>
  <c r="A44" i="24" s="1"/>
  <c r="A45" i="24" s="1"/>
  <c r="A46" i="24" s="1"/>
  <c r="A47" i="24" s="1"/>
  <c r="A48" i="24" s="1"/>
  <c r="A50" i="24" s="1"/>
  <c r="A51" i="24" s="1"/>
  <c r="A52" i="24" s="1"/>
  <c r="A53" i="24" s="1"/>
  <c r="A54" i="24" s="1"/>
  <c r="A55" i="24" s="1"/>
  <c r="A56" i="24" s="1"/>
  <c r="A57" i="24" s="1"/>
  <c r="A58" i="24" s="1"/>
  <c r="A59" i="24" s="1"/>
  <c r="A60" i="24" s="1"/>
  <c r="A61" i="24" s="1"/>
  <c r="A63" i="24" s="1"/>
  <c r="A64" i="24" s="1"/>
  <c r="A65" i="24" s="1"/>
  <c r="A66" i="24" s="1"/>
  <c r="A67" i="24" s="1"/>
  <c r="A68" i="24" s="1"/>
  <c r="A69" i="24" s="1"/>
  <c r="A70" i="24" s="1"/>
  <c r="A71" i="24" s="1"/>
  <c r="A72" i="24" s="1"/>
  <c r="A73" i="24" s="1"/>
  <c r="A74" i="24" s="1"/>
  <c r="A75" i="24" s="1"/>
  <c r="A76" i="24" s="1"/>
  <c r="A77" i="24" s="1"/>
  <c r="A78" i="24" s="1"/>
  <c r="A79" i="24" s="1"/>
  <c r="A81" i="24" s="1"/>
  <c r="A82" i="24" s="1"/>
  <c r="A83" i="24" s="1"/>
  <c r="A84" i="24" s="1"/>
  <c r="A85" i="24" s="1"/>
  <c r="A86" i="24" s="1"/>
  <c r="A87" i="24" s="1"/>
  <c r="A88" i="24" s="1"/>
  <c r="A89" i="24" s="1"/>
  <c r="A90" i="24" s="1"/>
  <c r="A91" i="24" s="1"/>
  <c r="A92" i="24" s="1"/>
  <c r="A93"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6" i="24" s="1"/>
  <c r="A148" i="24" s="1"/>
  <c r="A149" i="24" s="1"/>
  <c r="A150" i="24" s="1"/>
  <c r="A151" i="24" s="1"/>
  <c r="A153" i="24" s="1"/>
  <c r="A154" i="24" s="1"/>
  <c r="A155" i="24" s="1"/>
  <c r="A156" i="24" s="1"/>
  <c r="A157" i="24" s="1"/>
  <c r="A158" i="24" s="1"/>
  <c r="A160" i="24" s="1"/>
  <c r="A161" i="24" s="1"/>
  <c r="A162" i="24" s="1"/>
  <c r="A163" i="24" s="1"/>
  <c r="A164" i="24" s="1"/>
  <c r="A165" i="24" s="1"/>
  <c r="A166" i="24" s="1"/>
  <c r="A167" i="24" s="1"/>
  <c r="A168" i="24" s="1"/>
  <c r="A169" i="24" s="1"/>
  <c r="A170" i="24" s="1"/>
  <c r="A171" i="24" s="1"/>
  <c r="A172" i="24" s="1"/>
  <c r="A173" i="24" s="1"/>
  <c r="A174" i="24" s="1"/>
  <c r="A175" i="24" s="1"/>
  <c r="A176" i="24" s="1"/>
  <c r="A178" i="24" s="1"/>
  <c r="A179" i="24" s="1"/>
  <c r="A180" i="24" s="1"/>
  <c r="A181" i="24" s="1"/>
  <c r="A182" i="24" s="1"/>
  <c r="A184" i="24" s="1"/>
  <c r="A185" i="24" s="1"/>
  <c r="A186" i="24" s="1"/>
  <c r="A188" i="24" s="1"/>
  <c r="A189" i="24" s="1"/>
  <c r="A190" i="24" s="1"/>
  <c r="A191" i="24" s="1"/>
  <c r="A192" i="24" s="1"/>
  <c r="A193" i="24" s="1"/>
  <c r="A194" i="24" s="1"/>
  <c r="A195" i="24" s="1"/>
  <c r="A197" i="24" s="1"/>
  <c r="A198" i="24" s="1"/>
  <c r="A199" i="24" s="1"/>
  <c r="A200" i="24" s="1"/>
  <c r="A201" i="24" s="1"/>
  <c r="A202" i="24" s="1"/>
  <c r="A204" i="24" s="1"/>
  <c r="A205" i="24" s="1"/>
  <c r="A206" i="24" s="1"/>
  <c r="A207" i="24" s="1"/>
  <c r="A208" i="24" s="1"/>
  <c r="A209" i="24" s="1"/>
  <c r="A210" i="24" s="1"/>
  <c r="A211" i="24" s="1"/>
  <c r="A212" i="24" s="1"/>
  <c r="A213" i="24" s="1"/>
  <c r="A214" i="24" s="1"/>
  <c r="A215" i="24" s="1"/>
  <c r="A216" i="24" s="1"/>
  <c r="A217" i="24" s="1"/>
  <c r="A219" i="24" s="1"/>
  <c r="A220" i="24" s="1"/>
  <c r="A221" i="24" s="1"/>
  <c r="A222" i="24" s="1"/>
  <c r="A223" i="24" s="1"/>
  <c r="A224" i="24" s="1"/>
  <c r="A225" i="24" s="1"/>
  <c r="A227" i="24" s="1"/>
  <c r="A228" i="24" s="1"/>
  <c r="A229" i="24" s="1"/>
  <c r="A230" i="24" s="1"/>
  <c r="A231" i="24" s="1"/>
  <c r="A233" i="24" s="1"/>
  <c r="A234" i="24" s="1"/>
  <c r="A235" i="24" s="1"/>
  <c r="A236" i="24" s="1"/>
  <c r="A237" i="24" s="1"/>
  <c r="A238" i="24" s="1"/>
  <c r="A239" i="24" s="1"/>
  <c r="A240" i="24" s="1"/>
  <c r="A241" i="24" s="1"/>
  <c r="A242" i="24" s="1"/>
  <c r="A243" i="24" s="1"/>
  <c r="A244" i="24" s="1"/>
  <c r="A245" i="24" s="1"/>
  <c r="A246" i="24" s="1"/>
  <c r="A247" i="24" s="1"/>
  <c r="A248" i="24" s="1"/>
  <c r="A249" i="24" s="1"/>
  <c r="A250" i="24" s="1"/>
  <c r="A251" i="24" s="1"/>
  <c r="A253" i="24" s="1"/>
  <c r="A254" i="24" s="1"/>
  <c r="A255" i="24" s="1"/>
  <c r="A256" i="24" s="1"/>
  <c r="A258" i="24" s="1"/>
  <c r="A259" i="24" s="1"/>
  <c r="A261" i="24" s="1"/>
  <c r="A262" i="24" s="1"/>
  <c r="A263" i="24" s="1"/>
  <c r="A264" i="24" s="1"/>
  <c r="A265" i="24" s="1"/>
  <c r="A266" i="24" s="1"/>
  <c r="A267" i="24" s="1"/>
  <c r="A268" i="24" s="1"/>
  <c r="A269" i="24" s="1"/>
  <c r="A270" i="24" s="1"/>
  <c r="A271" i="24" s="1"/>
  <c r="A273" i="24" s="1"/>
  <c r="A274" i="24" s="1"/>
  <c r="A275" i="24" s="1"/>
  <c r="A277" i="24" s="1"/>
  <c r="A278" i="24" s="1"/>
  <c r="A279" i="24" s="1"/>
  <c r="A280" i="24" s="1"/>
  <c r="A281" i="24" s="1"/>
  <c r="A283" i="24" s="1"/>
  <c r="A284" i="24" s="1"/>
  <c r="A285" i="24" s="1"/>
  <c r="A286" i="24" s="1"/>
  <c r="A287" i="24" s="1"/>
  <c r="A288" i="24" s="1"/>
  <c r="A289" i="24" s="1"/>
  <c r="A291" i="24" s="1"/>
  <c r="A292" i="24" s="1"/>
  <c r="A293" i="24" s="1"/>
  <c r="A294" i="24" s="1"/>
  <c r="A295" i="24" s="1"/>
  <c r="A296" i="24" s="1"/>
  <c r="A297" i="24" s="1"/>
  <c r="A298" i="24" s="1"/>
  <c r="A299" i="24" s="1"/>
  <c r="A300" i="24" s="1"/>
  <c r="A301" i="24" s="1"/>
  <c r="A302" i="24" s="1"/>
  <c r="A303" i="24" s="1"/>
  <c r="A304" i="24" s="1"/>
  <c r="A306" i="24" s="1"/>
  <c r="A307" i="24" s="1"/>
  <c r="A308" i="24" s="1"/>
  <c r="A309" i="24" s="1"/>
  <c r="A310" i="24" s="1"/>
  <c r="A311" i="24" s="1"/>
  <c r="A312" i="24" s="1"/>
  <c r="A313" i="24" s="1"/>
  <c r="A315" i="24" s="1"/>
  <c r="A316" i="24" s="1"/>
  <c r="A317" i="24" s="1"/>
  <c r="A318" i="24" s="1"/>
  <c r="A319" i="24" s="1"/>
  <c r="A320" i="24" s="1"/>
  <c r="A321" i="24" s="1"/>
  <c r="A322" i="24" s="1"/>
  <c r="A323" i="24" s="1"/>
  <c r="A324" i="24" s="1"/>
  <c r="A325" i="24" s="1"/>
  <c r="A326" i="24" s="1"/>
  <c r="A327" i="24" s="1"/>
  <c r="A328" i="24" s="1"/>
  <c r="A329" i="24" s="1"/>
  <c r="A330" i="24" s="1"/>
  <c r="A332" i="24" s="1"/>
  <c r="A333" i="24" s="1"/>
  <c r="A334" i="24" s="1"/>
  <c r="A335" i="24" s="1"/>
  <c r="A336" i="24" s="1"/>
  <c r="A337" i="24" s="1"/>
  <c r="A338" i="24" s="1"/>
  <c r="A339" i="24" s="1"/>
  <c r="A341" i="24" s="1"/>
  <c r="A342" i="24" s="1"/>
  <c r="A343" i="24" s="1"/>
  <c r="A344" i="24" s="1"/>
  <c r="A345" i="24" s="1"/>
  <c r="A346" i="24" s="1"/>
  <c r="A347" i="24" s="1"/>
  <c r="A348" i="24" s="1"/>
  <c r="A350" i="24" s="1"/>
  <c r="A351" i="24" s="1"/>
  <c r="A352" i="24" s="1"/>
  <c r="A354" i="24" s="1"/>
  <c r="A355" i="24" s="1"/>
  <c r="A356" i="24" s="1"/>
  <c r="A357" i="24" s="1"/>
  <c r="A358" i="24" s="1"/>
  <c r="A359" i="24" s="1"/>
  <c r="A360" i="24" s="1"/>
  <c r="A361" i="24" s="1"/>
  <c r="A362" i="24" s="1"/>
  <c r="A364" i="24" s="1"/>
  <c r="A365" i="24" s="1"/>
  <c r="A366" i="24" s="1"/>
  <c r="A367" i="24" s="1"/>
  <c r="A368" i="24" s="1"/>
  <c r="A369" i="24" s="1"/>
  <c r="A371" i="24" s="1"/>
  <c r="A372" i="24" s="1"/>
  <c r="A373" i="24" s="1"/>
  <c r="A374" i="24" s="1"/>
  <c r="A375" i="24" s="1"/>
  <c r="A377" i="24" s="1"/>
  <c r="A378" i="24" s="1"/>
  <c r="A379" i="24" s="1"/>
  <c r="A380" i="24" s="1"/>
  <c r="A382" i="24" s="1"/>
  <c r="A383" i="24" s="1"/>
  <c r="A384" i="24" s="1"/>
  <c r="A386" i="24" s="1"/>
  <c r="A387" i="24" s="1"/>
  <c r="A388" i="24" s="1"/>
  <c r="A389" i="24" s="1"/>
  <c r="A390" i="24" s="1"/>
  <c r="A392" i="24" s="1"/>
  <c r="A393" i="24" s="1"/>
  <c r="A394" i="24" s="1"/>
  <c r="A395" i="24" s="1"/>
  <c r="A396" i="24" s="1"/>
  <c r="A397" i="24" s="1"/>
  <c r="A398" i="24" s="1"/>
  <c r="A399" i="24" s="1"/>
  <c r="A400" i="24" s="1"/>
  <c r="A401" i="24" s="1"/>
  <c r="A402" i="24" s="1"/>
  <c r="A403" i="24" s="1"/>
  <c r="A404" i="24" s="1"/>
  <c r="A405" i="24" s="1"/>
  <c r="A406" i="24" s="1"/>
  <c r="A407" i="24" s="1"/>
  <c r="A408" i="24" s="1"/>
  <c r="A410" i="24" s="1"/>
  <c r="A411" i="24" s="1"/>
  <c r="A412" i="24" s="1"/>
  <c r="A413" i="24" s="1"/>
  <c r="A414" i="24" s="1"/>
  <c r="A415" i="24" s="1"/>
  <c r="A416" i="24" s="1"/>
  <c r="A417" i="24" s="1"/>
  <c r="A418" i="24" s="1"/>
  <c r="A419" i="24" s="1"/>
  <c r="A420" i="24" s="1"/>
  <c r="A421" i="24" s="1"/>
  <c r="A422" i="24" s="1"/>
  <c r="A423" i="24" s="1"/>
  <c r="A424" i="24" s="1"/>
  <c r="A426" i="24" s="1"/>
  <c r="A427" i="24" s="1"/>
  <c r="A428" i="24" s="1"/>
  <c r="A429" i="24" s="1"/>
  <c r="A431" i="24" s="1"/>
  <c r="A433" i="24" s="1"/>
  <c r="A434" i="24" s="1"/>
  <c r="A435" i="24" s="1"/>
  <c r="A436" i="24" s="1"/>
  <c r="A437" i="24" s="1"/>
  <c r="A438" i="24" s="1"/>
  <c r="A439" i="24" s="1"/>
  <c r="A440" i="24" s="1"/>
  <c r="A441" i="24" s="1"/>
  <c r="A443" i="24" s="1"/>
  <c r="A444" i="24" s="1"/>
  <c r="A445" i="24" s="1"/>
  <c r="A446" i="24" s="1"/>
  <c r="A447" i="24" s="1"/>
  <c r="A448" i="24" s="1"/>
  <c r="A449" i="24" s="1"/>
  <c r="A450" i="24" s="1"/>
  <c r="A452" i="24" s="1"/>
  <c r="A453" i="24" s="1"/>
  <c r="A454" i="24" s="1"/>
  <c r="A455" i="24" s="1"/>
  <c r="A456" i="24" s="1"/>
  <c r="A457" i="24" s="1"/>
  <c r="A458" i="24" s="1"/>
  <c r="A460" i="24" s="1"/>
  <c r="A461" i="24" s="1"/>
  <c r="A462" i="24" s="1"/>
  <c r="A463" i="24" s="1"/>
  <c r="A465" i="24" s="1"/>
  <c r="A466" i="24" s="1"/>
  <c r="A467" i="24" s="1"/>
  <c r="A469" i="24" s="1"/>
  <c r="A470" i="24" s="1"/>
  <c r="A471" i="24" s="1"/>
  <c r="A472" i="24" s="1"/>
  <c r="A473" i="24" s="1"/>
  <c r="A474" i="24" s="1"/>
  <c r="A475" i="24" s="1"/>
  <c r="A476" i="24" s="1"/>
  <c r="A477" i="24" s="1"/>
  <c r="A479" i="24" s="1"/>
  <c r="A480" i="24" s="1"/>
  <c r="A481" i="24" s="1"/>
  <c r="A482" i="24" s="1"/>
  <c r="A484" i="24" s="1"/>
  <c r="A485" i="24" s="1"/>
  <c r="A486" i="24" s="1"/>
  <c r="A487" i="24" s="1"/>
  <c r="A488" i="24" s="1"/>
  <c r="A489" i="24" s="1"/>
  <c r="A490" i="24" s="1"/>
  <c r="A491" i="24" s="1"/>
  <c r="A492" i="24" s="1"/>
  <c r="A493" i="24" s="1"/>
  <c r="A495" i="24" s="1"/>
  <c r="A496" i="24" s="1"/>
  <c r="A497" i="24" s="1"/>
  <c r="A499" i="24" s="1"/>
  <c r="A500" i="24" s="1"/>
  <c r="A501" i="24" s="1"/>
  <c r="A502" i="24" s="1"/>
  <c r="A503" i="24" s="1"/>
  <c r="A504" i="24" s="1"/>
  <c r="A506" i="24" s="1"/>
  <c r="A507" i="24" s="1"/>
  <c r="A508" i="24" s="1"/>
  <c r="A509" i="24" s="1"/>
  <c r="A511" i="24" s="1"/>
  <c r="A512" i="24" s="1"/>
  <c r="A513" i="24" s="1"/>
  <c r="A514" i="24" s="1"/>
  <c r="A515" i="24" s="1"/>
  <c r="A516" i="24" s="1"/>
  <c r="A517" i="24" s="1"/>
  <c r="A519" i="24" s="1"/>
  <c r="A520" i="24" s="1"/>
  <c r="A521" i="24" s="1"/>
  <c r="A522" i="24" s="1"/>
  <c r="A523" i="24" s="1"/>
  <c r="A524" i="24" s="1"/>
  <c r="A525" i="24" s="1"/>
  <c r="A526" i="24" s="1"/>
  <c r="A528" i="24" s="1"/>
  <c r="A529" i="24"/>
  <c r="A530" i="24"/>
  <c r="A531" i="24" s="1"/>
  <c r="A532" i="24" s="1"/>
  <c r="A533" i="24" s="1"/>
  <c r="A534" i="24" s="1"/>
  <c r="A535" i="24" s="1"/>
  <c r="A536" i="24" s="1"/>
  <c r="A537" i="24" s="1"/>
  <c r="A538" i="24" s="1"/>
  <c r="A541" i="24" s="1"/>
  <c r="A542" i="24" s="1"/>
  <c r="A543" i="24" s="1"/>
  <c r="A544" i="24" s="1"/>
  <c r="A546" i="24" s="1"/>
  <c r="A547" i="24" s="1"/>
  <c r="A548" i="24" s="1"/>
  <c r="A549" i="24" s="1"/>
  <c r="A550" i="24" s="1"/>
  <c r="A551" i="24" s="1"/>
  <c r="A552" i="24" s="1"/>
  <c r="A553" i="24" s="1"/>
  <c r="A554" i="24" s="1"/>
  <c r="A555" i="24" s="1"/>
  <c r="A556" i="24" s="1"/>
  <c r="A557" i="24" s="1"/>
  <c r="A558" i="24" s="1"/>
  <c r="A559" i="24" s="1"/>
  <c r="A560" i="24" s="1"/>
  <c r="A561" i="24" s="1"/>
  <c r="A562" i="24" s="1"/>
  <c r="A563" i="24" s="1"/>
  <c r="A564" i="24" s="1"/>
  <c r="A565" i="24" s="1"/>
  <c r="A566" i="24" s="1"/>
  <c r="A567" i="24" s="1"/>
  <c r="A568" i="24" s="1"/>
  <c r="A570" i="24" s="1"/>
  <c r="A571" i="24" s="1"/>
  <c r="A572" i="24" s="1"/>
  <c r="A573" i="24" s="1"/>
  <c r="A574" i="24" s="1"/>
  <c r="A575" i="24" s="1"/>
  <c r="A576" i="24" s="1"/>
  <c r="A577" i="24" s="1"/>
  <c r="A579" i="24" s="1"/>
  <c r="A580" i="24" s="1"/>
  <c r="A581" i="24" s="1"/>
  <c r="A582" i="24" s="1"/>
  <c r="A583" i="24" s="1"/>
  <c r="A584" i="24" s="1"/>
  <c r="A585" i="24" s="1"/>
  <c r="A586" i="24" s="1"/>
  <c r="A587" i="24" s="1"/>
  <c r="A588" i="24" s="1"/>
  <c r="A589" i="24" s="1"/>
  <c r="A590" i="24" s="1"/>
  <c r="A591" i="24" s="1"/>
  <c r="A593" i="24" s="1"/>
  <c r="A594" i="24" s="1"/>
  <c r="A595" i="24" s="1"/>
  <c r="A596" i="24" s="1"/>
  <c r="A597" i="24" s="1"/>
  <c r="A598" i="24" s="1"/>
  <c r="A599" i="24" s="1"/>
  <c r="A600" i="24" s="1"/>
  <c r="A601" i="24" s="1"/>
  <c r="A602" i="24" s="1"/>
  <c r="A604" i="24" s="1"/>
  <c r="A605" i="24" s="1"/>
  <c r="A606" i="24" s="1"/>
  <c r="A607" i="24" s="1"/>
  <c r="A608" i="24" s="1"/>
  <c r="A609" i="24" s="1"/>
  <c r="A611" i="24" s="1"/>
  <c r="A616" i="24" s="1"/>
  <c r="A617" i="24" s="1"/>
  <c r="A618" i="24" s="1"/>
  <c r="A619" i="24" s="1"/>
  <c r="A620" i="24" s="1"/>
  <c r="A621" i="24" s="1"/>
  <c r="A622" i="24" s="1"/>
  <c r="A623" i="24" s="1"/>
  <c r="A625" i="24" s="1"/>
  <c r="A626" i="24" s="1"/>
  <c r="A627" i="24" s="1"/>
  <c r="A628" i="24" s="1"/>
  <c r="A629" i="24" s="1"/>
  <c r="A630" i="24" s="1"/>
  <c r="A631" i="24" s="1"/>
  <c r="A632" i="24" s="1"/>
  <c r="A633" i="24" s="1"/>
  <c r="A634" i="24" s="1"/>
  <c r="A635" i="24" s="1"/>
  <c r="A636" i="24" s="1"/>
  <c r="A638" i="24" s="1"/>
  <c r="A639" i="24" s="1"/>
  <c r="A640" i="24" s="1"/>
  <c r="M641" i="24"/>
  <c r="M642" i="24"/>
  <c r="M643" i="24"/>
  <c r="M644" i="24" l="1"/>
  <c r="M647" i="24" s="1"/>
  <c r="A343" i="28"/>
  <c r="A344" i="28" s="1"/>
  <c r="A345" i="28" s="1"/>
  <c r="A346" i="28" s="1"/>
  <c r="A347" i="28" s="1"/>
  <c r="A348" i="28" s="1"/>
  <c r="A5" i="25"/>
  <c r="A6" i="25" s="1"/>
  <c r="A7" i="25" s="1"/>
  <c r="A8" i="25" s="1"/>
  <c r="A9" i="25" s="1"/>
  <c r="A10" i="25" s="1"/>
  <c r="A12" i="25" s="1"/>
  <c r="A13" i="25" s="1"/>
  <c r="A14" i="25" s="1"/>
  <c r="A15" i="25" s="1"/>
  <c r="A16" i="25" s="1"/>
  <c r="A17" i="25" s="1"/>
  <c r="A18" i="25" s="1"/>
  <c r="A19" i="25" s="1"/>
  <c r="A20" i="25" s="1"/>
  <c r="A21" i="25" s="1"/>
  <c r="A23" i="25" s="1"/>
  <c r="A24" i="25" s="1"/>
  <c r="A25" i="25" s="1"/>
  <c r="A26" i="25" s="1"/>
  <c r="A28" i="25" s="1"/>
  <c r="A29" i="25" s="1"/>
  <c r="A30" i="25" s="1"/>
  <c r="A31" i="25" s="1"/>
  <c r="A32" i="25" s="1"/>
  <c r="A33" i="25" s="1"/>
  <c r="A34" i="25" s="1"/>
  <c r="A35" i="25" s="1"/>
  <c r="A36" i="25" s="1"/>
  <c r="A37" i="25" s="1"/>
  <c r="A39" i="25" s="1"/>
  <c r="A40" i="25" s="1"/>
  <c r="A41" i="25" s="1"/>
  <c r="A42" i="25" s="1"/>
  <c r="A44" i="25" s="1"/>
  <c r="A45" i="25" s="1"/>
  <c r="A46" i="25" s="1"/>
  <c r="A47" i="25" s="1"/>
  <c r="A48" i="25" s="1"/>
  <c r="A50" i="25" s="1"/>
  <c r="A51" i="25" s="1"/>
  <c r="A52" i="25" s="1"/>
  <c r="A53" i="25" s="1"/>
  <c r="A54" i="25" s="1"/>
  <c r="A55" i="25" s="1"/>
  <c r="A56" i="25" s="1"/>
  <c r="A57" i="25" s="1"/>
  <c r="A58" i="25" s="1"/>
  <c r="A59" i="25" s="1"/>
  <c r="A60" i="25" s="1"/>
  <c r="A61" i="25" s="1"/>
  <c r="A63" i="25" s="1"/>
  <c r="A64" i="25" s="1"/>
  <c r="A65" i="25" s="1"/>
  <c r="A66" i="25" s="1"/>
  <c r="A67" i="25" s="1"/>
  <c r="A68" i="25" s="1"/>
  <c r="A69" i="25" s="1"/>
  <c r="A70" i="25" s="1"/>
  <c r="A71" i="25" s="1"/>
  <c r="A72" i="25" s="1"/>
  <c r="A73" i="25" s="1"/>
  <c r="A74" i="25" s="1"/>
  <c r="A75" i="25" s="1"/>
  <c r="A76" i="25" s="1"/>
  <c r="A77" i="25" s="1"/>
  <c r="A78" i="25" s="1"/>
  <c r="A79" i="25" s="1"/>
  <c r="A81" i="25" s="1"/>
  <c r="A82" i="25" s="1"/>
  <c r="A83" i="25" s="1"/>
  <c r="A84" i="25" s="1"/>
  <c r="A85" i="25" s="1"/>
  <c r="A86" i="25" s="1"/>
  <c r="A87" i="25" s="1"/>
  <c r="A88" i="25" s="1"/>
  <c r="A89" i="25" s="1"/>
  <c r="A90" i="25" s="1"/>
  <c r="A91" i="25" s="1"/>
  <c r="A92" i="25" s="1"/>
  <c r="A93"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6" i="25" s="1"/>
  <c r="A148" i="25" s="1"/>
  <c r="A149" i="25" s="1"/>
  <c r="A150" i="25" s="1"/>
  <c r="A151" i="25" s="1"/>
  <c r="A153" i="25" s="1"/>
  <c r="A154" i="25" s="1"/>
  <c r="A155" i="25" s="1"/>
  <c r="A156" i="25" s="1"/>
  <c r="A157" i="25" s="1"/>
  <c r="A158" i="25" s="1"/>
  <c r="A160" i="25" s="1"/>
  <c r="A161" i="25" s="1"/>
  <c r="A162" i="25" s="1"/>
  <c r="A163" i="25" s="1"/>
  <c r="A164" i="25" s="1"/>
  <c r="A165" i="25" s="1"/>
  <c r="A166" i="25" s="1"/>
  <c r="A167" i="25" s="1"/>
  <c r="A168" i="25" s="1"/>
  <c r="A169" i="25" s="1"/>
  <c r="A170" i="25" s="1"/>
  <c r="A171" i="25" s="1"/>
  <c r="A172" i="25" s="1"/>
  <c r="A173" i="25" s="1"/>
  <c r="A174" i="25" s="1"/>
  <c r="A175" i="25" s="1"/>
  <c r="A176" i="25" s="1"/>
  <c r="A178" i="25" s="1"/>
  <c r="A179" i="25" s="1"/>
  <c r="A180" i="25" s="1"/>
  <c r="A181" i="25" s="1"/>
  <c r="A182" i="25" s="1"/>
  <c r="A184" i="25" s="1"/>
  <c r="A185" i="25" s="1"/>
  <c r="A186" i="25" s="1"/>
  <c r="A188" i="25" s="1"/>
  <c r="A189" i="25" s="1"/>
  <c r="A190" i="25" s="1"/>
  <c r="A191" i="25" s="1"/>
  <c r="A192" i="25" s="1"/>
  <c r="A193" i="25" s="1"/>
  <c r="A194" i="25" s="1"/>
  <c r="A195" i="25" s="1"/>
  <c r="A197" i="25" s="1"/>
  <c r="A198" i="25" s="1"/>
  <c r="A199" i="25" s="1"/>
  <c r="A200" i="25" s="1"/>
  <c r="A201" i="25" s="1"/>
  <c r="A202" i="25" s="1"/>
  <c r="A204" i="25" s="1"/>
  <c r="A205" i="25" s="1"/>
  <c r="A206" i="25" s="1"/>
  <c r="A207" i="25" s="1"/>
  <c r="A208" i="25" s="1"/>
  <c r="A209" i="25" s="1"/>
  <c r="A210" i="25" s="1"/>
  <c r="A211" i="25" s="1"/>
  <c r="A212" i="25" s="1"/>
  <c r="A213" i="25" s="1"/>
  <c r="A214" i="25" s="1"/>
  <c r="A215" i="25" s="1"/>
  <c r="A216" i="25" s="1"/>
  <c r="A217" i="25" s="1"/>
  <c r="A219" i="25" s="1"/>
  <c r="A220" i="25" s="1"/>
  <c r="A221" i="25" s="1"/>
  <c r="A222" i="25" s="1"/>
  <c r="A223" i="25" s="1"/>
  <c r="A224" i="25" s="1"/>
  <c r="A225" i="25" s="1"/>
  <c r="A227" i="25" s="1"/>
  <c r="A228" i="25" s="1"/>
  <c r="A229" i="25" s="1"/>
  <c r="A230" i="25" s="1"/>
  <c r="A231"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3" i="25" s="1"/>
  <c r="A254" i="25" s="1"/>
  <c r="A255" i="25" s="1"/>
  <c r="A256" i="25" s="1"/>
  <c r="A258" i="25" s="1"/>
  <c r="A259" i="25" s="1"/>
  <c r="A261" i="25" s="1"/>
  <c r="A262" i="25" s="1"/>
  <c r="A263" i="25" s="1"/>
  <c r="A264" i="25" s="1"/>
  <c r="A265" i="25" s="1"/>
  <c r="A266" i="25" s="1"/>
  <c r="A267" i="25" s="1"/>
  <c r="A268" i="25" s="1"/>
  <c r="A269" i="25" s="1"/>
  <c r="A270" i="25" s="1"/>
  <c r="A271" i="25" s="1"/>
  <c r="A273" i="25" s="1"/>
  <c r="A274" i="25" s="1"/>
  <c r="A275" i="25" s="1"/>
  <c r="A277" i="25" s="1"/>
  <c r="A278" i="25" s="1"/>
  <c r="A279" i="25" s="1"/>
  <c r="A280" i="25" s="1"/>
  <c r="A281" i="25" s="1"/>
  <c r="A283" i="25" s="1"/>
  <c r="A284" i="25" s="1"/>
  <c r="A285" i="25" s="1"/>
  <c r="A286" i="25" s="1"/>
  <c r="A287" i="25" s="1"/>
  <c r="A288" i="25" s="1"/>
  <c r="A289" i="25" s="1"/>
  <c r="A291" i="25" s="1"/>
  <c r="A292" i="25" s="1"/>
  <c r="A293" i="25" s="1"/>
  <c r="A294" i="25" s="1"/>
  <c r="A295" i="25" s="1"/>
  <c r="A296" i="25" s="1"/>
  <c r="A297" i="25" s="1"/>
  <c r="A298" i="25" s="1"/>
  <c r="A299" i="25" s="1"/>
  <c r="A300" i="25" s="1"/>
  <c r="A301" i="25" s="1"/>
  <c r="A302" i="25" s="1"/>
  <c r="A303" i="25" s="1"/>
  <c r="A304" i="25" s="1"/>
  <c r="A306" i="25" s="1"/>
  <c r="A307" i="25" s="1"/>
  <c r="A308" i="25" s="1"/>
  <c r="A309" i="25" s="1"/>
  <c r="A310" i="25" s="1"/>
  <c r="A311" i="25" s="1"/>
  <c r="A312" i="25" s="1"/>
  <c r="A313" i="25" s="1"/>
  <c r="A315" i="25" s="1"/>
  <c r="A316" i="25" s="1"/>
  <c r="A317" i="25" s="1"/>
  <c r="A318" i="25" s="1"/>
  <c r="A319" i="25" s="1"/>
  <c r="A320" i="25" s="1"/>
  <c r="A321" i="25" s="1"/>
  <c r="A322" i="25" s="1"/>
  <c r="A323" i="25" s="1"/>
  <c r="A324" i="25" s="1"/>
  <c r="A325" i="25" s="1"/>
  <c r="A326" i="25" s="1"/>
  <c r="A327" i="25" s="1"/>
  <c r="A328" i="25" s="1"/>
  <c r="A329" i="25" s="1"/>
  <c r="A330" i="25" s="1"/>
  <c r="A332" i="25" s="1"/>
  <c r="A333" i="25" s="1"/>
  <c r="A334" i="25" s="1"/>
  <c r="A335" i="25" s="1"/>
  <c r="A336" i="25" s="1"/>
  <c r="A337" i="25" s="1"/>
  <c r="A338" i="25" s="1"/>
  <c r="A339" i="25" s="1"/>
  <c r="A341" i="25" s="1"/>
  <c r="A342" i="25" s="1"/>
  <c r="A343" i="25" s="1"/>
  <c r="A344" i="25" s="1"/>
  <c r="A345" i="25" s="1"/>
  <c r="A346" i="25" s="1"/>
  <c r="A347" i="25" s="1"/>
  <c r="A348" i="25" s="1"/>
  <c r="A350" i="25" s="1"/>
  <c r="A351" i="25" s="1"/>
  <c r="A352" i="25" s="1"/>
  <c r="A354" i="25" s="1"/>
  <c r="A355" i="25" s="1"/>
  <c r="A356" i="25" s="1"/>
  <c r="A357" i="25" s="1"/>
  <c r="A358" i="25" s="1"/>
  <c r="A359" i="25" s="1"/>
  <c r="A360" i="25" s="1"/>
  <c r="A361" i="25" s="1"/>
  <c r="A362" i="25" s="1"/>
  <c r="A364" i="25" s="1"/>
  <c r="A365" i="25" s="1"/>
  <c r="A366" i="25" s="1"/>
  <c r="A367" i="25" s="1"/>
  <c r="A368" i="25" s="1"/>
  <c r="A369" i="25" s="1"/>
  <c r="A371" i="25" s="1"/>
  <c r="A372" i="25" s="1"/>
  <c r="A373" i="25" s="1"/>
  <c r="A374" i="25" s="1"/>
  <c r="A375" i="25" s="1"/>
  <c r="A377" i="25" s="1"/>
  <c r="A378" i="25" s="1"/>
  <c r="A379" i="25" s="1"/>
  <c r="A380" i="25" s="1"/>
  <c r="A382" i="25" s="1"/>
  <c r="A383" i="25" s="1"/>
  <c r="A384" i="25" s="1"/>
  <c r="A386" i="25" s="1"/>
  <c r="A387" i="25" s="1"/>
  <c r="A388" i="25" s="1"/>
  <c r="A389" i="25" s="1"/>
  <c r="A390" i="25" s="1"/>
  <c r="A392" i="25" s="1"/>
  <c r="A393" i="25" s="1"/>
  <c r="A394" i="25" s="1"/>
  <c r="A395" i="25" s="1"/>
  <c r="A396" i="25" s="1"/>
  <c r="A397" i="25" s="1"/>
  <c r="A398" i="25" s="1"/>
  <c r="A399" i="25" s="1"/>
  <c r="A400" i="25" s="1"/>
  <c r="A401" i="25" s="1"/>
  <c r="A402" i="25" s="1"/>
  <c r="A403" i="25" s="1"/>
  <c r="A404" i="25" s="1"/>
  <c r="A405" i="25" s="1"/>
  <c r="A406" i="25" s="1"/>
  <c r="A407" i="25" s="1"/>
  <c r="A408" i="25" s="1"/>
  <c r="A410" i="25" s="1"/>
  <c r="A411" i="25" s="1"/>
  <c r="A412" i="25" s="1"/>
  <c r="A413" i="25" s="1"/>
  <c r="A414" i="25" s="1"/>
  <c r="A415" i="25" s="1"/>
  <c r="A416" i="25" s="1"/>
  <c r="A417" i="25" s="1"/>
  <c r="A418" i="25" s="1"/>
  <c r="A419" i="25" s="1"/>
  <c r="A420" i="25" s="1"/>
  <c r="A421" i="25" s="1"/>
  <c r="A422" i="25" s="1"/>
  <c r="A423" i="25" s="1"/>
  <c r="A424" i="25" s="1"/>
  <c r="A426" i="25" s="1"/>
  <c r="A427" i="25" s="1"/>
  <c r="A428" i="25" s="1"/>
  <c r="A429" i="25" s="1"/>
  <c r="A431" i="25" s="1"/>
  <c r="A433" i="25" s="1"/>
  <c r="A434" i="25" s="1"/>
  <c r="A435" i="25" s="1"/>
  <c r="A436" i="25" s="1"/>
  <c r="A437" i="25" s="1"/>
  <c r="A438" i="25" s="1"/>
  <c r="A439" i="25" s="1"/>
  <c r="A440" i="25" s="1"/>
  <c r="A441" i="25" s="1"/>
  <c r="A443" i="25" s="1"/>
  <c r="A444" i="25" s="1"/>
  <c r="A445" i="25" s="1"/>
  <c r="A446" i="25" s="1"/>
  <c r="A447" i="25" s="1"/>
  <c r="A448" i="25" s="1"/>
  <c r="A449" i="25" s="1"/>
  <c r="A450" i="25" s="1"/>
  <c r="A452" i="25" s="1"/>
  <c r="A453" i="25" s="1"/>
  <c r="A454" i="25" s="1"/>
  <c r="A455" i="25" s="1"/>
  <c r="A456" i="25" s="1"/>
  <c r="A457" i="25" s="1"/>
  <c r="A458" i="25" s="1"/>
  <c r="A460" i="25" s="1"/>
  <c r="A461" i="25" s="1"/>
  <c r="A462" i="25" s="1"/>
  <c r="A463" i="25" s="1"/>
  <c r="A465" i="25" s="1"/>
  <c r="A466" i="25" s="1"/>
  <c r="A467" i="25" s="1"/>
  <c r="A469" i="25" s="1"/>
  <c r="A470" i="25" s="1"/>
  <c r="A471" i="25" s="1"/>
  <c r="A472" i="25" s="1"/>
  <c r="A473" i="25" s="1"/>
  <c r="A474" i="25" s="1"/>
  <c r="A476" i="25" s="1"/>
  <c r="A477" i="25" s="1"/>
  <c r="A478" i="25" s="1"/>
  <c r="A480" i="25" s="1"/>
  <c r="A481" i="25" s="1"/>
  <c r="A482" i="25" s="1"/>
  <c r="A483" i="25" s="1"/>
  <c r="A485" i="25" s="1"/>
  <c r="A486" i="25" s="1"/>
  <c r="A487" i="25" s="1"/>
  <c r="A488" i="25" s="1"/>
  <c r="A489" i="25" s="1"/>
  <c r="A490" i="25" s="1"/>
  <c r="A491" i="25" s="1"/>
  <c r="A492" i="25" s="1"/>
  <c r="A493" i="25" s="1"/>
  <c r="A494" i="25" s="1"/>
  <c r="A496" i="25" s="1"/>
  <c r="A497" i="25" s="1"/>
  <c r="A498" i="25" s="1"/>
  <c r="A500" i="25" s="1"/>
  <c r="A501" i="25" s="1"/>
  <c r="A502" i="25" s="1"/>
  <c r="A503" i="25" s="1"/>
  <c r="A504" i="25" s="1"/>
  <c r="A505" i="25" s="1"/>
  <c r="A507" i="25" s="1"/>
  <c r="A508" i="25" s="1"/>
  <c r="A509" i="25" s="1"/>
  <c r="A510" i="25" s="1"/>
  <c r="A512" i="25" s="1"/>
  <c r="A513" i="25" s="1"/>
  <c r="A514" i="25" s="1"/>
  <c r="A515" i="25" s="1"/>
  <c r="A516" i="25" s="1"/>
  <c r="A517" i="25" s="1"/>
  <c r="A518" i="25" s="1"/>
  <c r="A520" i="25" s="1"/>
  <c r="A521" i="25" s="1"/>
  <c r="A522" i="25" s="1"/>
  <c r="A523" i="25" s="1"/>
  <c r="A524" i="25" s="1"/>
  <c r="A526" i="25" s="1"/>
  <c r="A527" i="25" s="1"/>
  <c r="A528" i="25" s="1"/>
  <c r="A529" i="25" s="1"/>
  <c r="A530" i="25" s="1"/>
  <c r="A531" i="25" s="1"/>
  <c r="A532" i="25" s="1"/>
  <c r="A533" i="25" s="1"/>
  <c r="A534" i="25" s="1"/>
  <c r="A535" i="25" s="1"/>
  <c r="A547" i="25" s="1"/>
  <c r="A548" i="25" s="1"/>
  <c r="A549" i="25" s="1"/>
  <c r="A550" i="25" s="1"/>
  <c r="A551" i="25" s="1"/>
  <c r="A554" i="25" s="1"/>
  <c r="A555" i="25" s="1"/>
  <c r="A556" i="25" s="1"/>
  <c r="A557"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3" i="25" s="1"/>
  <c r="A584" i="25" s="1"/>
  <c r="A585" i="25" s="1"/>
  <c r="A586" i="25" s="1"/>
  <c r="A587" i="25" s="1"/>
  <c r="A588" i="25" s="1"/>
  <c r="A589" i="25" s="1"/>
  <c r="A590" i="25" s="1"/>
  <c r="A592" i="25" s="1"/>
  <c r="A593" i="25" s="1"/>
  <c r="A594" i="25" s="1"/>
  <c r="A595" i="25" s="1"/>
  <c r="A596" i="25" s="1"/>
  <c r="A597" i="25" s="1"/>
  <c r="A598" i="25" s="1"/>
  <c r="A599" i="25" s="1"/>
  <c r="A600" i="25" s="1"/>
  <c r="A601" i="25" s="1"/>
  <c r="A602" i="25" s="1"/>
  <c r="A603" i="25" s="1"/>
  <c r="A604" i="25" s="1"/>
  <c r="A606" i="25" s="1"/>
  <c r="A607" i="25" s="1"/>
  <c r="A608" i="25" s="1"/>
  <c r="A609" i="25" s="1"/>
  <c r="A610" i="25" s="1"/>
  <c r="A611" i="25" s="1"/>
  <c r="A612" i="25" s="1"/>
  <c r="A613" i="25" s="1"/>
  <c r="A614" i="25" s="1"/>
  <c r="A615" i="25" s="1"/>
  <c r="A617" i="25" s="1"/>
  <c r="A618" i="25" s="1"/>
  <c r="A619" i="25" s="1"/>
  <c r="A620" i="25" s="1"/>
  <c r="A621" i="25" s="1"/>
  <c r="A622" i="25" s="1"/>
  <c r="A624" i="25" s="1"/>
  <c r="A629" i="25" s="1"/>
  <c r="A630" i="25" s="1"/>
  <c r="A631" i="25" s="1"/>
  <c r="A632" i="25" s="1"/>
  <c r="A633" i="25" s="1"/>
  <c r="A634" i="25" s="1"/>
  <c r="A635" i="25" s="1"/>
  <c r="A636" i="25" s="1"/>
  <c r="A638" i="25" s="1"/>
  <c r="A639" i="25" s="1"/>
  <c r="A640" i="25" s="1"/>
  <c r="A641" i="25" s="1"/>
  <c r="A642" i="25" s="1"/>
  <c r="A643" i="25" s="1"/>
  <c r="A644" i="25" s="1"/>
  <c r="A645" i="25" s="1"/>
  <c r="A646" i="25" s="1"/>
  <c r="A647" i="25" s="1"/>
  <c r="A648" i="25" s="1"/>
  <c r="A649" i="25" s="1"/>
  <c r="A651" i="25" s="1"/>
  <c r="A652" i="25" s="1"/>
  <c r="A653" i="25" s="1"/>
  <c r="A349" i="28" l="1"/>
  <c r="A350" i="28" s="1"/>
  <c r="A351" i="28" s="1"/>
  <c r="A352" i="28" s="1"/>
  <c r="A353" i="28" s="1"/>
  <c r="A355" i="28" s="1"/>
  <c r="A356" i="28" s="1"/>
  <c r="A357" i="28" s="1"/>
  <c r="A358" i="28" s="1"/>
  <c r="A359" i="28" s="1"/>
  <c r="A360" i="28" s="1"/>
  <c r="A361" i="28" s="1"/>
  <c r="A362" i="28" s="1"/>
  <c r="A363" i="28" s="1"/>
  <c r="A364" i="28" s="1"/>
  <c r="A365" i="28" s="1"/>
  <c r="N660" i="16"/>
  <c r="A117" i="12"/>
  <c r="A118" i="12" s="1"/>
  <c r="A119" i="12" s="1"/>
  <c r="A120" i="12" s="1"/>
  <c r="A101" i="12"/>
  <c r="A103" i="12" s="1"/>
  <c r="A104" i="12" s="1"/>
  <c r="A105" i="12" s="1"/>
  <c r="A106" i="12" s="1"/>
  <c r="A107" i="12" s="1"/>
  <c r="A108" i="12" s="1"/>
  <c r="A109" i="12" s="1"/>
  <c r="A110" i="12" s="1"/>
  <c r="A111" i="12" s="1"/>
  <c r="A112" i="12" s="1"/>
  <c r="A113" i="12" s="1"/>
  <c r="A114" i="12" s="1"/>
  <c r="A115" i="12" s="1"/>
  <c r="M658" i="16"/>
  <c r="L658" i="16"/>
  <c r="N657" i="16"/>
  <c r="K657" i="16"/>
  <c r="N656" i="16"/>
  <c r="K656" i="16"/>
  <c r="N655" i="16"/>
  <c r="K655" i="16"/>
  <c r="A4" i="16"/>
  <c r="A5" i="16" s="1"/>
  <c r="A6" i="16" s="1"/>
  <c r="A7" i="16" s="1"/>
  <c r="A8" i="16" s="1"/>
  <c r="A9" i="16" s="1"/>
  <c r="A11" i="16" s="1"/>
  <c r="A12" i="16" s="1"/>
  <c r="A13" i="16" s="1"/>
  <c r="A14" i="16" s="1"/>
  <c r="A15" i="16" s="1"/>
  <c r="A16" i="16" s="1"/>
  <c r="A17" i="16" s="1"/>
  <c r="A18" i="16" s="1"/>
  <c r="A19" i="16" s="1"/>
  <c r="A20" i="16" s="1"/>
  <c r="A22" i="16" s="1"/>
  <c r="A23" i="16" s="1"/>
  <c r="A24" i="16" s="1"/>
  <c r="A25" i="16" s="1"/>
  <c r="A27" i="16" s="1"/>
  <c r="A28" i="16" s="1"/>
  <c r="A29" i="16" s="1"/>
  <c r="A30" i="16" s="1"/>
  <c r="A31" i="16" s="1"/>
  <c r="A32" i="16" s="1"/>
  <c r="A33" i="16" s="1"/>
  <c r="A34" i="16" s="1"/>
  <c r="A35" i="16" s="1"/>
  <c r="A36" i="16" s="1"/>
  <c r="A38" i="16" s="1"/>
  <c r="A39" i="16" s="1"/>
  <c r="A40" i="16" s="1"/>
  <c r="A41" i="16" s="1"/>
  <c r="A43" i="16" s="1"/>
  <c r="A44" i="16" s="1"/>
  <c r="A45" i="16" s="1"/>
  <c r="A46" i="16" s="1"/>
  <c r="A47" i="16" s="1"/>
  <c r="A49" i="16" s="1"/>
  <c r="A50" i="16" s="1"/>
  <c r="A51" i="16" s="1"/>
  <c r="A52" i="16" s="1"/>
  <c r="A53" i="16" s="1"/>
  <c r="A54" i="16" s="1"/>
  <c r="A55" i="16" s="1"/>
  <c r="A56" i="16" s="1"/>
  <c r="A57" i="16" s="1"/>
  <c r="A58" i="16" s="1"/>
  <c r="A59" i="16" s="1"/>
  <c r="A60" i="16" s="1"/>
  <c r="A62" i="16" s="1"/>
  <c r="A63" i="16" s="1"/>
  <c r="A64" i="16" s="1"/>
  <c r="A65" i="16" s="1"/>
  <c r="A66" i="16" s="1"/>
  <c r="A67" i="16" s="1"/>
  <c r="A68" i="16" s="1"/>
  <c r="A69" i="16" s="1"/>
  <c r="A70" i="16" s="1"/>
  <c r="A71" i="16" s="1"/>
  <c r="A72" i="16" s="1"/>
  <c r="A73" i="16" s="1"/>
  <c r="A74" i="16" s="1"/>
  <c r="A75" i="16" s="1"/>
  <c r="A76" i="16" s="1"/>
  <c r="A77" i="16" s="1"/>
  <c r="A78" i="16" s="1"/>
  <c r="A80" i="16" s="1"/>
  <c r="A81" i="16" s="1"/>
  <c r="A82" i="16" s="1"/>
  <c r="A83" i="16" s="1"/>
  <c r="A84" i="16" s="1"/>
  <c r="A85" i="16" s="1"/>
  <c r="A86" i="16" s="1"/>
  <c r="A87" i="16" s="1"/>
  <c r="A88" i="16" s="1"/>
  <c r="A89" i="16" s="1"/>
  <c r="A90" i="16" s="1"/>
  <c r="A91" i="16" s="1"/>
  <c r="A92"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5" i="16" s="1"/>
  <c r="A147" i="16" s="1"/>
  <c r="A148" i="16" s="1"/>
  <c r="A149" i="16" s="1"/>
  <c r="A150" i="16" s="1"/>
  <c r="A151" i="16" s="1"/>
  <c r="A153" i="16" s="1"/>
  <c r="A154" i="16" s="1"/>
  <c r="A367" i="28" l="1"/>
  <c r="A368" i="28" s="1"/>
  <c r="A369" i="28" s="1"/>
  <c r="A370" i="28" s="1"/>
  <c r="A371" i="28" s="1"/>
  <c r="A372" i="28" s="1"/>
  <c r="A373" i="28" s="1"/>
  <c r="A374" i="28" s="1"/>
  <c r="A376" i="28" s="1"/>
  <c r="A377" i="28" s="1"/>
  <c r="A378" i="28" s="1"/>
  <c r="A380" i="28" s="1"/>
  <c r="A381" i="28" s="1"/>
  <c r="A382" i="28" s="1"/>
  <c r="A383" i="28" s="1"/>
  <c r="A384" i="28" s="1"/>
  <c r="A385" i="28" s="1"/>
  <c r="A386" i="28" s="1"/>
  <c r="A387" i="28" s="1"/>
  <c r="A388" i="28" s="1"/>
  <c r="A390" i="28" s="1"/>
  <c r="A391" i="28" s="1"/>
  <c r="A392" i="28" s="1"/>
  <c r="A393" i="28" s="1"/>
  <c r="A394" i="28" s="1"/>
  <c r="A395" i="28" s="1"/>
  <c r="A397" i="28" s="1"/>
  <c r="A398" i="28" s="1"/>
  <c r="A399" i="28" s="1"/>
  <c r="A400" i="28" s="1"/>
  <c r="A401" i="28" s="1"/>
  <c r="A403" i="28" s="1"/>
  <c r="A404" i="28" s="1"/>
  <c r="A405" i="28" s="1"/>
  <c r="A406" i="28" s="1"/>
  <c r="A408" i="28" s="1"/>
  <c r="A409" i="28" s="1"/>
  <c r="A410" i="28" s="1"/>
  <c r="A412" i="28" s="1"/>
  <c r="A413" i="28" s="1"/>
  <c r="A414" i="28" s="1"/>
  <c r="A415" i="28" s="1"/>
  <c r="A416" i="28" s="1"/>
  <c r="A418" i="28" s="1"/>
  <c r="A419" i="28" s="1"/>
  <c r="A420" i="28" s="1"/>
  <c r="A421" i="28" s="1"/>
  <c r="A422" i="28" s="1"/>
  <c r="A423" i="28" s="1"/>
  <c r="A424" i="28" s="1"/>
  <c r="A425" i="28" s="1"/>
  <c r="A426" i="28" s="1"/>
  <c r="A427" i="28" s="1"/>
  <c r="A428" i="28" s="1"/>
  <c r="A429" i="28" s="1"/>
  <c r="A430" i="28" s="1"/>
  <c r="A431" i="28" s="1"/>
  <c r="A432" i="28" s="1"/>
  <c r="A433" i="28" s="1"/>
  <c r="A434" i="28" s="1"/>
  <c r="A436" i="28" s="1"/>
  <c r="A437" i="28" s="1"/>
  <c r="A438" i="28" s="1"/>
  <c r="A439" i="28" s="1"/>
  <c r="A440" i="28" s="1"/>
  <c r="A441" i="28" s="1"/>
  <c r="A442" i="28" s="1"/>
  <c r="A443" i="28" s="1"/>
  <c r="A444" i="28" s="1"/>
  <c r="A445" i="28" s="1"/>
  <c r="A446" i="28" s="1"/>
  <c r="A447" i="28" s="1"/>
  <c r="A448" i="28" s="1"/>
  <c r="A449" i="28" s="1"/>
  <c r="A450" i="28" s="1"/>
  <c r="A452" i="28" s="1"/>
  <c r="A453" i="28" s="1"/>
  <c r="A454" i="28" s="1"/>
  <c r="A455" i="28" s="1"/>
  <c r="A457" i="28" s="1"/>
  <c r="A459" i="28" s="1"/>
  <c r="A460" i="28" s="1"/>
  <c r="A461" i="28" s="1"/>
  <c r="A462" i="28" s="1"/>
  <c r="A463" i="28" s="1"/>
  <c r="A464" i="28" s="1"/>
  <c r="A465" i="28" s="1"/>
  <c r="A466" i="28" s="1"/>
  <c r="A467" i="28" s="1"/>
  <c r="A469" i="28" s="1"/>
  <c r="A470" i="28" s="1"/>
  <c r="A471" i="28" s="1"/>
  <c r="A472" i="28" s="1"/>
  <c r="A473" i="28" s="1"/>
  <c r="A474" i="28" s="1"/>
  <c r="A475" i="28" s="1"/>
  <c r="A476" i="28" s="1"/>
  <c r="A478" i="28" s="1"/>
  <c r="A479" i="28" s="1"/>
  <c r="A480" i="28" s="1"/>
  <c r="A481" i="28" s="1"/>
  <c r="A482" i="28" s="1"/>
  <c r="A483" i="28" s="1"/>
  <c r="A484" i="28" s="1"/>
  <c r="A486" i="28" s="1"/>
  <c r="A487" i="28" s="1"/>
  <c r="A488" i="28" s="1"/>
  <c r="K658" i="16"/>
  <c r="A155" i="16"/>
  <c r="A156" i="16" s="1"/>
  <c r="A157" i="16" s="1"/>
  <c r="A158" i="16" s="1"/>
  <c r="A160" i="16" s="1"/>
  <c r="A161" i="16" s="1"/>
  <c r="A162" i="16" s="1"/>
  <c r="A163" i="16" s="1"/>
  <c r="A164" i="16" s="1"/>
  <c r="A165" i="16" s="1"/>
  <c r="A166" i="16" s="1"/>
  <c r="A167" i="16" s="1"/>
  <c r="A168" i="16" s="1"/>
  <c r="A169" i="16" s="1"/>
  <c r="A170" i="16" s="1"/>
  <c r="A171" i="16" s="1"/>
  <c r="A172" i="16" s="1"/>
  <c r="A173" i="16" s="1"/>
  <c r="A174" i="16" s="1"/>
  <c r="A175" i="16" s="1"/>
  <c r="A176" i="16" s="1"/>
  <c r="A178" i="16" s="1"/>
  <c r="A179" i="16" s="1"/>
  <c r="A180" i="16" s="1"/>
  <c r="A181" i="16" s="1"/>
  <c r="A182" i="16" s="1"/>
  <c r="A184" i="16" s="1"/>
  <c r="A185" i="16" s="1"/>
  <c r="A186" i="16" s="1"/>
  <c r="A188" i="16" s="1"/>
  <c r="A189" i="16" s="1"/>
  <c r="A190" i="16" s="1"/>
  <c r="A191" i="16" s="1"/>
  <c r="A192" i="16" s="1"/>
  <c r="A193" i="16" s="1"/>
  <c r="A194" i="16" s="1"/>
  <c r="A195" i="16" s="1"/>
  <c r="A197" i="16" s="1"/>
  <c r="A198" i="16" s="1"/>
  <c r="A199" i="16" s="1"/>
  <c r="A200" i="16" s="1"/>
  <c r="A201" i="16" s="1"/>
  <c r="A202" i="16" s="1"/>
  <c r="A204" i="16" s="1"/>
  <c r="A205" i="16" s="1"/>
  <c r="A206" i="16" s="1"/>
  <c r="A207" i="16" s="1"/>
  <c r="A208" i="16" s="1"/>
  <c r="A209" i="16" s="1"/>
  <c r="A210" i="16" s="1"/>
  <c r="A211" i="16" s="1"/>
  <c r="A212" i="16" s="1"/>
  <c r="A213" i="16" s="1"/>
  <c r="A214" i="16" s="1"/>
  <c r="A215" i="16" s="1"/>
  <c r="A216" i="16" s="1"/>
  <c r="A217" i="16" s="1"/>
  <c r="A219" i="16" s="1"/>
  <c r="A220" i="16" s="1"/>
  <c r="A221" i="16" s="1"/>
  <c r="A222" i="16" s="1"/>
  <c r="A223" i="16" s="1"/>
  <c r="A224" i="16" s="1"/>
  <c r="A225" i="16" s="1"/>
  <c r="A227" i="16" s="1"/>
  <c r="A228" i="16" s="1"/>
  <c r="A229" i="16" s="1"/>
  <c r="A230" i="16" s="1"/>
  <c r="A231"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3" i="16" s="1"/>
  <c r="A254" i="16" s="1"/>
  <c r="A255" i="16" s="1"/>
  <c r="A256" i="16" s="1"/>
  <c r="A258" i="16" s="1"/>
  <c r="A259" i="16" s="1"/>
  <c r="A261" i="16" s="1"/>
  <c r="A262" i="16" s="1"/>
  <c r="A263" i="16" s="1"/>
  <c r="A264" i="16" s="1"/>
  <c r="A265" i="16" s="1"/>
  <c r="A266" i="16" s="1"/>
  <c r="A267" i="16" s="1"/>
  <c r="A268" i="16" s="1"/>
  <c r="A269" i="16" s="1"/>
  <c r="A270" i="16" s="1"/>
  <c r="A271" i="16" s="1"/>
  <c r="A273" i="16" s="1"/>
  <c r="A274" i="16" s="1"/>
  <c r="A275" i="16" s="1"/>
  <c r="A277" i="16" s="1"/>
  <c r="A278" i="16" s="1"/>
  <c r="A279" i="16" s="1"/>
  <c r="A280" i="16" s="1"/>
  <c r="A281" i="16" s="1"/>
  <c r="A283" i="16" s="1"/>
  <c r="A284" i="16" s="1"/>
  <c r="A285" i="16" s="1"/>
  <c r="A286" i="16" s="1"/>
  <c r="A287" i="16" s="1"/>
  <c r="A288" i="16" s="1"/>
  <c r="A289" i="16" s="1"/>
  <c r="A291" i="16" s="1"/>
  <c r="A292" i="16" s="1"/>
  <c r="A293" i="16" s="1"/>
  <c r="A294" i="16" s="1"/>
  <c r="A295" i="16" s="1"/>
  <c r="A296" i="16" s="1"/>
  <c r="A297" i="16" s="1"/>
  <c r="A298" i="16" s="1"/>
  <c r="A299" i="16" s="1"/>
  <c r="A300" i="16" s="1"/>
  <c r="A301" i="16" s="1"/>
  <c r="A302" i="16" s="1"/>
  <c r="A303" i="16" s="1"/>
  <c r="A304" i="16" s="1"/>
  <c r="A306" i="16" s="1"/>
  <c r="A307" i="16" s="1"/>
  <c r="A308" i="16" s="1"/>
  <c r="A309" i="16" s="1"/>
  <c r="A310" i="16" s="1"/>
  <c r="A311" i="16" s="1"/>
  <c r="A312" i="16" s="1"/>
  <c r="A313" i="16" s="1"/>
  <c r="A315" i="16" s="1"/>
  <c r="A316" i="16" s="1"/>
  <c r="A317" i="16" s="1"/>
  <c r="A318" i="16" s="1"/>
  <c r="A319" i="16" s="1"/>
  <c r="A320" i="16" s="1"/>
  <c r="A321" i="16" s="1"/>
  <c r="A322" i="16" s="1"/>
  <c r="A323" i="16" s="1"/>
  <c r="A324" i="16" s="1"/>
  <c r="A325" i="16" s="1"/>
  <c r="A326" i="16" s="1"/>
  <c r="A327" i="16" s="1"/>
  <c r="A328" i="16" s="1"/>
  <c r="A329" i="16" s="1"/>
  <c r="A330" i="16" s="1"/>
  <c r="A332" i="16" s="1"/>
  <c r="A333" i="16" s="1"/>
  <c r="A334" i="16" s="1"/>
  <c r="A335" i="16" s="1"/>
  <c r="A336" i="16" s="1"/>
  <c r="A337" i="16" s="1"/>
  <c r="A338" i="16" s="1"/>
  <c r="A339" i="16" s="1"/>
  <c r="A341" i="16" s="1"/>
  <c r="A342" i="16" s="1"/>
  <c r="A343" i="16" s="1"/>
  <c r="A344" i="16" s="1"/>
  <c r="A345" i="16" s="1"/>
  <c r="A346" i="16" s="1"/>
  <c r="A347" i="16" s="1"/>
  <c r="A348" i="16" s="1"/>
  <c r="A350" i="16" s="1"/>
  <c r="A351" i="16" s="1"/>
  <c r="A352" i="16" s="1"/>
  <c r="A353" i="16" s="1"/>
  <c r="N658" i="16"/>
  <c r="N661" i="16" s="1"/>
  <c r="M626" i="15"/>
  <c r="A491" i="28" l="1"/>
  <c r="A492" i="28" s="1"/>
  <c r="A493" i="28" s="1"/>
  <c r="A494" i="28" s="1"/>
  <c r="A495" i="28" s="1"/>
  <c r="A496" i="28" s="1"/>
  <c r="A498" i="28" s="1"/>
  <c r="A499" i="28" s="1"/>
  <c r="A500" i="28" s="1"/>
  <c r="A501" i="28" s="1"/>
  <c r="A502" i="28" s="1"/>
  <c r="A503" i="28" s="1"/>
  <c r="A504" i="28" s="1"/>
  <c r="A505" i="28" s="1"/>
  <c r="A506" i="28" s="1"/>
  <c r="A508" i="28" s="1"/>
  <c r="A509" i="28" s="1"/>
  <c r="A510" i="28" s="1"/>
  <c r="A511" i="28" s="1"/>
  <c r="A513" i="28" s="1"/>
  <c r="A514" i="28" s="1"/>
  <c r="A515" i="28" s="1"/>
  <c r="A516" i="28" s="1"/>
  <c r="A517" i="28" s="1"/>
  <c r="A518" i="28" s="1"/>
  <c r="A519" i="28" s="1"/>
  <c r="A520" i="28" s="1"/>
  <c r="A521" i="28" s="1"/>
  <c r="A522" i="28" s="1"/>
  <c r="A524" i="28" s="1"/>
  <c r="A525" i="28" s="1"/>
  <c r="A526" i="28" s="1"/>
  <c r="A528" i="28" s="1"/>
  <c r="A529" i="28" s="1"/>
  <c r="A530" i="28" s="1"/>
  <c r="A531" i="28" s="1"/>
  <c r="A532" i="28" s="1"/>
  <c r="A533" i="28" s="1"/>
  <c r="A535" i="28" s="1"/>
  <c r="A536" i="28" s="1"/>
  <c r="A537" i="28" s="1"/>
  <c r="A538" i="28" s="1"/>
  <c r="A540" i="28" s="1"/>
  <c r="A541" i="28" s="1"/>
  <c r="A542" i="28" s="1"/>
  <c r="A543" i="28" s="1"/>
  <c r="A544" i="28" s="1"/>
  <c r="A545" i="28" s="1"/>
  <c r="A546" i="28" s="1"/>
  <c r="A548" i="28" s="1"/>
  <c r="A549" i="28" s="1"/>
  <c r="A550" i="28" s="1"/>
  <c r="A551" i="28" s="1"/>
  <c r="A552" i="28" s="1"/>
  <c r="A553" i="28" s="1"/>
  <c r="A554" i="28" s="1"/>
  <c r="A555" i="28" s="1"/>
  <c r="A556" i="28" s="1"/>
  <c r="A557" i="28" s="1"/>
  <c r="A558" i="28" s="1"/>
  <c r="A559" i="28" s="1"/>
  <c r="A560" i="28" s="1"/>
  <c r="A561" i="28" s="1"/>
  <c r="A562" i="28" s="1"/>
  <c r="A563" i="28" s="1"/>
  <c r="A564" i="28" s="1"/>
  <c r="A565" i="28" s="1"/>
  <c r="A566" i="28" s="1"/>
  <c r="A567" i="28" s="1"/>
  <c r="A570" i="28" s="1"/>
  <c r="A571" i="28" s="1"/>
  <c r="A572" i="28" s="1"/>
  <c r="A573" i="28" s="1"/>
  <c r="A575" i="28" s="1"/>
  <c r="A576" i="28" s="1"/>
  <c r="A577" i="28" s="1"/>
  <c r="A578" i="28" s="1"/>
  <c r="A579" i="28" s="1"/>
  <c r="A580" i="28" s="1"/>
  <c r="A581" i="28" s="1"/>
  <c r="A582" i="28" s="1"/>
  <c r="A583" i="28" s="1"/>
  <c r="A584" i="28" s="1"/>
  <c r="A585" i="28" s="1"/>
  <c r="A586" i="28" s="1"/>
  <c r="A587" i="28" s="1"/>
  <c r="A588" i="28" s="1"/>
  <c r="A589" i="28" s="1"/>
  <c r="A590" i="28" s="1"/>
  <c r="A591" i="28" s="1"/>
  <c r="A592" i="28" s="1"/>
  <c r="A593" i="28" s="1"/>
  <c r="A594" i="28" s="1"/>
  <c r="A595" i="28" s="1"/>
  <c r="A596" i="28" s="1"/>
  <c r="A597" i="28" s="1"/>
  <c r="A599" i="28" s="1"/>
  <c r="A600" i="28" s="1"/>
  <c r="A601" i="28" s="1"/>
  <c r="A602" i="28" s="1"/>
  <c r="A603" i="28" s="1"/>
  <c r="A604" i="28" s="1"/>
  <c r="A605" i="28" s="1"/>
  <c r="A606" i="28" s="1"/>
  <c r="A608" i="28" s="1"/>
  <c r="A609" i="28" s="1"/>
  <c r="A610" i="28" s="1"/>
  <c r="A611" i="28" s="1"/>
  <c r="A612" i="28" s="1"/>
  <c r="A613" i="28" s="1"/>
  <c r="A614" i="28" s="1"/>
  <c r="A615" i="28" s="1"/>
  <c r="A616" i="28" s="1"/>
  <c r="A617" i="28" s="1"/>
  <c r="A618" i="28" s="1"/>
  <c r="A619" i="28" s="1"/>
  <c r="A620" i="28" s="1"/>
  <c r="A622" i="28" s="1"/>
  <c r="A623" i="28" s="1"/>
  <c r="A624" i="28" s="1"/>
  <c r="A625" i="28" s="1"/>
  <c r="A626" i="28" s="1"/>
  <c r="A627" i="28" s="1"/>
  <c r="A628" i="28" s="1"/>
  <c r="A629" i="28" s="1"/>
  <c r="A630" i="28" s="1"/>
  <c r="A631" i="28" s="1"/>
  <c r="A633" i="28" s="1"/>
  <c r="A634" i="28" s="1"/>
  <c r="A635" i="28" s="1"/>
  <c r="A636" i="28" s="1"/>
  <c r="A637" i="28" s="1"/>
  <c r="A638" i="28" s="1"/>
  <c r="A640" i="28" s="1"/>
  <c r="A645" i="28" s="1"/>
  <c r="A646" i="28" s="1"/>
  <c r="A647" i="28" s="1"/>
  <c r="A648" i="28" s="1"/>
  <c r="A649" i="28" s="1"/>
  <c r="A650" i="28" s="1"/>
  <c r="A651" i="28" s="1"/>
  <c r="A652" i="28" s="1"/>
  <c r="A654" i="28" s="1"/>
  <c r="A655" i="28" s="1"/>
  <c r="A656" i="28" s="1"/>
  <c r="A657" i="28" s="1"/>
  <c r="A354" i="16"/>
  <c r="A359" i="16" s="1"/>
  <c r="A360" i="16" s="1"/>
  <c r="A361" i="16" s="1"/>
  <c r="A362" i="16" s="1"/>
  <c r="A364" i="16" s="1"/>
  <c r="A365" i="16" s="1"/>
  <c r="A366" i="16" s="1"/>
  <c r="A367" i="16" s="1"/>
  <c r="A368" i="16" s="1"/>
  <c r="A369" i="16" s="1"/>
  <c r="A371" i="16" s="1"/>
  <c r="A372" i="16" s="1"/>
  <c r="A373" i="16" s="1"/>
  <c r="A374" i="16" s="1"/>
  <c r="A375" i="16" s="1"/>
  <c r="A377" i="16" s="1"/>
  <c r="A378" i="16" s="1"/>
  <c r="A379" i="16" s="1"/>
  <c r="A380" i="16" s="1"/>
  <c r="A382" i="16" s="1"/>
  <c r="A383" i="16" s="1"/>
  <c r="A384" i="16" s="1"/>
  <c r="A386" i="16" s="1"/>
  <c r="A387" i="16" s="1"/>
  <c r="A388" i="16" s="1"/>
  <c r="A389" i="16" s="1"/>
  <c r="A390" i="16" s="1"/>
  <c r="A392" i="16" s="1"/>
  <c r="A393" i="16" s="1"/>
  <c r="A394" i="16" s="1"/>
  <c r="A395" i="16" s="1"/>
  <c r="A396" i="16" s="1"/>
  <c r="A397" i="16" s="1"/>
  <c r="A398" i="16" s="1"/>
  <c r="A399" i="16" s="1"/>
  <c r="A400" i="16" s="1"/>
  <c r="A401" i="16" s="1"/>
  <c r="A402" i="16" s="1"/>
  <c r="A403" i="16" s="1"/>
  <c r="A404" i="16" s="1"/>
  <c r="A405" i="16" s="1"/>
  <c r="A406" i="16" s="1"/>
  <c r="A407" i="16" s="1"/>
  <c r="A408" i="16" s="1"/>
  <c r="A410" i="16" s="1"/>
  <c r="A411" i="16" s="1"/>
  <c r="A412" i="16" s="1"/>
  <c r="A413" i="16" s="1"/>
  <c r="A414" i="16" s="1"/>
  <c r="A415" i="16" s="1"/>
  <c r="A416" i="16" s="1"/>
  <c r="A417" i="16" s="1"/>
  <c r="A418" i="16" s="1"/>
  <c r="A419" i="16" s="1"/>
  <c r="A420" i="16" s="1"/>
  <c r="A421" i="16" s="1"/>
  <c r="A422" i="16" s="1"/>
  <c r="A423" i="16" s="1"/>
  <c r="A424" i="16" s="1"/>
  <c r="A426" i="16" s="1"/>
  <c r="A427" i="16" s="1"/>
  <c r="A428" i="16" s="1"/>
  <c r="A429" i="16" s="1"/>
  <c r="A431" i="16" s="1"/>
  <c r="A433" i="16" s="1"/>
  <c r="A434" i="16" s="1"/>
  <c r="A435" i="16" s="1"/>
  <c r="A436" i="16" s="1"/>
  <c r="A437" i="16" s="1"/>
  <c r="A438" i="16" s="1"/>
  <c r="A439" i="16" s="1"/>
  <c r="A440" i="16" s="1"/>
  <c r="A442" i="16" s="1"/>
  <c r="A443" i="16" s="1"/>
  <c r="A444" i="16" s="1"/>
  <c r="A445" i="16" s="1"/>
  <c r="A446" i="16" s="1"/>
  <c r="A447" i="16" s="1"/>
  <c r="A449" i="16" s="1"/>
  <c r="A450" i="16" s="1"/>
  <c r="A451" i="16" s="1"/>
  <c r="A452" i="16" s="1"/>
  <c r="A453" i="16" s="1"/>
  <c r="A454" i="16" s="1"/>
  <c r="A455" i="16" s="1"/>
  <c r="A456" i="16" s="1"/>
  <c r="A458" i="16" s="1"/>
  <c r="A459" i="16" s="1"/>
  <c r="A460" i="16" s="1"/>
  <c r="A461" i="16" s="1"/>
  <c r="A463" i="16" s="1"/>
  <c r="A464" i="16" s="1"/>
  <c r="A465" i="16" s="1"/>
  <c r="A467" i="16" s="1"/>
  <c r="A468" i="16" s="1"/>
  <c r="A469" i="16" s="1"/>
  <c r="A470" i="16" s="1"/>
  <c r="A471" i="16" s="1"/>
  <c r="L624" i="15"/>
  <c r="K624" i="15"/>
  <c r="M623" i="15"/>
  <c r="J623" i="15"/>
  <c r="M622" i="15"/>
  <c r="J622" i="15"/>
  <c r="M621" i="15"/>
  <c r="J621" i="15"/>
  <c r="A4" i="15"/>
  <c r="A5" i="15" s="1"/>
  <c r="A6" i="15" s="1"/>
  <c r="A7" i="15" s="1"/>
  <c r="A8" i="15" s="1"/>
  <c r="A9" i="15" s="1"/>
  <c r="A11" i="15" s="1"/>
  <c r="A12" i="15" s="1"/>
  <c r="A13" i="15" s="1"/>
  <c r="A14" i="15" s="1"/>
  <c r="A15" i="15" s="1"/>
  <c r="A16" i="15" s="1"/>
  <c r="A17" i="15" s="1"/>
  <c r="A18" i="15" s="1"/>
  <c r="A19" i="15" s="1"/>
  <c r="A20" i="15" s="1"/>
  <c r="A22" i="15" s="1"/>
  <c r="A23" i="15" s="1"/>
  <c r="A24" i="15" s="1"/>
  <c r="A25" i="15" s="1"/>
  <c r="A27" i="15" s="1"/>
  <c r="A28" i="15" s="1"/>
  <c r="A29" i="15" s="1"/>
  <c r="A30" i="15" s="1"/>
  <c r="A31" i="15" s="1"/>
  <c r="A32" i="15" s="1"/>
  <c r="A33" i="15" s="1"/>
  <c r="A34" i="15" s="1"/>
  <c r="A35" i="15" s="1"/>
  <c r="A36" i="15" s="1"/>
  <c r="A38" i="15" s="1"/>
  <c r="A39" i="15" s="1"/>
  <c r="A40" i="15" s="1"/>
  <c r="A41" i="15" s="1"/>
  <c r="A43" i="15" s="1"/>
  <c r="A44" i="15" s="1"/>
  <c r="A45" i="15" s="1"/>
  <c r="A46" i="15" s="1"/>
  <c r="A47" i="15" s="1"/>
  <c r="A49" i="15" s="1"/>
  <c r="A50" i="15" s="1"/>
  <c r="A51" i="15" s="1"/>
  <c r="A52" i="15" s="1"/>
  <c r="A53" i="15" s="1"/>
  <c r="A54" i="15" s="1"/>
  <c r="A55" i="15" s="1"/>
  <c r="A56" i="15" s="1"/>
  <c r="A57" i="15" s="1"/>
  <c r="A58" i="15" s="1"/>
  <c r="A59" i="15" s="1"/>
  <c r="A60" i="15" s="1"/>
  <c r="A62" i="15" s="1"/>
  <c r="A63" i="15" s="1"/>
  <c r="A64" i="15" s="1"/>
  <c r="A65" i="15" s="1"/>
  <c r="A66" i="15" s="1"/>
  <c r="A67" i="15" s="1"/>
  <c r="A68" i="15" s="1"/>
  <c r="A69" i="15" s="1"/>
  <c r="A70" i="15" s="1"/>
  <c r="A71" i="15" s="1"/>
  <c r="A72" i="15" s="1"/>
  <c r="A73" i="15" s="1"/>
  <c r="A74" i="15" s="1"/>
  <c r="A75" i="15" s="1"/>
  <c r="A76" i="15" s="1"/>
  <c r="A77" i="15" s="1"/>
  <c r="A78" i="15" s="1"/>
  <c r="A80" i="15" s="1"/>
  <c r="A81" i="15" s="1"/>
  <c r="A82" i="15" s="1"/>
  <c r="A83" i="15" s="1"/>
  <c r="A84" i="15" s="1"/>
  <c r="A85" i="15" s="1"/>
  <c r="A86" i="15" s="1"/>
  <c r="A87" i="15" s="1"/>
  <c r="A88" i="15" s="1"/>
  <c r="A89" i="15" s="1"/>
  <c r="A90" i="15" s="1"/>
  <c r="A91" i="15" s="1"/>
  <c r="A92"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5" i="15" s="1"/>
  <c r="A147" i="15" s="1"/>
  <c r="A148" i="15" s="1"/>
  <c r="A149" i="15" s="1"/>
  <c r="A150" i="15" s="1"/>
  <c r="A151" i="15" s="1"/>
  <c r="A152" i="15" s="1"/>
  <c r="A153" i="15" s="1"/>
  <c r="A154" i="15" s="1"/>
  <c r="A155" i="15" s="1"/>
  <c r="A156" i="15" s="1"/>
  <c r="A158" i="15" s="1"/>
  <c r="A159" i="15" s="1"/>
  <c r="A160" i="15" s="1"/>
  <c r="A161" i="15" s="1"/>
  <c r="A162" i="15" s="1"/>
  <c r="A163" i="15" s="1"/>
  <c r="A164" i="15" s="1"/>
  <c r="A165" i="15" s="1"/>
  <c r="A166" i="15" s="1"/>
  <c r="A167" i="15" s="1"/>
  <c r="A168" i="15" s="1"/>
  <c r="A169" i="15" s="1"/>
  <c r="A170" i="15" s="1"/>
  <c r="A171" i="15" s="1"/>
  <c r="A172" i="15" s="1"/>
  <c r="A173" i="15" s="1"/>
  <c r="A174" i="15" s="1"/>
  <c r="A176" i="15" s="1"/>
  <c r="A177" i="15" s="1"/>
  <c r="A178" i="15" s="1"/>
  <c r="A179" i="15" s="1"/>
  <c r="A180" i="15" s="1"/>
  <c r="A182" i="15" s="1"/>
  <c r="A183" i="15" s="1"/>
  <c r="A184" i="15" s="1"/>
  <c r="A186" i="15" s="1"/>
  <c r="A187" i="15" s="1"/>
  <c r="A188" i="15" s="1"/>
  <c r="A189" i="15" s="1"/>
  <c r="A190" i="15" s="1"/>
  <c r="A191" i="15" s="1"/>
  <c r="A192" i="15" s="1"/>
  <c r="A193" i="15" s="1"/>
  <c r="A195" i="15" s="1"/>
  <c r="A196" i="15" s="1"/>
  <c r="A197" i="15" s="1"/>
  <c r="A198" i="15" s="1"/>
  <c r="A199" i="15" s="1"/>
  <c r="A200" i="15" s="1"/>
  <c r="A202" i="15" s="1"/>
  <c r="A203" i="15" s="1"/>
  <c r="A204" i="15" s="1"/>
  <c r="A205" i="15" s="1"/>
  <c r="A206" i="15" s="1"/>
  <c r="A207" i="15" s="1"/>
  <c r="A208" i="15" s="1"/>
  <c r="A209" i="15" s="1"/>
  <c r="A210" i="15" s="1"/>
  <c r="A211" i="15" s="1"/>
  <c r="A212" i="15" s="1"/>
  <c r="A213" i="15" s="1"/>
  <c r="A214" i="15" s="1"/>
  <c r="A215" i="15" s="1"/>
  <c r="A217" i="15" s="1"/>
  <c r="A218" i="15" s="1"/>
  <c r="A219" i="15" s="1"/>
  <c r="A220" i="15" s="1"/>
  <c r="A221" i="15" s="1"/>
  <c r="A222" i="15" s="1"/>
  <c r="A223" i="15" s="1"/>
  <c r="A225" i="15" s="1"/>
  <c r="A226" i="15" s="1"/>
  <c r="A227" i="15" s="1"/>
  <c r="A228" i="15" s="1"/>
  <c r="A229"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1" i="15" s="1"/>
  <c r="A252" i="15" s="1"/>
  <c r="A253" i="15" s="1"/>
  <c r="A254" i="15" s="1"/>
  <c r="A256" i="15" s="1"/>
  <c r="A257" i="15" s="1"/>
  <c r="A259" i="15" s="1"/>
  <c r="A260" i="15" s="1"/>
  <c r="A261" i="15" s="1"/>
  <c r="A262" i="15" s="1"/>
  <c r="A263" i="15" s="1"/>
  <c r="A264" i="15" s="1"/>
  <c r="A265" i="15" s="1"/>
  <c r="A266" i="15" s="1"/>
  <c r="A267" i="15" s="1"/>
  <c r="A268" i="15" s="1"/>
  <c r="A269" i="15" s="1"/>
  <c r="A271" i="15" s="1"/>
  <c r="A272" i="15" s="1"/>
  <c r="A273" i="15" s="1"/>
  <c r="A275" i="15" s="1"/>
  <c r="A276" i="15" s="1"/>
  <c r="A277" i="15" s="1"/>
  <c r="A278" i="15" s="1"/>
  <c r="A279" i="15" s="1"/>
  <c r="A281" i="15" s="1"/>
  <c r="A282" i="15" s="1"/>
  <c r="A283" i="15" s="1"/>
  <c r="A284" i="15" s="1"/>
  <c r="A285" i="15" s="1"/>
  <c r="A286" i="15" s="1"/>
  <c r="A287" i="15" s="1"/>
  <c r="A289" i="15" s="1"/>
  <c r="A290" i="15" s="1"/>
  <c r="A291" i="15" s="1"/>
  <c r="A292" i="15" s="1"/>
  <c r="A293" i="15" s="1"/>
  <c r="A294" i="15" s="1"/>
  <c r="A295" i="15" s="1"/>
  <c r="A296" i="15" s="1"/>
  <c r="A297" i="15" s="1"/>
  <c r="A298" i="15" s="1"/>
  <c r="A299" i="15" s="1"/>
  <c r="A300" i="15" s="1"/>
  <c r="A301" i="15" s="1"/>
  <c r="A302" i="15" s="1"/>
  <c r="A304" i="15" s="1"/>
  <c r="A305" i="15" s="1"/>
  <c r="A306" i="15" s="1"/>
  <c r="A307" i="15" s="1"/>
  <c r="A308" i="15" s="1"/>
  <c r="A309" i="15" s="1"/>
  <c r="A659" i="28" l="1"/>
  <c r="A660" i="28" s="1"/>
  <c r="A661" i="28" s="1"/>
  <c r="A668" i="28" s="1"/>
  <c r="A669" i="28" s="1"/>
  <c r="A670" i="28" s="1"/>
  <c r="A472" i="16"/>
  <c r="A473" i="16" s="1"/>
  <c r="A474" i="16" s="1"/>
  <c r="A476" i="16" s="1"/>
  <c r="A477" i="16" s="1"/>
  <c r="A478" i="16" s="1"/>
  <c r="A479" i="16" s="1"/>
  <c r="A481" i="16" s="1"/>
  <c r="A482" i="16" s="1"/>
  <c r="A483" i="16" s="1"/>
  <c r="A484" i="16" s="1"/>
  <c r="A485" i="16" s="1"/>
  <c r="A486" i="16" s="1"/>
  <c r="A487" i="16" s="1"/>
  <c r="A488" i="16" s="1"/>
  <c r="A489" i="16" s="1"/>
  <c r="A490" i="16" s="1"/>
  <c r="A492" i="16" s="1"/>
  <c r="A493" i="16" s="1"/>
  <c r="A494" i="16" s="1"/>
  <c r="A496" i="16" s="1"/>
  <c r="A497" i="16" s="1"/>
  <c r="A498" i="16" s="1"/>
  <c r="A499" i="16" s="1"/>
  <c r="A500" i="16" s="1"/>
  <c r="A501" i="16" s="1"/>
  <c r="A503" i="16" s="1"/>
  <c r="A504" i="16" s="1"/>
  <c r="A505" i="16" s="1"/>
  <c r="A506" i="16" s="1"/>
  <c r="A310" i="15"/>
  <c r="A311" i="15" s="1"/>
  <c r="A313" i="15" s="1"/>
  <c r="A314" i="15" s="1"/>
  <c r="A315" i="15" s="1"/>
  <c r="A316" i="15" s="1"/>
  <c r="A317" i="15" s="1"/>
  <c r="A318" i="15" s="1"/>
  <c r="A319" i="15" s="1"/>
  <c r="A320" i="15" s="1"/>
  <c r="A321" i="15" s="1"/>
  <c r="A322" i="15" s="1"/>
  <c r="A323" i="15" s="1"/>
  <c r="A324" i="15" s="1"/>
  <c r="A325" i="15" s="1"/>
  <c r="A326" i="15" s="1"/>
  <c r="A327" i="15" s="1"/>
  <c r="A328" i="15" s="1"/>
  <c r="A330" i="15" s="1"/>
  <c r="A331" i="15" s="1"/>
  <c r="A332" i="15" s="1"/>
  <c r="A333" i="15" s="1"/>
  <c r="A334" i="15" s="1"/>
  <c r="A335" i="15" s="1"/>
  <c r="A336" i="15" s="1"/>
  <c r="A337" i="15" s="1"/>
  <c r="A339" i="15" s="1"/>
  <c r="A340" i="15" s="1"/>
  <c r="A341" i="15" s="1"/>
  <c r="A342" i="15" s="1"/>
  <c r="A343" i="15" s="1"/>
  <c r="A344" i="15" s="1"/>
  <c r="A345" i="15" s="1"/>
  <c r="A346" i="15" s="1"/>
  <c r="A348" i="15" s="1"/>
  <c r="A349" i="15" s="1"/>
  <c r="A350" i="15" s="1"/>
  <c r="A351" i="15" s="1"/>
  <c r="A352" i="15" s="1"/>
  <c r="A354" i="15" s="1"/>
  <c r="A355" i="15" s="1"/>
  <c r="A356" i="15" s="1"/>
  <c r="A357" i="15" s="1"/>
  <c r="A358" i="15" s="1"/>
  <c r="A359" i="15" s="1"/>
  <c r="A360" i="15" s="1"/>
  <c r="A362" i="15" s="1"/>
  <c r="A363" i="15" s="1"/>
  <c r="A364" i="15" s="1"/>
  <c r="A365" i="15" s="1"/>
  <c r="A366" i="15" s="1"/>
  <c r="A367" i="15" s="1"/>
  <c r="A369" i="15" s="1"/>
  <c r="A370" i="15" s="1"/>
  <c r="A371" i="15" s="1"/>
  <c r="A372" i="15" s="1"/>
  <c r="A373" i="15" s="1"/>
  <c r="A375" i="15" s="1"/>
  <c r="A376" i="15" s="1"/>
  <c r="A377" i="15" s="1"/>
  <c r="A378" i="15" s="1"/>
  <c r="A380" i="15" s="1"/>
  <c r="A381" i="15" s="1"/>
  <c r="A382" i="15" s="1"/>
  <c r="A384" i="15" s="1"/>
  <c r="A385" i="15" s="1"/>
  <c r="A386" i="15" s="1"/>
  <c r="A387" i="15" s="1"/>
  <c r="A388" i="15" s="1"/>
  <c r="A390" i="15" s="1"/>
  <c r="A391" i="15" s="1"/>
  <c r="A392" i="15" s="1"/>
  <c r="A393" i="15" s="1"/>
  <c r="A394" i="15" s="1"/>
  <c r="A395" i="15" s="1"/>
  <c r="A396" i="15" s="1"/>
  <c r="A397" i="15" s="1"/>
  <c r="A398" i="15" s="1"/>
  <c r="A399" i="15" s="1"/>
  <c r="A400" i="15" s="1"/>
  <c r="A401" i="15" s="1"/>
  <c r="A402" i="15" s="1"/>
  <c r="A403" i="15" s="1"/>
  <c r="A404" i="15" s="1"/>
  <c r="A405" i="15" s="1"/>
  <c r="A406" i="15" s="1"/>
  <c r="A408" i="15" s="1"/>
  <c r="A409" i="15" s="1"/>
  <c r="A410" i="15" s="1"/>
  <c r="A411" i="15" s="1"/>
  <c r="A412" i="15" s="1"/>
  <c r="A413" i="15" s="1"/>
  <c r="A414" i="15" s="1"/>
  <c r="A415" i="15" s="1"/>
  <c r="A416" i="15" s="1"/>
  <c r="A417" i="15" s="1"/>
  <c r="A418" i="15" s="1"/>
  <c r="A419" i="15" s="1"/>
  <c r="A420" i="15" s="1"/>
  <c r="A421" i="15" s="1"/>
  <c r="A422" i="15" s="1"/>
  <c r="A424" i="15" s="1"/>
  <c r="A425" i="15" s="1"/>
  <c r="A426" i="15" s="1"/>
  <c r="A427" i="15" s="1"/>
  <c r="A429" i="15" s="1"/>
  <c r="A431" i="15" s="1"/>
  <c r="A432" i="15" s="1"/>
  <c r="A433" i="15" s="1"/>
  <c r="A434" i="15" s="1"/>
  <c r="A435" i="15" s="1"/>
  <c r="A436" i="15" s="1"/>
  <c r="A437" i="15" s="1"/>
  <c r="A438" i="15" s="1"/>
  <c r="J624" i="15"/>
  <c r="M624" i="15"/>
  <c r="M627" i="15" s="1"/>
  <c r="L99" i="13"/>
  <c r="A42" i="13"/>
  <c r="A43" i="13" s="1"/>
  <c r="A334" i="11"/>
  <c r="M29" i="14"/>
  <c r="M28" i="14"/>
  <c r="M27" i="14"/>
  <c r="M26" i="14"/>
  <c r="M30" i="14" l="1"/>
  <c r="A508" i="16"/>
  <c r="A509" i="16" s="1"/>
  <c r="A510" i="16" s="1"/>
  <c r="A511" i="16" s="1"/>
  <c r="A512" i="16" s="1"/>
  <c r="A513" i="16" s="1"/>
  <c r="A514"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5" i="16" s="1"/>
  <c r="A546" i="16" s="1"/>
  <c r="A440" i="15"/>
  <c r="A441" i="15" s="1"/>
  <c r="A442" i="15" s="1"/>
  <c r="A443" i="15" s="1"/>
  <c r="A444" i="15" s="1"/>
  <c r="A445" i="15" s="1"/>
  <c r="A447" i="15" s="1"/>
  <c r="A448" i="15" s="1"/>
  <c r="A449" i="15" s="1"/>
  <c r="A450" i="15" s="1"/>
  <c r="A451" i="15" s="1"/>
  <c r="A452" i="15" s="1"/>
  <c r="A453" i="15" s="1"/>
  <c r="A454" i="15" s="1"/>
  <c r="A456" i="15" s="1"/>
  <c r="A457" i="15" s="1"/>
  <c r="A458" i="15" s="1"/>
  <c r="A459" i="15" s="1"/>
  <c r="A461" i="15" s="1"/>
  <c r="A462" i="15" s="1"/>
  <c r="A463" i="15" s="1"/>
  <c r="A465" i="15" s="1"/>
  <c r="A466" i="15" s="1"/>
  <c r="A467" i="15" s="1"/>
  <c r="A468" i="15" s="1"/>
  <c r="A469" i="15" s="1"/>
  <c r="A470" i="15" s="1"/>
  <c r="A471" i="15" s="1"/>
  <c r="A473" i="15" s="1"/>
  <c r="A474" i="15" s="1"/>
  <c r="A475" i="15" s="1"/>
  <c r="A476" i="15" s="1"/>
  <c r="L24" i="14"/>
  <c r="K24" i="14"/>
  <c r="M23" i="14"/>
  <c r="J23" i="14"/>
  <c r="M22" i="14"/>
  <c r="J22" i="14"/>
  <c r="M21" i="14"/>
  <c r="J21" i="14"/>
  <c r="L103" i="13"/>
  <c r="L102" i="13"/>
  <c r="L101" i="13"/>
  <c r="L100" i="13"/>
  <c r="L98" i="13"/>
  <c r="L97" i="13"/>
  <c r="L96" i="13"/>
  <c r="L95" i="13"/>
  <c r="L94" i="13"/>
  <c r="A547" i="16" l="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478" i="15"/>
  <c r="A479" i="15" s="1"/>
  <c r="A480" i="15" s="1"/>
  <c r="A481" i="15" s="1"/>
  <c r="A482" i="15" s="1"/>
  <c r="A483" i="15" s="1"/>
  <c r="A484" i="15" s="1"/>
  <c r="A485" i="15" s="1"/>
  <c r="A486" i="15" s="1"/>
  <c r="A487" i="15" s="1"/>
  <c r="A489" i="15" s="1"/>
  <c r="A490" i="15" s="1"/>
  <c r="A491" i="15" s="1"/>
  <c r="A493" i="15" s="1"/>
  <c r="A494" i="15" s="1"/>
  <c r="A495" i="15" s="1"/>
  <c r="A496" i="15" s="1"/>
  <c r="A497" i="15" s="1"/>
  <c r="A498" i="15" s="1"/>
  <c r="A500" i="15" s="1"/>
  <c r="A501" i="15" s="1"/>
  <c r="A502" i="15" s="1"/>
  <c r="A503" i="15" s="1"/>
  <c r="A505" i="15" s="1"/>
  <c r="A506" i="15" s="1"/>
  <c r="A507" i="15" s="1"/>
  <c r="A508" i="15" s="1"/>
  <c r="A509" i="15" s="1"/>
  <c r="A510"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41" i="15" s="1"/>
  <c r="A542" i="15" s="1"/>
  <c r="A544" i="15" s="1"/>
  <c r="A545" i="15" s="1"/>
  <c r="A546" i="15" s="1"/>
  <c r="A547" i="15" s="1"/>
  <c r="A548" i="15" s="1"/>
  <c r="A549" i="15" s="1"/>
  <c r="A550" i="15" s="1"/>
  <c r="A551" i="15" s="1"/>
  <c r="A552" i="15" s="1"/>
  <c r="A553" i="15" s="1"/>
  <c r="A554" i="15" s="1"/>
  <c r="A555" i="15" s="1"/>
  <c r="A556" i="15" s="1"/>
  <c r="A557" i="15" s="1"/>
  <c r="A558" i="15" s="1"/>
  <c r="A559" i="15" s="1"/>
  <c r="A560" i="15" s="1"/>
  <c r="A561" i="15" s="1"/>
  <c r="A562" i="15" s="1"/>
  <c r="A563" i="15" s="1"/>
  <c r="A564" i="15" s="1"/>
  <c r="A565" i="15" s="1"/>
  <c r="A566" i="15" s="1"/>
  <c r="A568" i="15" s="1"/>
  <c r="A569" i="15" s="1"/>
  <c r="A570" i="15" s="1"/>
  <c r="A571" i="15" s="1"/>
  <c r="A572" i="15" s="1"/>
  <c r="A573" i="15" s="1"/>
  <c r="A574" i="15" s="1"/>
  <c r="A575" i="15" s="1"/>
  <c r="A576" i="15" s="1"/>
  <c r="A578" i="15" s="1"/>
  <c r="A579" i="15" s="1"/>
  <c r="A580" i="15" s="1"/>
  <c r="A581" i="15" s="1"/>
  <c r="A582" i="15" s="1"/>
  <c r="A583" i="15" s="1"/>
  <c r="A584" i="15" s="1"/>
  <c r="A585" i="15" s="1"/>
  <c r="A586" i="15" s="1"/>
  <c r="A587" i="15" s="1"/>
  <c r="A589" i="15" s="1"/>
  <c r="A590" i="15" s="1"/>
  <c r="A591" i="15" s="1"/>
  <c r="A593" i="15" s="1"/>
  <c r="A594" i="15" s="1"/>
  <c r="A595" i="15" s="1"/>
  <c r="A596" i="15" s="1"/>
  <c r="A597" i="15" s="1"/>
  <c r="A598" i="15" s="1"/>
  <c r="A600" i="15" s="1"/>
  <c r="A601" i="15" s="1"/>
  <c r="A602" i="15" s="1"/>
  <c r="A603" i="15" s="1"/>
  <c r="A604" i="15" s="1"/>
  <c r="A605" i="15" s="1"/>
  <c r="A606" i="15" s="1"/>
  <c r="A607" i="15" s="1"/>
  <c r="A608" i="15" s="1"/>
  <c r="A609" i="15" s="1"/>
  <c r="A610" i="15" s="1"/>
  <c r="A611" i="15" s="1"/>
  <c r="A613" i="15" s="1"/>
  <c r="A614" i="15" s="1"/>
  <c r="A615" i="15" s="1"/>
  <c r="A616" i="15" s="1"/>
  <c r="A618" i="15" s="1"/>
  <c r="A619" i="15" s="1"/>
  <c r="A620" i="15" s="1"/>
  <c r="J627" i="15" s="1"/>
  <c r="M24" i="14"/>
  <c r="L104" i="13"/>
  <c r="J24" i="14"/>
  <c r="K91" i="13"/>
  <c r="J91" i="13"/>
  <c r="L90" i="13"/>
  <c r="I90" i="13"/>
  <c r="L89" i="13"/>
  <c r="I89" i="13"/>
  <c r="L88" i="13"/>
  <c r="I88" i="13"/>
  <c r="M141" i="12"/>
  <c r="L141" i="12"/>
  <c r="N140" i="12"/>
  <c r="N139" i="12"/>
  <c r="N138" i="12"/>
  <c r="L605" i="11"/>
  <c r="L604" i="11"/>
  <c r="L603" i="11"/>
  <c r="A573" i="16" l="1"/>
  <c r="A574" i="16" s="1"/>
  <c r="A575" i="16" s="1"/>
  <c r="A576" i="16" s="1"/>
  <c r="A577" i="16" s="1"/>
  <c r="A578" i="16" s="1"/>
  <c r="A579" i="16" s="1"/>
  <c r="A580" i="16" s="1"/>
  <c r="A582" i="16" s="1"/>
  <c r="A583" i="16" s="1"/>
  <c r="A584" i="16" s="1"/>
  <c r="A585" i="16" s="1"/>
  <c r="A586" i="16" s="1"/>
  <c r="A587" i="16" s="1"/>
  <c r="A588" i="16" s="1"/>
  <c r="A589" i="16" s="1"/>
  <c r="A590" i="16" s="1"/>
  <c r="A591" i="16" s="1"/>
  <c r="A592" i="16" s="1"/>
  <c r="A593" i="16" s="1"/>
  <c r="A594" i="16" s="1"/>
  <c r="A596" i="16" s="1"/>
  <c r="A597" i="16" s="1"/>
  <c r="A598" i="16" s="1"/>
  <c r="A599" i="16" s="1"/>
  <c r="A600" i="16" s="1"/>
  <c r="A601" i="16" s="1"/>
  <c r="A602" i="16" s="1"/>
  <c r="L91" i="13"/>
  <c r="I91" i="13"/>
  <c r="L606" i="11"/>
  <c r="L609" i="11" s="1"/>
  <c r="N141" i="12"/>
  <c r="K140" i="12"/>
  <c r="K139" i="12"/>
  <c r="K138" i="12"/>
  <c r="I605" i="11"/>
  <c r="I604" i="11"/>
  <c r="I603" i="11"/>
  <c r="K606" i="11"/>
  <c r="J606" i="11"/>
  <c r="A4" i="11"/>
  <c r="A5" i="11" s="1"/>
  <c r="A6" i="11" s="1"/>
  <c r="A7" i="11" s="1"/>
  <c r="A8" i="11" s="1"/>
  <c r="A9" i="11" s="1"/>
  <c r="A11" i="11" s="1"/>
  <c r="A12" i="11" s="1"/>
  <c r="A13" i="11" s="1"/>
  <c r="A14" i="11" s="1"/>
  <c r="A15" i="11" s="1"/>
  <c r="A16" i="11" s="1"/>
  <c r="A17" i="11" s="1"/>
  <c r="A18" i="11" s="1"/>
  <c r="A19" i="11" s="1"/>
  <c r="A20" i="11" s="1"/>
  <c r="A22" i="11" s="1"/>
  <c r="A23" i="11" s="1"/>
  <c r="A24" i="11" s="1"/>
  <c r="A25" i="11" s="1"/>
  <c r="A27" i="11" s="1"/>
  <c r="A28" i="11" s="1"/>
  <c r="A29" i="11" s="1"/>
  <c r="A30" i="11" s="1"/>
  <c r="A31" i="11" s="1"/>
  <c r="A32" i="11" s="1"/>
  <c r="A33" i="11" s="1"/>
  <c r="A34" i="11" s="1"/>
  <c r="A35" i="11" s="1"/>
  <c r="A36" i="11" s="1"/>
  <c r="A38" i="11" s="1"/>
  <c r="A39" i="11" s="1"/>
  <c r="A40" i="11" s="1"/>
  <c r="A41" i="11" s="1"/>
  <c r="A43" i="11" s="1"/>
  <c r="A44" i="11" s="1"/>
  <c r="A45" i="11" s="1"/>
  <c r="A46" i="11" s="1"/>
  <c r="A47" i="11" s="1"/>
  <c r="A49" i="11" s="1"/>
  <c r="A50" i="11" s="1"/>
  <c r="A51" i="11" s="1"/>
  <c r="A52" i="11" s="1"/>
  <c r="A53" i="11" s="1"/>
  <c r="A54" i="11" s="1"/>
  <c r="A55" i="11" s="1"/>
  <c r="A56" i="11" s="1"/>
  <c r="A57" i="11" s="1"/>
  <c r="A58" i="11" s="1"/>
  <c r="A59" i="11" s="1"/>
  <c r="A60" i="11" s="1"/>
  <c r="A62" i="11" s="1"/>
  <c r="A63" i="11" s="1"/>
  <c r="A64" i="11" s="1"/>
  <c r="A66" i="11" s="1"/>
  <c r="A67" i="11" s="1"/>
  <c r="A68" i="11" s="1"/>
  <c r="A69" i="11" s="1"/>
  <c r="A70" i="11" s="1"/>
  <c r="A71" i="11" s="1"/>
  <c r="A72" i="11" s="1"/>
  <c r="A73" i="11" s="1"/>
  <c r="A74" i="11" s="1"/>
  <c r="A75" i="11" s="1"/>
  <c r="A76" i="11" s="1"/>
  <c r="A77" i="11" s="1"/>
  <c r="A78" i="11" s="1"/>
  <c r="A79" i="11" s="1"/>
  <c r="A81" i="11" s="1"/>
  <c r="A82" i="11" s="1"/>
  <c r="A83" i="11" s="1"/>
  <c r="A84" i="11" s="1"/>
  <c r="A85" i="11" s="1"/>
  <c r="A86" i="11" s="1"/>
  <c r="A87" i="11" s="1"/>
  <c r="A88" i="11" s="1"/>
  <c r="A89" i="11" s="1"/>
  <c r="A90" i="11" s="1"/>
  <c r="A91" i="11" s="1"/>
  <c r="A92" i="11" s="1"/>
  <c r="A93"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6" i="11" s="1"/>
  <c r="A148" i="11" s="1"/>
  <c r="A149" i="11" s="1"/>
  <c r="A150" i="11" s="1"/>
  <c r="A151" i="11" s="1"/>
  <c r="A152" i="11" s="1"/>
  <c r="A153" i="11" s="1"/>
  <c r="A154" i="11" s="1"/>
  <c r="A155" i="11" s="1"/>
  <c r="A156" i="11" s="1"/>
  <c r="A157" i="11" s="1"/>
  <c r="A159" i="11" s="1"/>
  <c r="A160" i="11" s="1"/>
  <c r="A161" i="11" s="1"/>
  <c r="A162" i="11" s="1"/>
  <c r="A163" i="11" s="1"/>
  <c r="A164" i="11" s="1"/>
  <c r="A165" i="11" s="1"/>
  <c r="A166" i="11" s="1"/>
  <c r="A167" i="11" s="1"/>
  <c r="A168" i="11" s="1"/>
  <c r="A169" i="11" s="1"/>
  <c r="A170" i="11" s="1"/>
  <c r="A171" i="11" s="1"/>
  <c r="A172" i="11" s="1"/>
  <c r="A173" i="11" s="1"/>
  <c r="A174" i="11" s="1"/>
  <c r="A175" i="11" s="1"/>
  <c r="A177" i="11" s="1"/>
  <c r="A178" i="11" s="1"/>
  <c r="A179" i="11" s="1"/>
  <c r="A180" i="11" s="1"/>
  <c r="A181" i="11" s="1"/>
  <c r="A183" i="11" s="1"/>
  <c r="A184" i="11" s="1"/>
  <c r="A185" i="11" s="1"/>
  <c r="A187" i="11" s="1"/>
  <c r="A188" i="11" s="1"/>
  <c r="A189" i="11" s="1"/>
  <c r="A190" i="11" s="1"/>
  <c r="A191" i="11" s="1"/>
  <c r="A192" i="11" s="1"/>
  <c r="A193" i="11" s="1"/>
  <c r="A194" i="11" s="1"/>
  <c r="A196" i="11" s="1"/>
  <c r="A197" i="11" s="1"/>
  <c r="A198" i="11" s="1"/>
  <c r="A199" i="11" s="1"/>
  <c r="A200" i="11" s="1"/>
  <c r="A201" i="11" s="1"/>
  <c r="A203" i="11" s="1"/>
  <c r="A204" i="11" s="1"/>
  <c r="A205" i="11" s="1"/>
  <c r="A206" i="11" s="1"/>
  <c r="A207" i="11" s="1"/>
  <c r="A208" i="11" s="1"/>
  <c r="A209" i="11" s="1"/>
  <c r="A210" i="11" s="1"/>
  <c r="A211" i="11" s="1"/>
  <c r="A212" i="11" s="1"/>
  <c r="A213" i="11" s="1"/>
  <c r="A214" i="11" s="1"/>
  <c r="A215" i="11" s="1"/>
  <c r="A216" i="11" s="1"/>
  <c r="A218" i="11" s="1"/>
  <c r="A219" i="11" s="1"/>
  <c r="A220" i="11" s="1"/>
  <c r="A221" i="11" s="1"/>
  <c r="A222" i="11" s="1"/>
  <c r="A223" i="11" s="1"/>
  <c r="A224" i="11" s="1"/>
  <c r="A226" i="11" s="1"/>
  <c r="A227" i="11" s="1"/>
  <c r="A228" i="11" s="1"/>
  <c r="A229" i="11" s="1"/>
  <c r="A230"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2" i="11" s="1"/>
  <c r="A253" i="11" s="1"/>
  <c r="A254" i="11" s="1"/>
  <c r="A255" i="11" s="1"/>
  <c r="A257" i="11" s="1"/>
  <c r="A258" i="11" s="1"/>
  <c r="A260" i="11" s="1"/>
  <c r="A261" i="11" s="1"/>
  <c r="A262" i="11" s="1"/>
  <c r="A263" i="11" s="1"/>
  <c r="A264" i="11" s="1"/>
  <c r="A265" i="11" s="1"/>
  <c r="A266" i="11" s="1"/>
  <c r="A267" i="11" s="1"/>
  <c r="A268" i="11" s="1"/>
  <c r="A269" i="11" s="1"/>
  <c r="A270" i="11" s="1"/>
  <c r="A272" i="11" s="1"/>
  <c r="A273" i="11" s="1"/>
  <c r="A274" i="11" s="1"/>
  <c r="A276" i="11" s="1"/>
  <c r="A277" i="11" s="1"/>
  <c r="A278" i="11" s="1"/>
  <c r="A279" i="11" s="1"/>
  <c r="A280" i="11" s="1"/>
  <c r="A282" i="11" s="1"/>
  <c r="A283" i="11" s="1"/>
  <c r="A284" i="11" s="1"/>
  <c r="A285" i="11" s="1"/>
  <c r="A286" i="11" s="1"/>
  <c r="A287" i="11" s="1"/>
  <c r="A288" i="11" s="1"/>
  <c r="A290" i="11" s="1"/>
  <c r="A291" i="11" s="1"/>
  <c r="A292" i="11" s="1"/>
  <c r="A293" i="11" s="1"/>
  <c r="A294" i="11" s="1"/>
  <c r="A295" i="11" s="1"/>
  <c r="A296" i="11" s="1"/>
  <c r="A297" i="11" s="1"/>
  <c r="A298" i="11" s="1"/>
  <c r="A299" i="11" s="1"/>
  <c r="A300" i="11" s="1"/>
  <c r="A301" i="11" s="1"/>
  <c r="A302" i="11" s="1"/>
  <c r="A303" i="11" s="1"/>
  <c r="A304" i="11" s="1"/>
  <c r="A305" i="11" s="1"/>
  <c r="A306" i="11" s="1"/>
  <c r="A308" i="11" s="1"/>
  <c r="A309" i="11" s="1"/>
  <c r="A310" i="11" s="1"/>
  <c r="A311" i="11" s="1"/>
  <c r="A312" i="11" s="1"/>
  <c r="A313" i="11" s="1"/>
  <c r="A314" i="11" s="1"/>
  <c r="A315" i="11" s="1"/>
  <c r="A316" i="11" s="1"/>
  <c r="A317" i="11" s="1"/>
  <c r="A318" i="11" s="1"/>
  <c r="A319" i="11" s="1"/>
  <c r="A320" i="11" s="1"/>
  <c r="A321" i="11" s="1"/>
  <c r="A322" i="11" s="1"/>
  <c r="A323" i="11" s="1"/>
  <c r="A325" i="11" s="1"/>
  <c r="A326" i="11" s="1"/>
  <c r="A327" i="11" s="1"/>
  <c r="A328" i="11" s="1"/>
  <c r="A329" i="11" s="1"/>
  <c r="A330" i="11" s="1"/>
  <c r="A331" i="11" s="1"/>
  <c r="A332" i="11" s="1"/>
  <c r="J597" i="10"/>
  <c r="A604" i="16" l="1"/>
  <c r="A605" i="16" s="1"/>
  <c r="A335" i="11"/>
  <c r="A336" i="11" s="1"/>
  <c r="A337" i="11" s="1"/>
  <c r="A338" i="11" s="1"/>
  <c r="A339" i="11" s="1"/>
  <c r="A340" i="11" s="1"/>
  <c r="A341" i="11" s="1"/>
  <c r="A342" i="11" s="1"/>
  <c r="A343" i="11" s="1"/>
  <c r="A345" i="11" s="1"/>
  <c r="A346" i="11" s="1"/>
  <c r="A347" i="11" s="1"/>
  <c r="A348" i="11" s="1"/>
  <c r="A349" i="11" s="1"/>
  <c r="A350" i="11" s="1"/>
  <c r="A351" i="11" s="1"/>
  <c r="A353" i="11" s="1"/>
  <c r="A354" i="11" s="1"/>
  <c r="A355" i="11" s="1"/>
  <c r="A356" i="11" s="1"/>
  <c r="A357" i="11" s="1"/>
  <c r="A358" i="11" s="1"/>
  <c r="A360" i="11" s="1"/>
  <c r="A361" i="11" s="1"/>
  <c r="A362" i="11" s="1"/>
  <c r="A363" i="11" s="1"/>
  <c r="A364" i="11" s="1"/>
  <c r="A366" i="11" s="1"/>
  <c r="A367" i="11" s="1"/>
  <c r="A368" i="11" s="1"/>
  <c r="A369" i="11" s="1"/>
  <c r="A371" i="11" s="1"/>
  <c r="A372" i="11" s="1"/>
  <c r="A373" i="11" s="1"/>
  <c r="A375" i="11" s="1"/>
  <c r="A376" i="11" s="1"/>
  <c r="A377" i="11" s="1"/>
  <c r="A378" i="11" s="1"/>
  <c r="A379" i="11" s="1"/>
  <c r="A381" i="11" s="1"/>
  <c r="A382" i="11" s="1"/>
  <c r="A383" i="11" s="1"/>
  <c r="A384" i="11" s="1"/>
  <c r="A385" i="11" s="1"/>
  <c r="A386" i="11" s="1"/>
  <c r="A387" i="11" s="1"/>
  <c r="A388" i="11" s="1"/>
  <c r="A389" i="11" s="1"/>
  <c r="A390" i="11" s="1"/>
  <c r="A391" i="11" s="1"/>
  <c r="A392" i="11" s="1"/>
  <c r="A393" i="11" s="1"/>
  <c r="A394" i="11" s="1"/>
  <c r="A395" i="11" s="1"/>
  <c r="A396" i="11" s="1"/>
  <c r="A397" i="11" s="1"/>
  <c r="A399" i="11" s="1"/>
  <c r="A400" i="11" s="1"/>
  <c r="A401" i="11" s="1"/>
  <c r="A402" i="11" s="1"/>
  <c r="A403" i="11" s="1"/>
  <c r="A404" i="11" s="1"/>
  <c r="A405" i="11" s="1"/>
  <c r="A406" i="11" s="1"/>
  <c r="A407" i="11" s="1"/>
  <c r="A408" i="11" s="1"/>
  <c r="A409" i="11" s="1"/>
  <c r="A410" i="11" s="1"/>
  <c r="A411" i="11" s="1"/>
  <c r="A412" i="11" s="1"/>
  <c r="A413" i="11" s="1"/>
  <c r="A415" i="11" s="1"/>
  <c r="A416" i="11" s="1"/>
  <c r="A417" i="11" s="1"/>
  <c r="A418" i="11" s="1"/>
  <c r="A420" i="11" s="1"/>
  <c r="A422" i="11" s="1"/>
  <c r="A423" i="11" s="1"/>
  <c r="A424" i="11" s="1"/>
  <c r="A425" i="11" s="1"/>
  <c r="A426" i="11" s="1"/>
  <c r="A427" i="11" s="1"/>
  <c r="A428" i="11" s="1"/>
  <c r="A429" i="11" s="1"/>
  <c r="A430" i="11" s="1"/>
  <c r="A432" i="11" s="1"/>
  <c r="A433" i="11" s="1"/>
  <c r="A434" i="11" s="1"/>
  <c r="A435" i="11" s="1"/>
  <c r="A436" i="11" s="1"/>
  <c r="A437" i="11" s="1"/>
  <c r="A438" i="11" s="1"/>
  <c r="A439" i="11" s="1"/>
  <c r="A441" i="11" s="1"/>
  <c r="A442" i="11" s="1"/>
  <c r="A443" i="11" s="1"/>
  <c r="A444" i="11" s="1"/>
  <c r="A446" i="11" s="1"/>
  <c r="A447" i="11" s="1"/>
  <c r="A448" i="11" s="1"/>
  <c r="A450" i="11" s="1"/>
  <c r="A451" i="11" s="1"/>
  <c r="A452" i="11" s="1"/>
  <c r="A453" i="11" s="1"/>
  <c r="A454" i="11" s="1"/>
  <c r="A455" i="11" s="1"/>
  <c r="A456" i="11" s="1"/>
  <c r="A458" i="11" s="1"/>
  <c r="A459" i="11" s="1"/>
  <c r="A460" i="11" s="1"/>
  <c r="A461" i="11" s="1"/>
  <c r="A462" i="11" s="1"/>
  <c r="A463" i="11" s="1"/>
  <c r="A464" i="11" s="1"/>
  <c r="A465" i="11" s="1"/>
  <c r="A466" i="11" s="1"/>
  <c r="A467" i="11" s="1"/>
  <c r="A468" i="11" s="1"/>
  <c r="A469" i="11" s="1"/>
  <c r="A471" i="11" s="1"/>
  <c r="A472" i="11" s="1"/>
  <c r="A473" i="11" s="1"/>
  <c r="A475" i="11" s="1"/>
  <c r="A476" i="11" s="1"/>
  <c r="A477" i="11" s="1"/>
  <c r="A478" i="11" s="1"/>
  <c r="A479" i="11" s="1"/>
  <c r="A480" i="11" s="1"/>
  <c r="A482" i="11" s="1"/>
  <c r="A483" i="11" s="1"/>
  <c r="A484" i="11" s="1"/>
  <c r="A485" i="11" s="1"/>
  <c r="A487" i="11" s="1"/>
  <c r="A488" i="11" s="1"/>
  <c r="A489" i="11" s="1"/>
  <c r="A490" i="11" s="1"/>
  <c r="A491" i="11" s="1"/>
  <c r="A492"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3" i="11" s="1"/>
  <c r="A524"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K141" i="12"/>
  <c r="I606" i="11"/>
  <c r="A609" i="16" l="1"/>
  <c r="A611" i="16" s="1"/>
  <c r="A612" i="16" s="1"/>
  <c r="A613" i="16" s="1"/>
  <c r="A614" i="16" s="1"/>
  <c r="A615" i="16" s="1"/>
  <c r="A616" i="16" s="1"/>
  <c r="A618" i="16" s="1"/>
  <c r="A619" i="16" s="1"/>
  <c r="A620" i="16" s="1"/>
  <c r="A621" i="16" s="1"/>
  <c r="A622" i="16" s="1"/>
  <c r="A623" i="16" s="1"/>
  <c r="A627" i="16" s="1"/>
  <c r="A628" i="16" s="1"/>
  <c r="A633" i="16" s="1"/>
  <c r="A634" i="16" s="1"/>
  <c r="A635" i="16" s="1"/>
  <c r="A636" i="16" s="1"/>
  <c r="A637" i="16" s="1"/>
  <c r="A639" i="16" s="1"/>
  <c r="A640" i="16" s="1"/>
  <c r="A641" i="16" s="1"/>
  <c r="A642" i="16" s="1"/>
  <c r="A643" i="16" s="1"/>
  <c r="A644" i="16" s="1"/>
  <c r="A645" i="16" s="1"/>
  <c r="A646" i="16" s="1"/>
  <c r="A647" i="16" s="1"/>
  <c r="A648" i="16" s="1"/>
  <c r="A649" i="16" s="1"/>
  <c r="A650" i="16" s="1"/>
  <c r="A652" i="16" s="1"/>
  <c r="A653" i="16" s="1"/>
  <c r="A654" i="16" s="1"/>
  <c r="K661" i="16" s="1"/>
  <c r="A550" i="11"/>
  <c r="A551" i="11" s="1"/>
  <c r="A552" i="11" s="1"/>
  <c r="A553" i="11" s="1"/>
  <c r="A554" i="11" s="1"/>
  <c r="A555" i="11" s="1"/>
  <c r="A556" i="11" s="1"/>
  <c r="A557" i="11" s="1"/>
  <c r="A558" i="11" s="1"/>
  <c r="A560" i="11" s="1"/>
  <c r="A561" i="11" s="1"/>
  <c r="A562" i="11" s="1"/>
  <c r="A563" i="11" s="1"/>
  <c r="A564" i="11" s="1"/>
  <c r="A565" i="11" s="1"/>
  <c r="A566" i="11" s="1"/>
  <c r="A567" i="11" s="1"/>
  <c r="A568" i="11" s="1"/>
  <c r="A569" i="11" s="1"/>
  <c r="L572" i="8"/>
  <c r="A571" i="11" l="1"/>
  <c r="A572" i="11" s="1"/>
  <c r="A573" i="11" s="1"/>
  <c r="A575" i="11" s="1"/>
  <c r="A576" i="11" s="1"/>
  <c r="A577" i="11" s="1"/>
  <c r="A578" i="11" s="1"/>
  <c r="A579" i="11" s="1"/>
  <c r="A580" i="11" s="1"/>
  <c r="A582" i="11" s="1"/>
  <c r="A583" i="11" s="1"/>
  <c r="A584" i="11" s="1"/>
  <c r="A585" i="11" s="1"/>
  <c r="A586" i="11" s="1"/>
  <c r="A587" i="11" s="1"/>
  <c r="A588" i="11" s="1"/>
  <c r="A589" i="11" s="1"/>
  <c r="A590" i="11" s="1"/>
  <c r="A591" i="11" s="1"/>
  <c r="A592" i="11" s="1"/>
  <c r="A593" i="11" s="1"/>
  <c r="A595" i="11" s="1"/>
  <c r="A596" i="11" s="1"/>
  <c r="A597" i="11" s="1"/>
  <c r="A598" i="11" s="1"/>
  <c r="A600" i="11" s="1"/>
  <c r="A601" i="11" s="1"/>
  <c r="A602" i="11" s="1"/>
  <c r="I609" i="11" s="1"/>
  <c r="M572" i="8"/>
  <c r="H569" i="8"/>
  <c r="H568" i="8"/>
  <c r="I594" i="10"/>
  <c r="I596" i="10" l="1"/>
  <c r="I595" i="10"/>
  <c r="K597" i="10" l="1"/>
  <c r="I597" i="10" l="1"/>
  <c r="A4" i="10"/>
  <c r="A5" i="10" s="1"/>
  <c r="A6" i="10" s="1"/>
  <c r="A7" i="10" s="1"/>
  <c r="A8" i="10" s="1"/>
  <c r="A9" i="10" s="1"/>
  <c r="A11" i="10" s="1"/>
  <c r="A12" i="10" s="1"/>
  <c r="A13" i="10" s="1"/>
  <c r="A14" i="10" s="1"/>
  <c r="A15" i="10" s="1"/>
  <c r="A16" i="10" s="1"/>
  <c r="A17" i="10" s="1"/>
  <c r="A18" i="10" s="1"/>
  <c r="A19" i="10" s="1"/>
  <c r="A20" i="10" s="1"/>
  <c r="A22" i="10" s="1"/>
  <c r="A23" i="10" s="1"/>
  <c r="A24" i="10" s="1"/>
  <c r="A25" i="10" s="1"/>
  <c r="A27" i="10" s="1"/>
  <c r="A28" i="10" s="1"/>
  <c r="A29" i="10" s="1"/>
  <c r="A30" i="10" s="1"/>
  <c r="A31" i="10" s="1"/>
  <c r="A32" i="10" s="1"/>
  <c r="A33" i="10" s="1"/>
  <c r="A34" i="10" s="1"/>
  <c r="A35" i="10" s="1"/>
  <c r="A36" i="10" s="1"/>
  <c r="A38" i="10" s="1"/>
  <c r="A39" i="10" s="1"/>
  <c r="A40" i="10" s="1"/>
  <c r="A41" i="10" s="1"/>
  <c r="A43" i="10" s="1"/>
  <c r="A44" i="10" s="1"/>
  <c r="A45" i="10" s="1"/>
  <c r="A46" i="10" s="1"/>
  <c r="A47" i="10" s="1"/>
  <c r="A49" i="10" s="1"/>
  <c r="A50" i="10" s="1"/>
  <c r="A51" i="10" s="1"/>
  <c r="A52" i="10" s="1"/>
  <c r="A53" i="10" s="1"/>
  <c r="A54" i="10" s="1"/>
  <c r="A55" i="10" s="1"/>
  <c r="A56" i="10" s="1"/>
  <c r="A57" i="10" s="1"/>
  <c r="A58" i="10" s="1"/>
  <c r="A59" i="10" s="1"/>
  <c r="A60" i="10" s="1"/>
  <c r="A62" i="10" s="1"/>
  <c r="A63" i="10" s="1"/>
  <c r="A64" i="10" s="1"/>
  <c r="A65" i="10" l="1"/>
  <c r="A66" i="10" s="1"/>
  <c r="A67" i="10" s="1"/>
  <c r="A68" i="10" s="1"/>
  <c r="A69" i="10" s="1"/>
  <c r="A4" i="8"/>
  <c r="A5" i="8" s="1"/>
  <c r="A6" i="8" s="1"/>
  <c r="A7" i="8" s="1"/>
  <c r="A8" i="8" s="1"/>
  <c r="A9" i="8" s="1"/>
  <c r="A11" i="8" s="1"/>
  <c r="A12" i="8" s="1"/>
  <c r="A13" i="8" s="1"/>
  <c r="A14" i="8" s="1"/>
  <c r="A15" i="8" s="1"/>
  <c r="A16" i="8" s="1"/>
  <c r="A17" i="8" s="1"/>
  <c r="A18" i="8" s="1"/>
  <c r="A19" i="8" s="1"/>
  <c r="A20" i="8" s="1"/>
  <c r="A22" i="8" s="1"/>
  <c r="A23" i="8" s="1"/>
  <c r="A24" i="8" s="1"/>
  <c r="A25" i="8" s="1"/>
  <c r="A27" i="8" s="1"/>
  <c r="A28" i="8" s="1"/>
  <c r="A29" i="8" s="1"/>
  <c r="A30" i="8" s="1"/>
  <c r="A31" i="8" s="1"/>
  <c r="A32" i="8" s="1"/>
  <c r="A33" i="8" s="1"/>
  <c r="A34" i="8" s="1"/>
  <c r="A35" i="8" s="1"/>
  <c r="A36" i="8" s="1"/>
  <c r="A38" i="8" s="1"/>
  <c r="A39" i="8" s="1"/>
  <c r="A40" i="8" s="1"/>
  <c r="A41" i="8" s="1"/>
  <c r="A43" i="8" s="1"/>
  <c r="A44" i="8" s="1"/>
  <c r="A45" i="8" s="1"/>
  <c r="A46" i="8" s="1"/>
  <c r="A47" i="8" s="1"/>
  <c r="A49" i="8" s="1"/>
  <c r="A50" i="8" s="1"/>
  <c r="A51" i="8" s="1"/>
  <c r="A52" i="8" s="1"/>
  <c r="A53" i="8" s="1"/>
  <c r="A54" i="8" s="1"/>
  <c r="A55" i="8" s="1"/>
  <c r="A56" i="8" s="1"/>
  <c r="A57" i="8" s="1"/>
  <c r="A58" i="8" s="1"/>
  <c r="A59" i="8" s="1"/>
  <c r="A60" i="8" s="1"/>
  <c r="A62" i="8" s="1"/>
  <c r="A63" i="8" s="1"/>
  <c r="A64" i="8" s="1"/>
  <c r="A65" i="8" s="1"/>
  <c r="A66" i="8" s="1"/>
  <c r="A67" i="8" s="1"/>
  <c r="A68" i="8" s="1"/>
  <c r="A69" i="8" s="1"/>
  <c r="A70" i="8" s="1"/>
  <c r="A71" i="8" s="1"/>
  <c r="A72" i="8" s="1"/>
  <c r="A73" i="8" s="1"/>
  <c r="A74" i="8" s="1"/>
  <c r="A75" i="8" s="1"/>
  <c r="A76" i="8" s="1"/>
  <c r="A77" i="8" s="1"/>
  <c r="A79" i="8" s="1"/>
  <c r="A80" i="8" s="1"/>
  <c r="A81" i="8" s="1"/>
  <c r="A82" i="8" s="1"/>
  <c r="A4" i="6"/>
  <c r="A5" i="6" s="1"/>
  <c r="A6" i="6" s="1"/>
  <c r="A7" i="6" s="1"/>
  <c r="A8" i="6" s="1"/>
  <c r="A9" i="6" s="1"/>
  <c r="A11" i="6" s="1"/>
  <c r="A70" i="10" l="1"/>
  <c r="A71" i="10" s="1"/>
  <c r="A72" i="10" s="1"/>
  <c r="A73" i="10" s="1"/>
  <c r="A74" i="10" s="1"/>
  <c r="A75" i="10" s="1"/>
  <c r="A76" i="10" s="1"/>
  <c r="A77" i="10" s="1"/>
  <c r="A78" i="10" s="1"/>
  <c r="A80" i="10" s="1"/>
  <c r="A81" i="10" s="1"/>
  <c r="A82" i="10" s="1"/>
  <c r="A83" i="10" s="1"/>
  <c r="A84" i="10" s="1"/>
  <c r="A85" i="10" s="1"/>
  <c r="A86" i="10" s="1"/>
  <c r="A87" i="10" s="1"/>
  <c r="A88" i="10" s="1"/>
  <c r="A89" i="10" s="1"/>
  <c r="A90" i="10" s="1"/>
  <c r="A91" i="10" s="1"/>
  <c r="A92"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5" i="10" s="1"/>
  <c r="A147" i="10" s="1"/>
  <c r="A148" i="10" s="1"/>
  <c r="A149" i="10" s="1"/>
  <c r="A150" i="10" s="1"/>
  <c r="A151" i="10" s="1"/>
  <c r="A152" i="10" s="1"/>
  <c r="A153" i="10" s="1"/>
  <c r="A154" i="10" s="1"/>
  <c r="A155" i="10" s="1"/>
  <c r="A156" i="10" s="1"/>
  <c r="A158" i="10" s="1"/>
  <c r="A159" i="10" s="1"/>
  <c r="A160" i="10" s="1"/>
  <c r="A161" i="10" s="1"/>
  <c r="A162" i="10" s="1"/>
  <c r="A163" i="10" s="1"/>
  <c r="A164" i="10" s="1"/>
  <c r="A165" i="10" s="1"/>
  <c r="A166" i="10" s="1"/>
  <c r="A167" i="10" s="1"/>
  <c r="A168" i="10" s="1"/>
  <c r="A169" i="10" s="1"/>
  <c r="A170" i="10" s="1"/>
  <c r="A171" i="10" s="1"/>
  <c r="A172" i="10" s="1"/>
  <c r="A173" i="10" s="1"/>
  <c r="A174" i="10" s="1"/>
  <c r="A176" i="10" s="1"/>
  <c r="A177" i="10" s="1"/>
  <c r="A178" i="10" s="1"/>
  <c r="A179" i="10" s="1"/>
  <c r="A180" i="10" s="1"/>
  <c r="A182" i="10" s="1"/>
  <c r="A183" i="10" s="1"/>
  <c r="A184" i="10" s="1"/>
  <c r="A186" i="10" s="1"/>
  <c r="A187" i="10" s="1"/>
  <c r="A188" i="10" s="1"/>
  <c r="A189" i="10" s="1"/>
  <c r="A190" i="10" s="1"/>
  <c r="A191" i="10" s="1"/>
  <c r="A192" i="10" s="1"/>
  <c r="A193" i="10" s="1"/>
  <c r="A195" i="10" s="1"/>
  <c r="A196" i="10" s="1"/>
  <c r="A197" i="10" s="1"/>
  <c r="A198" i="10" s="1"/>
  <c r="A199" i="10" s="1"/>
  <c r="A200" i="10" s="1"/>
  <c r="A202" i="10" s="1"/>
  <c r="A203" i="10" s="1"/>
  <c r="A204" i="10" s="1"/>
  <c r="A205" i="10" s="1"/>
  <c r="A206" i="10" s="1"/>
  <c r="A207" i="10" s="1"/>
  <c r="A208" i="10" s="1"/>
  <c r="A209" i="10" s="1"/>
  <c r="A210" i="10" s="1"/>
  <c r="A211" i="10" s="1"/>
  <c r="A212" i="10" s="1"/>
  <c r="A213" i="10" s="1"/>
  <c r="A214" i="10" s="1"/>
  <c r="A215" i="10" s="1"/>
  <c r="A217" i="10" s="1"/>
  <c r="A218" i="10" s="1"/>
  <c r="A219" i="10" s="1"/>
  <c r="A220" i="10" s="1"/>
  <c r="A221" i="10" s="1"/>
  <c r="A222" i="10" s="1"/>
  <c r="A223" i="10" s="1"/>
  <c r="A83" i="8"/>
  <c r="A84" i="8" s="1"/>
  <c r="A85" i="8" s="1"/>
  <c r="A86" i="8" s="1"/>
  <c r="A87" i="8" s="1"/>
  <c r="A88" i="8" s="1"/>
  <c r="A89" i="8" s="1"/>
  <c r="A90" i="8" s="1"/>
  <c r="A91" i="8" s="1"/>
  <c r="A93" i="8" s="1"/>
  <c r="A94" i="8" s="1"/>
  <c r="A95" i="8" s="1"/>
  <c r="A96" i="8" s="1"/>
  <c r="A97" i="8" s="1"/>
  <c r="A98" i="8" s="1"/>
  <c r="A99" i="8" s="1"/>
  <c r="A100" i="8" s="1"/>
  <c r="A101" i="8" s="1"/>
  <c r="A102" i="8" s="1"/>
  <c r="A103" i="8" s="1"/>
  <c r="A104" i="8" s="1"/>
  <c r="A105" i="8" s="1"/>
  <c r="A12" i="6"/>
  <c r="A13" i="6" s="1"/>
  <c r="A14" i="6" s="1"/>
  <c r="A15" i="6" s="1"/>
  <c r="A16" i="6" s="1"/>
  <c r="A17" i="6" s="1"/>
  <c r="A18" i="6" s="1"/>
  <c r="A19" i="6" s="1"/>
  <c r="A20" i="6" s="1"/>
  <c r="A225" i="10" l="1"/>
  <c r="A226" i="10" s="1"/>
  <c r="A227" i="10" s="1"/>
  <c r="A228" i="10" s="1"/>
  <c r="A229"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1" i="10" s="1"/>
  <c r="A252" i="10" s="1"/>
  <c r="A253" i="10" s="1"/>
  <c r="A254" i="10" s="1"/>
  <c r="A256" i="10" s="1"/>
  <c r="A257" i="10" s="1"/>
  <c r="A259" i="10" s="1"/>
  <c r="A260" i="10" s="1"/>
  <c r="A261" i="10" s="1"/>
  <c r="A262" i="10" s="1"/>
  <c r="A263" i="10" s="1"/>
  <c r="A264" i="10" s="1"/>
  <c r="A265" i="10" s="1"/>
  <c r="A266" i="10" s="1"/>
  <c r="A267" i="10" s="1"/>
  <c r="A268" i="10" s="1"/>
  <c r="A269" i="10" s="1"/>
  <c r="A271" i="10" s="1"/>
  <c r="A272" i="10" s="1"/>
  <c r="A273" i="10" s="1"/>
  <c r="A275" i="10" s="1"/>
  <c r="A276" i="10" s="1"/>
  <c r="A277" i="10" s="1"/>
  <c r="A278" i="10" s="1"/>
  <c r="A279" i="10" s="1"/>
  <c r="A281" i="10" s="1"/>
  <c r="A282" i="10" s="1"/>
  <c r="A283" i="10" s="1"/>
  <c r="A284" i="10" s="1"/>
  <c r="A285" i="10" s="1"/>
  <c r="A286" i="10" s="1"/>
  <c r="A287" i="10" s="1"/>
  <c r="A289" i="10" s="1"/>
  <c r="A290" i="10" s="1"/>
  <c r="A291" i="10" s="1"/>
  <c r="A292" i="10" s="1"/>
  <c r="A293" i="10" s="1"/>
  <c r="A294" i="10" s="1"/>
  <c r="A295" i="10" s="1"/>
  <c r="A296" i="10" s="1"/>
  <c r="A297" i="10" s="1"/>
  <c r="A298" i="10" s="1"/>
  <c r="A299" i="10" s="1"/>
  <c r="A300" i="10" s="1"/>
  <c r="A301" i="10" s="1"/>
  <c r="A302" i="10" s="1"/>
  <c r="A303" i="10" s="1"/>
  <c r="A304" i="10" s="1"/>
  <c r="A305" i="10" s="1"/>
  <c r="A106" i="8"/>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22" i="6"/>
  <c r="A23" i="6" s="1"/>
  <c r="A24" i="6" s="1"/>
  <c r="A25" i="6" s="1"/>
  <c r="A27" i="6" s="1"/>
  <c r="A28" i="6" s="1"/>
  <c r="A29" i="6" s="1"/>
  <c r="A30" i="6" s="1"/>
  <c r="A31" i="6" s="1"/>
  <c r="A32" i="6" s="1"/>
  <c r="A33" i="6" s="1"/>
  <c r="A34" i="6" s="1"/>
  <c r="A35" i="6" s="1"/>
  <c r="A36" i="6" s="1"/>
  <c r="A307" i="10" l="1"/>
  <c r="A308" i="10" s="1"/>
  <c r="A309" i="10" s="1"/>
  <c r="A310" i="10" s="1"/>
  <c r="A311" i="10" s="1"/>
  <c r="A312" i="10" s="1"/>
  <c r="A313" i="10" s="1"/>
  <c r="A314" i="10" s="1"/>
  <c r="A315" i="10" s="1"/>
  <c r="A316" i="10" s="1"/>
  <c r="A317" i="10" s="1"/>
  <c r="A318" i="10" s="1"/>
  <c r="A319" i="10" s="1"/>
  <c r="A320" i="10" s="1"/>
  <c r="A321" i="10" s="1"/>
  <c r="A322" i="10" s="1"/>
  <c r="A324" i="10" s="1"/>
  <c r="A325" i="10" s="1"/>
  <c r="A326" i="10" s="1"/>
  <c r="A327" i="10" s="1"/>
  <c r="A328" i="10" s="1"/>
  <c r="A329" i="10" s="1"/>
  <c r="A330" i="10" s="1"/>
  <c r="A142" i="8"/>
  <c r="A144" i="8" s="1"/>
  <c r="A146" i="8" s="1"/>
  <c r="A147" i="8" s="1"/>
  <c r="A148" i="8" s="1"/>
  <c r="A149" i="8" s="1"/>
  <c r="A38" i="6"/>
  <c r="A39" i="6" s="1"/>
  <c r="A40" i="6" s="1"/>
  <c r="A41" i="6" s="1"/>
  <c r="A331" i="10" l="1"/>
  <c r="A332" i="10" s="1"/>
  <c r="A333" i="10" s="1"/>
  <c r="A334" i="10" s="1"/>
  <c r="A335" i="10" s="1"/>
  <c r="A336" i="10" s="1"/>
  <c r="A337" i="10" s="1"/>
  <c r="A338" i="10" s="1"/>
  <c r="A339" i="10" s="1"/>
  <c r="A340" i="10" s="1"/>
  <c r="A341" i="10" s="1"/>
  <c r="A342" i="10" s="1"/>
  <c r="A343" i="10" s="1"/>
  <c r="A345" i="10" s="1"/>
  <c r="A346" i="10" s="1"/>
  <c r="A347" i="10" s="1"/>
  <c r="A348" i="10" s="1"/>
  <c r="A349" i="10" s="1"/>
  <c r="A350" i="10" s="1"/>
  <c r="A351" i="10" s="1"/>
  <c r="A353" i="10" s="1"/>
  <c r="A354" i="10" s="1"/>
  <c r="A355" i="10" s="1"/>
  <c r="A356" i="10" s="1"/>
  <c r="A357" i="10" s="1"/>
  <c r="A358" i="10" s="1"/>
  <c r="A360" i="10" s="1"/>
  <c r="A361" i="10" s="1"/>
  <c r="A362" i="10" s="1"/>
  <c r="A363" i="10" s="1"/>
  <c r="A364" i="10" s="1"/>
  <c r="A366" i="10" s="1"/>
  <c r="A367" i="10" s="1"/>
  <c r="A368" i="10" s="1"/>
  <c r="A369" i="10" s="1"/>
  <c r="A371" i="10" s="1"/>
  <c r="A372" i="10" s="1"/>
  <c r="A373" i="10" s="1"/>
  <c r="A375" i="10" s="1"/>
  <c r="A376" i="10" s="1"/>
  <c r="A377" i="10" s="1"/>
  <c r="A378" i="10" s="1"/>
  <c r="A379" i="10" s="1"/>
  <c r="A381" i="10" s="1"/>
  <c r="A382" i="10" s="1"/>
  <c r="A383" i="10" s="1"/>
  <c r="A384" i="10" s="1"/>
  <c r="A385" i="10" s="1"/>
  <c r="A386" i="10" s="1"/>
  <c r="A387" i="10" s="1"/>
  <c r="A388" i="10" s="1"/>
  <c r="A389" i="10" s="1"/>
  <c r="A390" i="10" s="1"/>
  <c r="A391" i="10" s="1"/>
  <c r="A392" i="10" s="1"/>
  <c r="A393" i="10" s="1"/>
  <c r="A150" i="8"/>
  <c r="A151" i="8" s="1"/>
  <c r="A152" i="8" s="1"/>
  <c r="A153" i="8" s="1"/>
  <c r="A43" i="6"/>
  <c r="A44" i="6" s="1"/>
  <c r="A45" i="6" s="1"/>
  <c r="A46" i="6" s="1"/>
  <c r="A47" i="6" s="1"/>
  <c r="A394" i="10" l="1"/>
  <c r="A395" i="10" s="1"/>
  <c r="A396" i="10" s="1"/>
  <c r="A397" i="10" s="1"/>
  <c r="A399" i="10" s="1"/>
  <c r="A154" i="8"/>
  <c r="A155" i="8" s="1"/>
  <c r="A157" i="8" s="1"/>
  <c r="A158" i="8" s="1"/>
  <c r="A159" i="8" s="1"/>
  <c r="A160" i="8" s="1"/>
  <c r="A161" i="8" s="1"/>
  <c r="A162" i="8" s="1"/>
  <c r="A49" i="6"/>
  <c r="A50" i="6" s="1"/>
  <c r="A51" i="6" s="1"/>
  <c r="A52" i="6" s="1"/>
  <c r="A53" i="6" s="1"/>
  <c r="A54" i="6" s="1"/>
  <c r="A55" i="6" s="1"/>
  <c r="A56" i="6" s="1"/>
  <c r="A57" i="6" s="1"/>
  <c r="A58" i="6" s="1"/>
  <c r="A59" i="6" s="1"/>
  <c r="A60" i="6" s="1"/>
  <c r="A62" i="6" s="1"/>
  <c r="A400" i="10" l="1"/>
  <c r="A401" i="10" s="1"/>
  <c r="A402" i="10" s="1"/>
  <c r="A403" i="10" s="1"/>
  <c r="A404" i="10" s="1"/>
  <c r="A405" i="10" s="1"/>
  <c r="A406" i="10" s="1"/>
  <c r="A407" i="10" s="1"/>
  <c r="A408" i="10" s="1"/>
  <c r="A409" i="10" s="1"/>
  <c r="A410" i="10" s="1"/>
  <c r="A411" i="10" s="1"/>
  <c r="A412" i="10" s="1"/>
  <c r="A413" i="10" s="1"/>
  <c r="A415" i="10" s="1"/>
  <c r="A416" i="10" s="1"/>
  <c r="A417" i="10" s="1"/>
  <c r="A418" i="10" s="1"/>
  <c r="A420" i="10" s="1"/>
  <c r="A422" i="10" s="1"/>
  <c r="A423" i="10" s="1"/>
  <c r="A424" i="10" s="1"/>
  <c r="A425" i="10" s="1"/>
  <c r="A426" i="10" s="1"/>
  <c r="A427" i="10" s="1"/>
  <c r="A428" i="10" s="1"/>
  <c r="A429" i="10" s="1"/>
  <c r="A430" i="10" s="1"/>
  <c r="A432" i="10" s="1"/>
  <c r="A433" i="10" s="1"/>
  <c r="A434" i="10" s="1"/>
  <c r="A435" i="10" s="1"/>
  <c r="A436" i="10" s="1"/>
  <c r="A437" i="10" s="1"/>
  <c r="A438" i="10" s="1"/>
  <c r="A439" i="10" s="1"/>
  <c r="A441" i="10" s="1"/>
  <c r="A442" i="10" s="1"/>
  <c r="A443" i="10" s="1"/>
  <c r="A444" i="10" s="1"/>
  <c r="A446" i="10" s="1"/>
  <c r="A447" i="10" s="1"/>
  <c r="A448" i="10" s="1"/>
  <c r="A450" i="10" s="1"/>
  <c r="A451" i="10" s="1"/>
  <c r="A452" i="10" s="1"/>
  <c r="A453" i="10" s="1"/>
  <c r="A454" i="10" s="1"/>
  <c r="A455" i="10" s="1"/>
  <c r="A456" i="10" s="1"/>
  <c r="A458" i="10" s="1"/>
  <c r="A459" i="10" s="1"/>
  <c r="A460" i="10" s="1"/>
  <c r="A461" i="10" s="1"/>
  <c r="A462" i="10" s="1"/>
  <c r="A463" i="10" s="1"/>
  <c r="A163" i="8"/>
  <c r="A164" i="8" s="1"/>
  <c r="A165" i="8" s="1"/>
  <c r="A166" i="8" s="1"/>
  <c r="A167" i="8" s="1"/>
  <c r="A168" i="8" s="1"/>
  <c r="A169" i="8" s="1"/>
  <c r="A170" i="8" s="1"/>
  <c r="A171" i="8" s="1"/>
  <c r="A172" i="8" s="1"/>
  <c r="A173" i="8" s="1"/>
  <c r="A63" i="6"/>
  <c r="A64" i="6" s="1"/>
  <c r="A65" i="6" s="1"/>
  <c r="A66" i="6" s="1"/>
  <c r="A67" i="6" s="1"/>
  <c r="A68" i="6" s="1"/>
  <c r="A69" i="6" s="1"/>
  <c r="A70" i="6" s="1"/>
  <c r="A464" i="10" l="1"/>
  <c r="A465" i="10" s="1"/>
  <c r="A466" i="10" s="1"/>
  <c r="A467" i="10" s="1"/>
  <c r="A468" i="10" s="1"/>
  <c r="A469" i="10" s="1"/>
  <c r="A471" i="10" s="1"/>
  <c r="A472" i="10" s="1"/>
  <c r="A473" i="10" s="1"/>
  <c r="A71" i="6"/>
  <c r="A72" i="6" s="1"/>
  <c r="A73" i="6" s="1"/>
  <c r="A74" i="6" s="1"/>
  <c r="A75" i="6" s="1"/>
  <c r="A76" i="6" s="1"/>
  <c r="A77" i="6" s="1"/>
  <c r="A79" i="6" s="1"/>
  <c r="A80" i="6" s="1"/>
  <c r="A81" i="6" s="1"/>
  <c r="A82" i="6" s="1"/>
  <c r="A83" i="6" s="1"/>
  <c r="A84" i="6" s="1"/>
  <c r="A85" i="6" s="1"/>
  <c r="A86" i="6" s="1"/>
  <c r="A87" i="6" s="1"/>
  <c r="A88" i="6" s="1"/>
  <c r="A89" i="6" s="1"/>
  <c r="A90"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6" i="6" s="1"/>
  <c r="A175" i="8"/>
  <c r="A176" i="8" s="1"/>
  <c r="A177" i="8" s="1"/>
  <c r="A178" i="8" s="1"/>
  <c r="A475" i="10" l="1"/>
  <c r="A476" i="10" s="1"/>
  <c r="A477" i="10" s="1"/>
  <c r="A478" i="10" s="1"/>
  <c r="A479" i="10" s="1"/>
  <c r="A480" i="10" s="1"/>
  <c r="A482" i="10" s="1"/>
  <c r="A483" i="10" s="1"/>
  <c r="A484" i="10" s="1"/>
  <c r="A485" i="10" s="1"/>
  <c r="A487" i="10" s="1"/>
  <c r="A488" i="10" s="1"/>
  <c r="A489" i="10" s="1"/>
  <c r="A490" i="10" s="1"/>
  <c r="A491" i="10" s="1"/>
  <c r="A492" i="10" s="1"/>
  <c r="A494" i="10" s="1"/>
  <c r="A495" i="10" s="1"/>
  <c r="A496" i="10" s="1"/>
  <c r="A497" i="10" s="1"/>
  <c r="A498" i="10" s="1"/>
  <c r="A499" i="10" s="1"/>
  <c r="A500" i="10" s="1"/>
  <c r="A501" i="10" s="1"/>
  <c r="A502" i="10" s="1"/>
  <c r="A503" i="10" s="1"/>
  <c r="A504" i="10" s="1"/>
  <c r="A505" i="10" s="1"/>
  <c r="A506" i="10" s="1"/>
  <c r="A179" i="8"/>
  <c r="A181" i="8" s="1"/>
  <c r="A182" i="8" s="1"/>
  <c r="A183" i="8" s="1"/>
  <c r="A138" i="6"/>
  <c r="A139" i="6" s="1"/>
  <c r="A140" i="6" s="1"/>
  <c r="A141" i="6" s="1"/>
  <c r="A142" i="6" s="1"/>
  <c r="A143" i="6" s="1"/>
  <c r="A144" i="6" s="1"/>
  <c r="A145" i="6" s="1"/>
  <c r="A146" i="6" s="1"/>
  <c r="A507" i="10" l="1"/>
  <c r="A508" i="10" s="1"/>
  <c r="A509" i="10" s="1"/>
  <c r="A510" i="10" s="1"/>
  <c r="A511" i="10" s="1"/>
  <c r="A512" i="10" s="1"/>
  <c r="A513" i="10" s="1"/>
  <c r="A514" i="10" s="1"/>
  <c r="A515" i="10" s="1"/>
  <c r="A516" i="10" s="1"/>
  <c r="A517" i="10" s="1"/>
  <c r="A518" i="10" s="1"/>
  <c r="A519" i="10" s="1"/>
  <c r="A520" i="10" s="1"/>
  <c r="A523" i="10" s="1"/>
  <c r="A524" i="10" s="1"/>
  <c r="A526" i="10" s="1"/>
  <c r="A527" i="10" s="1"/>
  <c r="A528" i="10" s="1"/>
  <c r="A529" i="10" s="1"/>
  <c r="A530" i="10" s="1"/>
  <c r="A531" i="10" s="1"/>
  <c r="A532" i="10" s="1"/>
  <c r="A533" i="10" s="1"/>
  <c r="A534" i="10" s="1"/>
  <c r="A535" i="10" s="1"/>
  <c r="A536" i="10" s="1"/>
  <c r="A537" i="10" s="1"/>
  <c r="A185" i="8"/>
  <c r="A186" i="8" s="1"/>
  <c r="A187" i="8" s="1"/>
  <c r="A188" i="8" s="1"/>
  <c r="A189" i="8" s="1"/>
  <c r="A190" i="8" s="1"/>
  <c r="A191" i="8" s="1"/>
  <c r="A192" i="8" s="1"/>
  <c r="A148" i="6"/>
  <c r="A149" i="6" s="1"/>
  <c r="A150" i="6" s="1"/>
  <c r="A151" i="6" s="1"/>
  <c r="A152" i="6" s="1"/>
  <c r="A153" i="6" s="1"/>
  <c r="A154" i="6" s="1"/>
  <c r="A155" i="6" s="1"/>
  <c r="A156" i="6" s="1"/>
  <c r="A157" i="6" s="1"/>
  <c r="A158" i="6" s="1"/>
  <c r="A159" i="6" s="1"/>
  <c r="A160" i="6" s="1"/>
  <c r="A161" i="6" s="1"/>
  <c r="A162" i="6" s="1"/>
  <c r="A163" i="6" s="1"/>
  <c r="A164" i="6" s="1"/>
  <c r="A165" i="6" s="1"/>
  <c r="A166" i="6" s="1"/>
  <c r="A538" i="10" l="1"/>
  <c r="A539" i="10" s="1"/>
  <c r="A540" i="10" s="1"/>
  <c r="A541" i="10" s="1"/>
  <c r="A542" i="10" s="1"/>
  <c r="A543" i="10" s="1"/>
  <c r="A544" i="10" s="1"/>
  <c r="A545" i="10" s="1"/>
  <c r="A546"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I600" i="10" s="1"/>
  <c r="A194" i="8"/>
  <c r="A195" i="8" s="1"/>
  <c r="A196" i="8" s="1"/>
  <c r="A197" i="8" s="1"/>
  <c r="A198" i="8" s="1"/>
  <c r="A199" i="8" s="1"/>
  <c r="A168" i="6"/>
  <c r="A169" i="6" s="1"/>
  <c r="A170" i="6" s="1"/>
  <c r="A171" i="6" s="1"/>
  <c r="A172" i="6" s="1"/>
  <c r="A173" i="6" s="1"/>
  <c r="A174" i="6" s="1"/>
  <c r="A175" i="6" s="1"/>
  <c r="A176" i="6" s="1"/>
  <c r="A178" i="6" s="1"/>
  <c r="A201" i="8" l="1"/>
  <c r="A202" i="8" s="1"/>
  <c r="A203" i="8" s="1"/>
  <c r="A204" i="8" s="1"/>
  <c r="A205" i="8" s="1"/>
  <c r="A206" i="8" s="1"/>
  <c r="A207" i="8" s="1"/>
  <c r="A208" i="8" s="1"/>
  <c r="A209" i="8" s="1"/>
  <c r="A179" i="6"/>
  <c r="A180" i="6" s="1"/>
  <c r="A181" i="6" s="1"/>
  <c r="A182" i="6" s="1"/>
  <c r="A183" i="6" s="1"/>
  <c r="A184" i="6" s="1"/>
  <c r="A186" i="6" s="1"/>
  <c r="A187" i="6" s="1"/>
  <c r="A188" i="6" s="1"/>
  <c r="A189" i="6" s="1"/>
  <c r="A190" i="6" s="1"/>
  <c r="A191" i="6" s="1"/>
  <c r="A210" i="8" l="1"/>
  <c r="A211" i="8" s="1"/>
  <c r="A212" i="8" s="1"/>
  <c r="A213" i="8" s="1"/>
  <c r="A214" i="8" s="1"/>
  <c r="A193" i="6"/>
  <c r="A194" i="6" s="1"/>
  <c r="A195" i="6" s="1"/>
  <c r="A196" i="6" s="1"/>
  <c r="A197" i="6" s="1"/>
  <c r="A198" i="6" s="1"/>
  <c r="A199" i="6" s="1"/>
  <c r="A200" i="6" s="1"/>
  <c r="A201" i="6" s="1"/>
  <c r="A202" i="6" s="1"/>
  <c r="A203" i="6" s="1"/>
  <c r="A204" i="6" s="1"/>
  <c r="A205" i="6" s="1"/>
  <c r="A206" i="6" s="1"/>
  <c r="A208" i="6" s="1"/>
  <c r="A209" i="6" s="1"/>
  <c r="A210" i="6" s="1"/>
  <c r="A211" i="6" s="1"/>
  <c r="A212" i="6" s="1"/>
  <c r="A213" i="6" s="1"/>
  <c r="A214" i="6" s="1"/>
  <c r="A216" i="8" l="1"/>
  <c r="A217" i="8" s="1"/>
  <c r="A216" i="6"/>
  <c r="A217" i="6" s="1"/>
  <c r="A218" i="6" s="1"/>
  <c r="A219" i="6" s="1"/>
  <c r="A220" i="6" s="1"/>
  <c r="A218" i="8" l="1"/>
  <c r="A219" i="8" s="1"/>
  <c r="A220" i="8" s="1"/>
  <c r="A221" i="8" s="1"/>
  <c r="A222" i="8" s="1"/>
  <c r="A222" i="6"/>
  <c r="A223" i="6" s="1"/>
  <c r="A224" i="6" s="1"/>
  <c r="A225" i="6" s="1"/>
  <c r="A226" i="6" s="1"/>
  <c r="A227" i="6" s="1"/>
  <c r="A228" i="6" s="1"/>
  <c r="A229" i="6" s="1"/>
  <c r="A230" i="6" s="1"/>
  <c r="A231" i="6" s="1"/>
  <c r="A232" i="6" s="1"/>
  <c r="A233" i="6" s="1"/>
  <c r="A234" i="6" s="1"/>
  <c r="A235" i="6" s="1"/>
  <c r="A236" i="6" s="1"/>
  <c r="A237" i="6" s="1"/>
  <c r="A238" i="6" s="1"/>
  <c r="A239" i="6" s="1"/>
  <c r="A240" i="6" s="1"/>
  <c r="A242" i="6" s="1"/>
  <c r="A243" i="6" s="1"/>
  <c r="A244" i="6" s="1"/>
  <c r="A245" i="6" s="1"/>
  <c r="A224" i="8" l="1"/>
  <c r="A225" i="8" s="1"/>
  <c r="A226" i="8" s="1"/>
  <c r="A227" i="8" s="1"/>
  <c r="A228" i="8" s="1"/>
  <c r="A247" i="6"/>
  <c r="A248" i="6" s="1"/>
  <c r="A230" i="8" l="1"/>
  <c r="A231" i="8" s="1"/>
  <c r="A232" i="8" s="1"/>
  <c r="A233" i="8" s="1"/>
  <c r="A234" i="8" s="1"/>
  <c r="A235" i="8" s="1"/>
  <c r="A236" i="8" s="1"/>
  <c r="A237" i="8" s="1"/>
  <c r="A238" i="8" s="1"/>
  <c r="A239" i="8" s="1"/>
  <c r="A240" i="8" s="1"/>
  <c r="A241" i="8" s="1"/>
  <c r="A242" i="8" s="1"/>
  <c r="A243" i="8" s="1"/>
  <c r="A250" i="6"/>
  <c r="A251" i="6" s="1"/>
  <c r="A252" i="6" s="1"/>
  <c r="A253" i="6" s="1"/>
  <c r="A254" i="6" s="1"/>
  <c r="A255" i="6" s="1"/>
  <c r="A244" i="8" l="1"/>
  <c r="A245" i="8" s="1"/>
  <c r="A246" i="8" s="1"/>
  <c r="A247" i="8" s="1"/>
  <c r="A248" i="8" s="1"/>
  <c r="A250" i="8" s="1"/>
  <c r="A251" i="8" s="1"/>
  <c r="A256" i="6"/>
  <c r="A257" i="6" s="1"/>
  <c r="A258" i="6" s="1"/>
  <c r="A259" i="6" s="1"/>
  <c r="A260" i="6" s="1"/>
  <c r="A261" i="6" s="1"/>
  <c r="A262" i="6" s="1"/>
  <c r="A252" i="8" l="1"/>
  <c r="A253" i="8" s="1"/>
  <c r="A255" i="8" s="1"/>
  <c r="A256" i="8" s="1"/>
  <c r="A263" i="6"/>
  <c r="A269" i="6" s="1"/>
  <c r="A264" i="6"/>
  <c r="A265" i="6" s="1"/>
  <c r="A266" i="6" s="1"/>
  <c r="A267" i="6" s="1"/>
  <c r="A268" i="6" s="1"/>
  <c r="A270" i="6" s="1"/>
  <c r="A271" i="6" s="1"/>
  <c r="A272" i="6" s="1"/>
  <c r="A273" i="6" s="1"/>
  <c r="A274" i="6" s="1"/>
  <c r="A258" i="8" l="1"/>
  <c r="A259" i="8" s="1"/>
  <c r="A260" i="8" s="1"/>
  <c r="A261" i="8" s="1"/>
  <c r="A262" i="8" s="1"/>
  <c r="A263" i="8" s="1"/>
  <c r="A264" i="8" s="1"/>
  <c r="A265" i="8" s="1"/>
  <c r="A266" i="8" s="1"/>
  <c r="A275" i="6"/>
  <c r="A276" i="6" s="1"/>
  <c r="A278" i="6" s="1"/>
  <c r="A279" i="6" s="1"/>
  <c r="A280" i="6" s="1"/>
  <c r="A281" i="6" s="1"/>
  <c r="A282" i="6" s="1"/>
  <c r="A283" i="6" s="1"/>
  <c r="A284" i="6" s="1"/>
  <c r="A285" i="6" s="1"/>
  <c r="A286" i="6" s="1"/>
  <c r="A287" i="6" s="1"/>
  <c r="A288" i="6" s="1"/>
  <c r="A289" i="6" s="1"/>
  <c r="A290" i="6" s="1"/>
  <c r="A291" i="6" s="1"/>
  <c r="A293" i="6" s="1"/>
  <c r="A294" i="6" s="1"/>
  <c r="A296" i="6" s="1"/>
  <c r="A297" i="6" s="1"/>
  <c r="A298" i="6" s="1"/>
  <c r="A299" i="6" s="1"/>
  <c r="A300" i="6" s="1"/>
  <c r="A301" i="6" s="1"/>
  <c r="A302" i="6" s="1"/>
  <c r="A303" i="6" s="1"/>
  <c r="A304" i="6" s="1"/>
  <c r="A305" i="6" s="1"/>
  <c r="A306" i="6" s="1"/>
  <c r="A267" i="8" l="1"/>
  <c r="A268" i="8" s="1"/>
  <c r="A270" i="8" s="1"/>
  <c r="A271" i="8" s="1"/>
  <c r="A272" i="8" s="1"/>
  <c r="A274" i="8" s="1"/>
  <c r="A275" i="8" s="1"/>
  <c r="A276" i="8" s="1"/>
  <c r="A277" i="8" s="1"/>
  <c r="A278" i="8" s="1"/>
  <c r="A307" i="6"/>
  <c r="A308" i="6" s="1"/>
  <c r="A309" i="6" s="1"/>
  <c r="A310" i="6" s="1"/>
  <c r="A311" i="6" s="1"/>
  <c r="A312" i="6" s="1"/>
  <c r="A280" i="8" l="1"/>
  <c r="A281" i="8" s="1"/>
  <c r="A313" i="6"/>
  <c r="A315" i="6" s="1"/>
  <c r="A316" i="6" s="1"/>
  <c r="A317" i="6" s="1"/>
  <c r="A318" i="6" s="1"/>
  <c r="A320" i="6" s="1"/>
  <c r="A321" i="6" s="1"/>
  <c r="A322" i="6" s="1"/>
  <c r="A323" i="6" s="1"/>
  <c r="A324" i="6" s="1"/>
  <c r="A325" i="6" s="1"/>
  <c r="A326" i="6" s="1"/>
  <c r="A327" i="6" s="1"/>
  <c r="A282" i="8" l="1"/>
  <c r="A283" i="8" s="1"/>
  <c r="A284" i="8" s="1"/>
  <c r="A285" i="8" s="1"/>
  <c r="A286" i="8" s="1"/>
  <c r="A288" i="8" s="1"/>
  <c r="A329" i="6"/>
  <c r="A330" i="6" s="1"/>
  <c r="A331" i="6" s="1"/>
  <c r="A332" i="6" s="1"/>
  <c r="A333" i="6" s="1"/>
  <c r="A334" i="6" s="1"/>
  <c r="A335" i="6" s="1"/>
  <c r="A336" i="6" s="1"/>
  <c r="A337" i="6" s="1"/>
  <c r="A338" i="6" s="1"/>
  <c r="A339" i="6" s="1"/>
  <c r="A340" i="6" s="1"/>
  <c r="A341" i="6" s="1"/>
  <c r="A342" i="6" s="1"/>
  <c r="A343" i="6" s="1"/>
  <c r="A345" i="6" s="1"/>
  <c r="A346" i="6" s="1"/>
  <c r="A347" i="6" s="1"/>
  <c r="A348" i="6" s="1"/>
  <c r="A349" i="6" s="1"/>
  <c r="A350" i="6" s="1"/>
  <c r="A351" i="6" s="1"/>
  <c r="A352" i="6" s="1"/>
  <c r="A353" i="6" s="1"/>
  <c r="A354" i="6" s="1"/>
  <c r="A355" i="6" s="1"/>
  <c r="A356" i="6" s="1"/>
  <c r="A357" i="6" s="1"/>
  <c r="A358" i="6" s="1"/>
  <c r="A359" i="6" s="1"/>
  <c r="A289" i="8" l="1"/>
  <c r="A290" i="8" s="1"/>
  <c r="A291" i="8" s="1"/>
  <c r="A292" i="8" s="1"/>
  <c r="A293" i="8" s="1"/>
  <c r="A294" i="8" s="1"/>
  <c r="A295" i="8" s="1"/>
  <c r="A296" i="8" s="1"/>
  <c r="A297" i="8" s="1"/>
  <c r="A298" i="8" s="1"/>
  <c r="A361" i="6"/>
  <c r="A362" i="6" s="1"/>
  <c r="A363" i="6" s="1"/>
  <c r="A364" i="6" s="1"/>
  <c r="A365" i="6" s="1"/>
  <c r="A366" i="6" s="1"/>
  <c r="A367" i="6" s="1"/>
  <c r="A368" i="6" s="1"/>
  <c r="A369" i="6" s="1"/>
  <c r="A299" i="8" l="1"/>
  <c r="A300" i="8" s="1"/>
  <c r="A301" i="8" s="1"/>
  <c r="A371" i="6"/>
  <c r="A372" i="6" s="1"/>
  <c r="A373" i="6" s="1"/>
  <c r="A374" i="6" s="1"/>
  <c r="A375" i="6" s="1"/>
  <c r="A376" i="6" s="1"/>
  <c r="A302" i="8" l="1"/>
  <c r="A303" i="8" s="1"/>
  <c r="A304" i="8" s="1"/>
  <c r="A306" i="8" s="1"/>
  <c r="A307" i="8" s="1"/>
  <c r="A378" i="6"/>
  <c r="A379" i="6" s="1"/>
  <c r="A380" i="6" s="1"/>
  <c r="A381" i="6" s="1"/>
  <c r="A382" i="6" s="1"/>
  <c r="A309" i="8" l="1"/>
  <c r="A310" i="8" s="1"/>
  <c r="A311" i="8" s="1"/>
  <c r="A312" i="8" s="1"/>
  <c r="A313" i="8" s="1"/>
  <c r="A314" i="8" s="1"/>
  <c r="A315" i="8" s="1"/>
  <c r="A316" i="8" s="1"/>
  <c r="A317" i="8" s="1"/>
  <c r="A318" i="8" s="1"/>
  <c r="A319" i="8" s="1"/>
  <c r="A320" i="8" s="1"/>
  <c r="A321" i="8" s="1"/>
  <c r="A322" i="8" s="1"/>
  <c r="A384" i="6"/>
  <c r="A385" i="6" s="1"/>
  <c r="A386" i="6" s="1"/>
  <c r="A323" i="8" l="1"/>
  <c r="A324" i="8" s="1"/>
  <c r="A325" i="8" s="1"/>
  <c r="A326" i="8" s="1"/>
  <c r="A327" i="8" s="1"/>
  <c r="A329" i="8" s="1"/>
  <c r="A330" i="8" s="1"/>
  <c r="A331" i="8" s="1"/>
  <c r="A332" i="8" s="1"/>
  <c r="A387" i="6"/>
  <c r="A389" i="6" s="1"/>
  <c r="A334" i="8" l="1"/>
  <c r="A335" i="8" s="1"/>
  <c r="A336" i="8" s="1"/>
  <c r="A390" i="6"/>
  <c r="A391" i="6" s="1"/>
  <c r="A393" i="6" s="1"/>
  <c r="A394" i="6" s="1"/>
  <c r="A395" i="6" s="1"/>
  <c r="A396" i="6" s="1"/>
  <c r="A397" i="6" s="1"/>
  <c r="A399" i="6" s="1"/>
  <c r="A400" i="6" s="1"/>
  <c r="A401" i="6" s="1"/>
  <c r="A402" i="6" s="1"/>
  <c r="A403" i="6" s="1"/>
  <c r="A404" i="6" s="1"/>
  <c r="A405" i="6" s="1"/>
  <c r="A406" i="6" s="1"/>
  <c r="A407" i="6" s="1"/>
  <c r="A408" i="6" s="1"/>
  <c r="A409" i="6" s="1"/>
  <c r="A410" i="6" s="1"/>
  <c r="A411" i="6" s="1"/>
  <c r="A412" i="6" s="1"/>
  <c r="A413" i="6" s="1"/>
  <c r="A414" i="6" s="1"/>
  <c r="A415" i="6" s="1"/>
  <c r="A417" i="6" s="1"/>
  <c r="A418" i="6" s="1"/>
  <c r="A419" i="6" s="1"/>
  <c r="A420" i="6" s="1"/>
  <c r="A421" i="6" s="1"/>
  <c r="A337" i="8" l="1"/>
  <c r="A338" i="8" s="1"/>
  <c r="A339" i="8" s="1"/>
  <c r="A340" i="8" s="1"/>
  <c r="A422" i="6"/>
  <c r="A423" i="6" s="1"/>
  <c r="A424" i="6" s="1"/>
  <c r="A425" i="6" s="1"/>
  <c r="A426" i="6" s="1"/>
  <c r="A427" i="6" s="1"/>
  <c r="A428" i="6" s="1"/>
  <c r="A429" i="6" s="1"/>
  <c r="A430" i="6" s="1"/>
  <c r="A431" i="6" s="1"/>
  <c r="A432" i="6" s="1"/>
  <c r="A341" i="8" l="1"/>
  <c r="A343" i="8" s="1"/>
  <c r="A344" i="8" s="1"/>
  <c r="A345" i="8" s="1"/>
  <c r="A346" i="8" s="1"/>
  <c r="A347" i="8" s="1"/>
  <c r="A348" i="8" s="1"/>
  <c r="A349" i="8" s="1"/>
  <c r="A350" i="8" s="1"/>
  <c r="A352" i="8" s="1"/>
  <c r="A353" i="8" s="1"/>
  <c r="A354" i="8" s="1"/>
  <c r="A355" i="8" s="1"/>
  <c r="A356" i="8" s="1"/>
  <c r="A357" i="8" s="1"/>
  <c r="A358" i="8" s="1"/>
  <c r="A359" i="8" s="1"/>
  <c r="A360" i="8" s="1"/>
  <c r="A361" i="8" s="1"/>
  <c r="A362" i="8" s="1"/>
  <c r="A363" i="8" s="1"/>
  <c r="A364" i="8" s="1"/>
  <c r="A365" i="8" s="1"/>
  <c r="A366" i="8" s="1"/>
  <c r="A368" i="8" s="1"/>
  <c r="A369" i="8" s="1"/>
  <c r="A370" i="8" s="1"/>
  <c r="A371" i="8" s="1"/>
  <c r="A372" i="8" s="1"/>
  <c r="A373" i="8" s="1"/>
  <c r="A374" i="8" s="1"/>
  <c r="A375" i="8" s="1"/>
  <c r="A376" i="8" s="1"/>
  <c r="A377" i="8" s="1"/>
  <c r="A378" i="8" s="1"/>
  <c r="A379" i="8" s="1"/>
  <c r="A380" i="8" s="1"/>
  <c r="A381" i="8" s="1"/>
  <c r="A434" i="6"/>
  <c r="A382" i="8" l="1"/>
  <c r="A383" i="8" s="1"/>
  <c r="A385" i="8" s="1"/>
  <c r="A386" i="8" s="1"/>
  <c r="A387" i="8" s="1"/>
  <c r="A388" i="8" s="1"/>
  <c r="A389" i="8" s="1"/>
  <c r="A390" i="8" s="1"/>
  <c r="A391" i="8" s="1"/>
  <c r="A392" i="8" s="1"/>
  <c r="A393" i="8" s="1"/>
  <c r="A435" i="6"/>
  <c r="A436" i="6" s="1"/>
  <c r="A437" i="6" s="1"/>
  <c r="A438" i="6" s="1"/>
  <c r="A439" i="6" s="1"/>
  <c r="A440" i="6" s="1"/>
  <c r="A441" i="6" s="1"/>
  <c r="A442" i="6" s="1"/>
  <c r="A444" i="6" s="1"/>
  <c r="A445" i="6" s="1"/>
  <c r="A446" i="6" s="1"/>
  <c r="A447" i="6" s="1"/>
  <c r="A449" i="6" s="1"/>
  <c r="A451" i="6" s="1"/>
  <c r="A452" i="6" s="1"/>
  <c r="A453" i="6" s="1"/>
  <c r="A454" i="6" s="1"/>
  <c r="A455" i="6" s="1"/>
  <c r="A456" i="6" s="1"/>
  <c r="A457" i="6" s="1"/>
  <c r="A458" i="6" s="1"/>
  <c r="A459" i="6" s="1"/>
  <c r="A460" i="6" s="1"/>
  <c r="A461" i="6" s="1"/>
  <c r="A463" i="6" s="1"/>
  <c r="A464" i="6" s="1"/>
  <c r="A465" i="6" s="1"/>
  <c r="A466" i="6" s="1"/>
  <c r="A468" i="6" s="1"/>
  <c r="A469" i="6" s="1"/>
  <c r="A470" i="6" s="1"/>
  <c r="A472" i="6" s="1"/>
  <c r="A473" i="6" s="1"/>
  <c r="A474" i="6" s="1"/>
  <c r="A475" i="6" s="1"/>
  <c r="A476" i="6" s="1"/>
  <c r="A478" i="6" s="1"/>
  <c r="A479" i="6" s="1"/>
  <c r="A480" i="6" s="1"/>
  <c r="A481" i="6" s="1"/>
  <c r="A482" i="6" s="1"/>
  <c r="A483" i="6" s="1"/>
  <c r="A484" i="6" s="1"/>
  <c r="A485" i="6" s="1"/>
  <c r="A486" i="6" s="1"/>
  <c r="A487" i="6" s="1"/>
  <c r="A488" i="6" s="1"/>
  <c r="A489" i="6" s="1"/>
  <c r="A490" i="6" s="1"/>
  <c r="A492" i="6" s="1"/>
  <c r="A493" i="6" s="1"/>
  <c r="A494" i="6" s="1"/>
  <c r="A495" i="6" s="1"/>
  <c r="A497" i="6" s="1"/>
  <c r="A498" i="6" s="1"/>
  <c r="A499" i="6" s="1"/>
  <c r="A500" i="6" s="1"/>
  <c r="A501" i="6" s="1"/>
  <c r="A503" i="6" s="1"/>
  <c r="A504" i="6" s="1"/>
  <c r="A505" i="6" s="1"/>
  <c r="A506" i="6" s="1"/>
  <c r="A507" i="6" s="1"/>
  <c r="A508" i="6" s="1"/>
  <c r="A510" i="6" s="1"/>
  <c r="A511" i="6" s="1"/>
  <c r="A512" i="6" s="1"/>
  <c r="A513" i="6" s="1"/>
  <c r="A515" i="6" s="1"/>
  <c r="A516" i="6" s="1"/>
  <c r="A517" i="6" s="1"/>
  <c r="A518" i="6" s="1"/>
  <c r="A519" i="6" s="1"/>
  <c r="A520"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394" i="8" l="1"/>
  <c r="A395" i="8" s="1"/>
  <c r="A396" i="8" s="1"/>
  <c r="A398" i="8" l="1"/>
  <c r="A399" i="8" s="1"/>
  <c r="A400" i="8" s="1"/>
  <c r="A401" i="8" s="1"/>
  <c r="A402" i="8" s="1"/>
  <c r="A403" i="8" s="1"/>
  <c r="A405" i="8" s="1"/>
  <c r="A406" i="8" s="1"/>
  <c r="A407" i="8" s="1"/>
  <c r="A408" i="8" s="1"/>
  <c r="A409" i="8" s="1"/>
  <c r="A411" i="8" s="1"/>
  <c r="A412" i="8" s="1"/>
  <c r="A413" i="8" s="1"/>
  <c r="A414" i="8" s="1"/>
  <c r="A416" i="8" s="1"/>
  <c r="A417" i="8" s="1"/>
  <c r="A418" i="8" s="1"/>
  <c r="A420" i="8" s="1"/>
  <c r="A421" i="8" s="1"/>
  <c r="A422" i="8" s="1"/>
  <c r="A423" i="8" s="1"/>
  <c r="A424" i="8" s="1"/>
  <c r="A426" i="8" s="1"/>
  <c r="A427" i="8" s="1"/>
  <c r="A428" i="8" s="1"/>
  <c r="A429" i="8" s="1"/>
  <c r="A430" i="8" s="1"/>
  <c r="A431" i="8" s="1"/>
  <c r="A432" i="8" s="1"/>
  <c r="A433" i="8" s="1"/>
  <c r="A434" i="8" s="1"/>
  <c r="A435" i="8" s="1"/>
  <c r="A436" i="8" s="1"/>
  <c r="A437" i="8" s="1"/>
  <c r="A438" i="8" s="1"/>
  <c r="A439" i="8" s="1"/>
  <c r="A440" i="8" s="1"/>
  <c r="A441" i="8" s="1"/>
  <c r="A442" i="8" s="1"/>
  <c r="A444" i="8" s="1"/>
  <c r="A445" i="8" s="1"/>
  <c r="A446" i="8" s="1"/>
  <c r="A447" i="8" s="1"/>
  <c r="A448" i="8" s="1"/>
  <c r="A449" i="8" s="1"/>
  <c r="A450" i="8" s="1"/>
  <c r="A451" i="8" s="1"/>
  <c r="A452" i="8" s="1"/>
  <c r="A453" i="8" s="1"/>
  <c r="A454" i="8" s="1"/>
  <c r="A455" i="8" s="1"/>
  <c r="A456" i="8" s="1"/>
  <c r="A457" i="8" s="1"/>
  <c r="A458" i="8" s="1"/>
  <c r="A459" i="8" s="1"/>
  <c r="A461" i="8" s="1"/>
  <c r="A462" i="8" s="1"/>
  <c r="A463" i="8" s="1"/>
  <c r="A464" i="8" s="1"/>
  <c r="A466" i="8" s="1"/>
  <c r="A468" i="8" s="1"/>
  <c r="A469" i="8" s="1"/>
  <c r="A470" i="8" s="1"/>
  <c r="A471" i="8" s="1"/>
  <c r="A472" i="8" s="1"/>
  <c r="A473" i="8" s="1"/>
  <c r="A474" i="8" s="1"/>
  <c r="A475" i="8" s="1"/>
  <c r="A476" i="8" s="1"/>
  <c r="A477" i="8" s="1"/>
  <c r="A478" i="8" s="1"/>
  <c r="A480" i="8" s="1"/>
  <c r="A481" i="8" s="1"/>
  <c r="A482" i="8" s="1"/>
  <c r="A483" i="8" s="1"/>
  <c r="A485" i="8" s="1"/>
  <c r="A486" i="8" s="1"/>
  <c r="A487" i="8" s="1"/>
  <c r="A489" i="8" s="1"/>
  <c r="A490" i="8" s="1"/>
  <c r="A491" i="8" l="1"/>
  <c r="A492" i="8" s="1"/>
  <c r="A493" i="8" s="1"/>
  <c r="A494" i="8" s="1"/>
  <c r="A495" i="8" s="1"/>
  <c r="A497" i="8" s="1"/>
  <c r="A498" i="8" s="1"/>
  <c r="A499" i="8" s="1"/>
  <c r="A500" i="8" s="1"/>
  <c r="A501" i="8" s="1"/>
  <c r="A502" i="8" s="1"/>
  <c r="A503" i="8" s="1"/>
  <c r="A504" i="8" s="1"/>
  <c r="A505" i="8" s="1"/>
  <c r="A506" i="8" s="1"/>
  <c r="A507" i="8" s="1"/>
  <c r="A508" i="8" s="1"/>
  <c r="A509" i="8" s="1"/>
  <c r="A511" i="8" s="1"/>
  <c r="A512" i="8" s="1"/>
  <c r="A513" i="8" s="1"/>
  <c r="A514" i="8" s="1"/>
  <c r="A516" i="8" s="1"/>
  <c r="A517" i="8" s="1"/>
  <c r="A518" i="8" s="1"/>
  <c r="A519" i="8" s="1"/>
  <c r="A520" i="8" s="1"/>
  <c r="A522" i="8" s="1"/>
  <c r="A523" i="8" s="1"/>
  <c r="A524" i="8" s="1"/>
  <c r="A525" i="8" s="1"/>
  <c r="A526" i="8" s="1"/>
  <c r="A527" i="8" s="1"/>
  <c r="A529" i="8" s="1"/>
  <c r="A530" i="8" s="1"/>
  <c r="A531" i="8" s="1"/>
  <c r="A532" i="8" s="1"/>
  <c r="A534" i="8" s="1"/>
  <c r="A535" i="8" s="1"/>
  <c r="A536" i="8" s="1"/>
  <c r="A537" i="8" s="1"/>
  <c r="A538" i="8" s="1"/>
  <c r="A539" i="8" s="1"/>
  <c r="A541" i="8" s="1"/>
  <c r="A542" i="8" s="1"/>
  <c r="A543" i="8" s="1"/>
  <c r="A544" i="8" s="1"/>
  <c r="A545" i="8" s="1"/>
  <c r="A546" i="8" s="1"/>
  <c r="A547" i="8" s="1"/>
  <c r="A548" i="8" s="1"/>
  <c r="A549" i="8" s="1"/>
  <c r="A550" i="8" s="1"/>
  <c r="A551" i="8" s="1"/>
  <c r="A552" i="8" s="1"/>
  <c r="A553" i="8" s="1"/>
  <c r="A555" i="8" s="1"/>
  <c r="A556" i="8" s="1"/>
  <c r="A557" i="8" s="1"/>
  <c r="A558" i="8" s="1"/>
  <c r="A559" i="8" s="1"/>
  <c r="A560" i="8" s="1"/>
  <c r="A561" i="8" s="1"/>
  <c r="A562" i="8" s="1"/>
  <c r="A563" i="8" s="1"/>
  <c r="A564" i="8" s="1"/>
  <c r="A565" i="8" l="1"/>
  <c r="A566" i="8" s="1"/>
  <c r="A567" i="8" s="1"/>
</calcChain>
</file>

<file path=xl/sharedStrings.xml><?xml version="1.0" encoding="utf-8"?>
<sst xmlns="http://schemas.openxmlformats.org/spreadsheetml/2006/main" count="59406" uniqueCount="5029">
  <si>
    <t>Topic</t>
  </si>
  <si>
    <t>Shall Statement</t>
  </si>
  <si>
    <t>Relationship to Local Security Policy and Other Policies</t>
  </si>
  <si>
    <r>
      <t xml:space="preserve">The policies and procedures </t>
    </r>
    <r>
      <rPr>
        <b/>
        <sz val="12"/>
        <rFont val="Times New Roman"/>
        <family val="1"/>
      </rPr>
      <t>shall</t>
    </r>
    <r>
      <rPr>
        <sz val="12"/>
        <rFont val="Times New Roman"/>
        <family val="1"/>
      </rPr>
      <t xml:space="preserve"> be consistent with applicable laws, Executive Orders, directives, policies, regulations, standards, and guidance.</t>
    </r>
  </si>
  <si>
    <t>3.2.1</t>
  </si>
  <si>
    <t>CJIS Systems Agencies (CSA)</t>
  </si>
  <si>
    <r>
      <t xml:space="preserve">The head of each CSA </t>
    </r>
    <r>
      <rPr>
        <b/>
        <sz val="12"/>
        <rFont val="Times New Roman"/>
        <family val="1"/>
      </rPr>
      <t>shall</t>
    </r>
    <r>
      <rPr>
        <sz val="12"/>
        <rFont val="Times New Roman"/>
        <family val="1"/>
      </rPr>
      <t xml:space="preserve"> appoint a CJIS Systems Officer (CSO).</t>
    </r>
  </si>
  <si>
    <r>
      <t xml:space="preserve">Such decisions </t>
    </r>
    <r>
      <rPr>
        <b/>
        <sz val="12"/>
        <rFont val="Times New Roman"/>
        <family val="1"/>
      </rPr>
      <t>shall</t>
    </r>
    <r>
      <rPr>
        <sz val="12"/>
        <rFont val="Times New Roman"/>
        <family val="1"/>
      </rPr>
      <t xml:space="preserve"> be documented and kept current.</t>
    </r>
  </si>
  <si>
    <t>3.2.2</t>
  </si>
  <si>
    <t>CJIS Systems Officer (CSO)</t>
  </si>
  <si>
    <r>
      <t xml:space="preserve">Pursuant to The Bylaws for the CJIS Advisory Policy Board and Working Groups, the role of CSO </t>
    </r>
    <r>
      <rPr>
        <b/>
        <sz val="12"/>
        <rFont val="Times New Roman"/>
        <family val="1"/>
      </rPr>
      <t>shall not</t>
    </r>
    <r>
      <rPr>
        <sz val="12"/>
        <rFont val="Times New Roman"/>
        <family val="1"/>
      </rPr>
      <t xml:space="preserve"> be outsourced.</t>
    </r>
  </si>
  <si>
    <r>
      <t xml:space="preserve">The CSO </t>
    </r>
    <r>
      <rPr>
        <b/>
        <sz val="12"/>
        <rFont val="Times New Roman"/>
        <family val="1"/>
      </rPr>
      <t>shall</t>
    </r>
    <r>
      <rPr>
        <sz val="12"/>
        <rFont val="Times New Roman"/>
        <family val="1"/>
      </rPr>
      <t xml:space="preserve"> set, maintain, and enforce the following:</t>
    </r>
  </si>
  <si>
    <r>
      <t>1.</t>
    </r>
    <r>
      <rPr>
        <sz val="7"/>
        <rFont val="Times New Roman"/>
        <family val="1"/>
      </rPr>
      <t xml:space="preserve">      </t>
    </r>
    <r>
      <rPr>
        <sz val="12"/>
        <rFont val="Times New Roman"/>
        <family val="1"/>
      </rPr>
      <t>Standards for the selection, supervision, and separation of personnel who have access to CJI.</t>
    </r>
  </si>
  <si>
    <r>
      <t>2.</t>
    </r>
    <r>
      <rPr>
        <sz val="7"/>
        <rFont val="Times New Roman"/>
        <family val="1"/>
      </rPr>
      <t xml:space="preserve">      </t>
    </r>
    <r>
      <rPr>
        <sz val="12"/>
        <rFont val="Times New Roman"/>
        <family val="1"/>
      </rPr>
      <t>Policy governing the operation of computers, access devices, circuits, hubs, routers, firewalls, and other components that comprise and support a telecommunications network and related CJIS systems used to process, store, or transmit CJI, guaranteeing the priority, confidentiality, integrity, and availability of service needed by the criminal justice community.</t>
    </r>
  </si>
  <si>
    <r>
      <t>a.</t>
    </r>
    <r>
      <rPr>
        <sz val="7"/>
        <rFont val="Times New Roman"/>
        <family val="1"/>
      </rPr>
      <t xml:space="preserve">       </t>
    </r>
    <r>
      <rPr>
        <sz val="12"/>
        <rFont val="Times New Roman"/>
        <family val="1"/>
      </rPr>
      <t>Ensure appropriate use, enforce system discipline, and ensure CJIS Division operating procedures are followed by all users of the respective services and information.</t>
    </r>
  </si>
  <si>
    <r>
      <t>b.</t>
    </r>
    <r>
      <rPr>
        <sz val="7"/>
        <rFont val="Times New Roman"/>
        <family val="1"/>
      </rPr>
      <t xml:space="preserve">      </t>
    </r>
    <r>
      <rPr>
        <sz val="12"/>
        <rFont val="Times New Roman"/>
        <family val="1"/>
      </rPr>
      <t>Ensure state/federal agency compliance with policies approved by the APB and adopted by the FBI.</t>
    </r>
  </si>
  <si>
    <r>
      <t>3.</t>
    </r>
    <r>
      <rPr>
        <sz val="7"/>
        <rFont val="Times New Roman"/>
        <family val="1"/>
      </rPr>
      <t xml:space="preserve">      </t>
    </r>
    <r>
      <rPr>
        <sz val="12"/>
        <rFont val="Times New Roman"/>
        <family val="1"/>
      </rPr>
      <t>Outsourcing of Criminal Justice Functions</t>
    </r>
  </si>
  <si>
    <t>Agency Coordinator (AC)</t>
  </si>
  <si>
    <r>
      <t xml:space="preserve">The AC </t>
    </r>
    <r>
      <rPr>
        <b/>
        <sz val="12"/>
        <rFont val="Times New Roman"/>
        <family val="1"/>
      </rPr>
      <t>shall</t>
    </r>
    <r>
      <rPr>
        <sz val="12"/>
        <rFont val="Times New Roman"/>
        <family val="1"/>
      </rPr>
      <t>:</t>
    </r>
  </si>
  <si>
    <r>
      <t>1.</t>
    </r>
    <r>
      <rPr>
        <sz val="7"/>
        <rFont val="Times New Roman"/>
        <family val="1"/>
      </rPr>
      <t xml:space="preserve">      </t>
    </r>
    <r>
      <rPr>
        <sz val="12"/>
        <rFont val="Times New Roman"/>
        <family val="1"/>
      </rPr>
      <t>Understand the communications, records capabilities, and needs of the Contractor which is accessing federal and state records through or because of its relationship with the CGA.</t>
    </r>
  </si>
  <si>
    <r>
      <t>2.</t>
    </r>
    <r>
      <rPr>
        <sz val="7"/>
        <rFont val="Times New Roman"/>
        <family val="1"/>
      </rPr>
      <t xml:space="preserve">      </t>
    </r>
    <r>
      <rPr>
        <sz val="12"/>
        <rFont val="Times New Roman"/>
        <family val="1"/>
      </rPr>
      <t>Participate in related meetings and provide input and comments for system improvement.</t>
    </r>
  </si>
  <si>
    <r>
      <t>3.</t>
    </r>
    <r>
      <rPr>
        <sz val="7"/>
        <rFont val="Times New Roman"/>
        <family val="1"/>
      </rPr>
      <t xml:space="preserve">      </t>
    </r>
    <r>
      <rPr>
        <sz val="12"/>
        <rFont val="Times New Roman"/>
        <family val="1"/>
      </rPr>
      <t>Receive information from the CGA (e.g., system updates) and disseminate it to appropriate Contractor employees.</t>
    </r>
  </si>
  <si>
    <r>
      <t>4.</t>
    </r>
    <r>
      <rPr>
        <sz val="7"/>
        <rFont val="Times New Roman"/>
        <family val="1"/>
      </rPr>
      <t xml:space="preserve">      </t>
    </r>
    <r>
      <rPr>
        <sz val="12"/>
        <rFont val="Times New Roman"/>
        <family val="1"/>
      </rPr>
      <t>Maintain and update manuals applicable to the effectuation of the agreement, and provide them to the Contractor.</t>
    </r>
  </si>
  <si>
    <r>
      <t>5.</t>
    </r>
    <r>
      <rPr>
        <sz val="7"/>
        <rFont val="Times New Roman"/>
        <family val="1"/>
      </rPr>
      <t xml:space="preserve">      </t>
    </r>
    <r>
      <rPr>
        <sz val="12"/>
        <rFont val="Times New Roman"/>
        <family val="1"/>
      </rPr>
      <t>Maintain up-to-date records of Contractor’s employees who access the system, including name, date of birth, social security number, date fingerprint card(s) submitted, date security clearance issued, and date initially trained, tested, certified or recertified (if applicable).</t>
    </r>
  </si>
  <si>
    <r>
      <t>6.</t>
    </r>
    <r>
      <rPr>
        <sz val="7"/>
        <rFont val="Times New Roman"/>
        <family val="1"/>
      </rPr>
      <t xml:space="preserve">      </t>
    </r>
    <r>
      <rPr>
        <sz val="12"/>
        <rFont val="Times New Roman"/>
        <family val="1"/>
      </rPr>
      <t>Train or ensure the training of Contractor personnel.  If Contractor personnel access NCIC, schedule the operators for testing or a certification exam with the CSA staff, or AC staff with permission from the CSA staff.  Schedule new operators for the certification exam within six (6) months of assignment.  Schedule certified operators for biennial re-certification testing within thirty (30) days prior to the expiration of certification.  Schedule operators for other mandated class.</t>
    </r>
  </si>
  <si>
    <r>
      <t>7.</t>
    </r>
    <r>
      <rPr>
        <sz val="7"/>
        <rFont val="Times New Roman"/>
        <family val="1"/>
      </rPr>
      <t xml:space="preserve">      </t>
    </r>
    <r>
      <rPr>
        <sz val="12"/>
        <rFont val="Times New Roman"/>
        <family val="1"/>
      </rPr>
      <t>The AC will not permit an untrained/untested or non-certified Contractor employee to access CJI or systems supporting CJI where access to CJI can be gained.</t>
    </r>
  </si>
  <si>
    <r>
      <t>8.</t>
    </r>
    <r>
      <rPr>
        <sz val="7"/>
        <rFont val="Times New Roman"/>
        <family val="1"/>
      </rPr>
      <t xml:space="preserve">      </t>
    </r>
    <r>
      <rPr>
        <sz val="12"/>
        <rFont val="Times New Roman"/>
        <family val="1"/>
      </rPr>
      <t>Where appropriate, ensure compliance by the Contractor with NCIC validation requirements.</t>
    </r>
  </si>
  <si>
    <r>
      <t>9.</t>
    </r>
    <r>
      <rPr>
        <sz val="7"/>
        <rFont val="Times New Roman"/>
        <family val="1"/>
      </rPr>
      <t xml:space="preserve">      </t>
    </r>
    <r>
      <rPr>
        <sz val="12"/>
        <rFont val="Times New Roman"/>
        <family val="1"/>
      </rPr>
      <t>Provide completed applicant fingerprint cards on each Contractor employee who accesses the system to the CJA (or, where appropriate, CSA) for criminal background investigation prior to such employee accessing the system.</t>
    </r>
  </si>
  <si>
    <r>
      <t>10.</t>
    </r>
    <r>
      <rPr>
        <sz val="7"/>
        <rFont val="Times New Roman"/>
        <family val="1"/>
      </rPr>
      <t xml:space="preserve">  </t>
    </r>
    <r>
      <rPr>
        <sz val="12"/>
        <rFont val="Times New Roman"/>
        <family val="1"/>
      </rPr>
      <t>Any other responsibility for the AC promulgated by the FBI.</t>
    </r>
  </si>
  <si>
    <t>3.2.7</t>
  </si>
  <si>
    <r>
      <t>1.</t>
    </r>
    <r>
      <rPr>
        <sz val="7"/>
        <rFont val="Times New Roman"/>
        <family val="1"/>
      </rPr>
      <t xml:space="preserve">      </t>
    </r>
    <r>
      <rPr>
        <sz val="12"/>
        <rFont val="Times New Roman"/>
        <family val="1"/>
      </rPr>
      <t>Serve as the security point of contact (POC) to the FBI CJIS Division ISO.</t>
    </r>
  </si>
  <si>
    <r>
      <t>2.</t>
    </r>
    <r>
      <rPr>
        <sz val="7"/>
        <rFont val="Times New Roman"/>
        <family val="1"/>
      </rPr>
      <t xml:space="preserve">      </t>
    </r>
    <r>
      <rPr>
        <sz val="12"/>
        <rFont val="Times New Roman"/>
        <family val="1"/>
      </rPr>
      <t>Document technical compliance with the CJIS Security Policy with the goal to assure the confidentiality, integrity, and availability of criminal justice information to the user community throughout the CSA’s user community, to include the local level.</t>
    </r>
  </si>
  <si>
    <r>
      <t>3.</t>
    </r>
    <r>
      <rPr>
        <sz val="7"/>
        <rFont val="Times New Roman"/>
        <family val="1"/>
      </rPr>
      <t xml:space="preserve">      </t>
    </r>
    <r>
      <rPr>
        <sz val="12"/>
        <rFont val="Times New Roman"/>
        <family val="1"/>
      </rPr>
      <t>Document and provide assistance for implementing the security-related controls for the Interface Agency and its users.</t>
    </r>
  </si>
  <si>
    <t>3.2.8</t>
  </si>
  <si>
    <r>
      <t xml:space="preserve">Each LASO </t>
    </r>
    <r>
      <rPr>
        <b/>
        <sz val="12"/>
        <rFont val="Times New Roman"/>
        <family val="1"/>
      </rPr>
      <t>shall</t>
    </r>
    <r>
      <rPr>
        <sz val="12"/>
        <rFont val="Times New Roman"/>
        <family val="1"/>
      </rPr>
      <t>:</t>
    </r>
  </si>
  <si>
    <r>
      <t>1.</t>
    </r>
    <r>
      <rPr>
        <sz val="7"/>
        <rFont val="Times New Roman"/>
        <family val="1"/>
      </rPr>
      <t xml:space="preserve">      </t>
    </r>
    <r>
      <rPr>
        <sz val="12"/>
        <rFont val="Times New Roman"/>
        <family val="1"/>
      </rPr>
      <t>Identify who is using the CSA approved hardware, software, and firmware and ensure no unauthorized individuals or processes have access to the same.</t>
    </r>
  </si>
  <si>
    <r>
      <t>2.</t>
    </r>
    <r>
      <rPr>
        <sz val="7"/>
        <rFont val="Times New Roman"/>
        <family val="1"/>
      </rPr>
      <t xml:space="preserve">      </t>
    </r>
    <r>
      <rPr>
        <sz val="12"/>
        <rFont val="Times New Roman"/>
        <family val="1"/>
      </rPr>
      <t>Identify and document how the equipment is connected to the state system.</t>
    </r>
  </si>
  <si>
    <r>
      <t>3.</t>
    </r>
    <r>
      <rPr>
        <sz val="7"/>
        <rFont val="Times New Roman"/>
        <family val="1"/>
      </rPr>
      <t xml:space="preserve">      </t>
    </r>
    <r>
      <rPr>
        <sz val="12"/>
        <rFont val="Times New Roman"/>
        <family val="1"/>
      </rPr>
      <t>Ensure that personnel security screening procedures are being followed as stated in this policy.</t>
    </r>
  </si>
  <si>
    <r>
      <t>4.</t>
    </r>
    <r>
      <rPr>
        <sz val="7"/>
        <rFont val="Times New Roman"/>
        <family val="1"/>
      </rPr>
      <t xml:space="preserve">      </t>
    </r>
    <r>
      <rPr>
        <sz val="12"/>
        <rFont val="Times New Roman"/>
        <family val="1"/>
      </rPr>
      <t>Ensure the approved and appropriate security measures are in place and working as expected.</t>
    </r>
  </si>
  <si>
    <t>3.2.9</t>
  </si>
  <si>
    <t>FBI CJIS Division Information Security Officer (FBI CJIS ISO)</t>
  </si>
  <si>
    <r>
      <t xml:space="preserve">The FBI CJIS ISO </t>
    </r>
    <r>
      <rPr>
        <b/>
        <sz val="12"/>
        <rFont val="Times New Roman"/>
        <family val="1"/>
      </rPr>
      <t>shall</t>
    </r>
    <r>
      <rPr>
        <sz val="12"/>
        <rFont val="Times New Roman"/>
        <family val="1"/>
      </rPr>
      <t>:</t>
    </r>
  </si>
  <si>
    <r>
      <t>1.</t>
    </r>
    <r>
      <rPr>
        <sz val="7"/>
        <rFont val="Times New Roman"/>
        <family val="1"/>
      </rPr>
      <t xml:space="preserve">      </t>
    </r>
    <r>
      <rPr>
        <sz val="12"/>
        <rFont val="Times New Roman"/>
        <family val="1"/>
      </rPr>
      <t>Maintain the CJIS Security Policy.</t>
    </r>
  </si>
  <si>
    <r>
      <t>2.</t>
    </r>
    <r>
      <rPr>
        <sz val="7"/>
        <rFont val="Times New Roman"/>
        <family val="1"/>
      </rPr>
      <t xml:space="preserve">      </t>
    </r>
    <r>
      <rPr>
        <sz val="12"/>
        <rFont val="Times New Roman"/>
        <family val="1"/>
      </rPr>
      <t>Disseminate the FBI Director approved CJIS Security Policy.</t>
    </r>
  </si>
  <si>
    <r>
      <t>3.</t>
    </r>
    <r>
      <rPr>
        <sz val="7"/>
        <rFont val="Times New Roman"/>
        <family val="1"/>
      </rPr>
      <t xml:space="preserve">      </t>
    </r>
    <r>
      <rPr>
        <sz val="12"/>
        <rFont val="Times New Roman"/>
        <family val="1"/>
      </rPr>
      <t>Serve as a liaison with the CSA’s ISO and with other personnel across the CJIS community and in this regard provide technical guidance as to the intent and implementation of operational and technical policy issues.</t>
    </r>
  </si>
  <si>
    <r>
      <t>4.</t>
    </r>
    <r>
      <rPr>
        <sz val="7"/>
        <rFont val="Times New Roman"/>
        <family val="1"/>
      </rPr>
      <t xml:space="preserve">      </t>
    </r>
    <r>
      <rPr>
        <sz val="12"/>
        <rFont val="Times New Roman"/>
        <family val="1"/>
      </rPr>
      <t>Serve as a point-of-contact (POC) for computer incident notification and distribution of security alerts to the CSOs and ISOs.</t>
    </r>
  </si>
  <si>
    <r>
      <t>5.</t>
    </r>
    <r>
      <rPr>
        <sz val="7"/>
        <rFont val="Times New Roman"/>
        <family val="1"/>
      </rPr>
      <t xml:space="preserve">      </t>
    </r>
    <r>
      <rPr>
        <sz val="12"/>
        <rFont val="Times New Roman"/>
        <family val="1"/>
      </rPr>
      <t>Assist with developing audit compliance guidelines as well as identifying and reconciling security-related issues.</t>
    </r>
  </si>
  <si>
    <r>
      <t>6.</t>
    </r>
    <r>
      <rPr>
        <sz val="7"/>
        <rFont val="Times New Roman"/>
        <family val="1"/>
      </rPr>
      <t xml:space="preserve">      </t>
    </r>
    <r>
      <rPr>
        <sz val="12"/>
        <rFont val="Times New Roman"/>
        <family val="1"/>
      </rPr>
      <t>Develop and participate in information security training programs for the CSOs and ISOs, and provide a means by which to acquire feedback to measure the effectiveness and success of such training.</t>
    </r>
  </si>
  <si>
    <t>Compact Officer</t>
  </si>
  <si>
    <t>4.2.1</t>
  </si>
  <si>
    <t>Terminology</t>
  </si>
  <si>
    <r>
      <t xml:space="preserve">The following files </t>
    </r>
    <r>
      <rPr>
        <b/>
        <sz val="12"/>
        <rFont val="Times New Roman"/>
        <family val="1"/>
      </rPr>
      <t>shall</t>
    </r>
    <r>
      <rPr>
        <sz val="12"/>
        <rFont val="Times New Roman"/>
        <family val="1"/>
      </rPr>
      <t xml:space="preserve"> be protected as CHRI:</t>
    </r>
  </si>
  <si>
    <r>
      <t>1.</t>
    </r>
    <r>
      <rPr>
        <sz val="7"/>
        <rFont val="Times New Roman"/>
        <family val="1"/>
      </rPr>
      <t xml:space="preserve">      </t>
    </r>
    <r>
      <rPr>
        <sz val="12"/>
        <rFont val="Times New Roman"/>
        <family val="1"/>
      </rPr>
      <t>Gang File.</t>
    </r>
  </si>
  <si>
    <r>
      <t>2.</t>
    </r>
    <r>
      <rPr>
        <sz val="7"/>
        <rFont val="Times New Roman"/>
        <family val="1"/>
      </rPr>
      <t xml:space="preserve">      </t>
    </r>
    <r>
      <rPr>
        <sz val="12"/>
        <rFont val="Times New Roman"/>
        <family val="1"/>
      </rPr>
      <t>Known or Appropriately Suspected Terrorist File.</t>
    </r>
  </si>
  <si>
    <r>
      <t>3.</t>
    </r>
    <r>
      <rPr>
        <sz val="7"/>
        <rFont val="Times New Roman"/>
        <family val="1"/>
      </rPr>
      <t xml:space="preserve">      </t>
    </r>
    <r>
      <rPr>
        <sz val="12"/>
        <rFont val="Times New Roman"/>
        <family val="1"/>
      </rPr>
      <t>Convicted Persons on Supervised Release File.</t>
    </r>
  </si>
  <si>
    <r>
      <t>4.</t>
    </r>
    <r>
      <rPr>
        <sz val="7"/>
        <rFont val="Times New Roman"/>
        <family val="1"/>
      </rPr>
      <t xml:space="preserve">      </t>
    </r>
    <r>
      <rPr>
        <sz val="12"/>
        <rFont val="Times New Roman"/>
        <family val="1"/>
      </rPr>
      <t>Immigration Violator File (formerly the Deported Felon File).</t>
    </r>
  </si>
  <si>
    <r>
      <t>5.</t>
    </r>
    <r>
      <rPr>
        <sz val="7"/>
        <rFont val="Times New Roman"/>
        <family val="1"/>
      </rPr>
      <t xml:space="preserve">      </t>
    </r>
    <r>
      <rPr>
        <sz val="12"/>
        <rFont val="Times New Roman"/>
        <family val="1"/>
      </rPr>
      <t>National Sex Offender Registry File.</t>
    </r>
  </si>
  <si>
    <r>
      <t>6.</t>
    </r>
    <r>
      <rPr>
        <sz val="7"/>
        <rFont val="Times New Roman"/>
        <family val="1"/>
      </rPr>
      <t xml:space="preserve">      </t>
    </r>
    <r>
      <rPr>
        <sz val="12"/>
        <rFont val="Times New Roman"/>
        <family val="1"/>
      </rPr>
      <t>Historical Protection Order File of the NCIC.</t>
    </r>
  </si>
  <si>
    <t>4.2.2.1</t>
  </si>
  <si>
    <t>Proper Use of CHRI</t>
  </si>
  <si>
    <r>
      <t xml:space="preserve">Further, CHRI </t>
    </r>
    <r>
      <rPr>
        <b/>
        <sz val="12"/>
        <rFont val="Times New Roman"/>
        <family val="1"/>
      </rPr>
      <t>shall</t>
    </r>
    <r>
      <rPr>
        <sz val="12"/>
        <rFont val="Times New Roman"/>
        <family val="1"/>
      </rPr>
      <t xml:space="preserve"> only be</t>
    </r>
    <r>
      <rPr>
        <b/>
        <sz val="12"/>
        <rFont val="Times New Roman"/>
        <family val="1"/>
      </rPr>
      <t xml:space="preserve"> </t>
    </r>
    <r>
      <rPr>
        <sz val="12"/>
        <rFont val="Times New Roman"/>
        <family val="1"/>
      </rPr>
      <t xml:space="preserve">used for an authorized purpose consistent with the purpose for which III was accessed.  </t>
    </r>
  </si>
  <si>
    <t>4.2.3</t>
  </si>
  <si>
    <t>Storage</t>
  </si>
  <si>
    <t>Justification</t>
  </si>
  <si>
    <t>5.1.1</t>
  </si>
  <si>
    <t>Information Exchange</t>
  </si>
  <si>
    <r>
      <t xml:space="preserve">Information exchange agreements for agencies sharing CJI data that is sent to and/or received from the FBI CJIS </t>
    </r>
    <r>
      <rPr>
        <b/>
        <sz val="12"/>
        <rFont val="Times New Roman"/>
        <family val="1"/>
      </rPr>
      <t>shall</t>
    </r>
    <r>
      <rPr>
        <sz val="12"/>
        <rFont val="Times New Roman"/>
        <family val="1"/>
      </rPr>
      <t xml:space="preserve"> specify the security controls and conditions described in this document.</t>
    </r>
  </si>
  <si>
    <t>5.1.1.1</t>
  </si>
  <si>
    <t>Information Handling</t>
  </si>
  <si>
    <t>5.1.1.2</t>
  </si>
  <si>
    <t>State and Federal Agency User Agreements</t>
  </si>
  <si>
    <r>
      <t xml:space="preserve">This agreement </t>
    </r>
    <r>
      <rPr>
        <b/>
        <sz val="12"/>
        <rFont val="Times New Roman"/>
        <family val="1"/>
      </rPr>
      <t>shall</t>
    </r>
    <r>
      <rPr>
        <sz val="12"/>
        <rFont val="Times New Roman"/>
        <family val="1"/>
      </rPr>
      <t xml:space="preserve"> include the standards and sanctions governing utilization of CJIS systems.  </t>
    </r>
  </si>
  <si>
    <r>
      <t xml:space="preserve">All user agreements with the FBI CJIS Division </t>
    </r>
    <r>
      <rPr>
        <b/>
        <sz val="12"/>
        <rFont val="Times New Roman"/>
        <family val="1"/>
      </rPr>
      <t>shall</t>
    </r>
    <r>
      <rPr>
        <sz val="12"/>
        <rFont val="Times New Roman"/>
        <family val="1"/>
      </rPr>
      <t xml:space="preserve"> be coordinated with the CSA head.</t>
    </r>
  </si>
  <si>
    <t>"</t>
  </si>
  <si>
    <r>
      <t xml:space="preserve">The agency </t>
    </r>
    <r>
      <rPr>
        <b/>
        <sz val="12"/>
        <rFont val="Times New Roman"/>
        <family val="1"/>
      </rPr>
      <t>shall</t>
    </r>
    <r>
      <rPr>
        <sz val="12"/>
        <rFont val="Times New Roman"/>
        <family val="1"/>
      </rPr>
      <t xml:space="preserve"> develop, disseminate, and maintain formal, documented procedures to facilitate the implementation of the CJIS Security Policy and, where applicable, the local security policy.</t>
    </r>
  </si>
  <si>
    <r>
      <t>c.</t>
    </r>
    <r>
      <rPr>
        <sz val="7"/>
        <rFont val="Times New Roman"/>
        <family val="1"/>
      </rPr>
      <t xml:space="preserve">       </t>
    </r>
    <r>
      <rPr>
        <sz val="12"/>
        <rFont val="Times New Roman"/>
        <family val="1"/>
      </rPr>
      <t>Ensure the appointment of the CSA ISO and determine the extent of authority to the CSA ISO.</t>
    </r>
  </si>
  <si>
    <r>
      <t>e.</t>
    </r>
    <r>
      <rPr>
        <sz val="7"/>
        <rFont val="Times New Roman"/>
        <family val="1"/>
      </rPr>
      <t xml:space="preserve">       </t>
    </r>
    <r>
      <rPr>
        <sz val="12"/>
        <rFont val="Times New Roman"/>
        <family val="1"/>
      </rPr>
      <t>Ensure each agency having access to CJI has someone designated as the Local Agency Security Officer.</t>
    </r>
  </si>
  <si>
    <r>
      <t>f.</t>
    </r>
    <r>
      <rPr>
        <sz val="7"/>
        <rFont val="Times New Roman"/>
        <family val="1"/>
      </rPr>
      <t xml:space="preserve">       </t>
    </r>
    <r>
      <rPr>
        <sz val="12"/>
        <rFont val="Times New Roman"/>
        <family val="1"/>
      </rPr>
      <t>Approve access to FBI CJIS systems.</t>
    </r>
  </si>
  <si>
    <r>
      <t>g.</t>
    </r>
    <r>
      <rPr>
        <sz val="7"/>
        <rFont val="Times New Roman"/>
        <family val="1"/>
      </rPr>
      <t xml:space="preserve">      </t>
    </r>
    <r>
      <rPr>
        <sz val="12"/>
        <rFont val="Times New Roman"/>
        <family val="1"/>
      </rPr>
      <t>Assume ultimate responsibility for managing the security of CJIS systems within their state and/or agency.</t>
    </r>
  </si>
  <si>
    <r>
      <t>h.</t>
    </r>
    <r>
      <rPr>
        <sz val="7"/>
        <rFont val="Times New Roman"/>
        <family val="1"/>
      </rPr>
      <t xml:space="preserve">      </t>
    </r>
    <r>
      <rPr>
        <sz val="12"/>
        <rFont val="Times New Roman"/>
        <family val="1"/>
      </rPr>
      <t>Perform other related duties outlined by the user agreements with the FBI CJIS Division.</t>
    </r>
  </si>
  <si>
    <r>
      <t>d.</t>
    </r>
    <r>
      <rPr>
        <sz val="7"/>
        <rFont val="Times New Roman"/>
        <family val="1"/>
      </rPr>
      <t xml:space="preserve">      </t>
    </r>
    <r>
      <rPr>
        <sz val="12"/>
        <rFont val="Times New Roman"/>
        <family val="1"/>
      </rPr>
      <t xml:space="preserve">The CSO, or designee, </t>
    </r>
    <r>
      <rPr>
        <b/>
        <sz val="12"/>
        <rFont val="Times New Roman"/>
        <family val="1"/>
      </rPr>
      <t>shall</t>
    </r>
    <r>
      <rPr>
        <sz val="12"/>
        <rFont val="Times New Roman"/>
        <family val="1"/>
      </rPr>
      <t xml:space="preserve"> ensure that a Terminal Agency Coordinator (TAC) is designated within each agency that has devices accessing CJIS systems.</t>
    </r>
  </si>
  <si>
    <r>
      <t>a.</t>
    </r>
    <r>
      <rPr>
        <sz val="7"/>
        <rFont val="Times New Roman"/>
        <family val="1"/>
      </rPr>
      <t xml:space="preserve">       </t>
    </r>
    <r>
      <rPr>
        <sz val="12"/>
        <rFont val="Times New Roman"/>
        <family val="1"/>
      </rPr>
      <t xml:space="preserve">Responsibility for the management of the approved security requirements </t>
    </r>
    <r>
      <rPr>
        <b/>
        <sz val="12"/>
        <rFont val="Times New Roman"/>
        <family val="1"/>
      </rPr>
      <t xml:space="preserve">shall </t>
    </r>
    <r>
      <rPr>
        <sz val="12"/>
        <rFont val="Times New Roman"/>
        <family val="1"/>
      </rPr>
      <t>remain with the CJA.  Security control includes the authority to enforce the standards for the selection, supervision, and separation of personnel who have access to CJI; set and enforce policy governing the operation of computers, circuits, and telecommunications terminals used to process, store, or transmit CJI; and to guarantee the priority service needed by the criminal justice community.</t>
    </r>
  </si>
  <si>
    <r>
      <t xml:space="preserve">The AC </t>
    </r>
    <r>
      <rPr>
        <b/>
        <sz val="12"/>
        <rFont val="Times New Roman"/>
        <family val="1"/>
      </rPr>
      <t>shall</t>
    </r>
    <r>
      <rPr>
        <sz val="12"/>
        <rFont val="Times New Roman"/>
        <family val="1"/>
      </rPr>
      <t xml:space="preserve"> be responsible for the supervision and integrity of the system, training and continuing education of employees and operators, scheduling of initial training and testing, and certification testing and all required reports by NCIC.</t>
    </r>
  </si>
  <si>
    <t>CJIS System Agency Information Secrurity Officer (CSA ISO)</t>
  </si>
  <si>
    <t>4.    Establish a security incident response and reporting procedure to discover, investigate, document, and report to the CSA, the affected criminal justice agency, and the FBI CJIS Division ISO major incidents that significantly endanger the security or integrity of CJI.</t>
  </si>
  <si>
    <t>3.2.10</t>
  </si>
  <si>
    <t>3.2.12</t>
  </si>
  <si>
    <t>7.    Maintain a current ISO homepage on the Law Enforcement Online (LEO) network and keep the CSOs and ISOs updated on pertinent information via the iso@leo.gov email address.</t>
  </si>
  <si>
    <r>
      <t xml:space="preserve">Proper access to, use and dissemination of data from these files </t>
    </r>
    <r>
      <rPr>
        <b/>
        <sz val="12"/>
        <rFont val="Times New Roman"/>
        <family val="1"/>
      </rPr>
      <t>shall</t>
    </r>
    <r>
      <rPr>
        <sz val="12"/>
        <rFont val="Times New Roman"/>
        <family val="1"/>
      </rPr>
      <t xml:space="preserve"> be consistent with the use and dissemination policies concerning the III described in Title 28, Part 20, CFR, and the NCIC Operating Manual</t>
    </r>
  </si>
  <si>
    <t>7.    Identity Theft File.</t>
  </si>
  <si>
    <r>
      <t xml:space="preserve">The III </t>
    </r>
    <r>
      <rPr>
        <b/>
        <sz val="12"/>
        <rFont val="Times New Roman"/>
        <family val="1"/>
      </rPr>
      <t>shall</t>
    </r>
    <r>
      <rPr>
        <sz val="12"/>
        <rFont val="Times New Roman"/>
        <family val="1"/>
      </rPr>
      <t xml:space="preserve"> be accessed only for an authorized purpose.</t>
    </r>
  </si>
  <si>
    <r>
      <t xml:space="preserve">When CHRI is stored, agencies </t>
    </r>
    <r>
      <rPr>
        <b/>
        <sz val="12"/>
        <rFont val="Times New Roman"/>
        <family val="1"/>
      </rPr>
      <t>shall</t>
    </r>
    <r>
      <rPr>
        <sz val="12"/>
        <rFont val="Times New Roman"/>
        <family val="1"/>
      </rPr>
      <t xml:space="preserve"> establish appropriate administrative, technical and physical safeguards to ensure the security and confidentiality of the information.  </t>
    </r>
  </si>
  <si>
    <r>
      <t xml:space="preserve">These records </t>
    </r>
    <r>
      <rPr>
        <b/>
        <sz val="12"/>
        <rFont val="Times New Roman"/>
        <family val="1"/>
      </rPr>
      <t>shall</t>
    </r>
    <r>
      <rPr>
        <sz val="12"/>
        <rFont val="Times New Roman"/>
        <family val="1"/>
      </rPr>
      <t xml:space="preserve"> be stored for extended periods only when they are key elements for the integrity and/or utility of case files and/or criminal record files.</t>
    </r>
  </si>
  <si>
    <t>4.2.4.1</t>
  </si>
  <si>
    <r>
      <t xml:space="preserve">In addition to the use of purpose codes and logging information, all users </t>
    </r>
    <r>
      <rPr>
        <b/>
        <sz val="12"/>
        <rFont val="Times New Roman"/>
        <family val="1"/>
      </rPr>
      <t xml:space="preserve">shall </t>
    </r>
    <r>
      <rPr>
        <sz val="12"/>
        <rFont val="Times New Roman"/>
        <family val="1"/>
      </rPr>
      <t>provide a reason for all III inquiries whenever requested by NCIC System Managers, CSAs, local agency administrators, or their representatives.</t>
    </r>
  </si>
  <si>
    <t>Personally Identifiable Information (PII)</t>
  </si>
  <si>
    <r>
      <t>PII</t>
    </r>
    <r>
      <rPr>
        <b/>
        <sz val="12"/>
        <rFont val="Times New Roman"/>
        <family val="1"/>
      </rPr>
      <t xml:space="preserve"> shall</t>
    </r>
    <r>
      <rPr>
        <sz val="12"/>
        <rFont val="Times New Roman"/>
        <family val="1"/>
      </rPr>
      <t xml:space="preserve"> be extracted from CJI for the purpose of official business only.  </t>
    </r>
  </si>
  <si>
    <r>
      <t xml:space="preserve">Agencies </t>
    </r>
    <r>
      <rPr>
        <b/>
        <sz val="12"/>
        <rFont val="Times New Roman"/>
        <family val="1"/>
      </rPr>
      <t xml:space="preserve">shall </t>
    </r>
    <r>
      <rPr>
        <sz val="12"/>
        <rFont val="Times New Roman"/>
        <family val="1"/>
      </rPr>
      <t>develop policies, based on state and local privacy rules, to ensure appropriate controls are applied when handling PII extracted from CJI.</t>
    </r>
  </si>
  <si>
    <t>Policy Area 1: Information Exchange Agreements</t>
  </si>
  <si>
    <r>
      <t xml:space="preserve">The information shared through communication mediums </t>
    </r>
    <r>
      <rPr>
        <b/>
        <sz val="12"/>
        <rFont val="Times New Roman"/>
        <family val="1"/>
      </rPr>
      <t xml:space="preserve">shall </t>
    </r>
    <r>
      <rPr>
        <sz val="12"/>
        <rFont val="Times New Roman"/>
        <family val="1"/>
      </rPr>
      <t>be protected with appropriate security safeguards.</t>
    </r>
  </si>
  <si>
    <r>
      <t xml:space="preserve">Before exchanging CJI, agencies </t>
    </r>
    <r>
      <rPr>
        <b/>
        <sz val="12"/>
        <rFont val="Times New Roman"/>
        <family val="1"/>
      </rPr>
      <t xml:space="preserve">shall </t>
    </r>
    <r>
      <rPr>
        <sz val="12"/>
        <rFont val="Times New Roman"/>
        <family val="1"/>
      </rPr>
      <t>put formal agreements in place that specify security controls.</t>
    </r>
  </si>
  <si>
    <r>
      <t xml:space="preserve">Information exchange agreements </t>
    </r>
    <r>
      <rPr>
        <b/>
        <sz val="12"/>
        <rFont val="Times New Roman"/>
        <family val="1"/>
      </rPr>
      <t>shall</t>
    </r>
    <r>
      <rPr>
        <sz val="12"/>
        <rFont val="Times New Roman"/>
        <family val="1"/>
      </rPr>
      <t xml:space="preserve"> be supported by documentation committing both parties to the terms of information exchange.  </t>
    </r>
  </si>
  <si>
    <r>
      <t xml:space="preserve">Procedures for handling and storage of information </t>
    </r>
    <r>
      <rPr>
        <b/>
        <sz val="12"/>
        <rFont val="Times New Roman"/>
        <family val="1"/>
      </rPr>
      <t>shall</t>
    </r>
    <r>
      <rPr>
        <sz val="12"/>
        <rFont val="Times New Roman"/>
        <family val="1"/>
      </rPr>
      <t xml:space="preserve"> be established to protect that information from unauthorized disclosure, alteration or misuse.</t>
    </r>
  </si>
  <si>
    <r>
      <t xml:space="preserve">Using the requirements in this policy as a starting point, the procedures </t>
    </r>
    <r>
      <rPr>
        <b/>
        <sz val="12"/>
        <rFont val="Times New Roman"/>
        <family val="1"/>
      </rPr>
      <t>shall</t>
    </r>
    <r>
      <rPr>
        <sz val="12"/>
        <rFont val="Times New Roman"/>
        <family val="1"/>
      </rPr>
      <t xml:space="preserve"> apply to the handling, processing, storing, and communication of CJI.</t>
    </r>
  </si>
  <si>
    <r>
      <t xml:space="preserve">Each CSA head or SIB Chief </t>
    </r>
    <r>
      <rPr>
        <b/>
        <sz val="12"/>
        <rFont val="Times New Roman"/>
        <family val="1"/>
      </rPr>
      <t>shall</t>
    </r>
    <r>
      <rPr>
        <sz val="12"/>
        <rFont val="Times New Roman"/>
        <family val="1"/>
      </rPr>
      <t xml:space="preserve"> execute a signed written user agreement with the FBI CJIS Division stating their willingness to demonstrate conformity with this policy before accessing and participating in CJIS records information programs.</t>
    </r>
  </si>
  <si>
    <r>
      <t xml:space="preserve">As coordinated through the particular CSA or SIB Chief, each Interface Agency </t>
    </r>
    <r>
      <rPr>
        <b/>
        <sz val="12"/>
        <rFont val="Times New Roman"/>
        <family val="1"/>
      </rPr>
      <t>shall</t>
    </r>
    <r>
      <rPr>
        <sz val="12"/>
        <rFont val="Times New Roman"/>
        <family val="1"/>
      </rPr>
      <t xml:space="preserve"> also allow the FBI to periodically test the ability to penetrate the FBI’s network through the external network connection or system per authorization of Department of Justice (DOJ) Order 2640.2F.</t>
    </r>
  </si>
  <si>
    <t>5.1.1.3</t>
  </si>
  <si>
    <t>Criminal Justice Agency User Agreements</t>
  </si>
  <si>
    <r>
      <t xml:space="preserve">Any CJA receiving access to FBI CJIS data </t>
    </r>
    <r>
      <rPr>
        <b/>
        <sz val="12"/>
        <rFont val="Times New Roman"/>
        <family val="1"/>
      </rPr>
      <t>shall</t>
    </r>
    <r>
      <rPr>
        <sz val="12"/>
        <rFont val="Times New Roman"/>
        <family val="1"/>
      </rPr>
      <t xml:space="preserve"> enter into a signed written agreement with the appropriate signatory authority of the CSA providing the access.</t>
    </r>
  </si>
  <si>
    <r>
      <t xml:space="preserve">The written agreement </t>
    </r>
    <r>
      <rPr>
        <b/>
        <sz val="12"/>
        <rFont val="Times New Roman"/>
        <family val="1"/>
      </rPr>
      <t>shall</t>
    </r>
    <r>
      <rPr>
        <sz val="12"/>
        <rFont val="Times New Roman"/>
        <family val="1"/>
      </rPr>
      <t xml:space="preserve"> specify the FBI CJIS systems and services to which the agency will have access, and the FBI CJIS Division policies to which the agency must adhere.</t>
    </r>
  </si>
  <si>
    <r>
      <t>1.</t>
    </r>
    <r>
      <rPr>
        <sz val="7"/>
        <rFont val="Times New Roman"/>
        <family val="1"/>
      </rPr>
      <t xml:space="preserve">      </t>
    </r>
    <r>
      <rPr>
        <sz val="12"/>
        <rFont val="Times New Roman"/>
        <family val="1"/>
      </rPr>
      <t>Audit.</t>
    </r>
  </si>
  <si>
    <r>
      <t>2.</t>
    </r>
    <r>
      <rPr>
        <sz val="7"/>
        <rFont val="Times New Roman"/>
        <family val="1"/>
      </rPr>
      <t xml:space="preserve">      </t>
    </r>
    <r>
      <rPr>
        <sz val="12"/>
        <rFont val="Times New Roman"/>
        <family val="1"/>
      </rPr>
      <t>Dissemination.</t>
    </r>
  </si>
  <si>
    <r>
      <t>3.</t>
    </r>
    <r>
      <rPr>
        <sz val="7"/>
        <rFont val="Times New Roman"/>
        <family val="1"/>
      </rPr>
      <t xml:space="preserve">      </t>
    </r>
    <r>
      <rPr>
        <sz val="12"/>
        <rFont val="Times New Roman"/>
        <family val="1"/>
      </rPr>
      <t>Hit confirmation.</t>
    </r>
  </si>
  <si>
    <r>
      <t>4.</t>
    </r>
    <r>
      <rPr>
        <sz val="7"/>
        <rFont val="Times New Roman"/>
        <family val="1"/>
      </rPr>
      <t xml:space="preserve">      </t>
    </r>
    <r>
      <rPr>
        <sz val="12"/>
        <rFont val="Times New Roman"/>
        <family val="1"/>
      </rPr>
      <t>Logging.</t>
    </r>
  </si>
  <si>
    <r>
      <t>5.</t>
    </r>
    <r>
      <rPr>
        <sz val="7"/>
        <rFont val="Times New Roman"/>
        <family val="1"/>
      </rPr>
      <t xml:space="preserve">      </t>
    </r>
    <r>
      <rPr>
        <sz val="12"/>
        <rFont val="Times New Roman"/>
        <family val="1"/>
      </rPr>
      <t>Quality Assurance (QA).</t>
    </r>
  </si>
  <si>
    <r>
      <t>6.</t>
    </r>
    <r>
      <rPr>
        <sz val="7"/>
        <rFont val="Times New Roman"/>
        <family val="1"/>
      </rPr>
      <t xml:space="preserve">      </t>
    </r>
    <r>
      <rPr>
        <sz val="12"/>
        <rFont val="Times New Roman"/>
        <family val="1"/>
      </rPr>
      <t>Screening (Pre-Employment).</t>
    </r>
  </si>
  <si>
    <r>
      <t>7.</t>
    </r>
    <r>
      <rPr>
        <sz val="7"/>
        <rFont val="Times New Roman"/>
        <family val="1"/>
      </rPr>
      <t xml:space="preserve">      </t>
    </r>
    <r>
      <rPr>
        <sz val="12"/>
        <rFont val="Times New Roman"/>
        <family val="1"/>
      </rPr>
      <t>Security.</t>
    </r>
  </si>
  <si>
    <r>
      <t>8.</t>
    </r>
    <r>
      <rPr>
        <sz val="7"/>
        <rFont val="Times New Roman"/>
        <family val="1"/>
      </rPr>
      <t xml:space="preserve">      </t>
    </r>
    <r>
      <rPr>
        <sz val="12"/>
        <rFont val="Times New Roman"/>
        <family val="1"/>
      </rPr>
      <t>Timeliness.</t>
    </r>
  </si>
  <si>
    <r>
      <t>9.</t>
    </r>
    <r>
      <rPr>
        <sz val="7"/>
        <rFont val="Times New Roman"/>
        <family val="1"/>
      </rPr>
      <t xml:space="preserve">      </t>
    </r>
    <r>
      <rPr>
        <sz val="12"/>
        <rFont val="Times New Roman"/>
        <family val="1"/>
      </rPr>
      <t>Training.</t>
    </r>
  </si>
  <si>
    <r>
      <t>10.</t>
    </r>
    <r>
      <rPr>
        <sz val="7"/>
        <rFont val="Times New Roman"/>
        <family val="1"/>
      </rPr>
      <t xml:space="preserve">  </t>
    </r>
    <r>
      <rPr>
        <sz val="12"/>
        <rFont val="Times New Roman"/>
        <family val="1"/>
      </rPr>
      <t>Use of the system.</t>
    </r>
  </si>
  <si>
    <r>
      <t xml:space="preserve">These agreements </t>
    </r>
    <r>
      <rPr>
        <b/>
        <sz val="12"/>
        <rFont val="Times New Roman"/>
        <family val="1"/>
      </rPr>
      <t>shall</t>
    </r>
    <r>
      <rPr>
        <sz val="12"/>
        <rFont val="Times New Roman"/>
        <family val="1"/>
      </rPr>
      <t xml:space="preserve"> include:</t>
    </r>
  </si>
  <si>
    <t>11. Validation.</t>
  </si>
  <si>
    <t>5.1.1.4</t>
  </si>
  <si>
    <t>Inter-Agency and Management Control Agreements</t>
  </si>
  <si>
    <r>
      <t xml:space="preserve">A NCJA (government) designated to perform criminal justice functions for a CJA </t>
    </r>
    <r>
      <rPr>
        <b/>
        <sz val="12"/>
        <rFont val="Times New Roman"/>
        <family val="1"/>
      </rPr>
      <t>shall</t>
    </r>
    <r>
      <rPr>
        <sz val="12"/>
        <rFont val="Times New Roman"/>
        <family val="1"/>
      </rPr>
      <t xml:space="preserve"> be eligible for access to the CJI.  </t>
    </r>
  </si>
  <si>
    <r>
      <t xml:space="preserve">Access </t>
    </r>
    <r>
      <rPr>
        <b/>
        <sz val="12"/>
        <rFont val="Times New Roman"/>
        <family val="1"/>
      </rPr>
      <t>shall</t>
    </r>
    <r>
      <rPr>
        <sz val="12"/>
        <rFont val="Times New Roman"/>
        <family val="1"/>
      </rPr>
      <t xml:space="preserve"> be permitted when such designation is authorized pursuant to Executive Order, statute, regulation, or inter-agency agreement. </t>
    </r>
  </si>
  <si>
    <t>5.1.1.5</t>
  </si>
  <si>
    <t>Private Contractor User Agreements and CJIS Security Addendum</t>
  </si>
  <si>
    <r>
      <t xml:space="preserve">All private contractors who perform criminal justice functions </t>
    </r>
    <r>
      <rPr>
        <b/>
        <sz val="12"/>
        <rFont val="Times New Roman"/>
        <family val="1"/>
      </rPr>
      <t xml:space="preserve">shall </t>
    </r>
    <r>
      <rPr>
        <sz val="12"/>
        <rFont val="Times New Roman"/>
        <family val="1"/>
      </rPr>
      <t>acknowledge, via signing of the Security Addendum Certification page, and abide by all aspects of the CJIS Security Addendum.</t>
    </r>
  </si>
  <si>
    <r>
      <t xml:space="preserve">Modifications to the CJIS Security Addendum </t>
    </r>
    <r>
      <rPr>
        <b/>
        <sz val="12"/>
        <rFont val="Times New Roman"/>
        <family val="1"/>
      </rPr>
      <t xml:space="preserve">shall </t>
    </r>
    <r>
      <rPr>
        <sz val="12"/>
        <rFont val="Times New Roman"/>
        <family val="1"/>
      </rPr>
      <t>be enacted only by the FBI.</t>
    </r>
  </si>
  <si>
    <r>
      <t xml:space="preserve">1.  Private contractors designated to perform criminal justice functions for a CJA </t>
    </r>
    <r>
      <rPr>
        <b/>
        <sz val="12"/>
        <rFont val="Times New Roman"/>
        <family val="1"/>
      </rPr>
      <t>shall</t>
    </r>
    <r>
      <rPr>
        <sz val="12"/>
        <rFont val="Times New Roman"/>
        <family val="1"/>
      </rPr>
      <t xml:space="preserve"> be eligible for access to CJI.  </t>
    </r>
  </si>
  <si>
    <r>
      <t xml:space="preserve">Access </t>
    </r>
    <r>
      <rPr>
        <b/>
        <sz val="12"/>
        <rFont val="Times New Roman"/>
        <family val="1"/>
      </rPr>
      <t>shall</t>
    </r>
    <r>
      <rPr>
        <sz val="12"/>
        <rFont val="Times New Roman"/>
        <family val="1"/>
      </rPr>
      <t xml:space="preserve"> be permitted pursuant to an agreement which specifically identifies the agency’s purpose and scope of providing services for the administration of criminal justice.</t>
    </r>
  </si>
  <si>
    <r>
      <t xml:space="preserve">The agreement between the CJA and the private contractor </t>
    </r>
    <r>
      <rPr>
        <b/>
        <sz val="12"/>
        <rFont val="Times New Roman"/>
        <family val="1"/>
      </rPr>
      <t>shall</t>
    </r>
    <r>
      <rPr>
        <sz val="12"/>
        <rFont val="Times New Roman"/>
        <family val="1"/>
      </rPr>
      <t xml:space="preserve"> incorporate the CJIS Security Addendum approved by the Director of the FBI, acting for the U.S. Attorney General, as referenced in Title 28 CFR 20.33 (a)(7).</t>
    </r>
  </si>
  <si>
    <r>
      <t xml:space="preserve">2.  Private contractors designated to perform criminal justice functions on behalf of a NCJA (government) </t>
    </r>
    <r>
      <rPr>
        <b/>
        <sz val="12"/>
        <rFont val="Times New Roman"/>
        <family val="1"/>
      </rPr>
      <t>shall</t>
    </r>
    <r>
      <rPr>
        <sz val="12"/>
        <rFont val="Times New Roman"/>
        <family val="1"/>
      </rPr>
      <t xml:space="preserve"> be eligible for access to CJI.  </t>
    </r>
  </si>
  <si>
    <r>
      <t xml:space="preserve">Access </t>
    </r>
    <r>
      <rPr>
        <b/>
        <sz val="12"/>
        <rFont val="Times New Roman"/>
        <family val="1"/>
      </rPr>
      <t xml:space="preserve">shall </t>
    </r>
    <r>
      <rPr>
        <sz val="12"/>
        <rFont val="Times New Roman"/>
        <family val="1"/>
      </rPr>
      <t xml:space="preserve">be permitted pursuant to an agreement which specifically identifies the agency’s purpose and scope of providing services for the administration of criminal justice.  </t>
    </r>
  </si>
  <si>
    <r>
      <t xml:space="preserve">The agreement between the NCJA and the private contractor </t>
    </r>
    <r>
      <rPr>
        <b/>
        <sz val="12"/>
        <rFont val="Times New Roman"/>
        <family val="1"/>
      </rPr>
      <t>shall</t>
    </r>
    <r>
      <rPr>
        <sz val="12"/>
        <rFont val="Times New Roman"/>
        <family val="1"/>
      </rPr>
      <t xml:space="preserve"> incorporate the CJIS Security Addendum approved by the Director of the FBI, acting for the U.S. Attorney General, as referenced in Title 28 CFR 20.33 (a)(7).</t>
    </r>
  </si>
  <si>
    <t>5.1.1.6</t>
  </si>
  <si>
    <t>Agency User Agreements</t>
  </si>
  <si>
    <r>
      <t xml:space="preserve">A NCJA (public) designated to request civil fingerprint-based background checks, with the full consent of the individual to whom a background check is taking place, for noncriminal justice functions, </t>
    </r>
    <r>
      <rPr>
        <b/>
        <sz val="12"/>
        <rFont val="Times New Roman"/>
        <family val="1"/>
      </rPr>
      <t>shall</t>
    </r>
    <r>
      <rPr>
        <sz val="12"/>
        <rFont val="Times New Roman"/>
        <family val="1"/>
      </rPr>
      <t xml:space="preserve"> be eligible for access to CJI.</t>
    </r>
  </si>
  <si>
    <r>
      <t xml:space="preserve">Access </t>
    </r>
    <r>
      <rPr>
        <b/>
        <sz val="12"/>
        <rFont val="Times New Roman"/>
        <family val="1"/>
      </rPr>
      <t>shall</t>
    </r>
    <r>
      <rPr>
        <sz val="12"/>
        <rFont val="Times New Roman"/>
        <family val="1"/>
      </rPr>
      <t xml:space="preserve"> be permitted when such designation is authorized pursuant to federal law or state statute approved by the U.S. Attorney General.  </t>
    </r>
  </si>
  <si>
    <r>
      <t xml:space="preserve">An NCJA (public) receiving access to FBI CJIS data </t>
    </r>
    <r>
      <rPr>
        <b/>
        <sz val="12"/>
        <rFont val="Times New Roman"/>
        <family val="1"/>
      </rPr>
      <t>shall</t>
    </r>
    <r>
      <rPr>
        <sz val="12"/>
        <rFont val="Times New Roman"/>
        <family val="1"/>
      </rPr>
      <t xml:space="preserve"> enter into a signed written agreement with the appropriate signatory authority of the CSA/SIB providing the access.  </t>
    </r>
  </si>
  <si>
    <r>
      <t xml:space="preserve">A NCJA (private) designated to request civil fingerprint-based background checks, with the full consent of the individual to whom a background check is taking place, for noncriminal justice functions, </t>
    </r>
    <r>
      <rPr>
        <b/>
        <sz val="12"/>
        <rFont val="Times New Roman"/>
        <family val="1"/>
      </rPr>
      <t>shall</t>
    </r>
    <r>
      <rPr>
        <sz val="12"/>
        <rFont val="Times New Roman"/>
        <family val="1"/>
      </rPr>
      <t xml:space="preserve"> be eligible for access to CJI.</t>
    </r>
  </si>
  <si>
    <r>
      <t xml:space="preserve">Access </t>
    </r>
    <r>
      <rPr>
        <b/>
        <sz val="12"/>
        <rFont val="Times New Roman"/>
        <family val="1"/>
      </rPr>
      <t>shall</t>
    </r>
    <r>
      <rPr>
        <sz val="12"/>
        <rFont val="Times New Roman"/>
        <family val="1"/>
      </rPr>
      <t xml:space="preserve"> be permitted when such designation is authorized pursuant to federal law or state statute approved by the U.S. Attorney General. </t>
    </r>
  </si>
  <si>
    <r>
      <t xml:space="preserve">An NCJA (private) receiving access to FBI CJIS data </t>
    </r>
    <r>
      <rPr>
        <b/>
        <sz val="12"/>
        <rFont val="Times New Roman"/>
        <family val="1"/>
      </rPr>
      <t>shall</t>
    </r>
    <r>
      <rPr>
        <sz val="12"/>
        <rFont val="Times New Roman"/>
        <family val="1"/>
      </rPr>
      <t xml:space="preserve"> enter into a signed written agreement with the appropriate signatory authority of the CSA/SIB providing the access.</t>
    </r>
  </si>
  <si>
    <r>
      <t xml:space="preserve">All NCJAs accessing CJI </t>
    </r>
    <r>
      <rPr>
        <b/>
        <sz val="12"/>
        <rFont val="Times New Roman"/>
        <family val="1"/>
      </rPr>
      <t>shall</t>
    </r>
    <r>
      <rPr>
        <sz val="12"/>
        <rFont val="Times New Roman"/>
        <family val="1"/>
      </rPr>
      <t xml:space="preserve"> be subject to all pertinent areas of the CJIS Security Policy (see appendix J for supplemental guidance).</t>
    </r>
  </si>
  <si>
    <r>
      <t xml:space="preserve">Each NCJA that directly accesses FBI CJI </t>
    </r>
    <r>
      <rPr>
        <b/>
        <sz val="12"/>
        <rFont val="Times New Roman"/>
        <family val="1"/>
      </rPr>
      <t xml:space="preserve">shall </t>
    </r>
    <r>
      <rPr>
        <sz val="12"/>
        <rFont val="Times New Roman"/>
        <family val="1"/>
      </rPr>
      <t>also allow the FBI to periodically test the ability to penetrate the FBI’s network through the external network connection or system per authorization of Department of Justice (DOJ) Order 2640.2F.</t>
    </r>
  </si>
  <si>
    <t>5.1.1.7</t>
  </si>
  <si>
    <t>Security and Management Control Outsourcing Standard</t>
  </si>
  <si>
    <r>
      <t xml:space="preserve">Channelers designated to request civil fingerprint-based background checks or noncriminal justice ancillary functions on behalf of a NCJA (public) or NCJA (private) for noncriminal justice functions </t>
    </r>
    <r>
      <rPr>
        <b/>
        <sz val="12"/>
        <rFont val="Times New Roman"/>
        <family val="1"/>
      </rPr>
      <t>shall</t>
    </r>
    <r>
      <rPr>
        <sz val="12"/>
        <rFont val="Times New Roman"/>
        <family val="1"/>
      </rPr>
      <t xml:space="preserve"> be eligible for access to CJI.</t>
    </r>
  </si>
  <si>
    <r>
      <t xml:space="preserve">Access </t>
    </r>
    <r>
      <rPr>
        <b/>
        <sz val="12"/>
        <rFont val="Times New Roman"/>
        <family val="1"/>
      </rPr>
      <t xml:space="preserve">shall </t>
    </r>
    <r>
      <rPr>
        <sz val="12"/>
        <rFont val="Times New Roman"/>
        <family val="1"/>
      </rPr>
      <t>be permitted when such designation is authorized pursuant to federal law or state statute approved by the U.S. Attorney General.</t>
    </r>
  </si>
  <si>
    <r>
      <t xml:space="preserve">All Channelers accessing CJI </t>
    </r>
    <r>
      <rPr>
        <b/>
        <sz val="12"/>
        <rFont val="Times New Roman"/>
        <family val="1"/>
      </rPr>
      <t>shall</t>
    </r>
    <r>
      <rPr>
        <sz val="12"/>
        <rFont val="Times New Roman"/>
        <family val="1"/>
      </rPr>
      <t xml:space="preserve"> be subject to the terms and conditions described in the Compact Council Security and Management Control Outsourcing Standard.</t>
    </r>
  </si>
  <si>
    <r>
      <t xml:space="preserve">Each Channeler that directly accesses CJI </t>
    </r>
    <r>
      <rPr>
        <b/>
        <sz val="12"/>
        <rFont val="Times New Roman"/>
        <family val="1"/>
      </rPr>
      <t xml:space="preserve">shall </t>
    </r>
    <r>
      <rPr>
        <sz val="12"/>
        <rFont val="Times New Roman"/>
        <family val="1"/>
      </rPr>
      <t>also allow the FBI to conduct periodic penetration testing.</t>
    </r>
  </si>
  <si>
    <t>5.1.2</t>
  </si>
  <si>
    <t>Monitoring, Review, and Delivery of Services</t>
  </si>
  <si>
    <r>
      <t xml:space="preserve">As specified in the inter-agency agreements, MCAs, and contractual agreements with private contractors, the services, reports and records provided by the service provider </t>
    </r>
    <r>
      <rPr>
        <b/>
        <sz val="12"/>
        <rFont val="Times New Roman"/>
        <family val="1"/>
      </rPr>
      <t>shall</t>
    </r>
    <r>
      <rPr>
        <sz val="12"/>
        <rFont val="Times New Roman"/>
        <family val="1"/>
      </rPr>
      <t xml:space="preserve"> be regularly monitored and reviewed.  </t>
    </r>
  </si>
  <si>
    <r>
      <t xml:space="preserve">The CJA </t>
    </r>
    <r>
      <rPr>
        <b/>
        <sz val="12"/>
        <rFont val="Times New Roman"/>
        <family val="1"/>
      </rPr>
      <t>shall</t>
    </r>
    <r>
      <rPr>
        <sz val="12"/>
        <rFont val="Times New Roman"/>
        <family val="1"/>
      </rPr>
      <t xml:space="preserve"> maintain sufficient overall control and visibility into all security aspects to include, but not limited to, identification of vulnerabilities and information security incident reporting/response.  </t>
    </r>
  </si>
  <si>
    <r>
      <t xml:space="preserve">The incident reporting/response process used by the service provider </t>
    </r>
    <r>
      <rPr>
        <b/>
        <sz val="12"/>
        <rFont val="Times New Roman"/>
        <family val="1"/>
      </rPr>
      <t>shall</t>
    </r>
    <r>
      <rPr>
        <sz val="12"/>
        <rFont val="Times New Roman"/>
        <family val="1"/>
      </rPr>
      <t xml:space="preserve"> conform to the incident reporting/response specifications provided in this policy.</t>
    </r>
  </si>
  <si>
    <t>5.1.2.1</t>
  </si>
  <si>
    <t>Managing Changes to Service Providers</t>
  </si>
  <si>
    <r>
      <t xml:space="preserve">Any changes to services provided by a service provider </t>
    </r>
    <r>
      <rPr>
        <b/>
        <sz val="12"/>
        <rFont val="Times New Roman"/>
        <family val="1"/>
      </rPr>
      <t>shall</t>
    </r>
    <r>
      <rPr>
        <sz val="12"/>
        <rFont val="Times New Roman"/>
        <family val="1"/>
      </rPr>
      <t xml:space="preserve"> be managed by the CJA.</t>
    </r>
  </si>
  <si>
    <r>
      <t xml:space="preserve">Evaluation of the risks to the agency </t>
    </r>
    <r>
      <rPr>
        <b/>
        <sz val="12"/>
        <rFont val="Times New Roman"/>
        <family val="1"/>
      </rPr>
      <t xml:space="preserve">shall </t>
    </r>
    <r>
      <rPr>
        <sz val="12"/>
        <rFont val="Times New Roman"/>
        <family val="1"/>
      </rPr>
      <t>be undertaken based on the criticality of the data, system, and the impact of the change.</t>
    </r>
  </si>
  <si>
    <t>5.1.3</t>
  </si>
  <si>
    <t>Secondary Dissemination</t>
  </si>
  <si>
    <r>
      <t xml:space="preserve">If CHRI is released to another authorized agency, and that agency was not part of the releasing agency’s primary information exchange agreement(s), the releasing agency </t>
    </r>
    <r>
      <rPr>
        <b/>
        <sz val="12"/>
        <rFont val="Times New Roman"/>
        <family val="1"/>
      </rPr>
      <t>shall</t>
    </r>
    <r>
      <rPr>
        <sz val="12"/>
        <rFont val="Times New Roman"/>
        <family val="1"/>
      </rPr>
      <t xml:space="preserve"> log such dissemination.</t>
    </r>
  </si>
  <si>
    <t>Policy Area 2: Security Awareness Training</t>
  </si>
  <si>
    <r>
      <t xml:space="preserve">Basic security awareness training </t>
    </r>
    <r>
      <rPr>
        <b/>
        <sz val="12"/>
        <rFont val="Times New Roman"/>
        <family val="1"/>
      </rPr>
      <t>shall</t>
    </r>
    <r>
      <rPr>
        <sz val="12"/>
        <rFont val="Times New Roman"/>
        <family val="1"/>
      </rPr>
      <t xml:space="preserve"> be required within six months of initial assignment and</t>
    </r>
    <r>
      <rPr>
        <i/>
        <sz val="12"/>
        <rFont val="Times New Roman"/>
        <family val="1"/>
      </rPr>
      <t xml:space="preserve"> </t>
    </r>
    <r>
      <rPr>
        <sz val="12"/>
        <rFont val="Times New Roman"/>
        <family val="1"/>
      </rPr>
      <t xml:space="preserve">biennially thereafter, for all personnel who have access to CJI.  </t>
    </r>
  </si>
  <si>
    <t>5.2.1.1</t>
  </si>
  <si>
    <t>All Personnel</t>
  </si>
  <si>
    <r>
      <t>1.</t>
    </r>
    <r>
      <rPr>
        <sz val="7"/>
        <rFont val="Times New Roman"/>
        <family val="1"/>
      </rPr>
      <t xml:space="preserve">      </t>
    </r>
    <r>
      <rPr>
        <sz val="12"/>
        <rFont val="Times New Roman"/>
        <family val="1"/>
      </rPr>
      <t>Rules that describe responsibilities and expected behavior with regard to CJI usage.</t>
    </r>
  </si>
  <si>
    <r>
      <t>2.</t>
    </r>
    <r>
      <rPr>
        <sz val="7"/>
        <rFont val="Times New Roman"/>
        <family val="1"/>
      </rPr>
      <t xml:space="preserve">      </t>
    </r>
    <r>
      <rPr>
        <sz val="12"/>
        <rFont val="Times New Roman"/>
        <family val="1"/>
      </rPr>
      <t>Implications of noncompliance.</t>
    </r>
  </si>
  <si>
    <r>
      <t>3.</t>
    </r>
    <r>
      <rPr>
        <sz val="7"/>
        <rFont val="Times New Roman"/>
        <family val="1"/>
      </rPr>
      <t xml:space="preserve">      </t>
    </r>
    <r>
      <rPr>
        <sz val="12"/>
        <rFont val="Times New Roman"/>
        <family val="1"/>
      </rPr>
      <t>Incident response (Points of contact; Individual actions).</t>
    </r>
  </si>
  <si>
    <r>
      <t>4.</t>
    </r>
    <r>
      <rPr>
        <sz val="7"/>
        <rFont val="Times New Roman"/>
        <family val="1"/>
      </rPr>
      <t xml:space="preserve">      </t>
    </r>
    <r>
      <rPr>
        <sz val="12"/>
        <rFont val="Times New Roman"/>
        <family val="1"/>
      </rPr>
      <t>Media Protection.</t>
    </r>
  </si>
  <si>
    <r>
      <t>7.</t>
    </r>
    <r>
      <rPr>
        <sz val="7"/>
        <rFont val="Times New Roman"/>
        <family val="1"/>
      </rPr>
      <t xml:space="preserve">      </t>
    </r>
    <r>
      <rPr>
        <sz val="12"/>
        <rFont val="Times New Roman"/>
        <family val="1"/>
      </rPr>
      <t>Proper handling and marking of CJI.</t>
    </r>
  </si>
  <si>
    <r>
      <t>8.</t>
    </r>
    <r>
      <rPr>
        <sz val="7"/>
        <rFont val="Times New Roman"/>
        <family val="1"/>
      </rPr>
      <t xml:space="preserve">      </t>
    </r>
    <r>
      <rPr>
        <sz val="12"/>
        <rFont val="Times New Roman"/>
        <family val="1"/>
      </rPr>
      <t>Threats, vulnerabilities, and risks associated with handling of CJI.</t>
    </r>
  </si>
  <si>
    <r>
      <t>9.</t>
    </r>
    <r>
      <rPr>
        <sz val="7"/>
        <rFont val="Times New Roman"/>
        <family val="1"/>
      </rPr>
      <t xml:space="preserve">      </t>
    </r>
    <r>
      <rPr>
        <sz val="12"/>
        <rFont val="Times New Roman"/>
        <family val="1"/>
      </rPr>
      <t>Dissemination and destruction.</t>
    </r>
  </si>
  <si>
    <r>
      <t xml:space="preserve">At a minimum, the following topics </t>
    </r>
    <r>
      <rPr>
        <b/>
        <sz val="12"/>
        <rFont val="Times New Roman"/>
        <family val="1"/>
      </rPr>
      <t xml:space="preserve">shall </t>
    </r>
    <r>
      <rPr>
        <sz val="12"/>
        <rFont val="Times New Roman"/>
        <family val="1"/>
      </rPr>
      <t>be addressed as baseline security awareness training for all authorized personnel with access to CJI:</t>
    </r>
  </si>
  <si>
    <t>5.2.1.2</t>
  </si>
  <si>
    <t>Personnel with Physical and Logical Access</t>
  </si>
  <si>
    <r>
      <t>1.</t>
    </r>
    <r>
      <rPr>
        <sz val="7"/>
        <rFont val="Times New Roman"/>
        <family val="1"/>
      </rPr>
      <t xml:space="preserve">      </t>
    </r>
    <r>
      <rPr>
        <sz val="12"/>
        <rFont val="Times New Roman"/>
        <family val="1"/>
      </rPr>
      <t>Rules that describe responsibilities and expected behavior with regard to information system usage.</t>
    </r>
  </si>
  <si>
    <r>
      <t>2.</t>
    </r>
    <r>
      <rPr>
        <sz val="7"/>
        <rFont val="Times New Roman"/>
        <family val="1"/>
      </rPr>
      <t xml:space="preserve">      </t>
    </r>
    <r>
      <rPr>
        <sz val="12"/>
        <rFont val="Times New Roman"/>
        <family val="1"/>
      </rPr>
      <t>Password usage and management—including creation, frequency of changes, and protection.</t>
    </r>
  </si>
  <si>
    <r>
      <t>3.</t>
    </r>
    <r>
      <rPr>
        <sz val="7"/>
        <rFont val="Times New Roman"/>
        <family val="1"/>
      </rPr>
      <t xml:space="preserve">      </t>
    </r>
    <r>
      <rPr>
        <sz val="12"/>
        <rFont val="Times New Roman"/>
        <family val="1"/>
      </rPr>
      <t>Protection from viruses, worms, Trojan horses, and other malicious code.</t>
    </r>
  </si>
  <si>
    <r>
      <t>4.</t>
    </r>
    <r>
      <rPr>
        <sz val="7"/>
        <rFont val="Times New Roman"/>
        <family val="1"/>
      </rPr>
      <t xml:space="preserve">      </t>
    </r>
    <r>
      <rPr>
        <sz val="12"/>
        <rFont val="Times New Roman"/>
        <family val="1"/>
      </rPr>
      <t>Unknown e-mail/attachments.</t>
    </r>
  </si>
  <si>
    <r>
      <t>5.</t>
    </r>
    <r>
      <rPr>
        <sz val="7"/>
        <rFont val="Times New Roman"/>
        <family val="1"/>
      </rPr>
      <t xml:space="preserve">      </t>
    </r>
    <r>
      <rPr>
        <sz val="12"/>
        <rFont val="Times New Roman"/>
        <family val="1"/>
      </rPr>
      <t>Web usage—allowed versus prohibited; monitoring of user activity.</t>
    </r>
  </si>
  <si>
    <r>
      <t>6.</t>
    </r>
    <r>
      <rPr>
        <sz val="7"/>
        <rFont val="Times New Roman"/>
        <family val="1"/>
      </rPr>
      <t xml:space="preserve">      </t>
    </r>
    <r>
      <rPr>
        <sz val="12"/>
        <rFont val="Times New Roman"/>
        <family val="1"/>
      </rPr>
      <t>Spam.</t>
    </r>
  </si>
  <si>
    <r>
      <t>7.</t>
    </r>
    <r>
      <rPr>
        <sz val="7"/>
        <rFont val="Times New Roman"/>
        <family val="1"/>
      </rPr>
      <t xml:space="preserve">      </t>
    </r>
    <r>
      <rPr>
        <sz val="12"/>
        <rFont val="Times New Roman"/>
        <family val="1"/>
      </rPr>
      <t>Social engineering.  (The act of manipulating people to perform actions or divulging confidential information.).</t>
    </r>
  </si>
  <si>
    <r>
      <t>8.</t>
    </r>
    <r>
      <rPr>
        <sz val="7"/>
        <rFont val="Times New Roman"/>
        <family val="1"/>
      </rPr>
      <t xml:space="preserve">      </t>
    </r>
    <r>
      <rPr>
        <sz val="12"/>
        <rFont val="Times New Roman"/>
        <family val="1"/>
      </rPr>
      <t>Physical Security—increases in risks to systems and data.</t>
    </r>
  </si>
  <si>
    <r>
      <t>9.</t>
    </r>
    <r>
      <rPr>
        <sz val="7"/>
        <rFont val="Times New Roman"/>
        <family val="1"/>
      </rPr>
      <t xml:space="preserve">      </t>
    </r>
    <r>
      <rPr>
        <sz val="12"/>
        <rFont val="Times New Roman"/>
        <family val="1"/>
      </rPr>
      <t>Media Protection.</t>
    </r>
  </si>
  <si>
    <r>
      <t>10.</t>
    </r>
    <r>
      <rPr>
        <sz val="7"/>
        <rFont val="Times New Roman"/>
        <family val="1"/>
      </rPr>
      <t xml:space="preserve">  </t>
    </r>
    <r>
      <rPr>
        <sz val="12"/>
        <rFont val="Times New Roman"/>
        <family val="1"/>
      </rPr>
      <t>Handheld device security issues—address both physical and wireless security issues.</t>
    </r>
  </si>
  <si>
    <r>
      <t>11.</t>
    </r>
    <r>
      <rPr>
        <sz val="7"/>
        <rFont val="Times New Roman"/>
        <family val="1"/>
      </rPr>
      <t xml:space="preserve">  </t>
    </r>
    <r>
      <rPr>
        <sz val="12"/>
        <rFont val="Times New Roman"/>
        <family val="1"/>
      </rPr>
      <t>Use of encryption and the transmission of sensitive/confidential information over the Internet—address agency policy, procedures, and technical contact for assistance.</t>
    </r>
  </si>
  <si>
    <r>
      <t>12.</t>
    </r>
    <r>
      <rPr>
        <sz val="7"/>
        <rFont val="Times New Roman"/>
        <family val="1"/>
      </rPr>
      <t xml:space="preserve">  </t>
    </r>
    <r>
      <rPr>
        <sz val="12"/>
        <rFont val="Times New Roman"/>
        <family val="1"/>
      </rPr>
      <t>Laptop security—address both physical and information security issues.</t>
    </r>
  </si>
  <si>
    <r>
      <t>13.</t>
    </r>
    <r>
      <rPr>
        <sz val="7"/>
        <rFont val="Times New Roman"/>
        <family val="1"/>
      </rPr>
      <t xml:space="preserve">  </t>
    </r>
    <r>
      <rPr>
        <sz val="12"/>
        <rFont val="Times New Roman"/>
        <family val="1"/>
      </rPr>
      <t>Personally owned equipment and software—state whether allowed or not (e.g., copyrights).</t>
    </r>
  </si>
  <si>
    <r>
      <t>14.</t>
    </r>
    <r>
      <rPr>
        <sz val="7"/>
        <rFont val="Times New Roman"/>
        <family val="1"/>
      </rPr>
      <t xml:space="preserve">  </t>
    </r>
    <r>
      <rPr>
        <sz val="12"/>
        <rFont val="Times New Roman"/>
        <family val="1"/>
      </rPr>
      <t>Access control issues—address least privilege and separation of duties.</t>
    </r>
  </si>
  <si>
    <r>
      <t>15.</t>
    </r>
    <r>
      <rPr>
        <sz val="7"/>
        <rFont val="Times New Roman"/>
        <family val="1"/>
      </rPr>
      <t xml:space="preserve">  </t>
    </r>
    <r>
      <rPr>
        <sz val="12"/>
        <rFont val="Times New Roman"/>
        <family val="1"/>
      </rPr>
      <t>Individual accountability—explain what this means in the agency.</t>
    </r>
  </si>
  <si>
    <r>
      <t>16.</t>
    </r>
    <r>
      <rPr>
        <sz val="7"/>
        <rFont val="Times New Roman"/>
        <family val="1"/>
      </rPr>
      <t xml:space="preserve">  </t>
    </r>
    <r>
      <rPr>
        <sz val="12"/>
        <rFont val="Times New Roman"/>
        <family val="1"/>
      </rPr>
      <t>Use of acknowledgement statements—passwords, access to systems and data, personal use and gain.</t>
    </r>
  </si>
  <si>
    <r>
      <t>17.</t>
    </r>
    <r>
      <rPr>
        <sz val="7"/>
        <rFont val="Times New Roman"/>
        <family val="1"/>
      </rPr>
      <t xml:space="preserve">  </t>
    </r>
    <r>
      <rPr>
        <sz val="12"/>
        <rFont val="Times New Roman"/>
        <family val="1"/>
      </rPr>
      <t>Desktop security—discuss use of screensavers, restricting visitors’ view of information on screen (preventing/limiting “shoulder surfing”), battery backup devices, allowed access to systems.</t>
    </r>
  </si>
  <si>
    <r>
      <t>18.</t>
    </r>
    <r>
      <rPr>
        <sz val="7"/>
        <rFont val="Times New Roman"/>
        <family val="1"/>
      </rPr>
      <t xml:space="preserve">  </t>
    </r>
    <r>
      <rPr>
        <sz val="12"/>
        <rFont val="Times New Roman"/>
        <family val="1"/>
      </rPr>
      <t>Protect information subject to confidentiality concerns—in systems, archived, on backup media, and until destroyed.</t>
    </r>
  </si>
  <si>
    <r>
      <t>19.</t>
    </r>
    <r>
      <rPr>
        <sz val="7"/>
        <rFont val="Times New Roman"/>
        <family val="1"/>
      </rPr>
      <t xml:space="preserve">  </t>
    </r>
    <r>
      <rPr>
        <sz val="12"/>
        <rFont val="Times New Roman"/>
        <family val="1"/>
      </rPr>
      <t>Threats, vulnerabilities, and risks associated with accessing CJIS Service systems and services.</t>
    </r>
  </si>
  <si>
    <r>
      <t xml:space="preserve">In addition to 5.2.1.1 above, following topics at a minimum </t>
    </r>
    <r>
      <rPr>
        <b/>
        <sz val="12"/>
        <rFont val="Times New Roman"/>
        <family val="1"/>
      </rPr>
      <t xml:space="preserve">shall </t>
    </r>
    <r>
      <rPr>
        <sz val="12"/>
        <rFont val="Times New Roman"/>
        <family val="1"/>
      </rPr>
      <t xml:space="preserve">be addressed as baseline security awareness training for all authorized personnel with both physical </t>
    </r>
    <r>
      <rPr>
        <u/>
        <sz val="12"/>
        <rFont val="Times New Roman"/>
        <family val="1"/>
      </rPr>
      <t>and</t>
    </r>
    <r>
      <rPr>
        <sz val="12"/>
        <rFont val="Times New Roman"/>
        <family val="1"/>
      </rPr>
      <t xml:space="preserve"> logical access to CJI:</t>
    </r>
  </si>
  <si>
    <t>5.2.1.3</t>
  </si>
  <si>
    <r>
      <t>1.</t>
    </r>
    <r>
      <rPr>
        <sz val="7"/>
        <rFont val="Times New Roman"/>
        <family val="1"/>
      </rPr>
      <t xml:space="preserve">      </t>
    </r>
    <r>
      <rPr>
        <sz val="12"/>
        <rFont val="Times New Roman"/>
        <family val="1"/>
      </rPr>
      <t>Protection from viruses, worms, Trojan horses, and other malicious code—scanning, updating definitions.</t>
    </r>
  </si>
  <si>
    <r>
      <t>2.</t>
    </r>
    <r>
      <rPr>
        <sz val="7"/>
        <rFont val="Times New Roman"/>
        <family val="1"/>
      </rPr>
      <t xml:space="preserve">      </t>
    </r>
    <r>
      <rPr>
        <sz val="12"/>
        <rFont val="Times New Roman"/>
        <family val="1"/>
      </rPr>
      <t>Data backup and storage—centralized or decentralized approach.</t>
    </r>
  </si>
  <si>
    <r>
      <t>3.</t>
    </r>
    <r>
      <rPr>
        <sz val="7"/>
        <rFont val="Times New Roman"/>
        <family val="1"/>
      </rPr>
      <t xml:space="preserve">      </t>
    </r>
    <r>
      <rPr>
        <sz val="12"/>
        <rFont val="Times New Roman"/>
        <family val="1"/>
      </rPr>
      <t>Timely application of system patches—part of configuration management.</t>
    </r>
  </si>
  <si>
    <r>
      <t>4.</t>
    </r>
    <r>
      <rPr>
        <sz val="7"/>
        <rFont val="Times New Roman"/>
        <family val="1"/>
      </rPr>
      <t xml:space="preserve">      </t>
    </r>
    <r>
      <rPr>
        <sz val="12"/>
        <rFont val="Times New Roman"/>
        <family val="1"/>
      </rPr>
      <t>Access control measures.</t>
    </r>
  </si>
  <si>
    <r>
      <t>5.</t>
    </r>
    <r>
      <rPr>
        <sz val="7"/>
        <rFont val="Times New Roman"/>
        <family val="1"/>
      </rPr>
      <t xml:space="preserve">      </t>
    </r>
    <r>
      <rPr>
        <sz val="12"/>
        <rFont val="Times New Roman"/>
        <family val="1"/>
      </rPr>
      <t>Network infrastructure protection measures.</t>
    </r>
  </si>
  <si>
    <r>
      <t xml:space="preserve">In addition to 5.2.1.1 and 5.2.1.2 above, the following topics at a minimum </t>
    </r>
    <r>
      <rPr>
        <b/>
        <sz val="12"/>
        <rFont val="Times New Roman"/>
        <family val="1"/>
      </rPr>
      <t xml:space="preserve">shall </t>
    </r>
    <r>
      <rPr>
        <sz val="12"/>
        <rFont val="Times New Roman"/>
        <family val="1"/>
      </rPr>
      <t>be addressed as baseline security awareness training for all Information Technology personnel (system administrators, security administrators, network administrators, etc.):</t>
    </r>
  </si>
  <si>
    <t>5.2.2</t>
  </si>
  <si>
    <t>Security Training Records</t>
  </si>
  <si>
    <r>
      <t xml:space="preserve">Records of individual basic security awareness training and specific information system security training </t>
    </r>
    <r>
      <rPr>
        <b/>
        <sz val="12"/>
        <rFont val="Times New Roman"/>
        <family val="1"/>
      </rPr>
      <t>shall</t>
    </r>
    <r>
      <rPr>
        <sz val="12"/>
        <rFont val="Times New Roman"/>
        <family val="1"/>
      </rPr>
      <t xml:space="preserve"> be documented, kept current, and maintained by the CSO/SIB/Compact Officer. </t>
    </r>
  </si>
  <si>
    <t>Personnel with Informatinon Technology Roles</t>
  </si>
  <si>
    <t>Policy Area 3: Incident Response</t>
  </si>
  <si>
    <r>
      <t xml:space="preserve">Agencies </t>
    </r>
    <r>
      <rPr>
        <b/>
        <sz val="12"/>
        <rFont val="Times New Roman"/>
        <family val="1"/>
      </rPr>
      <t>shall</t>
    </r>
    <r>
      <rPr>
        <sz val="12"/>
        <rFont val="Times New Roman"/>
        <family val="1"/>
      </rPr>
      <t>: (i) establish an operational incident handling capability for agency information systems that includes adequate preparation, detection, analysis, containment, recovery, and user response activities; (ii) track, document, and report incidents to appropriate agency officials and/or authorities.</t>
    </r>
  </si>
  <si>
    <r>
      <t xml:space="preserve">ISOs have been identified as the POC on security-related issues for their respective agencies and </t>
    </r>
    <r>
      <rPr>
        <b/>
        <sz val="12"/>
        <rFont val="Times New Roman"/>
        <family val="1"/>
      </rPr>
      <t xml:space="preserve">shall </t>
    </r>
    <r>
      <rPr>
        <sz val="12"/>
        <rFont val="Times New Roman"/>
        <family val="1"/>
      </rPr>
      <t xml:space="preserve">ensure LASOs institute the CSA incident response reporting procedures at the local level. </t>
    </r>
  </si>
  <si>
    <t>5.3.1</t>
  </si>
  <si>
    <t>Reporting Information Security Events</t>
  </si>
  <si>
    <r>
      <t xml:space="preserve">The agency </t>
    </r>
    <r>
      <rPr>
        <b/>
        <sz val="12"/>
        <rFont val="Times New Roman"/>
        <family val="1"/>
      </rPr>
      <t>shall</t>
    </r>
    <r>
      <rPr>
        <sz val="12"/>
        <rFont val="Times New Roman"/>
        <family val="1"/>
      </rPr>
      <t xml:space="preserve"> promptly report incident information to appropriate authorities.</t>
    </r>
  </si>
  <si>
    <r>
      <t xml:space="preserve">Information security events and weaknesses associated with information systems </t>
    </r>
    <r>
      <rPr>
        <b/>
        <sz val="12"/>
        <rFont val="Times New Roman"/>
        <family val="1"/>
      </rPr>
      <t>shall</t>
    </r>
    <r>
      <rPr>
        <sz val="12"/>
        <rFont val="Times New Roman"/>
        <family val="1"/>
      </rPr>
      <t xml:space="preserve"> be communicated in a manner allowing timely corrective action to be taken.</t>
    </r>
  </si>
  <si>
    <r>
      <t xml:space="preserve">Formal event reporting and escalation procedures </t>
    </r>
    <r>
      <rPr>
        <b/>
        <sz val="12"/>
        <rFont val="Times New Roman"/>
        <family val="1"/>
      </rPr>
      <t xml:space="preserve">shall </t>
    </r>
    <r>
      <rPr>
        <sz val="12"/>
        <rFont val="Times New Roman"/>
        <family val="1"/>
      </rPr>
      <t>be in place.</t>
    </r>
  </si>
  <si>
    <r>
      <t xml:space="preserve">Wherever feasible, the agency </t>
    </r>
    <r>
      <rPr>
        <b/>
        <sz val="12"/>
        <rFont val="Times New Roman"/>
        <family val="1"/>
      </rPr>
      <t>shall</t>
    </r>
    <r>
      <rPr>
        <sz val="12"/>
        <rFont val="Times New Roman"/>
        <family val="1"/>
      </rPr>
      <t xml:space="preserve"> employ automated mechanisms to assist in the reporting of security incidents.</t>
    </r>
  </si>
  <si>
    <r>
      <t xml:space="preserve">All employees, contractors and third party users </t>
    </r>
    <r>
      <rPr>
        <b/>
        <sz val="12"/>
        <rFont val="Times New Roman"/>
        <family val="1"/>
      </rPr>
      <t>shall</t>
    </r>
    <r>
      <rPr>
        <sz val="12"/>
        <rFont val="Times New Roman"/>
        <family val="1"/>
      </rPr>
      <t xml:space="preserve"> be made aware of the procedures for reporting the different types of event and weakness that might have an impact on the security of agency assets and are required to report any information security events and weaknesses as quickly as possible to the designated point of contact.</t>
    </r>
  </si>
  <si>
    <t>5.3.1.1.1</t>
  </si>
  <si>
    <t>FBI CJIS Division Responsibilities</t>
  </si>
  <si>
    <r>
      <t>1.</t>
    </r>
    <r>
      <rPr>
        <sz val="7"/>
        <rFont val="Times New Roman"/>
        <family val="1"/>
      </rPr>
      <t xml:space="preserve">      </t>
    </r>
    <r>
      <rPr>
        <sz val="12"/>
        <rFont val="Times New Roman"/>
        <family val="1"/>
      </rPr>
      <t>Manage and maintain the CJIS Division's Computer Security Incident Response Capability (CSIRC).</t>
    </r>
  </si>
  <si>
    <r>
      <t>2.</t>
    </r>
    <r>
      <rPr>
        <sz val="7"/>
        <rFont val="Times New Roman"/>
        <family val="1"/>
      </rPr>
      <t xml:space="preserve">      </t>
    </r>
    <r>
      <rPr>
        <sz val="12"/>
        <rFont val="Times New Roman"/>
        <family val="1"/>
      </rPr>
      <t>Serve as a central clearinghouse for all reported intrusion incidents, security alerts, bulletins, and other security-related material.</t>
    </r>
  </si>
  <si>
    <r>
      <t>3.</t>
    </r>
    <r>
      <rPr>
        <sz val="7"/>
        <rFont val="Times New Roman"/>
        <family val="1"/>
      </rPr>
      <t xml:space="preserve">      </t>
    </r>
    <r>
      <rPr>
        <sz val="12"/>
        <rFont val="Times New Roman"/>
        <family val="1"/>
      </rPr>
      <t>Ensure additional resources for all incidents affecting FBI CJIS Division controlled systems as needed.</t>
    </r>
  </si>
  <si>
    <r>
      <t>4.</t>
    </r>
    <r>
      <rPr>
        <sz val="7"/>
        <rFont val="Times New Roman"/>
        <family val="1"/>
      </rPr>
      <t xml:space="preserve">      </t>
    </r>
    <r>
      <rPr>
        <sz val="12"/>
        <rFont val="Times New Roman"/>
        <family val="1"/>
      </rPr>
      <t xml:space="preserve">Disseminate prompt advisories of system threats and operating system vulnerabilities to all CSOs and ISOs through the use of the </t>
    </r>
    <r>
      <rPr>
        <b/>
        <u/>
        <sz val="12"/>
        <rFont val="Times New Roman"/>
        <family val="1"/>
      </rPr>
      <t>iso@leo.gov</t>
    </r>
    <r>
      <rPr>
        <sz val="12"/>
        <rFont val="Times New Roman"/>
        <family val="1"/>
      </rPr>
      <t xml:space="preserve"> e-mail account, to include but not limited to: Product Security Bulletins, Virus Bulletins, and Security Clips.</t>
    </r>
  </si>
  <si>
    <r>
      <t>5.</t>
    </r>
    <r>
      <rPr>
        <sz val="7"/>
        <rFont val="Times New Roman"/>
        <family val="1"/>
      </rPr>
      <t xml:space="preserve">      </t>
    </r>
    <r>
      <rPr>
        <sz val="12"/>
        <rFont val="Times New Roman"/>
        <family val="1"/>
      </rPr>
      <t>Track all reported incidents and/or trends.</t>
    </r>
  </si>
  <si>
    <r>
      <t>6.</t>
    </r>
    <r>
      <rPr>
        <sz val="7"/>
        <rFont val="Times New Roman"/>
        <family val="1"/>
      </rPr>
      <t xml:space="preserve">      </t>
    </r>
    <r>
      <rPr>
        <sz val="12"/>
        <rFont val="Times New Roman"/>
        <family val="1"/>
      </rPr>
      <t>Monitor the resolution of all incidents.</t>
    </r>
  </si>
  <si>
    <r>
      <t xml:space="preserve">The FBI CJIS Division </t>
    </r>
    <r>
      <rPr>
        <b/>
        <sz val="12"/>
        <rFont val="Times New Roman"/>
        <family val="1"/>
      </rPr>
      <t>shall</t>
    </r>
    <r>
      <rPr>
        <sz val="12"/>
        <rFont val="Times New Roman"/>
        <family val="1"/>
      </rPr>
      <t>:</t>
    </r>
  </si>
  <si>
    <t>5.3.1.1.2</t>
  </si>
  <si>
    <t>CSA ISO Responsibilities</t>
  </si>
  <si>
    <r>
      <t>1.</t>
    </r>
    <r>
      <rPr>
        <sz val="7"/>
        <rFont val="Times New Roman"/>
        <family val="1"/>
      </rPr>
      <t xml:space="preserve">      </t>
    </r>
    <r>
      <rPr>
        <sz val="12"/>
        <rFont val="Times New Roman"/>
        <family val="1"/>
      </rPr>
      <t>Assign individuals in each state, federal, and international law enforcement organization to be the primary point of contact for interfacing with the FBI CJIS Division concerning incident handling and response.</t>
    </r>
  </si>
  <si>
    <r>
      <t>2.</t>
    </r>
    <r>
      <rPr>
        <sz val="7"/>
        <rFont val="Times New Roman"/>
        <family val="1"/>
      </rPr>
      <t xml:space="preserve">      </t>
    </r>
    <r>
      <rPr>
        <sz val="12"/>
        <rFont val="Times New Roman"/>
        <family val="1"/>
      </rPr>
      <t>Identify individuals who are responsible for reporting incidents within their area of responsibility.</t>
    </r>
  </si>
  <si>
    <r>
      <t>3.</t>
    </r>
    <r>
      <rPr>
        <sz val="7"/>
        <rFont val="Times New Roman"/>
        <family val="1"/>
      </rPr>
      <t xml:space="preserve">      </t>
    </r>
    <r>
      <rPr>
        <sz val="12"/>
        <rFont val="Times New Roman"/>
        <family val="1"/>
      </rPr>
      <t>Collect incident information from those individuals for coordination and sharing among other organizations that may or may not be affected by the incident.</t>
    </r>
  </si>
  <si>
    <r>
      <t>4.</t>
    </r>
    <r>
      <rPr>
        <sz val="7"/>
        <rFont val="Times New Roman"/>
        <family val="1"/>
      </rPr>
      <t xml:space="preserve">      </t>
    </r>
    <r>
      <rPr>
        <sz val="12"/>
        <rFont val="Times New Roman"/>
        <family val="1"/>
      </rPr>
      <t>Develop, implement, and maintain internal incident response procedures and coordinate those procedures with other organizations that may or may not be affected.</t>
    </r>
  </si>
  <si>
    <r>
      <t>5.</t>
    </r>
    <r>
      <rPr>
        <sz val="7"/>
        <rFont val="Times New Roman"/>
        <family val="1"/>
      </rPr>
      <t xml:space="preserve">      </t>
    </r>
    <r>
      <rPr>
        <sz val="12"/>
        <rFont val="Times New Roman"/>
        <family val="1"/>
      </rPr>
      <t>Collect and disseminate all incident-related information received from the Department of Justice (DOJ), FBI CJIS Division, and other entities to the appropriate local law enforcement POCs within their area.</t>
    </r>
  </si>
  <si>
    <r>
      <t>6.</t>
    </r>
    <r>
      <rPr>
        <sz val="7"/>
        <rFont val="Times New Roman"/>
        <family val="1"/>
      </rPr>
      <t xml:space="preserve">      </t>
    </r>
    <r>
      <rPr>
        <sz val="12"/>
        <rFont val="Times New Roman"/>
        <family val="1"/>
      </rPr>
      <t>Act as a single POC for their jurisdictional area for requesting incident response assistance.</t>
    </r>
  </si>
  <si>
    <r>
      <t xml:space="preserve">The CSA ISO </t>
    </r>
    <r>
      <rPr>
        <b/>
        <sz val="12"/>
        <rFont val="Times New Roman"/>
        <family val="1"/>
      </rPr>
      <t>shall</t>
    </r>
    <r>
      <rPr>
        <sz val="12"/>
        <rFont val="Times New Roman"/>
        <family val="1"/>
      </rPr>
      <t>:</t>
    </r>
  </si>
  <si>
    <t>5.3.2</t>
  </si>
  <si>
    <t>Management of Information Security Incidents</t>
  </si>
  <si>
    <r>
      <t xml:space="preserve">A consistent and effective approach </t>
    </r>
    <r>
      <rPr>
        <b/>
        <sz val="12"/>
        <rFont val="Times New Roman"/>
        <family val="1"/>
      </rPr>
      <t>shall</t>
    </r>
    <r>
      <rPr>
        <sz val="12"/>
        <rFont val="Times New Roman"/>
        <family val="1"/>
      </rPr>
      <t xml:space="preserve"> be applied to the management of information security incidents.</t>
    </r>
  </si>
  <si>
    <r>
      <t xml:space="preserve">Responsibilities and procedures </t>
    </r>
    <r>
      <rPr>
        <b/>
        <sz val="12"/>
        <rFont val="Times New Roman"/>
        <family val="1"/>
      </rPr>
      <t>shall</t>
    </r>
    <r>
      <rPr>
        <sz val="12"/>
        <rFont val="Times New Roman"/>
        <family val="1"/>
      </rPr>
      <t xml:space="preserve"> be in place to handle information security events and weaknesses effectively once they have been reported.</t>
    </r>
  </si>
  <si>
    <t>5.3.2.1</t>
  </si>
  <si>
    <t>Incident Handling</t>
  </si>
  <si>
    <r>
      <t xml:space="preserve">The agency </t>
    </r>
    <r>
      <rPr>
        <b/>
        <sz val="12"/>
        <rFont val="Times New Roman"/>
        <family val="1"/>
      </rPr>
      <t>shall</t>
    </r>
    <r>
      <rPr>
        <sz val="12"/>
        <rFont val="Times New Roman"/>
        <family val="1"/>
      </rPr>
      <t xml:space="preserve"> implement an incident handling capability for security incidents that includes preparation, detection and analysis, containment, eradication, and recovery.</t>
    </r>
  </si>
  <si>
    <r>
      <t xml:space="preserve">Wherever feasible, the agency </t>
    </r>
    <r>
      <rPr>
        <b/>
        <sz val="12"/>
        <rFont val="Times New Roman"/>
        <family val="1"/>
      </rPr>
      <t>shall</t>
    </r>
    <r>
      <rPr>
        <sz val="12"/>
        <rFont val="Times New Roman"/>
        <family val="1"/>
      </rPr>
      <t xml:space="preserve"> employ automated mechanisms to support the incident handling process.</t>
    </r>
  </si>
  <si>
    <t>5.3.2.2</t>
  </si>
  <si>
    <t>Collection of Evidence</t>
  </si>
  <si>
    <r>
      <t xml:space="preserve">Where a follow-up action against a person or agency after an information security incident involves legal action (either civil or criminal), evidence </t>
    </r>
    <r>
      <rPr>
        <b/>
        <sz val="12"/>
        <rFont val="Times New Roman"/>
        <family val="1"/>
      </rPr>
      <t xml:space="preserve">shall </t>
    </r>
    <r>
      <rPr>
        <sz val="12"/>
        <rFont val="Times New Roman"/>
        <family val="1"/>
      </rPr>
      <t>be collected, retained, and presented to conform to the rules for evidence laid down in the relevant jurisdiction(s).</t>
    </r>
  </si>
  <si>
    <t>5.3.3</t>
  </si>
  <si>
    <t>Incident Response Training</t>
  </si>
  <si>
    <r>
      <t xml:space="preserve">The agency </t>
    </r>
    <r>
      <rPr>
        <b/>
        <sz val="12"/>
        <rFont val="Times New Roman"/>
        <family val="1"/>
      </rPr>
      <t xml:space="preserve">shall </t>
    </r>
    <r>
      <rPr>
        <sz val="12"/>
        <rFont val="Times New Roman"/>
        <family val="1"/>
      </rPr>
      <t>ensure general incident response roles responsibilities are included as part of required security awareness training.</t>
    </r>
  </si>
  <si>
    <t>5.3.4</t>
  </si>
  <si>
    <t>Incident Monitoring</t>
  </si>
  <si>
    <r>
      <t xml:space="preserve">The agency </t>
    </r>
    <r>
      <rPr>
        <b/>
        <sz val="12"/>
        <rFont val="Times New Roman"/>
        <family val="1"/>
      </rPr>
      <t>shall</t>
    </r>
    <r>
      <rPr>
        <sz val="12"/>
        <rFont val="Times New Roman"/>
        <family val="1"/>
      </rPr>
      <t xml:space="preserve"> track and document information system security incidents on an ongoing basis.  </t>
    </r>
  </si>
  <si>
    <r>
      <t xml:space="preserve">The CSA ISO </t>
    </r>
    <r>
      <rPr>
        <b/>
        <sz val="12"/>
        <rFont val="Times New Roman"/>
        <family val="1"/>
      </rPr>
      <t>shall</t>
    </r>
    <r>
      <rPr>
        <sz val="12"/>
        <rFont val="Times New Roman"/>
        <family val="1"/>
      </rPr>
      <t xml:space="preserve"> maintain completed security incident reporting forms until the subsequent FBI triennial audit or until legal action (if warranted) is complete (whichever time-frame is greater).</t>
    </r>
  </si>
  <si>
    <t>Policy Area 4:Auditing and Accountability</t>
  </si>
  <si>
    <r>
      <t xml:space="preserve">Agencies </t>
    </r>
    <r>
      <rPr>
        <b/>
        <sz val="12"/>
        <rFont val="Times New Roman"/>
        <family val="1"/>
      </rPr>
      <t xml:space="preserve">shall </t>
    </r>
    <r>
      <rPr>
        <sz val="12"/>
        <rFont val="Times New Roman"/>
        <family val="1"/>
      </rPr>
      <t xml:space="preserve">implement audit and accountability controls to increase the probability of authorized users conforming to a prescribed pattern of behavior.  </t>
    </r>
  </si>
  <si>
    <r>
      <t xml:space="preserve">Agencies </t>
    </r>
    <r>
      <rPr>
        <b/>
        <sz val="12"/>
        <rFont val="Times New Roman"/>
        <family val="1"/>
      </rPr>
      <t>shall</t>
    </r>
    <r>
      <rPr>
        <sz val="12"/>
        <rFont val="Times New Roman"/>
        <family val="1"/>
      </rPr>
      <t xml:space="preserve"> carefully assess the inventory of components that compose their information systems to determine which security controls are applicable to the various components.</t>
    </r>
  </si>
  <si>
    <t>5.4.1</t>
  </si>
  <si>
    <t>Auditable Events and Content (Information Systems)</t>
  </si>
  <si>
    <r>
      <t xml:space="preserve">The agency’s information system </t>
    </r>
    <r>
      <rPr>
        <b/>
        <sz val="12"/>
        <rFont val="Times New Roman"/>
        <family val="1"/>
      </rPr>
      <t>shall</t>
    </r>
    <r>
      <rPr>
        <sz val="12"/>
        <rFont val="Times New Roman"/>
        <family val="1"/>
      </rPr>
      <t xml:space="preserve"> generate audit records for defined events.  </t>
    </r>
  </si>
  <si>
    <r>
      <t xml:space="preserve">The agency </t>
    </r>
    <r>
      <rPr>
        <b/>
        <sz val="12"/>
        <rFont val="Times New Roman"/>
        <family val="1"/>
      </rPr>
      <t>shall</t>
    </r>
    <r>
      <rPr>
        <sz val="12"/>
        <rFont val="Times New Roman"/>
        <family val="1"/>
      </rPr>
      <t xml:space="preserve"> specify which information system components carry out auditing activities.</t>
    </r>
  </si>
  <si>
    <r>
      <t xml:space="preserve">The agency’s information system </t>
    </r>
    <r>
      <rPr>
        <b/>
        <sz val="12"/>
        <rFont val="Times New Roman"/>
        <family val="1"/>
      </rPr>
      <t xml:space="preserve">shall </t>
    </r>
    <r>
      <rPr>
        <sz val="12"/>
        <rFont val="Times New Roman"/>
        <family val="1"/>
      </rPr>
      <t xml:space="preserve">produce, at the application and/or operating system level, audit records containing sufficient information to establish what events occurred, the sources of the events, and the outcomes of the events.  </t>
    </r>
  </si>
  <si>
    <r>
      <t xml:space="preserve">The agency </t>
    </r>
    <r>
      <rPr>
        <b/>
        <sz val="12"/>
        <rFont val="Times New Roman"/>
        <family val="1"/>
      </rPr>
      <t>shall</t>
    </r>
    <r>
      <rPr>
        <sz val="12"/>
        <rFont val="Times New Roman"/>
        <family val="1"/>
      </rPr>
      <t xml:space="preserve"> periodically review and update the list of agency-defined auditable events.</t>
    </r>
  </si>
  <si>
    <r>
      <t xml:space="preserve">In the event an agency does not use an automated system, manual recording of activities </t>
    </r>
    <r>
      <rPr>
        <b/>
        <sz val="12"/>
        <rFont val="Times New Roman"/>
        <family val="1"/>
      </rPr>
      <t>shall</t>
    </r>
    <r>
      <rPr>
        <sz val="12"/>
        <rFont val="Times New Roman"/>
        <family val="1"/>
      </rPr>
      <t xml:space="preserve"> still take place.</t>
    </r>
  </si>
  <si>
    <t>5.4.1.1</t>
  </si>
  <si>
    <t>Events</t>
  </si>
  <si>
    <r>
      <t>1.</t>
    </r>
    <r>
      <rPr>
        <sz val="7"/>
        <rFont val="Times New Roman"/>
        <family val="1"/>
      </rPr>
      <t xml:space="preserve">      </t>
    </r>
    <r>
      <rPr>
        <sz val="12"/>
        <rFont val="Times New Roman"/>
        <family val="1"/>
      </rPr>
      <t>Successful and unsuccessful system log-on attempts.</t>
    </r>
  </si>
  <si>
    <r>
      <t>2.</t>
    </r>
    <r>
      <rPr>
        <sz val="7"/>
        <rFont val="Times New Roman"/>
        <family val="1"/>
      </rPr>
      <t xml:space="preserve">      </t>
    </r>
    <r>
      <rPr>
        <sz val="12"/>
        <rFont val="Times New Roman"/>
        <family val="1"/>
      </rPr>
      <t>Successful and unsuccessful attempts to access, create, write, delete or change permission on a user account, file, directory or other system resource.</t>
    </r>
  </si>
  <si>
    <r>
      <t>3.</t>
    </r>
    <r>
      <rPr>
        <sz val="7"/>
        <rFont val="Times New Roman"/>
        <family val="1"/>
      </rPr>
      <t xml:space="preserve">      </t>
    </r>
    <r>
      <rPr>
        <sz val="12"/>
        <rFont val="Times New Roman"/>
        <family val="1"/>
      </rPr>
      <t>Successful and unsuccessful attempts to change account passwords.</t>
    </r>
  </si>
  <si>
    <r>
      <t>4.</t>
    </r>
    <r>
      <rPr>
        <sz val="7"/>
        <rFont val="Times New Roman"/>
        <family val="1"/>
      </rPr>
      <t xml:space="preserve">      </t>
    </r>
    <r>
      <rPr>
        <sz val="12"/>
        <rFont val="Times New Roman"/>
        <family val="1"/>
      </rPr>
      <t>Successful and unsuccessful actions by privileged accounts.</t>
    </r>
  </si>
  <si>
    <r>
      <t>5.</t>
    </r>
    <r>
      <rPr>
        <sz val="7"/>
        <rFont val="Times New Roman"/>
        <family val="1"/>
      </rPr>
      <t xml:space="preserve">      </t>
    </r>
    <r>
      <rPr>
        <sz val="12"/>
        <rFont val="Times New Roman"/>
        <family val="1"/>
      </rPr>
      <t>Successful and unsuccessful attempts for users to access, modify, or destroy the audit log file.</t>
    </r>
  </si>
  <si>
    <r>
      <t xml:space="preserve">The following events </t>
    </r>
    <r>
      <rPr>
        <b/>
        <sz val="12"/>
        <rFont val="Times New Roman"/>
        <family val="1"/>
      </rPr>
      <t xml:space="preserve">shall </t>
    </r>
    <r>
      <rPr>
        <sz val="12"/>
        <rFont val="Times New Roman"/>
        <family val="1"/>
      </rPr>
      <t>be logged:</t>
    </r>
  </si>
  <si>
    <t>5.4.1.1.1</t>
  </si>
  <si>
    <t>Content</t>
  </si>
  <si>
    <r>
      <t>1.</t>
    </r>
    <r>
      <rPr>
        <sz val="7"/>
        <rFont val="Times New Roman"/>
        <family val="1"/>
      </rPr>
      <t xml:space="preserve">      </t>
    </r>
    <r>
      <rPr>
        <sz val="12"/>
        <rFont val="Times New Roman"/>
        <family val="1"/>
      </rPr>
      <t>Date and time of the event.</t>
    </r>
  </si>
  <si>
    <r>
      <t>3.</t>
    </r>
    <r>
      <rPr>
        <sz val="7"/>
        <rFont val="Times New Roman"/>
        <family val="1"/>
      </rPr>
      <t xml:space="preserve">      </t>
    </r>
    <r>
      <rPr>
        <sz val="12"/>
        <rFont val="Times New Roman"/>
        <family val="1"/>
      </rPr>
      <t>Type of event.</t>
    </r>
  </si>
  <si>
    <r>
      <t>4.</t>
    </r>
    <r>
      <rPr>
        <sz val="7"/>
        <rFont val="Times New Roman"/>
        <family val="1"/>
      </rPr>
      <t xml:space="preserve">      </t>
    </r>
    <r>
      <rPr>
        <sz val="12"/>
        <rFont val="Times New Roman"/>
        <family val="1"/>
      </rPr>
      <t>User/subject identity.</t>
    </r>
  </si>
  <si>
    <r>
      <t>5.</t>
    </r>
    <r>
      <rPr>
        <sz val="7"/>
        <rFont val="Times New Roman"/>
        <family val="1"/>
      </rPr>
      <t xml:space="preserve">      </t>
    </r>
    <r>
      <rPr>
        <sz val="12"/>
        <rFont val="Times New Roman"/>
        <family val="1"/>
      </rPr>
      <t>Outcome (success or failure) of the event.</t>
    </r>
  </si>
  <si>
    <r>
      <t xml:space="preserve">The following content </t>
    </r>
    <r>
      <rPr>
        <b/>
        <sz val="12"/>
        <rFont val="Times New Roman"/>
        <family val="1"/>
      </rPr>
      <t>shall</t>
    </r>
    <r>
      <rPr>
        <sz val="12"/>
        <rFont val="Times New Roman"/>
        <family val="1"/>
      </rPr>
      <t xml:space="preserve"> be included with every audited event:</t>
    </r>
  </si>
  <si>
    <t>5.4.2</t>
  </si>
  <si>
    <t>Response to Audit Processing Failures</t>
  </si>
  <si>
    <r>
      <t xml:space="preserve">The agency’s information system </t>
    </r>
    <r>
      <rPr>
        <b/>
        <sz val="12"/>
        <rFont val="Times New Roman"/>
        <family val="1"/>
      </rPr>
      <t>shall</t>
    </r>
    <r>
      <rPr>
        <sz val="12"/>
        <rFont val="Times New Roman"/>
        <family val="1"/>
      </rPr>
      <t xml:space="preserve"> provide alerts to appropriate agency officials in the event of an audit processing failure.  </t>
    </r>
  </si>
  <si>
    <t>5.4.3</t>
  </si>
  <si>
    <t>Audit Monitoring, Analysis, and Reporting</t>
  </si>
  <si>
    <r>
      <t xml:space="preserve">The responsible management official </t>
    </r>
    <r>
      <rPr>
        <b/>
        <sz val="12"/>
        <rFont val="Times New Roman"/>
        <family val="1"/>
      </rPr>
      <t>shall</t>
    </r>
    <r>
      <rPr>
        <sz val="12"/>
        <rFont val="Times New Roman"/>
        <family val="1"/>
      </rPr>
      <t xml:space="preserve"> designate an individual or position to review/analyze information system audit records for indications of inappropriate or unusual activity, investigate suspicious activity or suspected violations, to report findings to appropriate officials, and to take necessary actions.  </t>
    </r>
  </si>
  <si>
    <r>
      <t xml:space="preserve">The agency </t>
    </r>
    <r>
      <rPr>
        <b/>
        <sz val="12"/>
        <rFont val="Times New Roman"/>
        <family val="1"/>
      </rPr>
      <t xml:space="preserve">shall </t>
    </r>
    <r>
      <rPr>
        <sz val="12"/>
        <rFont val="Times New Roman"/>
        <family val="1"/>
      </rPr>
      <t>increase the level of audit monitoring and analysis activity within the information system whenever there is an indication of increased risk to agency operations, agency assets, or individuals based on law enforcement information, intelligence information, or other credible sources of information.</t>
    </r>
  </si>
  <si>
    <t>5.4.4</t>
  </si>
  <si>
    <t>Time Stamps</t>
  </si>
  <si>
    <r>
      <t xml:space="preserve">The agency’s information system </t>
    </r>
    <r>
      <rPr>
        <b/>
        <sz val="12"/>
        <rFont val="Times New Roman"/>
        <family val="1"/>
      </rPr>
      <t xml:space="preserve">shall </t>
    </r>
    <r>
      <rPr>
        <sz val="12"/>
        <rFont val="Times New Roman"/>
        <family val="1"/>
      </rPr>
      <t xml:space="preserve">provide time stamps for use in audit record generation.  </t>
    </r>
  </si>
  <si>
    <r>
      <t>The time stamps</t>
    </r>
    <r>
      <rPr>
        <b/>
        <sz val="12"/>
        <rFont val="Times New Roman"/>
        <family val="1"/>
      </rPr>
      <t xml:space="preserve"> shall </t>
    </r>
    <r>
      <rPr>
        <sz val="12"/>
        <rFont val="Times New Roman"/>
        <family val="1"/>
      </rPr>
      <t xml:space="preserve">include the date and time values generated by the internal system clocks in the audit records.  </t>
    </r>
  </si>
  <si>
    <r>
      <t xml:space="preserve">The agency </t>
    </r>
    <r>
      <rPr>
        <b/>
        <sz val="12"/>
        <rFont val="Times New Roman"/>
        <family val="1"/>
      </rPr>
      <t xml:space="preserve">shall </t>
    </r>
    <r>
      <rPr>
        <sz val="12"/>
        <rFont val="Times New Roman"/>
        <family val="1"/>
      </rPr>
      <t>synchronize internal information system clocks on an annual basis.</t>
    </r>
  </si>
  <si>
    <t>5.4.5</t>
  </si>
  <si>
    <t>Protection of Audit Information</t>
  </si>
  <si>
    <r>
      <t xml:space="preserve">The agency’s information system </t>
    </r>
    <r>
      <rPr>
        <b/>
        <sz val="12"/>
        <rFont val="Times New Roman"/>
        <family val="1"/>
      </rPr>
      <t xml:space="preserve">shall </t>
    </r>
    <r>
      <rPr>
        <sz val="12"/>
        <rFont val="Times New Roman"/>
        <family val="1"/>
      </rPr>
      <t>protect audit information and audit tools from modification, deletion and unauthorized access.</t>
    </r>
  </si>
  <si>
    <t>5.4.6</t>
  </si>
  <si>
    <t>Audit Record Retention</t>
  </si>
  <si>
    <r>
      <t xml:space="preserve">The agency </t>
    </r>
    <r>
      <rPr>
        <b/>
        <sz val="12"/>
        <rFont val="Times New Roman"/>
        <family val="1"/>
      </rPr>
      <t>shall</t>
    </r>
    <r>
      <rPr>
        <sz val="12"/>
        <rFont val="Times New Roman"/>
        <family val="1"/>
      </rPr>
      <t xml:space="preserve"> retain audit records for at least 365 days.  </t>
    </r>
  </si>
  <si>
    <r>
      <t xml:space="preserve">Once the minimum retention time period has passed, the agency </t>
    </r>
    <r>
      <rPr>
        <b/>
        <sz val="12"/>
        <rFont val="Times New Roman"/>
        <family val="1"/>
      </rPr>
      <t>shall</t>
    </r>
    <r>
      <rPr>
        <sz val="12"/>
        <rFont val="Times New Roman"/>
        <family val="1"/>
      </rPr>
      <t xml:space="preserve"> continue to retain audit records until it is determined they are no longer needed for administrative, legal, audit, or other operational purposes.  </t>
    </r>
  </si>
  <si>
    <t>5.4.7</t>
  </si>
  <si>
    <t>Logging NCIC and III Transactions</t>
  </si>
  <si>
    <r>
      <t xml:space="preserve">A log </t>
    </r>
    <r>
      <rPr>
        <b/>
        <sz val="12"/>
        <rFont val="Times New Roman"/>
        <family val="1"/>
      </rPr>
      <t>shall</t>
    </r>
    <r>
      <rPr>
        <sz val="12"/>
        <rFont val="Times New Roman"/>
        <family val="1"/>
      </rPr>
      <t xml:space="preserve"> be maintained for a minimum of one (1) year on all NCIC and III transactions.  </t>
    </r>
  </si>
  <si>
    <r>
      <t xml:space="preserve">The III portion of the log </t>
    </r>
    <r>
      <rPr>
        <b/>
        <sz val="12"/>
        <rFont val="Times New Roman"/>
        <family val="1"/>
      </rPr>
      <t>shall</t>
    </r>
    <r>
      <rPr>
        <sz val="12"/>
        <rFont val="Times New Roman"/>
        <family val="1"/>
      </rPr>
      <t xml:space="preserve"> clearly identify both the operator and the authorized receiving agency.  </t>
    </r>
  </si>
  <si>
    <r>
      <t xml:space="preserve">III logs </t>
    </r>
    <r>
      <rPr>
        <b/>
        <sz val="12"/>
        <rFont val="Times New Roman"/>
        <family val="1"/>
      </rPr>
      <t xml:space="preserve">shall </t>
    </r>
    <r>
      <rPr>
        <sz val="12"/>
        <rFont val="Times New Roman"/>
        <family val="1"/>
      </rPr>
      <t xml:space="preserve">also clearly identify the requester and the secondary recipient.  </t>
    </r>
  </si>
  <si>
    <r>
      <t xml:space="preserve">The identification on the log </t>
    </r>
    <r>
      <rPr>
        <b/>
        <sz val="12"/>
        <rFont val="Times New Roman"/>
        <family val="1"/>
      </rPr>
      <t>shall</t>
    </r>
    <r>
      <rPr>
        <sz val="12"/>
        <rFont val="Times New Roman"/>
        <family val="1"/>
      </rPr>
      <t xml:space="preserve"> take the form of a unique identifier that </t>
    </r>
    <r>
      <rPr>
        <b/>
        <sz val="12"/>
        <rFont val="Times New Roman"/>
        <family val="1"/>
      </rPr>
      <t xml:space="preserve">shall </t>
    </r>
    <r>
      <rPr>
        <sz val="12"/>
        <rFont val="Times New Roman"/>
        <family val="1"/>
      </rPr>
      <t>remain unique to the individual requester and to the secondary recipient throughout the minimum one year retention period.</t>
    </r>
  </si>
  <si>
    <t>Account Management</t>
  </si>
  <si>
    <t>5.5.1</t>
  </si>
  <si>
    <r>
      <t xml:space="preserve">The agency </t>
    </r>
    <r>
      <rPr>
        <b/>
        <sz val="12"/>
        <rFont val="Times New Roman"/>
        <family val="1"/>
      </rPr>
      <t xml:space="preserve">shall </t>
    </r>
    <r>
      <rPr>
        <sz val="12"/>
        <rFont val="Times New Roman"/>
        <family val="1"/>
      </rPr>
      <t xml:space="preserve">manage information system accounts, including establishing, activating, modifying, reviewing, disabling, and removing accounts.  </t>
    </r>
  </si>
  <si>
    <r>
      <t xml:space="preserve">The agency </t>
    </r>
    <r>
      <rPr>
        <b/>
        <sz val="12"/>
        <rFont val="Times New Roman"/>
        <family val="1"/>
      </rPr>
      <t>shall</t>
    </r>
    <r>
      <rPr>
        <sz val="12"/>
        <rFont val="Times New Roman"/>
        <family val="1"/>
      </rPr>
      <t xml:space="preserve"> identify authorized users of the information system and specify access rights/privileges.  </t>
    </r>
  </si>
  <si>
    <r>
      <t>1.</t>
    </r>
    <r>
      <rPr>
        <sz val="7"/>
        <rFont val="Times New Roman"/>
        <family val="1"/>
      </rPr>
      <t xml:space="preserve">      </t>
    </r>
    <r>
      <rPr>
        <sz val="12"/>
        <rFont val="Times New Roman"/>
        <family val="1"/>
      </rPr>
      <t>Valid need-to-know/need-to-share that is determined by assigned official duties.</t>
    </r>
  </si>
  <si>
    <r>
      <t>2.</t>
    </r>
    <r>
      <rPr>
        <sz val="7"/>
        <rFont val="Times New Roman"/>
        <family val="1"/>
      </rPr>
      <t xml:space="preserve">      </t>
    </r>
    <r>
      <rPr>
        <sz val="12"/>
        <rFont val="Times New Roman"/>
        <family val="1"/>
      </rPr>
      <t xml:space="preserve"> Satisfaction of all personnel security criteria.</t>
    </r>
  </si>
  <si>
    <r>
      <t xml:space="preserve">The agency </t>
    </r>
    <r>
      <rPr>
        <b/>
        <sz val="12"/>
        <rFont val="Times New Roman"/>
        <family val="1"/>
      </rPr>
      <t xml:space="preserve">shall </t>
    </r>
    <r>
      <rPr>
        <sz val="12"/>
        <rFont val="Times New Roman"/>
        <family val="1"/>
      </rPr>
      <t>grant access to the information system based on:</t>
    </r>
  </si>
  <si>
    <r>
      <t>1.</t>
    </r>
    <r>
      <rPr>
        <sz val="7"/>
        <rFont val="Times New Roman"/>
        <family val="1"/>
      </rPr>
      <t xml:space="preserve">      </t>
    </r>
    <r>
      <rPr>
        <sz val="12"/>
        <rFont val="Times New Roman"/>
        <family val="1"/>
      </rPr>
      <t>A user’s information system usage or need-to-know or need-to-share changes.</t>
    </r>
  </si>
  <si>
    <r>
      <t>2.</t>
    </r>
    <r>
      <rPr>
        <sz val="7"/>
        <rFont val="Times New Roman"/>
        <family val="1"/>
      </rPr>
      <t xml:space="preserve">      </t>
    </r>
    <r>
      <rPr>
        <sz val="12"/>
        <rFont val="Times New Roman"/>
        <family val="1"/>
      </rPr>
      <t>A user is terminated or transferred or associated accounts are removed, disabled, or otherwise secured.</t>
    </r>
  </si>
  <si>
    <r>
      <t xml:space="preserve">The agency responsible for account creation </t>
    </r>
    <r>
      <rPr>
        <b/>
        <sz val="12"/>
        <rFont val="Times New Roman"/>
        <family val="1"/>
      </rPr>
      <t>shall</t>
    </r>
    <r>
      <rPr>
        <sz val="12"/>
        <rFont val="Times New Roman"/>
        <family val="1"/>
      </rPr>
      <t xml:space="preserve"> be notified when:</t>
    </r>
  </si>
  <si>
    <t>5.5.2</t>
  </si>
  <si>
    <t>Access Enforcement</t>
  </si>
  <si>
    <r>
      <t xml:space="preserve">The information system </t>
    </r>
    <r>
      <rPr>
        <b/>
        <sz val="12"/>
        <rFont val="Times New Roman"/>
        <family val="1"/>
      </rPr>
      <t>shall</t>
    </r>
    <r>
      <rPr>
        <sz val="12"/>
        <rFont val="Times New Roman"/>
        <family val="1"/>
      </rPr>
      <t xml:space="preserve"> enforce assigned authorizations for controlling access to the system and contained information.</t>
    </r>
  </si>
  <si>
    <r>
      <t xml:space="preserve">The information system controls </t>
    </r>
    <r>
      <rPr>
        <b/>
        <sz val="12"/>
        <rFont val="Times New Roman"/>
        <family val="1"/>
      </rPr>
      <t xml:space="preserve">shall </t>
    </r>
    <r>
      <rPr>
        <sz val="12"/>
        <rFont val="Times New Roman"/>
        <family val="1"/>
      </rPr>
      <t>restrict access to privileged functions (deployed in hardware, software, and firmware) and security-relevant information to explicitly authorized personnel.</t>
    </r>
  </si>
  <si>
    <r>
      <t xml:space="preserve">Access control policies (e.g., identity-based policies, role-based policies, rule-based policies) and associated access enforcement mechanisms (e.g., access control lists, access control matrices, cryptography) </t>
    </r>
    <r>
      <rPr>
        <b/>
        <sz val="12"/>
        <rFont val="Times New Roman"/>
        <family val="1"/>
      </rPr>
      <t xml:space="preserve">shall </t>
    </r>
    <r>
      <rPr>
        <sz val="12"/>
        <rFont val="Times New Roman"/>
        <family val="1"/>
      </rPr>
      <t>be employed by agencies to control access between users (or processes acting on behalf of users) and objects (e.g., devices, files, records, processes, programs, domains) in the information system.</t>
    </r>
  </si>
  <si>
    <t>5.5.2.1</t>
  </si>
  <si>
    <t>Least Privilege</t>
  </si>
  <si>
    <r>
      <t xml:space="preserve">The agency </t>
    </r>
    <r>
      <rPr>
        <b/>
        <sz val="12"/>
        <rFont val="Times New Roman"/>
        <family val="1"/>
      </rPr>
      <t>shall</t>
    </r>
    <r>
      <rPr>
        <sz val="12"/>
        <rFont val="Times New Roman"/>
        <family val="1"/>
      </rPr>
      <t xml:space="preserve"> enforce the most restrictive set of rights/privileges or access needed by users for the performance of specified tasks.</t>
    </r>
  </si>
  <si>
    <r>
      <t xml:space="preserve">The agency </t>
    </r>
    <r>
      <rPr>
        <b/>
        <sz val="12"/>
        <rFont val="Times New Roman"/>
        <family val="1"/>
      </rPr>
      <t>shall</t>
    </r>
    <r>
      <rPr>
        <sz val="12"/>
        <rFont val="Times New Roman"/>
        <family val="1"/>
      </rPr>
      <t xml:space="preserve"> implement least privilege based on specific duties, operations, or information systems as necessary to mitigate risk to CJI.</t>
    </r>
  </si>
  <si>
    <r>
      <t xml:space="preserve">Logs of access privilege changes </t>
    </r>
    <r>
      <rPr>
        <b/>
        <sz val="12"/>
        <rFont val="Times New Roman"/>
        <family val="1"/>
      </rPr>
      <t>shall</t>
    </r>
    <r>
      <rPr>
        <sz val="12"/>
        <rFont val="Times New Roman"/>
        <family val="1"/>
      </rPr>
      <t xml:space="preserve"> be maintained for a minimum of one year or at least equal to the agency’s record retention policy – whichever is greater.</t>
    </r>
  </si>
  <si>
    <t>5.5.2.2</t>
  </si>
  <si>
    <t>System Access Control</t>
  </si>
  <si>
    <r>
      <t xml:space="preserve">Access control mechanisms to enable access to CJI </t>
    </r>
    <r>
      <rPr>
        <b/>
        <sz val="12"/>
        <rFont val="Times New Roman"/>
        <family val="1"/>
      </rPr>
      <t>shall</t>
    </r>
    <r>
      <rPr>
        <sz val="12"/>
        <rFont val="Times New Roman"/>
        <family val="1"/>
      </rPr>
      <t xml:space="preserve"> be restricted by object (e.g., data set, volumes, files, records) including the ability to read, write, or delete the objects.  </t>
    </r>
  </si>
  <si>
    <t>2. Ensure that only authorized personnel can add, change, or remove component devices, dial-up connections, and remove or alter programs.</t>
  </si>
  <si>
    <r>
      <t xml:space="preserve">Access controls </t>
    </r>
    <r>
      <rPr>
        <b/>
        <sz val="12"/>
        <rFont val="Times New Roman"/>
        <family val="1"/>
      </rPr>
      <t>shall</t>
    </r>
    <r>
      <rPr>
        <sz val="12"/>
        <rFont val="Times New Roman"/>
        <family val="1"/>
      </rPr>
      <t xml:space="preserve"> be in place and operational for all IT systems to:</t>
    </r>
  </si>
  <si>
    <r>
      <t xml:space="preserve">1. Prevent multiple concurrent active sessions for one user identification, for those applications accessing CJI, unless the agency grants authority based upon operational business needs.  Agencies </t>
    </r>
    <r>
      <rPr>
        <b/>
        <sz val="12"/>
        <rFont val="Times New Roman"/>
        <family val="1"/>
      </rPr>
      <t>shall</t>
    </r>
    <r>
      <rPr>
        <sz val="12"/>
        <rFont val="Times New Roman"/>
        <family val="1"/>
      </rPr>
      <t xml:space="preserve"> document the parameters of the operational business needs for multiple concurrent active sessions.</t>
    </r>
  </si>
  <si>
    <t>5.5.2.3</t>
  </si>
  <si>
    <t>1. Job assignment or function (i.e., the role) of the user seeking access.</t>
  </si>
  <si>
    <t>2. Physical location.</t>
  </si>
  <si>
    <t>3. Logical location.</t>
  </si>
  <si>
    <t>4. Network addresses (e.g., users from sites within a given agency may be permitted greater access than those from outside).</t>
  </si>
  <si>
    <t>5. Time-of-day and day-of-week/month restrictions.</t>
  </si>
  <si>
    <r>
      <t xml:space="preserve">Agencies </t>
    </r>
    <r>
      <rPr>
        <b/>
        <sz val="12"/>
        <rFont val="Times New Roman"/>
        <family val="1"/>
      </rPr>
      <t>shall</t>
    </r>
    <r>
      <rPr>
        <sz val="12"/>
        <rFont val="Times New Roman"/>
        <family val="1"/>
      </rPr>
      <t xml:space="preserve"> control access to CJI based on one or more of the following:</t>
    </r>
  </si>
  <si>
    <t>5.5.2.4</t>
  </si>
  <si>
    <t>Access Control Mechanisms</t>
  </si>
  <si>
    <t>1. Access Control Lists (ACLs).  ACLs are a register of users (including groups, machines, processes) who have been given permission to use a particular object (system resource) and the types of access they have been permitted.</t>
  </si>
  <si>
    <t>2. Resource Restrictions.  Access to specific functions is restricted by never allowing users to request information, functions, or other resources for which they do not have access.  Three major types of resource restrictions are: menus, database views, and network devices.</t>
  </si>
  <si>
    <t>3. Encryption.  Encrypted information can only be decrypted, and therefore read, by those possessing the appropriate cryptographic key.  While encryption can provide strong access control, it is accompanied by the need for strong key management.  If encryption of stored information is employed as an access enforcement mechanism, the cryptography used is Federal Information Processing Standards (FIPS) 140-2 (as amended) compliant (see section 5.10.1.1.2 for encryption requirements).</t>
  </si>
  <si>
    <t>4. Application Level.  In addition to controlling access at the information system level, access enforcement mechanisms are employed at the application level to provide increased information security for the agency.</t>
  </si>
  <si>
    <r>
      <t xml:space="preserve">When setting up access controls, agencies </t>
    </r>
    <r>
      <rPr>
        <b/>
        <sz val="12"/>
        <rFont val="Times New Roman"/>
        <family val="1"/>
      </rPr>
      <t xml:space="preserve">shall </t>
    </r>
    <r>
      <rPr>
        <sz val="12"/>
        <rFont val="Times New Roman"/>
        <family val="1"/>
      </rPr>
      <t>use one or more of the following mechanisms:</t>
    </r>
  </si>
  <si>
    <t>5.5.3</t>
  </si>
  <si>
    <t>Unsuccessful Login Attempts</t>
  </si>
  <si>
    <r>
      <t xml:space="preserve">Where technically feasible, the system </t>
    </r>
    <r>
      <rPr>
        <b/>
        <sz val="12"/>
        <rFont val="Times New Roman"/>
        <family val="1"/>
      </rPr>
      <t xml:space="preserve">shall </t>
    </r>
    <r>
      <rPr>
        <sz val="12"/>
        <rFont val="Times New Roman"/>
        <family val="1"/>
      </rPr>
      <t xml:space="preserve">enforce a limit of no more than 5 consecutive invalid access attempts by a user (attempting to access CJI or systems with access to CJI).  </t>
    </r>
  </si>
  <si>
    <t>5.5.4</t>
  </si>
  <si>
    <t>System Use Notification</t>
  </si>
  <si>
    <r>
      <t xml:space="preserve">The information system </t>
    </r>
    <r>
      <rPr>
        <b/>
        <sz val="12"/>
        <rFont val="Times New Roman"/>
        <family val="1"/>
      </rPr>
      <t xml:space="preserve">shall </t>
    </r>
    <r>
      <rPr>
        <sz val="12"/>
        <rFont val="Times New Roman"/>
        <family val="1"/>
      </rPr>
      <t xml:space="preserve">display an approved system use notification message, before granting access, informing potential users of various usages and monitoring rules.  </t>
    </r>
  </si>
  <si>
    <r>
      <t>1.</t>
    </r>
    <r>
      <rPr>
        <sz val="7"/>
        <rFont val="Times New Roman"/>
        <family val="1"/>
      </rPr>
      <t xml:space="preserve">      </t>
    </r>
    <r>
      <rPr>
        <sz val="12"/>
        <rFont val="Times New Roman"/>
        <family val="1"/>
      </rPr>
      <t xml:space="preserve"> The user is accessing a restricted information system.</t>
    </r>
  </si>
  <si>
    <r>
      <t>2.</t>
    </r>
    <r>
      <rPr>
        <sz val="7"/>
        <rFont val="Times New Roman"/>
        <family val="1"/>
      </rPr>
      <t xml:space="preserve">      </t>
    </r>
    <r>
      <rPr>
        <sz val="12"/>
        <rFont val="Times New Roman"/>
        <family val="1"/>
      </rPr>
      <t xml:space="preserve"> System usage may be monitored, recorded, and subject to audit.</t>
    </r>
  </si>
  <si>
    <r>
      <t>3.</t>
    </r>
    <r>
      <rPr>
        <sz val="7"/>
        <rFont val="Times New Roman"/>
        <family val="1"/>
      </rPr>
      <t xml:space="preserve">      </t>
    </r>
    <r>
      <rPr>
        <sz val="12"/>
        <rFont val="Times New Roman"/>
        <family val="1"/>
      </rPr>
      <t xml:space="preserve"> Unauthorized use of the system is prohibited and may be subject to criminal and/or civil penalties.</t>
    </r>
  </si>
  <si>
    <r>
      <t>4.</t>
    </r>
    <r>
      <rPr>
        <sz val="7"/>
        <rFont val="Times New Roman"/>
        <family val="1"/>
      </rPr>
      <t xml:space="preserve">      </t>
    </r>
    <r>
      <rPr>
        <sz val="12"/>
        <rFont val="Times New Roman"/>
        <family val="1"/>
      </rPr>
      <t xml:space="preserve"> Use of the system indicates consent to monitoring and recording.</t>
    </r>
  </si>
  <si>
    <r>
      <t xml:space="preserve">The system use notification message </t>
    </r>
    <r>
      <rPr>
        <b/>
        <sz val="12"/>
        <rFont val="Times New Roman"/>
        <family val="1"/>
      </rPr>
      <t>shall</t>
    </r>
    <r>
      <rPr>
        <sz val="12"/>
        <rFont val="Times New Roman"/>
        <family val="1"/>
      </rPr>
      <t>, at a minimum, provide the following information:</t>
    </r>
  </si>
  <si>
    <r>
      <t xml:space="preserve">The system use notification message </t>
    </r>
    <r>
      <rPr>
        <b/>
        <sz val="12"/>
        <rFont val="Times New Roman"/>
        <family val="1"/>
      </rPr>
      <t>shall</t>
    </r>
    <r>
      <rPr>
        <sz val="12"/>
        <rFont val="Times New Roman"/>
        <family val="1"/>
      </rPr>
      <t xml:space="preserve"> provide appropriate privacy and security notices (based on associated privacy and security policies or summaries) and remain on the screen until the user acknowledges the notification and takes explicit actions to log on to the information system.</t>
    </r>
  </si>
  <si>
    <r>
      <t xml:space="preserve">Privacy and security policies </t>
    </r>
    <r>
      <rPr>
        <b/>
        <sz val="12"/>
        <rFont val="Times New Roman"/>
        <family val="1"/>
      </rPr>
      <t>shall</t>
    </r>
    <r>
      <rPr>
        <sz val="12"/>
        <rFont val="Times New Roman"/>
        <family val="1"/>
      </rPr>
      <t xml:space="preserve"> be consistent with applicable laws, Executive Orders, directives, policies, regulations, standards, and guidance.  </t>
    </r>
  </si>
  <si>
    <t>5.5.5</t>
  </si>
  <si>
    <t>Session Lock</t>
  </si>
  <si>
    <r>
      <t xml:space="preserve">The information system </t>
    </r>
    <r>
      <rPr>
        <b/>
        <sz val="12"/>
        <rFont val="Times New Roman"/>
        <family val="1"/>
      </rPr>
      <t xml:space="preserve">shall </t>
    </r>
    <r>
      <rPr>
        <sz val="12"/>
        <rFont val="Times New Roman"/>
        <family val="1"/>
      </rPr>
      <t xml:space="preserve">prevent further access to the system by initiating a session lock after a maximum of 30 minutes of inactivity, and the session lock remains in effect until the user reestablishes access using appropriate identification and authentication procedures.  </t>
    </r>
  </si>
  <si>
    <t>5.5.6</t>
  </si>
  <si>
    <t>Remote Access</t>
  </si>
  <si>
    <r>
      <t xml:space="preserve">The agency </t>
    </r>
    <r>
      <rPr>
        <b/>
        <sz val="12"/>
        <rFont val="Times New Roman"/>
        <family val="1"/>
      </rPr>
      <t xml:space="preserve">shall </t>
    </r>
    <r>
      <rPr>
        <sz val="12"/>
        <rFont val="Times New Roman"/>
        <family val="1"/>
      </rPr>
      <t xml:space="preserve">authorize, monitor, and control all methods of remote access to the information system.  </t>
    </r>
  </si>
  <si>
    <r>
      <t xml:space="preserve">The agency </t>
    </r>
    <r>
      <rPr>
        <b/>
        <sz val="12"/>
        <rFont val="Times New Roman"/>
        <family val="1"/>
      </rPr>
      <t xml:space="preserve">shall </t>
    </r>
    <r>
      <rPr>
        <sz val="12"/>
        <rFont val="Times New Roman"/>
        <family val="1"/>
      </rPr>
      <t>employ automated mechanisms to facilitate the monitoring and control of remote access methods.</t>
    </r>
  </si>
  <si>
    <r>
      <t>The agency</t>
    </r>
    <r>
      <rPr>
        <b/>
        <sz val="12"/>
        <rFont val="Times New Roman"/>
        <family val="1"/>
      </rPr>
      <t xml:space="preserve"> shall</t>
    </r>
    <r>
      <rPr>
        <sz val="12"/>
        <rFont val="Times New Roman"/>
        <family val="1"/>
      </rPr>
      <t xml:space="preserve"> control all remote accesses through managed access control points.</t>
    </r>
  </si>
  <si>
    <r>
      <t xml:space="preserve">The agency may permit remote access for privileged functions only for compelling operational needs but </t>
    </r>
    <r>
      <rPr>
        <b/>
        <sz val="12"/>
        <rFont val="Times New Roman"/>
        <family val="1"/>
      </rPr>
      <t>shall</t>
    </r>
    <r>
      <rPr>
        <sz val="12"/>
        <rFont val="Times New Roman"/>
        <family val="1"/>
      </rPr>
      <t xml:space="preserve"> document the rationale for such access in the security plan for the information system.</t>
    </r>
  </si>
  <si>
    <t>5.5.6.1</t>
  </si>
  <si>
    <t>Personally Owned Information Systems</t>
  </si>
  <si>
    <t>5.5.7</t>
  </si>
  <si>
    <t>Wireless Access Restrictions</t>
  </si>
  <si>
    <r>
      <t xml:space="preserve">The agency </t>
    </r>
    <r>
      <rPr>
        <b/>
        <sz val="12"/>
        <rFont val="Times New Roman"/>
        <family val="1"/>
      </rPr>
      <t>shall</t>
    </r>
    <r>
      <rPr>
        <sz val="12"/>
        <rFont val="Times New Roman"/>
        <family val="1"/>
      </rPr>
      <t xml:space="preserve">: (i) establish usage restrictions and implementation guidance for wireless technologies; and (ii) authorize, monitor, control wireless access to the information system. </t>
    </r>
  </si>
  <si>
    <t>5.5.7.1</t>
  </si>
  <si>
    <t>All 802.11x Wireless Protocols</t>
  </si>
  <si>
    <r>
      <t>1.</t>
    </r>
    <r>
      <rPr>
        <sz val="7"/>
        <rFont val="Times New Roman"/>
        <family val="1"/>
      </rPr>
      <t xml:space="preserve">      </t>
    </r>
    <r>
      <rPr>
        <sz val="12"/>
        <rFont val="Times New Roman"/>
        <family val="1"/>
      </rPr>
      <t>Perform validation testing to ensure rogue APs (Access Points) do not exist in the 802.11 Wireless Local Area Network (WLAN) and to fully understand the wireless network security posture.</t>
    </r>
  </si>
  <si>
    <r>
      <t>2.</t>
    </r>
    <r>
      <rPr>
        <sz val="7"/>
        <rFont val="Times New Roman"/>
        <family val="1"/>
      </rPr>
      <t xml:space="preserve">      </t>
    </r>
    <r>
      <rPr>
        <sz val="12"/>
        <rFont val="Times New Roman"/>
        <family val="1"/>
      </rPr>
      <t>Maintain a complete inventory of all Access Points (APs) and 802.11 wireless devices.</t>
    </r>
  </si>
  <si>
    <r>
      <t>3.</t>
    </r>
    <r>
      <rPr>
        <sz val="7"/>
        <rFont val="Times New Roman"/>
        <family val="1"/>
      </rPr>
      <t xml:space="preserve">      </t>
    </r>
    <r>
      <rPr>
        <sz val="12"/>
        <rFont val="Times New Roman"/>
        <family val="1"/>
      </rPr>
      <t>Place APs in secured areas to prevent unauthorized physical access and user manipulation.</t>
    </r>
  </si>
  <si>
    <r>
      <t>4.</t>
    </r>
    <r>
      <rPr>
        <sz val="7"/>
        <rFont val="Times New Roman"/>
        <family val="1"/>
      </rPr>
      <t xml:space="preserve">      </t>
    </r>
    <r>
      <rPr>
        <sz val="12"/>
        <rFont val="Times New Roman"/>
        <family val="1"/>
      </rPr>
      <t>Test AP range boundaries to determine the precise extent of the wireless coverage and design the AP wireless coverage to limit the coverage area to only what is needed for operational purposes.</t>
    </r>
  </si>
  <si>
    <r>
      <t>5.</t>
    </r>
    <r>
      <rPr>
        <sz val="7"/>
        <rFont val="Times New Roman"/>
        <family val="1"/>
      </rPr>
      <t xml:space="preserve">      </t>
    </r>
    <r>
      <rPr>
        <sz val="12"/>
        <rFont val="Times New Roman"/>
        <family val="1"/>
      </rPr>
      <t>Enable user authentication and encryption mechanisms for the management interface of the AP.</t>
    </r>
  </si>
  <si>
    <r>
      <t>6.</t>
    </r>
    <r>
      <rPr>
        <sz val="7"/>
        <rFont val="Times New Roman"/>
        <family val="1"/>
      </rPr>
      <t xml:space="preserve">      </t>
    </r>
    <r>
      <rPr>
        <sz val="12"/>
        <rFont val="Times New Roman"/>
        <family val="1"/>
      </rPr>
      <t>Ensure that all APs have strong administrative passwords and ensure that all passwords are changed in accordance with section 5.6.3.1.</t>
    </r>
  </si>
  <si>
    <r>
      <t>7.</t>
    </r>
    <r>
      <rPr>
        <sz val="7"/>
        <rFont val="Times New Roman"/>
        <family val="1"/>
      </rPr>
      <t xml:space="preserve">      </t>
    </r>
    <r>
      <rPr>
        <sz val="12"/>
        <rFont val="Times New Roman"/>
        <family val="1"/>
      </rPr>
      <t>Ensure the reset function on APs is used only when needed and is only invoked by authorized personnel.  Restore the APs to the latest security settings, when the reset functions are used, to ensure the factory default settings are not utilized.</t>
    </r>
  </si>
  <si>
    <r>
      <t>8.</t>
    </r>
    <r>
      <rPr>
        <sz val="7"/>
        <rFont val="Times New Roman"/>
        <family val="1"/>
      </rPr>
      <t xml:space="preserve">      </t>
    </r>
    <r>
      <rPr>
        <sz val="12"/>
        <rFont val="Times New Roman"/>
        <family val="1"/>
      </rPr>
      <t>Change the default service set identifier (SSID) in the APs.  Disable the broadcast SSID feature so that the client SSID must match that of the AP. Validate that the SSID character string does not contain any agency identifiable information (division, department, street, etc.) or services.</t>
    </r>
  </si>
  <si>
    <r>
      <t>9.</t>
    </r>
    <r>
      <rPr>
        <sz val="7"/>
        <rFont val="Times New Roman"/>
        <family val="1"/>
      </rPr>
      <t xml:space="preserve">      </t>
    </r>
    <r>
      <rPr>
        <sz val="12"/>
        <rFont val="Times New Roman"/>
        <family val="1"/>
      </rPr>
      <t>Enable all security features of the wireless product, including the cryptographic authentication, firewall, and other privacy features.</t>
    </r>
  </si>
  <si>
    <r>
      <t>10.</t>
    </r>
    <r>
      <rPr>
        <sz val="7"/>
        <rFont val="Times New Roman"/>
        <family val="1"/>
      </rPr>
      <t xml:space="preserve">  </t>
    </r>
    <r>
      <rPr>
        <sz val="12"/>
        <rFont val="Times New Roman"/>
        <family val="1"/>
      </rPr>
      <t>Ensure that encryption key sizes are at least 128-bits and the default shared keys are replaced by unique keys.</t>
    </r>
  </si>
  <si>
    <r>
      <t>11.</t>
    </r>
    <r>
      <rPr>
        <sz val="7"/>
        <rFont val="Times New Roman"/>
        <family val="1"/>
      </rPr>
      <t xml:space="preserve">  </t>
    </r>
    <r>
      <rPr>
        <sz val="12"/>
        <rFont val="Times New Roman"/>
        <family val="1"/>
      </rPr>
      <t>Ensure that the ad hoc mode has been disabled unless the environment is such that the risk has been assessed and is tolerable.  Note: some products do not allow disabling this feature; use with caution or use different vendor.</t>
    </r>
  </si>
  <si>
    <r>
      <t>12.</t>
    </r>
    <r>
      <rPr>
        <sz val="7"/>
        <rFont val="Times New Roman"/>
        <family val="1"/>
      </rPr>
      <t xml:space="preserve">  </t>
    </r>
    <r>
      <rPr>
        <sz val="12"/>
        <rFont val="Times New Roman"/>
        <family val="1"/>
      </rPr>
      <t>Disable all nonessential management protocols on the APs and disable hypertext transfer protocol (HTTP) when not needed or protect HTTP access with authentication and encryption.</t>
    </r>
  </si>
  <si>
    <r>
      <t>14.</t>
    </r>
    <r>
      <rPr>
        <sz val="7"/>
        <rFont val="Times New Roman"/>
        <family val="1"/>
      </rPr>
      <t xml:space="preserve">  </t>
    </r>
    <r>
      <rPr>
        <sz val="12"/>
        <rFont val="Times New Roman"/>
        <family val="1"/>
      </rPr>
      <t>Segregate, virtually (e.g. virtual local area network (VLAN) and ACLs) or physically (e.g. firewalls), the wireless network from the operational wired infrastructure.  Limit access between wireless networks and the wired network to only operational needs.</t>
    </r>
  </si>
  <si>
    <r>
      <t>15.</t>
    </r>
    <r>
      <rPr>
        <sz val="7"/>
        <rFont val="Times New Roman"/>
        <family val="1"/>
      </rPr>
      <t xml:space="preserve">  </t>
    </r>
    <r>
      <rPr>
        <sz val="12"/>
        <rFont val="Times New Roman"/>
        <family val="1"/>
      </rPr>
      <t>When disposing of access points that will no longer be used by the agency, clear access point configuration to prevent disclosure of network configuration, keys, passwords, etc.</t>
    </r>
  </si>
  <si>
    <r>
      <t xml:space="preserve">Agencies </t>
    </r>
    <r>
      <rPr>
        <b/>
        <sz val="12"/>
        <rFont val="Times New Roman"/>
        <family val="1"/>
      </rPr>
      <t>shall</t>
    </r>
    <r>
      <rPr>
        <sz val="12"/>
        <rFont val="Times New Roman"/>
        <family val="1"/>
      </rPr>
      <t>:</t>
    </r>
  </si>
  <si>
    <r>
      <t>13.</t>
    </r>
    <r>
      <rPr>
        <sz val="7"/>
        <rFont val="Times New Roman"/>
        <family val="1"/>
      </rPr>
      <t xml:space="preserve">  </t>
    </r>
    <r>
      <rPr>
        <sz val="12"/>
        <rFont val="Times New Roman"/>
        <family val="1"/>
      </rPr>
      <t xml:space="preserve">Enable logging (if supported) and review the logs on a recurring basis per local policy.  At a minimum logs </t>
    </r>
    <r>
      <rPr>
        <b/>
        <sz val="12"/>
        <rFont val="Times New Roman"/>
        <family val="1"/>
      </rPr>
      <t>shall</t>
    </r>
    <r>
      <rPr>
        <sz val="12"/>
        <rFont val="Times New Roman"/>
        <family val="1"/>
      </rPr>
      <t xml:space="preserve"> be reviewed monthly.</t>
    </r>
  </si>
  <si>
    <t>5.5.7.2</t>
  </si>
  <si>
    <t>Legacy 802.11 Protocols</t>
  </si>
  <si>
    <r>
      <t>1.</t>
    </r>
    <r>
      <rPr>
        <sz val="7"/>
        <rFont val="Times New Roman"/>
        <family val="1"/>
      </rPr>
      <t xml:space="preserve">      </t>
    </r>
    <r>
      <rPr>
        <sz val="12"/>
        <rFont val="Times New Roman"/>
        <family val="1"/>
      </rPr>
      <t>Deploy media access control (MAC) access control lists (ACL); however, MAC ACLs do not represent a strong defense mechanism by themselves because they are transmitted in the clear from WLAN clients to APs so they can be captured easily.</t>
    </r>
  </si>
  <si>
    <r>
      <t>2.</t>
    </r>
    <r>
      <rPr>
        <sz val="7"/>
        <rFont val="Times New Roman"/>
        <family val="1"/>
      </rPr>
      <t xml:space="preserve">      </t>
    </r>
    <r>
      <rPr>
        <sz val="12"/>
        <rFont val="Times New Roman"/>
        <family val="1"/>
      </rPr>
      <t>Enable WEP/WPA.</t>
    </r>
  </si>
  <si>
    <r>
      <t>3.</t>
    </r>
    <r>
      <rPr>
        <sz val="7"/>
        <rFont val="Times New Roman"/>
        <family val="1"/>
      </rPr>
      <t xml:space="preserve">      </t>
    </r>
    <r>
      <rPr>
        <sz val="12"/>
        <rFont val="Times New Roman"/>
        <family val="1"/>
      </rPr>
      <t>Ensure the default shared keys are replaced by more secure unique keys.</t>
    </r>
  </si>
  <si>
    <r>
      <t xml:space="preserve">Agencies </t>
    </r>
    <r>
      <rPr>
        <b/>
        <sz val="12"/>
        <rFont val="Times New Roman"/>
        <family val="1"/>
      </rPr>
      <t xml:space="preserve">shall </t>
    </r>
    <r>
      <rPr>
        <sz val="12"/>
        <rFont val="Times New Roman"/>
        <family val="1"/>
      </rPr>
      <t>follow the guidelines below regarding wireless implementation and cases where the WEP and WPA security features are used to provide wireless security in conjunction with the CJIS required minimum encryption specifications.</t>
    </r>
  </si>
  <si>
    <t>5.5.7.3.1</t>
  </si>
  <si>
    <t>Cellular Risk Mitigations</t>
  </si>
  <si>
    <r>
      <t>1.</t>
    </r>
    <r>
      <rPr>
        <sz val="7"/>
        <rFont val="Times New Roman"/>
        <family val="1"/>
      </rPr>
      <t xml:space="preserve">      </t>
    </r>
    <r>
      <rPr>
        <sz val="12"/>
        <rFont val="Times New Roman"/>
        <family val="1"/>
      </rPr>
      <t>Apply available critical patches and upgrades to the operating system.</t>
    </r>
  </si>
  <si>
    <r>
      <t>2.</t>
    </r>
    <r>
      <rPr>
        <sz val="7"/>
        <rFont val="Times New Roman"/>
        <family val="1"/>
      </rPr>
      <t xml:space="preserve">      </t>
    </r>
    <r>
      <rPr>
        <sz val="12"/>
        <rFont val="Times New Roman"/>
        <family val="1"/>
      </rPr>
      <t>Are configured for local device authentication.</t>
    </r>
  </si>
  <si>
    <r>
      <t>3.</t>
    </r>
    <r>
      <rPr>
        <sz val="7"/>
        <rFont val="Times New Roman"/>
        <family val="1"/>
      </rPr>
      <t xml:space="preserve">      </t>
    </r>
    <r>
      <rPr>
        <sz val="12"/>
        <rFont val="Times New Roman"/>
        <family val="1"/>
      </rPr>
      <t>Use advanced authentication.</t>
    </r>
  </si>
  <si>
    <r>
      <t>4.</t>
    </r>
    <r>
      <rPr>
        <sz val="7"/>
        <rFont val="Times New Roman"/>
        <family val="1"/>
      </rPr>
      <t xml:space="preserve">      </t>
    </r>
    <r>
      <rPr>
        <sz val="12"/>
        <rFont val="Times New Roman"/>
        <family val="1"/>
      </rPr>
      <t>Encrypt all CJI resident on the device.</t>
    </r>
  </si>
  <si>
    <r>
      <t>5.</t>
    </r>
    <r>
      <rPr>
        <sz val="7"/>
        <rFont val="Times New Roman"/>
        <family val="1"/>
      </rPr>
      <t xml:space="preserve">      </t>
    </r>
    <r>
      <rPr>
        <sz val="12"/>
        <rFont val="Times New Roman"/>
        <family val="1"/>
      </rPr>
      <t>Erase cached information when session is terminated.</t>
    </r>
  </si>
  <si>
    <r>
      <t>6.</t>
    </r>
    <r>
      <rPr>
        <sz val="7"/>
        <rFont val="Times New Roman"/>
        <family val="1"/>
      </rPr>
      <t xml:space="preserve">      </t>
    </r>
    <r>
      <rPr>
        <sz val="12"/>
        <rFont val="Times New Roman"/>
        <family val="1"/>
      </rPr>
      <t>Employ personal firewalls.</t>
    </r>
  </si>
  <si>
    <r>
      <t>7.</t>
    </r>
    <r>
      <rPr>
        <sz val="7"/>
        <rFont val="Times New Roman"/>
        <family val="1"/>
      </rPr>
      <t xml:space="preserve">      </t>
    </r>
    <r>
      <rPr>
        <sz val="12"/>
        <rFont val="Times New Roman"/>
        <family val="1"/>
      </rPr>
      <t>Employ antivirus software.</t>
    </r>
  </si>
  <si>
    <r>
      <t xml:space="preserve">Organizations </t>
    </r>
    <r>
      <rPr>
        <b/>
        <sz val="12"/>
        <rFont val="Times New Roman"/>
        <family val="1"/>
      </rPr>
      <t>shall</t>
    </r>
    <r>
      <rPr>
        <sz val="12"/>
        <rFont val="Times New Roman"/>
        <family val="1"/>
      </rPr>
      <t>, as a minimum, ensure that cellular devices:</t>
    </r>
  </si>
  <si>
    <t>5.5.7.4</t>
  </si>
  <si>
    <t>Bluetooth</t>
  </si>
  <si>
    <r>
      <t xml:space="preserve">If such services are needed, they </t>
    </r>
    <r>
      <rPr>
        <b/>
        <sz val="12"/>
        <rFont val="Times New Roman"/>
        <family val="1"/>
      </rPr>
      <t>shall</t>
    </r>
    <r>
      <rPr>
        <sz val="12"/>
        <rFont val="Times New Roman"/>
        <family val="1"/>
      </rPr>
      <t xml:space="preserve"> be provided through additional, higher-layer means in addition to the Bluetooth specification and 802.11 standards.</t>
    </r>
  </si>
  <si>
    <r>
      <t>1.</t>
    </r>
    <r>
      <rPr>
        <sz val="7"/>
        <rFont val="Times New Roman"/>
        <family val="1"/>
      </rPr>
      <t xml:space="preserve">      </t>
    </r>
    <r>
      <rPr>
        <sz val="12"/>
        <rFont val="Times New Roman"/>
        <family val="1"/>
      </rPr>
      <t>Provide users with a list of precautionary measures they should take to better protect handheld Bluetooth devices from theft.  The organization and its employees should be responsible for its wireless technology components because theft of those components could lead to malicious activities against the organization’s information system resource.</t>
    </r>
  </si>
  <si>
    <r>
      <t>2.</t>
    </r>
    <r>
      <rPr>
        <sz val="7"/>
        <rFont val="Times New Roman"/>
        <family val="1"/>
      </rPr>
      <t xml:space="preserve">      </t>
    </r>
    <r>
      <rPr>
        <sz val="12"/>
        <rFont val="Times New Roman"/>
        <family val="1"/>
      </rPr>
      <t>Maintain a complete inventory of all Bluetooth-enabled wireless devices and addresses (BD_ADDRs).  A complete inventory of Bluetooth-enabled wireless devices can be referenced when conducting an audit that searches for unauthorized use of wireless technologies.</t>
    </r>
  </si>
  <si>
    <r>
      <t>3.</t>
    </r>
    <r>
      <rPr>
        <sz val="7"/>
        <rFont val="Times New Roman"/>
        <family val="1"/>
      </rPr>
      <t xml:space="preserve">      </t>
    </r>
    <r>
      <rPr>
        <sz val="12"/>
        <rFont val="Times New Roman"/>
        <family val="1"/>
      </rPr>
      <t>Change the default setting of the Bluetooth device to reflect the organization’s security policy.  Because default settings are generally not secure, a careful review of those settings should be performed to ensure that they comply with the organization’s security policy.</t>
    </r>
  </si>
  <si>
    <r>
      <t>4.</t>
    </r>
    <r>
      <rPr>
        <sz val="7"/>
        <rFont val="Times New Roman"/>
        <family val="1"/>
      </rPr>
      <t xml:space="preserve">      </t>
    </r>
    <r>
      <rPr>
        <sz val="12"/>
        <rFont val="Times New Roman"/>
        <family val="1"/>
      </rPr>
      <t>Set Bluetooth devices to the lowest necessary and sufficient power level so that transmissions remain within the secure perimeter of the organization.  Setting Bluetooth devices to the lowest necessary and sufficient power level ensures a secure range of access to authorized users.  The use of Class 1 devices should be avoided due to their extended range (approximately 100 meters).</t>
    </r>
  </si>
  <si>
    <r>
      <t>6.</t>
    </r>
    <r>
      <rPr>
        <sz val="7"/>
        <rFont val="Times New Roman"/>
        <family val="1"/>
      </rPr>
      <t xml:space="preserve">      </t>
    </r>
    <r>
      <rPr>
        <sz val="12"/>
        <rFont val="Times New Roman"/>
        <family val="1"/>
      </rPr>
      <t>For v2.1 devices using Secure Simple Pairing, avoid using the “Just Works” model.  The “Just Works” model does not provide protection against man-in-the-middle (MITM) attacks.  Devices that only support Just Works should not be procured if similarly qualified devices that support one of the association models (i.e. Numeric Comparison, Out of Band, or Passkey Entry) are available.</t>
    </r>
  </si>
  <si>
    <r>
      <t>7.</t>
    </r>
    <r>
      <rPr>
        <sz val="7"/>
        <rFont val="Times New Roman"/>
        <family val="1"/>
      </rPr>
      <t xml:space="preserve">      </t>
    </r>
    <r>
      <rPr>
        <sz val="12"/>
        <rFont val="Times New Roman"/>
        <family val="1"/>
      </rPr>
      <t>Bluetooth devices should be configured by default as, and remain, undiscoverable except as needed for pairing.  Bluetooth interfaces should be configured as non-discoverable, which prevents visibility to other Bluetooth devices except when discovery is specifically needed.  Also, the default self-identifying or discoverable names provided on Bluetooth devices should be changed to anonymous unidentifiable names.</t>
    </r>
  </si>
  <si>
    <r>
      <t>8.</t>
    </r>
    <r>
      <rPr>
        <sz val="7"/>
        <rFont val="Times New Roman"/>
        <family val="1"/>
      </rPr>
      <t xml:space="preserve">      </t>
    </r>
    <r>
      <rPr>
        <sz val="12"/>
        <rFont val="Times New Roman"/>
        <family val="1"/>
      </rPr>
      <t>Invoke link encryption for all Bluetooth connections regardless of how needless encryption may seem (i.e. no Security Mode 1).  Link encryption should be used to secure all data transmissions during a Bluetooth connection; otherwise, transmitted data is vulnerable to eavesdropping.</t>
    </r>
  </si>
  <si>
    <r>
      <t>9.</t>
    </r>
    <r>
      <rPr>
        <sz val="7"/>
        <rFont val="Times New Roman"/>
        <family val="1"/>
      </rPr>
      <t xml:space="preserve">      </t>
    </r>
    <r>
      <rPr>
        <sz val="12"/>
        <rFont val="Times New Roman"/>
        <family val="1"/>
      </rPr>
      <t>If multi-hop wireless communication is being utilized, ensure that encryption is enabled on every link in the communication chain.  Every link should be secured because one unsecured link results in compromising the entire communication chain.</t>
    </r>
  </si>
  <si>
    <r>
      <t>10.</t>
    </r>
    <r>
      <rPr>
        <sz val="7"/>
        <rFont val="Times New Roman"/>
        <family val="1"/>
      </rPr>
      <t xml:space="preserve">  </t>
    </r>
    <r>
      <rPr>
        <sz val="12"/>
        <rFont val="Times New Roman"/>
        <family val="1"/>
      </rPr>
      <t>Ensure device mutual authentication is performed for all accesses.  Mutual authentication is required to provide verification that all devices on the network are legitimate.</t>
    </r>
  </si>
  <si>
    <r>
      <t>11.</t>
    </r>
    <r>
      <rPr>
        <sz val="7"/>
        <rFont val="Times New Roman"/>
        <family val="1"/>
      </rPr>
      <t xml:space="preserve">  </t>
    </r>
    <r>
      <rPr>
        <sz val="12"/>
        <rFont val="Times New Roman"/>
        <family val="1"/>
      </rPr>
      <t>Enable encryption for all broadcast transmission (Encryption Mode 3).  Broadcast transmissions secured by link encryption provide a layer of security that protects these transmissions from user interception for malicious purposes.</t>
    </r>
  </si>
  <si>
    <r>
      <t>12.</t>
    </r>
    <r>
      <rPr>
        <sz val="7"/>
        <rFont val="Times New Roman"/>
        <family val="1"/>
      </rPr>
      <t xml:space="preserve">  </t>
    </r>
    <r>
      <rPr>
        <sz val="12"/>
        <rFont val="Times New Roman"/>
        <family val="1"/>
      </rPr>
      <t>Configure encryption key sizes to the maximum allowable.  Using maximum allowable key sizes provides protection from brute force attacks.</t>
    </r>
  </si>
  <si>
    <r>
      <t>13.</t>
    </r>
    <r>
      <rPr>
        <sz val="7"/>
        <rFont val="Times New Roman"/>
        <family val="1"/>
      </rPr>
      <t xml:space="preserve">  </t>
    </r>
    <r>
      <rPr>
        <sz val="12"/>
        <rFont val="Times New Roman"/>
        <family val="1"/>
      </rPr>
      <t>Establish a “minimum key size” for any negotiation process.  Establishing minimum key sizes ensures that all keys are long enough to be resistant to brute force attacks.  See Section 5.10.1.1.2 for minimum key encryption standards.</t>
    </r>
  </si>
  <si>
    <r>
      <t>14.</t>
    </r>
    <r>
      <rPr>
        <sz val="7"/>
        <rFont val="Times New Roman"/>
        <family val="1"/>
      </rPr>
      <t xml:space="preserve">  </t>
    </r>
    <r>
      <rPr>
        <sz val="12"/>
        <rFont val="Times New Roman"/>
        <family val="1"/>
      </rPr>
      <t>Use Security Mode 3 in order to provide link-level security prior to link establishment.</t>
    </r>
  </si>
  <si>
    <r>
      <t>5.</t>
    </r>
    <r>
      <rPr>
        <sz val="7"/>
        <rFont val="Times New Roman"/>
        <family val="1"/>
      </rPr>
      <t xml:space="preserve">      </t>
    </r>
    <r>
      <rPr>
        <sz val="12"/>
        <rFont val="Times New Roman"/>
        <family val="1"/>
      </rPr>
      <t xml:space="preserve">Choose personal identification number (PIN) codes that are sufficiently random and long.  Avoid static and weak PINs, such as all zeroes.  PIN codes should be random so that they cannot be easily reproduced by malicious users.  Longer PIN codes are more resistant to brute force attacks.  For Bluetooth v2.0 (or earlier) devices, an eight-character alphanumeric PIN </t>
    </r>
    <r>
      <rPr>
        <b/>
        <sz val="12"/>
        <rFont val="Times New Roman"/>
        <family val="1"/>
      </rPr>
      <t xml:space="preserve">shall </t>
    </r>
    <r>
      <rPr>
        <sz val="12"/>
        <rFont val="Times New Roman"/>
        <family val="1"/>
      </rPr>
      <t>be used.</t>
    </r>
  </si>
  <si>
    <t>15.  Users do not accept transmissions of any kind from unknown or suspicious devices.  These types of transmissions include messages, files, and images.  With the increase in the number of Bluetooth enabled devices, it is important that users only establish connections with other trusted devices and only accept content from these trusted devices.</t>
  </si>
  <si>
    <t>Policy Area 6: Identification and Authentication</t>
  </si>
  <si>
    <r>
      <t xml:space="preserve">The agency </t>
    </r>
    <r>
      <rPr>
        <b/>
        <sz val="12"/>
        <rFont val="Times New Roman"/>
        <family val="1"/>
      </rPr>
      <t>shall</t>
    </r>
    <r>
      <rPr>
        <sz val="12"/>
        <rFont val="Times New Roman"/>
        <family val="1"/>
      </rPr>
      <t xml:space="preserve"> identify information system users and processes acting on behalf of users and authenticate the identities of those users or processes as a prerequisite to allowing access to agency information systems or services.</t>
    </r>
  </si>
  <si>
    <t>5.6.1</t>
  </si>
  <si>
    <t>Identification Policy and Procedures</t>
  </si>
  <si>
    <r>
      <t xml:space="preserve">Each person who is authorized to store, process, and/or transmit CJI </t>
    </r>
    <r>
      <rPr>
        <b/>
        <sz val="12"/>
        <rFont val="Times New Roman"/>
        <family val="1"/>
      </rPr>
      <t xml:space="preserve">shall </t>
    </r>
    <r>
      <rPr>
        <sz val="12"/>
        <rFont val="Times New Roman"/>
        <family val="1"/>
      </rPr>
      <t xml:space="preserve">be uniquely identified.  </t>
    </r>
  </si>
  <si>
    <r>
      <t xml:space="preserve">A unique identification </t>
    </r>
    <r>
      <rPr>
        <b/>
        <sz val="12"/>
        <rFont val="Times New Roman"/>
        <family val="1"/>
      </rPr>
      <t xml:space="preserve">shall </t>
    </r>
    <r>
      <rPr>
        <sz val="12"/>
        <rFont val="Times New Roman"/>
        <family val="1"/>
      </rPr>
      <t xml:space="preserve">also be required for all persons who administer and maintain the system(s) that access CJI or networks leveraged for CJI transit.  </t>
    </r>
  </si>
  <si>
    <r>
      <t xml:space="preserve">Agencies </t>
    </r>
    <r>
      <rPr>
        <b/>
        <sz val="12"/>
        <rFont val="Times New Roman"/>
        <family val="1"/>
      </rPr>
      <t>shall</t>
    </r>
    <r>
      <rPr>
        <sz val="12"/>
        <rFont val="Times New Roman"/>
        <family val="1"/>
      </rPr>
      <t xml:space="preserve"> require users to identify themselves uniquely before the user is allowed to perform any actions on the system.  </t>
    </r>
  </si>
  <si>
    <r>
      <t xml:space="preserve">Agencies </t>
    </r>
    <r>
      <rPr>
        <b/>
        <sz val="12"/>
        <rFont val="Times New Roman"/>
        <family val="1"/>
      </rPr>
      <t>shall</t>
    </r>
    <r>
      <rPr>
        <sz val="12"/>
        <rFont val="Times New Roman"/>
        <family val="1"/>
      </rPr>
      <t xml:space="preserve"> ensure that all user IDs belong to currently authorized users.</t>
    </r>
  </si>
  <si>
    <r>
      <t xml:space="preserve">Identification data </t>
    </r>
    <r>
      <rPr>
        <b/>
        <sz val="12"/>
        <rFont val="Times New Roman"/>
        <family val="1"/>
      </rPr>
      <t xml:space="preserve">shall </t>
    </r>
    <r>
      <rPr>
        <sz val="12"/>
        <rFont val="Times New Roman"/>
        <family val="1"/>
      </rPr>
      <t>be kept current by adding new users and disabling and/or deleting former users.</t>
    </r>
  </si>
  <si>
    <t>5.6.1.1</t>
  </si>
  <si>
    <t>Use of Originating Agency Identifiers in Transactions and Information Exchanges</t>
  </si>
  <si>
    <r>
      <t xml:space="preserve">An FBI authorized originating agency identifier (ORI) </t>
    </r>
    <r>
      <rPr>
        <b/>
        <sz val="12"/>
        <rFont val="Times New Roman"/>
        <family val="1"/>
      </rPr>
      <t>shall</t>
    </r>
    <r>
      <rPr>
        <sz val="12"/>
        <rFont val="Times New Roman"/>
        <family val="1"/>
      </rPr>
      <t xml:space="preserve"> be used in each transaction on CJIS systems in order to identify the sending agency and to ensure the proper level of access for each transaction. </t>
    </r>
  </si>
  <si>
    <r>
      <t xml:space="preserve">The original identifier between the requesting agency and the CSA/SIB/Channeler </t>
    </r>
    <r>
      <rPr>
        <b/>
        <sz val="12"/>
        <rFont val="Times New Roman"/>
        <family val="1"/>
      </rPr>
      <t xml:space="preserve">shall </t>
    </r>
    <r>
      <rPr>
        <sz val="12"/>
        <rFont val="Times New Roman"/>
        <family val="1"/>
      </rPr>
      <t>be the ORI, and other agency identifiers, such as user identification or personal identifier, an access device mnemonic, or the Internet Protocol (IP) address.</t>
    </r>
  </si>
  <si>
    <r>
      <t xml:space="preserve">Because the agency performing the transaction may not necessarily be the same as the agency requesting the transaction, the CSA/SIB/Channeler </t>
    </r>
    <r>
      <rPr>
        <b/>
        <sz val="12"/>
        <rFont val="Times New Roman"/>
        <family val="1"/>
      </rPr>
      <t>shall</t>
    </r>
    <r>
      <rPr>
        <sz val="12"/>
        <rFont val="Times New Roman"/>
        <family val="1"/>
      </rPr>
      <t xml:space="preserve"> ensure that the ORI for each transaction can be traced, via audit trail, to the specific agency which is requesting the transaction.</t>
    </r>
  </si>
  <si>
    <r>
      <t xml:space="preserve">Agencies assigned a P (limited access) ORI </t>
    </r>
    <r>
      <rPr>
        <b/>
        <sz val="12"/>
        <rFont val="Times New Roman"/>
        <family val="1"/>
      </rPr>
      <t>shall not</t>
    </r>
    <r>
      <rPr>
        <sz val="12"/>
        <rFont val="Times New Roman"/>
        <family val="1"/>
      </rPr>
      <t xml:space="preserve"> use the full access ORI of another agency to conduct an inquiry transaction.</t>
    </r>
  </si>
  <si>
    <t>5.6.2</t>
  </si>
  <si>
    <t>Authentication Policy and Procedures</t>
  </si>
  <si>
    <r>
      <t xml:space="preserve">Each individual’s identity </t>
    </r>
    <r>
      <rPr>
        <b/>
        <sz val="12"/>
        <rFont val="Times New Roman"/>
        <family val="1"/>
      </rPr>
      <t xml:space="preserve">shall </t>
    </r>
    <r>
      <rPr>
        <sz val="12"/>
        <rFont val="Times New Roman"/>
        <family val="1"/>
      </rPr>
      <t xml:space="preserve">be authenticated at either the local agency, CSA, SIB or Channeler level.  </t>
    </r>
  </si>
  <si>
    <r>
      <t xml:space="preserve">The authentication strategy </t>
    </r>
    <r>
      <rPr>
        <b/>
        <sz val="12"/>
        <rFont val="Times New Roman"/>
        <family val="1"/>
      </rPr>
      <t>shall</t>
    </r>
    <r>
      <rPr>
        <sz val="12"/>
        <rFont val="Times New Roman"/>
        <family val="1"/>
      </rPr>
      <t xml:space="preserve"> be part of the agency’s audit for policy compliance.</t>
    </r>
  </si>
  <si>
    <r>
      <t xml:space="preserve">The FBI CJIS Division </t>
    </r>
    <r>
      <rPr>
        <b/>
        <sz val="12"/>
        <rFont val="Times New Roman"/>
        <family val="1"/>
      </rPr>
      <t>shall</t>
    </r>
    <r>
      <rPr>
        <sz val="12"/>
        <rFont val="Times New Roman"/>
        <family val="1"/>
      </rPr>
      <t xml:space="preserve"> identify and authenticate all individuals who establish direct web-based interactive sessions with FBI CJIS Services.  </t>
    </r>
  </si>
  <si>
    <r>
      <t>The FBI CJIS Division</t>
    </r>
    <r>
      <rPr>
        <b/>
        <sz val="12"/>
        <rFont val="Times New Roman"/>
        <family val="1"/>
      </rPr>
      <t xml:space="preserve"> shall</t>
    </r>
    <r>
      <rPr>
        <sz val="12"/>
        <rFont val="Times New Roman"/>
        <family val="1"/>
      </rPr>
      <t xml:space="preserve"> authenticate the ORI of all message-based sessions between the FBI CJIS Division and its customer agencies but will not further authenticate the user nor capture the unique identifier for the originating operator because this function is performed at the local agency, CSA, SIB or Channeler level.</t>
    </r>
  </si>
  <si>
    <t>5.6.2.1</t>
  </si>
  <si>
    <t>Standard Authentication (Password)</t>
  </si>
  <si>
    <r>
      <t xml:space="preserve">Agencies </t>
    </r>
    <r>
      <rPr>
        <b/>
        <sz val="12"/>
        <rFont val="Times New Roman"/>
        <family val="1"/>
      </rPr>
      <t xml:space="preserve">shall </t>
    </r>
    <r>
      <rPr>
        <sz val="12"/>
        <rFont val="Times New Roman"/>
        <family val="1"/>
      </rPr>
      <t xml:space="preserve">follow the secure password attributes, below, to authenticate an individual’s unique ID.  </t>
    </r>
  </si>
  <si>
    <r>
      <t>1.</t>
    </r>
    <r>
      <rPr>
        <sz val="7"/>
        <rFont val="Times New Roman"/>
        <family val="1"/>
      </rPr>
      <t xml:space="preserve">      </t>
    </r>
    <r>
      <rPr>
        <sz val="12"/>
        <rFont val="Times New Roman"/>
        <family val="1"/>
      </rPr>
      <t>Be a minimum length of eight (8) characters on all systems.</t>
    </r>
  </si>
  <si>
    <r>
      <t>2.</t>
    </r>
    <r>
      <rPr>
        <sz val="7"/>
        <rFont val="Times New Roman"/>
        <family val="1"/>
      </rPr>
      <t xml:space="preserve">      </t>
    </r>
    <r>
      <rPr>
        <sz val="12"/>
        <rFont val="Times New Roman"/>
        <family val="1"/>
      </rPr>
      <t>Not be a dictionary word or proper name.</t>
    </r>
  </si>
  <si>
    <r>
      <t>3.</t>
    </r>
    <r>
      <rPr>
        <sz val="7"/>
        <rFont val="Times New Roman"/>
        <family val="1"/>
      </rPr>
      <t xml:space="preserve">      </t>
    </r>
    <r>
      <rPr>
        <sz val="12"/>
        <rFont val="Times New Roman"/>
        <family val="1"/>
      </rPr>
      <t>Not be the same as the Userid.</t>
    </r>
  </si>
  <si>
    <r>
      <t>4.</t>
    </r>
    <r>
      <rPr>
        <sz val="7"/>
        <rFont val="Times New Roman"/>
        <family val="1"/>
      </rPr>
      <t xml:space="preserve">      </t>
    </r>
    <r>
      <rPr>
        <sz val="12"/>
        <rFont val="Times New Roman"/>
        <family val="1"/>
      </rPr>
      <t>Expire within a maximum of 90 calendar days.</t>
    </r>
  </si>
  <si>
    <r>
      <t>5.</t>
    </r>
    <r>
      <rPr>
        <sz val="7"/>
        <rFont val="Times New Roman"/>
        <family val="1"/>
      </rPr>
      <t xml:space="preserve">      </t>
    </r>
    <r>
      <rPr>
        <sz val="12"/>
        <rFont val="Times New Roman"/>
        <family val="1"/>
      </rPr>
      <t>Not be identical to the previous ten (10) passwords.</t>
    </r>
  </si>
  <si>
    <r>
      <t>6.</t>
    </r>
    <r>
      <rPr>
        <sz val="7"/>
        <rFont val="Times New Roman"/>
        <family val="1"/>
      </rPr>
      <t xml:space="preserve">      </t>
    </r>
    <r>
      <rPr>
        <sz val="12"/>
        <rFont val="Times New Roman"/>
        <family val="1"/>
      </rPr>
      <t>Not be transmitted in the clear outside the secure location.</t>
    </r>
  </si>
  <si>
    <r>
      <t xml:space="preserve">Passwords </t>
    </r>
    <r>
      <rPr>
        <b/>
        <sz val="12"/>
        <rFont val="Times New Roman"/>
        <family val="1"/>
      </rPr>
      <t>shall</t>
    </r>
    <r>
      <rPr>
        <sz val="12"/>
        <rFont val="Times New Roman"/>
        <family val="1"/>
      </rPr>
      <t>:</t>
    </r>
  </si>
  <si>
    <t>7.   Not be displayed when entered.</t>
  </si>
  <si>
    <t>5.6.2.2.1</t>
  </si>
  <si>
    <t>5.6.3</t>
  </si>
  <si>
    <t>Identifier and Authenticator Management</t>
  </si>
  <si>
    <r>
      <t xml:space="preserve">The agency </t>
    </r>
    <r>
      <rPr>
        <b/>
        <sz val="12"/>
        <rFont val="Times New Roman"/>
        <family val="1"/>
      </rPr>
      <t>shall</t>
    </r>
    <r>
      <rPr>
        <sz val="12"/>
        <rFont val="Times New Roman"/>
        <family val="1"/>
      </rPr>
      <t xml:space="preserve"> establish identifier and authenticator management processes.</t>
    </r>
  </si>
  <si>
    <t>5.6.3.1</t>
  </si>
  <si>
    <t>Identifier Management</t>
  </si>
  <si>
    <r>
      <t>1.</t>
    </r>
    <r>
      <rPr>
        <sz val="7"/>
        <rFont val="Times New Roman"/>
        <family val="1"/>
      </rPr>
      <t xml:space="preserve">      </t>
    </r>
    <r>
      <rPr>
        <sz val="12"/>
        <rFont val="Times New Roman"/>
        <family val="1"/>
      </rPr>
      <t>Uniquely identifying each user.</t>
    </r>
  </si>
  <si>
    <r>
      <t>2.</t>
    </r>
    <r>
      <rPr>
        <sz val="7"/>
        <rFont val="Times New Roman"/>
        <family val="1"/>
      </rPr>
      <t xml:space="preserve">      </t>
    </r>
    <r>
      <rPr>
        <sz val="12"/>
        <rFont val="Times New Roman"/>
        <family val="1"/>
      </rPr>
      <t>Verifying the identity of each user.</t>
    </r>
  </si>
  <si>
    <r>
      <t>3.</t>
    </r>
    <r>
      <rPr>
        <sz val="7"/>
        <rFont val="Times New Roman"/>
        <family val="1"/>
      </rPr>
      <t xml:space="preserve">      </t>
    </r>
    <r>
      <rPr>
        <sz val="12"/>
        <rFont val="Times New Roman"/>
        <family val="1"/>
      </rPr>
      <t>Receiving authorization to issue a user identifier from an appropriate agency official.</t>
    </r>
  </si>
  <si>
    <r>
      <t>4.</t>
    </r>
    <r>
      <rPr>
        <sz val="7"/>
        <rFont val="Times New Roman"/>
        <family val="1"/>
      </rPr>
      <t xml:space="preserve">      </t>
    </r>
    <r>
      <rPr>
        <sz val="12"/>
        <rFont val="Times New Roman"/>
        <family val="1"/>
      </rPr>
      <t>Issuing the user identifier to the intended party.</t>
    </r>
  </si>
  <si>
    <r>
      <t>5.</t>
    </r>
    <r>
      <rPr>
        <sz val="7"/>
        <rFont val="Times New Roman"/>
        <family val="1"/>
      </rPr>
      <t xml:space="preserve">      </t>
    </r>
    <r>
      <rPr>
        <sz val="12"/>
        <rFont val="Times New Roman"/>
        <family val="1"/>
      </rPr>
      <t>Disabling the user identifier after a specified period of inactivity.</t>
    </r>
  </si>
  <si>
    <r>
      <t>6.</t>
    </r>
    <r>
      <rPr>
        <sz val="7"/>
        <rFont val="Times New Roman"/>
        <family val="1"/>
      </rPr>
      <t xml:space="preserve">      </t>
    </r>
    <r>
      <rPr>
        <sz val="12"/>
        <rFont val="Times New Roman"/>
        <family val="1"/>
      </rPr>
      <t>Archiving user identifiers.</t>
    </r>
  </si>
  <si>
    <r>
      <t xml:space="preserve">The agency </t>
    </r>
    <r>
      <rPr>
        <b/>
        <sz val="12"/>
        <rFont val="Times New Roman"/>
        <family val="1"/>
      </rPr>
      <t xml:space="preserve">shall </t>
    </r>
    <r>
      <rPr>
        <sz val="12"/>
        <rFont val="Times New Roman"/>
        <family val="1"/>
      </rPr>
      <t>document and manage user identifiers by:</t>
    </r>
  </si>
  <si>
    <t>5.6.3.2</t>
  </si>
  <si>
    <t>Authenticator Management</t>
  </si>
  <si>
    <r>
      <t>Users</t>
    </r>
    <r>
      <rPr>
        <b/>
        <sz val="12"/>
        <rFont val="Times New Roman"/>
        <family val="1"/>
      </rPr>
      <t xml:space="preserve"> shall</t>
    </r>
    <r>
      <rPr>
        <sz val="12"/>
        <rFont val="Times New Roman"/>
        <family val="1"/>
      </rPr>
      <t xml:space="preserve"> take reasonable measures to safeguard authenticators including maintaining possession of their individual authenticators, not loaning or sharing authenticators with others, and immediately reporting lost or compromised authenticators.</t>
    </r>
  </si>
  <si>
    <t>5.6.4</t>
  </si>
  <si>
    <t>Assertions</t>
  </si>
  <si>
    <r>
      <t>1.</t>
    </r>
    <r>
      <rPr>
        <sz val="7"/>
        <rFont val="Times New Roman"/>
        <family val="1"/>
      </rPr>
      <t xml:space="preserve">      </t>
    </r>
    <r>
      <rPr>
        <sz val="12"/>
        <rFont val="Times New Roman"/>
        <family val="1"/>
      </rPr>
      <t>Digitally signed by a trusted entity (e.g., the identity provider).</t>
    </r>
  </si>
  <si>
    <r>
      <t>2.</t>
    </r>
    <r>
      <rPr>
        <sz val="7"/>
        <rFont val="Times New Roman"/>
        <family val="1"/>
      </rPr>
      <t xml:space="preserve">      </t>
    </r>
    <r>
      <rPr>
        <sz val="12"/>
        <rFont val="Times New Roman"/>
        <family val="1"/>
      </rPr>
      <t>Obtained directly from a trusted entity (e.g. trusted broker) using a protocol where the trusted entity authenticates to the relying party using a secure protocol (e.g. transport layer security [TLS]) that cryptographically authenticates the verifier and protects the assertion.</t>
    </r>
  </si>
  <si>
    <r>
      <t xml:space="preserve">Assertion mechanisms used to communicate the results of a remote authentication to other parties </t>
    </r>
    <r>
      <rPr>
        <b/>
        <sz val="12"/>
        <rFont val="Times New Roman"/>
        <family val="1"/>
      </rPr>
      <t>shall</t>
    </r>
    <r>
      <rPr>
        <sz val="12"/>
        <rFont val="Times New Roman"/>
        <family val="1"/>
      </rPr>
      <t xml:space="preserve"> be:</t>
    </r>
  </si>
  <si>
    <t>5.7.1.1</t>
  </si>
  <si>
    <t>Least Functionality</t>
  </si>
  <si>
    <t>5.7.1.2</t>
  </si>
  <si>
    <t>Network Diagram</t>
  </si>
  <si>
    <r>
      <t xml:space="preserve">The agency </t>
    </r>
    <r>
      <rPr>
        <b/>
        <sz val="12"/>
        <rFont val="Times New Roman"/>
        <family val="1"/>
      </rPr>
      <t>shall</t>
    </r>
    <r>
      <rPr>
        <sz val="12"/>
        <rFont val="Times New Roman"/>
        <family val="1"/>
      </rPr>
      <t xml:space="preserve"> ensure that a complete topological drawing depicting the interconnectivity of the agency network, to criminal justice information, systems and services is maintained in a current status.</t>
    </r>
  </si>
  <si>
    <t>5.7.2</t>
  </si>
  <si>
    <t>Security of Configuration Documentation</t>
  </si>
  <si>
    <r>
      <t xml:space="preserve">Agencies </t>
    </r>
    <r>
      <rPr>
        <b/>
        <sz val="12"/>
        <rFont val="Times New Roman"/>
        <family val="1"/>
      </rPr>
      <t>shall</t>
    </r>
    <r>
      <rPr>
        <sz val="12"/>
        <rFont val="Times New Roman"/>
        <family val="1"/>
      </rPr>
      <t xml:space="preserve"> protect the system documentation from unauthorized access consistent with the provisions described in section 5.5 Access Control.</t>
    </r>
  </si>
  <si>
    <t>Policy Area 8: Media Protection</t>
  </si>
  <si>
    <r>
      <t xml:space="preserve">Media protection policy and procedures </t>
    </r>
    <r>
      <rPr>
        <b/>
        <sz val="12"/>
        <rFont val="Times New Roman"/>
        <family val="1"/>
      </rPr>
      <t xml:space="preserve">shall </t>
    </r>
    <r>
      <rPr>
        <sz val="12"/>
        <rFont val="Times New Roman"/>
        <family val="1"/>
      </rPr>
      <t xml:space="preserve">be documented and implemented to ensure that access to electronic and physical media in all forms is restricted to authorized individuals. </t>
    </r>
  </si>
  <si>
    <r>
      <t>Procedures</t>
    </r>
    <r>
      <rPr>
        <b/>
        <sz val="12"/>
        <rFont val="Times New Roman"/>
        <family val="1"/>
      </rPr>
      <t xml:space="preserve"> shall </t>
    </r>
    <r>
      <rPr>
        <sz val="12"/>
        <rFont val="Times New Roman"/>
        <family val="1"/>
      </rPr>
      <t>be defined for securely handling, transporting and storing media.</t>
    </r>
  </si>
  <si>
    <t>5.8.1</t>
  </si>
  <si>
    <t>Media Storage and Access</t>
  </si>
  <si>
    <r>
      <t xml:space="preserve">The agency </t>
    </r>
    <r>
      <rPr>
        <b/>
        <sz val="12"/>
        <rFont val="Times New Roman"/>
        <family val="1"/>
      </rPr>
      <t xml:space="preserve">shall </t>
    </r>
    <r>
      <rPr>
        <sz val="12"/>
        <rFont val="Times New Roman"/>
        <family val="1"/>
      </rPr>
      <t xml:space="preserve">securely store electronic and physical media within physically secure locations or controlled areas.  </t>
    </r>
  </si>
  <si>
    <r>
      <t xml:space="preserve">The agency </t>
    </r>
    <r>
      <rPr>
        <b/>
        <sz val="12"/>
        <rFont val="Times New Roman"/>
        <family val="1"/>
      </rPr>
      <t>shall</t>
    </r>
    <r>
      <rPr>
        <sz val="12"/>
        <rFont val="Times New Roman"/>
        <family val="1"/>
      </rPr>
      <t xml:space="preserve"> restrict access to electronic and physical media to authorized individuals.</t>
    </r>
  </si>
  <si>
    <t>5.8.2</t>
  </si>
  <si>
    <t>Media Transport</t>
  </si>
  <si>
    <r>
      <t>The agency</t>
    </r>
    <r>
      <rPr>
        <b/>
        <sz val="12"/>
        <rFont val="Times New Roman"/>
        <family val="1"/>
      </rPr>
      <t xml:space="preserve"> shall </t>
    </r>
    <r>
      <rPr>
        <sz val="12"/>
        <rFont val="Times New Roman"/>
        <family val="1"/>
      </rPr>
      <t>protect and control electronic and physical media during transport outside of controlled areas and restrict the activities associated with transport of such media to authorized personnel.</t>
    </r>
  </si>
  <si>
    <t>5.8.2.1</t>
  </si>
  <si>
    <t>Electronic Media in Transit</t>
  </si>
  <si>
    <r>
      <t xml:space="preserve">Controls </t>
    </r>
    <r>
      <rPr>
        <b/>
        <sz val="12"/>
        <rFont val="Times New Roman"/>
        <family val="1"/>
      </rPr>
      <t xml:space="preserve">shall </t>
    </r>
    <r>
      <rPr>
        <sz val="12"/>
        <rFont val="Times New Roman"/>
        <family val="1"/>
      </rPr>
      <t xml:space="preserve">be in place to protect electronic media containing CJI while in transport (physically moved from one location to another) to help prevent compromise of the data.  </t>
    </r>
  </si>
  <si>
    <t>5.8.2.2</t>
  </si>
  <si>
    <t>Physical Media in Transit</t>
  </si>
  <si>
    <r>
      <t xml:space="preserve">Physical media </t>
    </r>
    <r>
      <rPr>
        <b/>
        <sz val="12"/>
        <rFont val="Times New Roman"/>
        <family val="1"/>
      </rPr>
      <t>shall</t>
    </r>
    <r>
      <rPr>
        <sz val="12"/>
        <rFont val="Times New Roman"/>
        <family val="1"/>
      </rPr>
      <t xml:space="preserve"> be protected at the same level as the information would be protected in electronic form.</t>
    </r>
  </si>
  <si>
    <t>5.8.3</t>
  </si>
  <si>
    <r>
      <t xml:space="preserve">The agency </t>
    </r>
    <r>
      <rPr>
        <b/>
        <sz val="12"/>
        <rFont val="Times New Roman"/>
        <family val="1"/>
      </rPr>
      <t xml:space="preserve">shall </t>
    </r>
    <r>
      <rPr>
        <sz val="12"/>
        <rFont val="Times New Roman"/>
        <family val="1"/>
      </rPr>
      <t xml:space="preserve">sanitize, that is, overwrite at least three times or degauss electronic media prior to disposal or release for reuse by unauthorized individuals.  </t>
    </r>
  </si>
  <si>
    <t>Electronic Media Sanitization and Disposal</t>
  </si>
  <si>
    <r>
      <t xml:space="preserve">Inoperable electronic media </t>
    </r>
    <r>
      <rPr>
        <b/>
        <sz val="12"/>
        <rFont val="Times New Roman"/>
        <family val="1"/>
      </rPr>
      <t>shall</t>
    </r>
    <r>
      <rPr>
        <sz val="12"/>
        <rFont val="Times New Roman"/>
        <family val="1"/>
      </rPr>
      <t xml:space="preserve"> be destroyed (cut up, shredded, etc.). </t>
    </r>
  </si>
  <si>
    <r>
      <t xml:space="preserve">The agency </t>
    </r>
    <r>
      <rPr>
        <b/>
        <sz val="12"/>
        <rFont val="Times New Roman"/>
        <family val="1"/>
      </rPr>
      <t xml:space="preserve">shall </t>
    </r>
    <r>
      <rPr>
        <sz val="12"/>
        <rFont val="Times New Roman"/>
        <family val="1"/>
      </rPr>
      <t xml:space="preserve">maintain written documentation of the steps taken to sanitize or destroy electronic media.  </t>
    </r>
  </si>
  <si>
    <r>
      <t xml:space="preserve">Agencies </t>
    </r>
    <r>
      <rPr>
        <b/>
        <sz val="12"/>
        <rFont val="Times New Roman"/>
        <family val="1"/>
      </rPr>
      <t>shall</t>
    </r>
    <r>
      <rPr>
        <sz val="12"/>
        <rFont val="Times New Roman"/>
        <family val="1"/>
      </rPr>
      <t xml:space="preserve"> ensure the sanitization or destruction is witnessed or carried out by authorized personnel.</t>
    </r>
  </si>
  <si>
    <t>5.8.4</t>
  </si>
  <si>
    <t>Disposal of Physical Media</t>
  </si>
  <si>
    <r>
      <t xml:space="preserve">Physical media </t>
    </r>
    <r>
      <rPr>
        <b/>
        <sz val="12"/>
        <rFont val="Times New Roman"/>
        <family val="1"/>
      </rPr>
      <t>shall</t>
    </r>
    <r>
      <rPr>
        <sz val="12"/>
        <rFont val="Times New Roman"/>
        <family val="1"/>
      </rPr>
      <t xml:space="preserve"> be securely disposed of when no longer required, using formal procedures.  </t>
    </r>
  </si>
  <si>
    <r>
      <t xml:space="preserve">Formal procedures for the secure disposal or destruction of physical media </t>
    </r>
    <r>
      <rPr>
        <b/>
        <sz val="12"/>
        <rFont val="Times New Roman"/>
        <family val="1"/>
      </rPr>
      <t>shall</t>
    </r>
    <r>
      <rPr>
        <sz val="12"/>
        <rFont val="Times New Roman"/>
        <family val="1"/>
      </rPr>
      <t xml:space="preserve"> minimize the risk of sensitive information compromise by unauthorized individuals.</t>
    </r>
  </si>
  <si>
    <r>
      <t xml:space="preserve">Physical media </t>
    </r>
    <r>
      <rPr>
        <b/>
        <sz val="12"/>
        <rFont val="Times New Roman"/>
        <family val="1"/>
      </rPr>
      <t>shall</t>
    </r>
    <r>
      <rPr>
        <sz val="12"/>
        <rFont val="Times New Roman"/>
        <family val="1"/>
      </rPr>
      <t xml:space="preserve"> be destroyed by shredding or incineration.</t>
    </r>
  </si>
  <si>
    <r>
      <t xml:space="preserve">Agencies </t>
    </r>
    <r>
      <rPr>
        <b/>
        <sz val="12"/>
        <rFont val="Times New Roman"/>
        <family val="1"/>
      </rPr>
      <t xml:space="preserve">shall </t>
    </r>
    <r>
      <rPr>
        <sz val="12"/>
        <rFont val="Times New Roman"/>
        <family val="1"/>
      </rPr>
      <t>ensure the disposal or destruction is witnessed or carried out by authorized personnel.</t>
    </r>
  </si>
  <si>
    <t>Policy Area 9: Physical Protection</t>
  </si>
  <si>
    <r>
      <t xml:space="preserve">Physical protection policy and procedures </t>
    </r>
    <r>
      <rPr>
        <b/>
        <sz val="12"/>
        <rFont val="Times New Roman"/>
        <family val="1"/>
      </rPr>
      <t>shall</t>
    </r>
    <r>
      <rPr>
        <sz val="12"/>
        <rFont val="Times New Roman"/>
        <family val="1"/>
      </rPr>
      <t xml:space="preserve"> be documented and implemented to ensure CJI and information system hardware, software, and media are physically protected through access control measures.</t>
    </r>
  </si>
  <si>
    <t>5.9.1</t>
  </si>
  <si>
    <t>Physically Secure Location</t>
  </si>
  <si>
    <r>
      <t>For interim compliance, and for the sole purpose of meeting the advanced authentication policy, a police vehicle</t>
    </r>
    <r>
      <rPr>
        <b/>
        <sz val="12"/>
        <rFont val="Times New Roman"/>
        <family val="1"/>
      </rPr>
      <t xml:space="preserve"> shall</t>
    </r>
    <r>
      <rPr>
        <sz val="12"/>
        <rFont val="Times New Roman"/>
        <family val="1"/>
      </rPr>
      <t xml:space="preserve"> be considered a physically secure location until September 30</t>
    </r>
    <r>
      <rPr>
        <vertAlign val="superscript"/>
        <sz val="12"/>
        <rFont val="Times New Roman"/>
        <family val="1"/>
      </rPr>
      <t>th</t>
    </r>
    <r>
      <rPr>
        <sz val="12"/>
        <rFont val="Times New Roman"/>
        <family val="1"/>
      </rPr>
      <t xml:space="preserve"> 2013.  </t>
    </r>
  </si>
  <si>
    <t>5.9.1.1</t>
  </si>
  <si>
    <t>Security Perimeter</t>
  </si>
  <si>
    <r>
      <t xml:space="preserve">The perimeter of physically secure location </t>
    </r>
    <r>
      <rPr>
        <b/>
        <sz val="12"/>
        <rFont val="Times New Roman"/>
        <family val="1"/>
      </rPr>
      <t xml:space="preserve">shall </t>
    </r>
    <r>
      <rPr>
        <sz val="12"/>
        <rFont val="Times New Roman"/>
        <family val="1"/>
      </rPr>
      <t xml:space="preserve">be prominently posted and separated from non-secure locations by physical controls.  </t>
    </r>
  </si>
  <si>
    <r>
      <t xml:space="preserve">Security perimeters </t>
    </r>
    <r>
      <rPr>
        <b/>
        <sz val="12"/>
        <rFont val="Times New Roman"/>
        <family val="1"/>
      </rPr>
      <t>shall</t>
    </r>
    <r>
      <rPr>
        <sz val="12"/>
        <rFont val="Times New Roman"/>
        <family val="1"/>
      </rPr>
      <t xml:space="preserve"> be defined, controlled and secured in a manner acceptable to the CSA or SIB.</t>
    </r>
  </si>
  <si>
    <t>5.9.1.2</t>
  </si>
  <si>
    <t>Physical Access Authorizations</t>
  </si>
  <si>
    <t>5.9.1.3</t>
  </si>
  <si>
    <t>Physical Access Control</t>
  </si>
  <si>
    <t>5.9.1.4</t>
  </si>
  <si>
    <t>Access Control for Transmission Medium</t>
  </si>
  <si>
    <r>
      <t xml:space="preserve">The agency </t>
    </r>
    <r>
      <rPr>
        <b/>
        <sz val="12"/>
        <rFont val="Times New Roman"/>
        <family val="1"/>
      </rPr>
      <t>shall</t>
    </r>
    <r>
      <rPr>
        <sz val="12"/>
        <rFont val="Times New Roman"/>
        <family val="1"/>
      </rPr>
      <t xml:space="preserve"> control physical access to information system distribution and transmission lines within the physically secure location.</t>
    </r>
  </si>
  <si>
    <t>5.9.1.5</t>
  </si>
  <si>
    <t>Access Control for Display Medium</t>
  </si>
  <si>
    <t>5.9.1.6</t>
  </si>
  <si>
    <t>Monitoring Physical Access</t>
  </si>
  <si>
    <r>
      <t xml:space="preserve">The agency </t>
    </r>
    <r>
      <rPr>
        <b/>
        <sz val="12"/>
        <rFont val="Times New Roman"/>
        <family val="1"/>
      </rPr>
      <t xml:space="preserve">shall </t>
    </r>
    <r>
      <rPr>
        <sz val="12"/>
        <rFont val="Times New Roman"/>
        <family val="1"/>
      </rPr>
      <t>monitor physical access to the information system to detect and respond to physical security incidents.</t>
    </r>
  </si>
  <si>
    <t>5.9.1.7</t>
  </si>
  <si>
    <t>Visitor Control</t>
  </si>
  <si>
    <r>
      <t xml:space="preserve">The agency </t>
    </r>
    <r>
      <rPr>
        <b/>
        <sz val="12"/>
        <rFont val="Times New Roman"/>
        <family val="1"/>
      </rPr>
      <t>shall</t>
    </r>
    <r>
      <rPr>
        <sz val="12"/>
        <rFont val="Times New Roman"/>
        <family val="1"/>
      </rPr>
      <t xml:space="preserve"> control physical access by authenticating visitors before authorizing escorted access to the physically secure location (except for those areas designated as publicly accessible).  </t>
    </r>
  </si>
  <si>
    <r>
      <t xml:space="preserve">The agency </t>
    </r>
    <r>
      <rPr>
        <b/>
        <sz val="12"/>
        <rFont val="Times New Roman"/>
        <family val="1"/>
      </rPr>
      <t xml:space="preserve">shall </t>
    </r>
    <r>
      <rPr>
        <sz val="12"/>
        <rFont val="Times New Roman"/>
        <family val="1"/>
      </rPr>
      <t>escort visitors at all times and monitor visitor activity.</t>
    </r>
  </si>
  <si>
    <t>5.9.1.8</t>
  </si>
  <si>
    <t>Access Records</t>
  </si>
  <si>
    <r>
      <t>1.</t>
    </r>
    <r>
      <rPr>
        <sz val="7"/>
        <rFont val="Times New Roman"/>
        <family val="1"/>
      </rPr>
      <t xml:space="preserve">      </t>
    </r>
    <r>
      <rPr>
        <sz val="12"/>
        <rFont val="Times New Roman"/>
        <family val="1"/>
      </rPr>
      <t>Name and agency of the visitor.</t>
    </r>
  </si>
  <si>
    <r>
      <t>2.</t>
    </r>
    <r>
      <rPr>
        <sz val="7"/>
        <rFont val="Times New Roman"/>
        <family val="1"/>
      </rPr>
      <t xml:space="preserve">      </t>
    </r>
    <r>
      <rPr>
        <sz val="12"/>
        <rFont val="Times New Roman"/>
        <family val="1"/>
      </rPr>
      <t>Signature of the visitor.</t>
    </r>
  </si>
  <si>
    <r>
      <t>3.</t>
    </r>
    <r>
      <rPr>
        <sz val="7"/>
        <rFont val="Times New Roman"/>
        <family val="1"/>
      </rPr>
      <t xml:space="preserve">      </t>
    </r>
    <r>
      <rPr>
        <sz val="12"/>
        <rFont val="Times New Roman"/>
        <family val="1"/>
      </rPr>
      <t>Form of identification.</t>
    </r>
  </si>
  <si>
    <r>
      <t>4.</t>
    </r>
    <r>
      <rPr>
        <sz val="7"/>
        <rFont val="Times New Roman"/>
        <family val="1"/>
      </rPr>
      <t xml:space="preserve">      </t>
    </r>
    <r>
      <rPr>
        <sz val="12"/>
        <rFont val="Times New Roman"/>
        <family val="1"/>
      </rPr>
      <t>Date of access.</t>
    </r>
  </si>
  <si>
    <r>
      <t>5.</t>
    </r>
    <r>
      <rPr>
        <sz val="7"/>
        <rFont val="Times New Roman"/>
        <family val="1"/>
      </rPr>
      <t xml:space="preserve">      </t>
    </r>
    <r>
      <rPr>
        <sz val="12"/>
        <rFont val="Times New Roman"/>
        <family val="1"/>
      </rPr>
      <t>Time of entry and departure.</t>
    </r>
  </si>
  <si>
    <r>
      <t>6.</t>
    </r>
    <r>
      <rPr>
        <sz val="7"/>
        <rFont val="Times New Roman"/>
        <family val="1"/>
      </rPr>
      <t xml:space="preserve">      </t>
    </r>
    <r>
      <rPr>
        <sz val="12"/>
        <rFont val="Times New Roman"/>
        <family val="1"/>
      </rPr>
      <t>Purpose of visit.</t>
    </r>
  </si>
  <si>
    <r>
      <t>7.</t>
    </r>
    <r>
      <rPr>
        <sz val="7"/>
        <rFont val="Times New Roman"/>
        <family val="1"/>
      </rPr>
      <t xml:space="preserve">      </t>
    </r>
    <r>
      <rPr>
        <sz val="12"/>
        <rFont val="Times New Roman"/>
        <family val="1"/>
      </rPr>
      <t>Name and agency of person visited.</t>
    </r>
  </si>
  <si>
    <r>
      <t xml:space="preserve">The agency </t>
    </r>
    <r>
      <rPr>
        <b/>
        <sz val="12"/>
        <rFont val="Times New Roman"/>
        <family val="1"/>
      </rPr>
      <t>shall</t>
    </r>
    <r>
      <rPr>
        <sz val="12"/>
        <rFont val="Times New Roman"/>
        <family val="1"/>
      </rPr>
      <t xml:space="preserve"> maintain visitor access records to the physically secure location (except for those areas officially designated as publicly accessible) that includes:</t>
    </r>
  </si>
  <si>
    <r>
      <t>The visitor access records</t>
    </r>
    <r>
      <rPr>
        <b/>
        <sz val="12"/>
        <rFont val="Times New Roman"/>
        <family val="1"/>
      </rPr>
      <t xml:space="preserve"> shall </t>
    </r>
    <r>
      <rPr>
        <sz val="12"/>
        <rFont val="Times New Roman"/>
        <family val="1"/>
      </rPr>
      <t xml:space="preserve">be maintained for a minimum of one year. </t>
    </r>
  </si>
  <si>
    <r>
      <t xml:space="preserve">Designated officials within the agency </t>
    </r>
    <r>
      <rPr>
        <b/>
        <sz val="12"/>
        <rFont val="Times New Roman"/>
        <family val="1"/>
      </rPr>
      <t xml:space="preserve">shall </t>
    </r>
    <r>
      <rPr>
        <sz val="12"/>
        <rFont val="Times New Roman"/>
        <family val="1"/>
      </rPr>
      <t>frequently review the visitor access records for accuracy and completeness.</t>
    </r>
  </si>
  <si>
    <t>5.9.1.9</t>
  </si>
  <si>
    <t>Delivery and Removal</t>
  </si>
  <si>
    <r>
      <t xml:space="preserve">The agency </t>
    </r>
    <r>
      <rPr>
        <b/>
        <sz val="12"/>
        <rFont val="Times New Roman"/>
        <family val="1"/>
      </rPr>
      <t xml:space="preserve">shall </t>
    </r>
    <r>
      <rPr>
        <sz val="12"/>
        <rFont val="Times New Roman"/>
        <family val="1"/>
      </rPr>
      <t>authorize and control information system-related items entering and exiting the physically secure location.</t>
    </r>
  </si>
  <si>
    <t>5.9.2</t>
  </si>
  <si>
    <t>Controlled Area</t>
  </si>
  <si>
    <r>
      <t xml:space="preserve">If an agency cannot meet all of the controls required for establishing a physically secure location, but has an operational need to access or store CJI, the agency </t>
    </r>
    <r>
      <rPr>
        <b/>
        <sz val="12"/>
        <rFont val="Times New Roman"/>
        <family val="1"/>
      </rPr>
      <t>shall</t>
    </r>
    <r>
      <rPr>
        <sz val="12"/>
        <rFont val="Times New Roman"/>
        <family val="1"/>
      </rPr>
      <t xml:space="preserve"> designate an area, a room, or a storage container, as a “controlled area” for the purpose of day-to-day CJI access or storage.  </t>
    </r>
  </si>
  <si>
    <r>
      <t>1.</t>
    </r>
    <r>
      <rPr>
        <sz val="7"/>
        <rFont val="Times New Roman"/>
        <family val="1"/>
      </rPr>
      <t xml:space="preserve">      </t>
    </r>
    <r>
      <rPr>
        <sz val="12"/>
        <rFont val="Times New Roman"/>
        <family val="1"/>
      </rPr>
      <t>Limit access to the controlled area during CJI processing times to only those personnel authorized by the agency to access or view CJI.</t>
    </r>
  </si>
  <si>
    <r>
      <t>2.</t>
    </r>
    <r>
      <rPr>
        <sz val="7"/>
        <rFont val="Times New Roman"/>
        <family val="1"/>
      </rPr>
      <t xml:space="preserve">      </t>
    </r>
    <r>
      <rPr>
        <sz val="12"/>
        <rFont val="Times New Roman"/>
        <family val="1"/>
      </rPr>
      <t>Lock the area, room, or storage container when unattended.</t>
    </r>
  </si>
  <si>
    <r>
      <t>3.</t>
    </r>
    <r>
      <rPr>
        <sz val="7"/>
        <rFont val="Times New Roman"/>
        <family val="1"/>
      </rPr>
      <t xml:space="preserve">      </t>
    </r>
    <r>
      <rPr>
        <sz val="12"/>
        <rFont val="Times New Roman"/>
        <family val="1"/>
      </rPr>
      <t>Position information system devices and documents containing CJI in such a way as to prevent unauthorized individuals from access and view.</t>
    </r>
  </si>
  <si>
    <r>
      <t>4.</t>
    </r>
    <r>
      <rPr>
        <sz val="7"/>
        <rFont val="Times New Roman"/>
        <family val="1"/>
      </rPr>
      <t xml:space="preserve">      </t>
    </r>
    <r>
      <rPr>
        <sz val="12"/>
        <rFont val="Times New Roman"/>
        <family val="1"/>
      </rPr>
      <t>Follow the encryption requirements found in section 5.10.1.1.2 for electronic storage (i.e. data “at rest”) of CJI.</t>
    </r>
  </si>
  <si>
    <r>
      <t xml:space="preserve">The agency </t>
    </r>
    <r>
      <rPr>
        <b/>
        <sz val="12"/>
        <rFont val="Times New Roman"/>
        <family val="1"/>
      </rPr>
      <t>shall</t>
    </r>
    <r>
      <rPr>
        <sz val="12"/>
        <rFont val="Times New Roman"/>
        <family val="1"/>
      </rPr>
      <t>, at a minimum:</t>
    </r>
  </si>
  <si>
    <t>5.10.1</t>
  </si>
  <si>
    <t>Information Flow Enforcement</t>
  </si>
  <si>
    <r>
      <t xml:space="preserve">The network infrastructure </t>
    </r>
    <r>
      <rPr>
        <b/>
        <sz val="12"/>
        <rFont val="Times New Roman"/>
        <family val="1"/>
      </rPr>
      <t xml:space="preserve">shall </t>
    </r>
    <r>
      <rPr>
        <sz val="12"/>
        <rFont val="Times New Roman"/>
        <family val="1"/>
      </rPr>
      <t xml:space="preserve">control the flow of information between interconnected systems.  </t>
    </r>
  </si>
  <si>
    <t>5.10.1.1</t>
  </si>
  <si>
    <t>Boundary Protection</t>
  </si>
  <si>
    <r>
      <t>1.</t>
    </r>
    <r>
      <rPr>
        <sz val="7"/>
        <rFont val="Times New Roman"/>
        <family val="1"/>
      </rPr>
      <t xml:space="preserve">      </t>
    </r>
    <r>
      <rPr>
        <sz val="12"/>
        <rFont val="Times New Roman"/>
        <family val="1"/>
      </rPr>
      <t>Control access to networks processing CJI.</t>
    </r>
  </si>
  <si>
    <r>
      <t>2.</t>
    </r>
    <r>
      <rPr>
        <sz val="7"/>
        <rFont val="Times New Roman"/>
        <family val="1"/>
      </rPr>
      <t xml:space="preserve">      </t>
    </r>
    <r>
      <rPr>
        <sz val="12"/>
        <rFont val="Times New Roman"/>
        <family val="1"/>
      </rPr>
      <t>Monitor and control communications at the external boundary of the information system and at key internal boundaries within the system.</t>
    </r>
  </si>
  <si>
    <r>
      <t>3.</t>
    </r>
    <r>
      <rPr>
        <sz val="7"/>
        <rFont val="Times New Roman"/>
        <family val="1"/>
      </rPr>
      <t xml:space="preserve">      </t>
    </r>
    <r>
      <rPr>
        <sz val="12"/>
        <rFont val="Times New Roman"/>
        <family val="1"/>
      </rPr>
      <t>Ensure any connections to the Internet, other external networks, or information systems occur through controlled interfaces (e.g. proxies, gateways, routers, firewalls, encrypted tunnels).  See Section 5.10.4.4 for guidance on personal firewalls.</t>
    </r>
  </si>
  <si>
    <r>
      <t>4.</t>
    </r>
    <r>
      <rPr>
        <sz val="7"/>
        <rFont val="Times New Roman"/>
        <family val="1"/>
      </rPr>
      <t xml:space="preserve">      </t>
    </r>
    <r>
      <rPr>
        <sz val="12"/>
        <rFont val="Times New Roman"/>
        <family val="1"/>
      </rPr>
      <t>Employ tools and techniques to monitor network events, detect attacks, and provide identification of unauthorized use.</t>
    </r>
  </si>
  <si>
    <r>
      <t xml:space="preserve">The agency </t>
    </r>
    <r>
      <rPr>
        <b/>
        <sz val="12"/>
        <rFont val="Times New Roman"/>
        <family val="1"/>
      </rPr>
      <t>shall</t>
    </r>
    <r>
      <rPr>
        <sz val="12"/>
        <rFont val="Times New Roman"/>
        <family val="1"/>
      </rPr>
      <t>:</t>
    </r>
  </si>
  <si>
    <t>5.10.1.2</t>
  </si>
  <si>
    <t>Encryption</t>
  </si>
  <si>
    <r>
      <t>1.</t>
    </r>
    <r>
      <rPr>
        <sz val="7"/>
        <rFont val="Times New Roman"/>
        <family val="1"/>
      </rPr>
      <t xml:space="preserve">      </t>
    </r>
    <r>
      <rPr>
        <sz val="12"/>
        <rFont val="Times New Roman"/>
        <family val="1"/>
      </rPr>
      <t xml:space="preserve">Encryption </t>
    </r>
    <r>
      <rPr>
        <b/>
        <sz val="12"/>
        <rFont val="Times New Roman"/>
        <family val="1"/>
      </rPr>
      <t xml:space="preserve">shall </t>
    </r>
    <r>
      <rPr>
        <sz val="12"/>
        <rFont val="Times New Roman"/>
        <family val="1"/>
      </rPr>
      <t>be a minimum of 128 bit.</t>
    </r>
  </si>
  <si>
    <r>
      <t>2.</t>
    </r>
    <r>
      <rPr>
        <sz val="7"/>
        <rFont val="Times New Roman"/>
        <family val="1"/>
      </rPr>
      <t xml:space="preserve">      </t>
    </r>
    <r>
      <rPr>
        <sz val="12"/>
        <rFont val="Times New Roman"/>
        <family val="1"/>
      </rPr>
      <t xml:space="preserve">When CJI is transmitted outside the boundary of the physically secure location, the data </t>
    </r>
    <r>
      <rPr>
        <b/>
        <sz val="12"/>
        <rFont val="Times New Roman"/>
        <family val="1"/>
      </rPr>
      <t>shall</t>
    </r>
    <r>
      <rPr>
        <sz val="12"/>
        <rFont val="Times New Roman"/>
        <family val="1"/>
      </rPr>
      <t xml:space="preserve"> be immediately protected via cryptographic mechanisms (encryption).</t>
    </r>
  </si>
  <si>
    <r>
      <t>3.</t>
    </r>
    <r>
      <rPr>
        <sz val="7"/>
        <rFont val="Times New Roman"/>
        <family val="1"/>
      </rPr>
      <t xml:space="preserve">      </t>
    </r>
    <r>
      <rPr>
        <sz val="12"/>
        <rFont val="Times New Roman"/>
        <family val="1"/>
      </rPr>
      <t xml:space="preserve">When CJI is at rest (i.e. stored electronically) outside the boundary of the physically secure location, the data </t>
    </r>
    <r>
      <rPr>
        <b/>
        <sz val="12"/>
        <rFont val="Times New Roman"/>
        <family val="1"/>
      </rPr>
      <t>shall</t>
    </r>
    <r>
      <rPr>
        <sz val="12"/>
        <rFont val="Times New Roman"/>
        <family val="1"/>
      </rPr>
      <t xml:space="preserve"> be protected via cryptographic mechanisms (encryption).</t>
    </r>
  </si>
  <si>
    <r>
      <t>4.</t>
    </r>
    <r>
      <rPr>
        <sz val="7"/>
        <rFont val="Times New Roman"/>
        <family val="1"/>
      </rPr>
      <t xml:space="preserve">      </t>
    </r>
    <r>
      <rPr>
        <sz val="12"/>
        <rFont val="Times New Roman"/>
        <family val="1"/>
      </rPr>
      <t xml:space="preserve">When encryption is employed, the cryptographic module used </t>
    </r>
    <r>
      <rPr>
        <b/>
        <sz val="12"/>
        <rFont val="Times New Roman"/>
        <family val="1"/>
      </rPr>
      <t>shall</t>
    </r>
    <r>
      <rPr>
        <sz val="12"/>
        <rFont val="Times New Roman"/>
        <family val="1"/>
      </rPr>
      <t xml:space="preserve"> be certified to meet FIPS 140-2 standards.</t>
    </r>
  </si>
  <si>
    <r>
      <t xml:space="preserve">5.    For agencies using public key infrastructure technology, the agency </t>
    </r>
    <r>
      <rPr>
        <b/>
        <sz val="12"/>
        <rFont val="Times New Roman"/>
        <family val="1"/>
      </rPr>
      <t xml:space="preserve">shall </t>
    </r>
    <r>
      <rPr>
        <sz val="12"/>
        <rFont val="Times New Roman"/>
        <family val="1"/>
      </rPr>
      <t xml:space="preserve">develop and implement a certificate policy and certification practice statement for the issuance of public key certificates used in the information system.  </t>
    </r>
  </si>
  <si>
    <r>
      <t>a)</t>
    </r>
    <r>
      <rPr>
        <sz val="7"/>
        <rFont val="Times New Roman"/>
        <family val="1"/>
      </rPr>
      <t xml:space="preserve">      </t>
    </r>
    <r>
      <rPr>
        <sz val="12"/>
        <rFont val="Times New Roman"/>
        <family val="1"/>
      </rPr>
      <t>Include authorization by a supervisor or a responsible official.</t>
    </r>
  </si>
  <si>
    <r>
      <t>b)</t>
    </r>
    <r>
      <rPr>
        <sz val="7"/>
        <rFont val="Times New Roman"/>
        <family val="1"/>
      </rPr>
      <t xml:space="preserve">      </t>
    </r>
    <r>
      <rPr>
        <sz val="12"/>
        <rFont val="Times New Roman"/>
        <family val="1"/>
      </rPr>
      <t>Be accomplished by a secure process that verifies the identity of the certificate holder.</t>
    </r>
  </si>
  <si>
    <r>
      <t>c)</t>
    </r>
    <r>
      <rPr>
        <sz val="7"/>
        <rFont val="Times New Roman"/>
        <family val="1"/>
      </rPr>
      <t xml:space="preserve">      </t>
    </r>
    <r>
      <rPr>
        <sz val="12"/>
        <rFont val="Times New Roman"/>
        <family val="1"/>
      </rPr>
      <t>Ensure the certificate is issued to the intended party.</t>
    </r>
  </si>
  <si>
    <t>5.10.1.3</t>
  </si>
  <si>
    <t>Intrustion Detection Tools and Techniques</t>
  </si>
  <si>
    <r>
      <t xml:space="preserve">The agency </t>
    </r>
    <r>
      <rPr>
        <b/>
        <sz val="12"/>
        <rFont val="Times New Roman"/>
        <family val="1"/>
      </rPr>
      <t>shall</t>
    </r>
    <r>
      <rPr>
        <sz val="12"/>
        <rFont val="Times New Roman"/>
        <family val="1"/>
      </rPr>
      <t xml:space="preserve"> implement network-based and/or host-based intrusion detection tools.</t>
    </r>
  </si>
  <si>
    <r>
      <t>1.</t>
    </r>
    <r>
      <rPr>
        <sz val="7"/>
        <rFont val="Times New Roman"/>
        <family val="1"/>
      </rPr>
      <t xml:space="preserve">      </t>
    </r>
    <r>
      <rPr>
        <sz val="12"/>
        <rFont val="Times New Roman"/>
        <family val="1"/>
      </rPr>
      <t>Monitor inbound and outbound communications for unusual or unauthorized activities.</t>
    </r>
  </si>
  <si>
    <r>
      <t>2.</t>
    </r>
    <r>
      <rPr>
        <sz val="7"/>
        <rFont val="Times New Roman"/>
        <family val="1"/>
      </rPr>
      <t xml:space="preserve">      </t>
    </r>
    <r>
      <rPr>
        <sz val="12"/>
        <rFont val="Times New Roman"/>
        <family val="1"/>
      </rPr>
      <t>Send individual intrusion detection logs to a central logging facility where correlation and analysis will be accomplished as a system wide intrusion detection effort.</t>
    </r>
  </si>
  <si>
    <r>
      <t>3.</t>
    </r>
    <r>
      <rPr>
        <sz val="7"/>
        <rFont val="Times New Roman"/>
        <family val="1"/>
      </rPr>
      <t xml:space="preserve">      </t>
    </r>
    <r>
      <rPr>
        <sz val="12"/>
        <rFont val="Times New Roman"/>
        <family val="1"/>
      </rPr>
      <t>Employ automated tools to support near-real-time analysis of events in support of detecting system-level attacks.</t>
    </r>
  </si>
  <si>
    <t>5.10.1.4</t>
  </si>
  <si>
    <t>Voice over Internet Protocol</t>
  </si>
  <si>
    <r>
      <t>1.</t>
    </r>
    <r>
      <rPr>
        <sz val="7"/>
        <rFont val="Times New Roman"/>
        <family val="1"/>
      </rPr>
      <t xml:space="preserve">      </t>
    </r>
    <r>
      <rPr>
        <sz val="12"/>
        <rFont val="Times New Roman"/>
        <family val="1"/>
      </rPr>
      <t>Establish usage restrictions and implementation guidance for VoIP technologies.</t>
    </r>
  </si>
  <si>
    <r>
      <t>2.</t>
    </r>
    <r>
      <rPr>
        <sz val="7"/>
        <rFont val="Times New Roman"/>
        <family val="1"/>
      </rPr>
      <t xml:space="preserve">      </t>
    </r>
    <r>
      <rPr>
        <sz val="12"/>
        <rFont val="Times New Roman"/>
        <family val="1"/>
      </rPr>
      <t>Document, monitor and control the use of VoIP within the agency.</t>
    </r>
  </si>
  <si>
    <r>
      <t xml:space="preserve">Agencies using the VoIP protocol </t>
    </r>
    <r>
      <rPr>
        <b/>
        <sz val="12"/>
        <rFont val="Times New Roman"/>
        <family val="1"/>
      </rPr>
      <t>shall</t>
    </r>
    <r>
      <rPr>
        <sz val="12"/>
        <rFont val="Times New Roman"/>
        <family val="1"/>
      </rPr>
      <t>:</t>
    </r>
  </si>
  <si>
    <t>5.10.3.1</t>
  </si>
  <si>
    <t>Partitioning</t>
  </si>
  <si>
    <r>
      <t xml:space="preserve">The application, service, or information system </t>
    </r>
    <r>
      <rPr>
        <b/>
        <sz val="12"/>
        <rFont val="Times New Roman"/>
        <family val="1"/>
      </rPr>
      <t>shall</t>
    </r>
    <r>
      <rPr>
        <sz val="12"/>
        <rFont val="Times New Roman"/>
        <family val="1"/>
      </rPr>
      <t xml:space="preserve"> separate user functionality (including user interface services) from information system management functionality.</t>
    </r>
  </si>
  <si>
    <r>
      <t xml:space="preserve">The application, service, or information system </t>
    </r>
    <r>
      <rPr>
        <b/>
        <sz val="12"/>
        <rFont val="Times New Roman"/>
        <family val="1"/>
      </rPr>
      <t xml:space="preserve">shall </t>
    </r>
    <r>
      <rPr>
        <sz val="12"/>
        <rFont val="Times New Roman"/>
        <family val="1"/>
      </rPr>
      <t xml:space="preserve">physically or logically separate user interface services (e.g. public Web pages) from information storage and management services (e.g. database management).  </t>
    </r>
  </si>
  <si>
    <t>5.10.3.2</t>
  </si>
  <si>
    <t>Virtualization</t>
  </si>
  <si>
    <t>1. Isolate the host from the virtual machine.  In other words, virtual machine users cannot access host files, firmware, etc.</t>
  </si>
  <si>
    <t>2. Maintain audit logs for all virtual machines and hosts and store the logs outside the hosts’ virtual environment.</t>
  </si>
  <si>
    <r>
      <t xml:space="preserve">In addition to the security controls described in this policy, the following additional controls </t>
    </r>
    <r>
      <rPr>
        <b/>
        <sz val="12"/>
        <rFont val="Times New Roman"/>
        <family val="1"/>
      </rPr>
      <t xml:space="preserve">shall </t>
    </r>
    <r>
      <rPr>
        <sz val="12"/>
        <rFont val="Times New Roman"/>
        <family val="1"/>
      </rPr>
      <t>be implemented in a virtual environment:</t>
    </r>
  </si>
  <si>
    <r>
      <t xml:space="preserve">3. Virtual Machines that are Internet facing (web servers, portal servers, etc.) </t>
    </r>
    <r>
      <rPr>
        <b/>
        <sz val="12"/>
        <rFont val="Times New Roman"/>
        <family val="1"/>
      </rPr>
      <t>shall</t>
    </r>
    <r>
      <rPr>
        <sz val="12"/>
        <rFont val="Times New Roman"/>
        <family val="1"/>
      </rPr>
      <t xml:space="preserve"> be physically separate from Virtual Machines that process CJI internally.</t>
    </r>
  </si>
  <si>
    <r>
      <t xml:space="preserve">4. Device drivers that are “critical” </t>
    </r>
    <r>
      <rPr>
        <b/>
        <sz val="12"/>
        <rFont val="Times New Roman"/>
        <family val="1"/>
      </rPr>
      <t>shall</t>
    </r>
    <r>
      <rPr>
        <sz val="12"/>
        <rFont val="Times New Roman"/>
        <family val="1"/>
      </rPr>
      <t xml:space="preserve"> be contained within a separate guest.</t>
    </r>
  </si>
  <si>
    <t>5.10.4.1</t>
  </si>
  <si>
    <t>Patch Management</t>
  </si>
  <si>
    <r>
      <t xml:space="preserve">The agency </t>
    </r>
    <r>
      <rPr>
        <b/>
        <sz val="12"/>
        <rFont val="Times New Roman"/>
        <family val="1"/>
      </rPr>
      <t xml:space="preserve">shall </t>
    </r>
    <r>
      <rPr>
        <sz val="12"/>
        <rFont val="Times New Roman"/>
        <family val="1"/>
      </rPr>
      <t>identify applications, services, and information systems containing software or components affected by recently announced software flaws and potential vulnerabilities resulting from those flaws.</t>
    </r>
  </si>
  <si>
    <r>
      <t xml:space="preserve">The agency (or the software developer/vendor in the case of software developed and maintained by a vendor/contractor) </t>
    </r>
    <r>
      <rPr>
        <b/>
        <sz val="12"/>
        <rFont val="Times New Roman"/>
        <family val="1"/>
      </rPr>
      <t>shall</t>
    </r>
    <r>
      <rPr>
        <sz val="12"/>
        <rFont val="Times New Roman"/>
        <family val="1"/>
      </rPr>
      <t xml:space="preserve"> develop and implement a local policy that ensures prompt installation of newly released security relevant patches, service packs and hot fixes.  </t>
    </r>
  </si>
  <si>
    <r>
      <t xml:space="preserve">Patch requirements discovered during security assessments, continuous monitoring or incident response activities </t>
    </r>
    <r>
      <rPr>
        <b/>
        <sz val="12"/>
        <rFont val="Times New Roman"/>
        <family val="1"/>
      </rPr>
      <t>shall</t>
    </r>
    <r>
      <rPr>
        <sz val="12"/>
        <rFont val="Times New Roman"/>
        <family val="1"/>
      </rPr>
      <t xml:space="preserve"> also be addressed expeditiously.</t>
    </r>
  </si>
  <si>
    <t>5.10.4.2</t>
  </si>
  <si>
    <t>Malicious Code Protection</t>
  </si>
  <si>
    <r>
      <t xml:space="preserve">The agency </t>
    </r>
    <r>
      <rPr>
        <b/>
        <sz val="12"/>
        <rFont val="Times New Roman"/>
        <family val="1"/>
      </rPr>
      <t xml:space="preserve">shall </t>
    </r>
    <r>
      <rPr>
        <sz val="12"/>
        <rFont val="Times New Roman"/>
        <family val="1"/>
      </rPr>
      <t xml:space="preserve">implement malicious code protection that includes automatic updates for all systems with Internet access.  </t>
    </r>
  </si>
  <si>
    <r>
      <t xml:space="preserve">Agencies with systems not connected to the Internet </t>
    </r>
    <r>
      <rPr>
        <b/>
        <sz val="12"/>
        <rFont val="Times New Roman"/>
        <family val="1"/>
      </rPr>
      <t xml:space="preserve">shall </t>
    </r>
    <r>
      <rPr>
        <sz val="12"/>
        <rFont val="Times New Roman"/>
        <family val="1"/>
      </rPr>
      <t>implement local procedures to ensure malicious code protection is kept current (i.e. most recent update available).</t>
    </r>
  </si>
  <si>
    <r>
      <t xml:space="preserve">The agency </t>
    </r>
    <r>
      <rPr>
        <b/>
        <sz val="12"/>
        <rFont val="Times New Roman"/>
        <family val="1"/>
      </rPr>
      <t>shall</t>
    </r>
    <r>
      <rPr>
        <sz val="12"/>
        <rFont val="Times New Roman"/>
        <family val="1"/>
      </rPr>
      <t xml:space="preserve"> employ virus protection mechanisms to detect and eradicate malicious code (e.g., viruses, worms, Trojan horses) at critical points throughout the network and on all workstations, servers and mobile computing devices on the network.</t>
    </r>
  </si>
  <si>
    <r>
      <t xml:space="preserve">The agency </t>
    </r>
    <r>
      <rPr>
        <b/>
        <sz val="12"/>
        <rFont val="Times New Roman"/>
        <family val="1"/>
      </rPr>
      <t xml:space="preserve">shall </t>
    </r>
    <r>
      <rPr>
        <sz val="12"/>
        <rFont val="Times New Roman"/>
        <family val="1"/>
      </rPr>
      <t>ensure malicious code protection is enabled on all of the aforementioned critical points and information systems and resident scanning is employed.</t>
    </r>
  </si>
  <si>
    <t>5.10.4.3</t>
  </si>
  <si>
    <t>Spam and Spyware Protection</t>
  </si>
  <si>
    <r>
      <t xml:space="preserve">The agency </t>
    </r>
    <r>
      <rPr>
        <b/>
        <sz val="12"/>
        <rFont val="Times New Roman"/>
        <family val="1"/>
      </rPr>
      <t>shall</t>
    </r>
    <r>
      <rPr>
        <sz val="12"/>
        <rFont val="Times New Roman"/>
        <family val="1"/>
      </rPr>
      <t xml:space="preserve"> implement spam and spyware protection.</t>
    </r>
  </si>
  <si>
    <r>
      <t>1.</t>
    </r>
    <r>
      <rPr>
        <sz val="7"/>
        <rFont val="Times New Roman"/>
        <family val="1"/>
      </rPr>
      <t xml:space="preserve">      </t>
    </r>
    <r>
      <rPr>
        <sz val="12"/>
        <rFont val="Times New Roman"/>
        <family val="1"/>
      </rPr>
      <t>Employ spam protection mechanisms at critical information system entry points (e.g. firewalls, electronic mail servers, remote-access servers).</t>
    </r>
  </si>
  <si>
    <r>
      <t>2.</t>
    </r>
    <r>
      <rPr>
        <sz val="7"/>
        <rFont val="Times New Roman"/>
        <family val="1"/>
      </rPr>
      <t xml:space="preserve">      </t>
    </r>
    <r>
      <rPr>
        <sz val="12"/>
        <rFont val="Times New Roman"/>
        <family val="1"/>
      </rPr>
      <t>Employ spyware protection at workstations, servers or mobile computing devices on the network.</t>
    </r>
  </si>
  <si>
    <r>
      <t>3.</t>
    </r>
    <r>
      <rPr>
        <sz val="7"/>
        <rFont val="Times New Roman"/>
        <family val="1"/>
      </rPr>
      <t xml:space="preserve">      </t>
    </r>
    <r>
      <rPr>
        <sz val="12"/>
        <rFont val="Times New Roman"/>
        <family val="1"/>
      </rPr>
      <t>Use the spam and spyware protection mechanisms to detect and take appropriate action on unsolicited messages and spyware/adware, respectively, transported by electronic mail, electronic mail attachments, Internet accesses, removable media (e.g. diskettes or compact disks) or other removable media as defined in this policy document.</t>
    </r>
  </si>
  <si>
    <t>5.10.4.4</t>
  </si>
  <si>
    <t>Personal Firewall</t>
  </si>
  <si>
    <r>
      <t xml:space="preserve">A personal firewall </t>
    </r>
    <r>
      <rPr>
        <b/>
        <sz val="12"/>
        <rFont val="Times New Roman"/>
        <family val="1"/>
      </rPr>
      <t>shall</t>
    </r>
    <r>
      <rPr>
        <sz val="12"/>
        <rFont val="Times New Roman"/>
        <family val="1"/>
      </rPr>
      <t xml:space="preserve"> be employed on all devices that are mobile by design (i.e. laptops, handhelds, personal digital assistants, etc.).  </t>
    </r>
  </si>
  <si>
    <t>1. Manage program access to the Internet.</t>
  </si>
  <si>
    <t>2. Block unsolicited requests to connect to the PC.</t>
  </si>
  <si>
    <t>3. Filter Incoming traffic by IP address or protocol.</t>
  </si>
  <si>
    <t>4. Filter Incoming traffic by destination ports.</t>
  </si>
  <si>
    <t>5. Maintain an IP traffic log.</t>
  </si>
  <si>
    <r>
      <t xml:space="preserve">At a minimum, the personal firewall </t>
    </r>
    <r>
      <rPr>
        <b/>
        <sz val="12"/>
        <rFont val="Times New Roman"/>
        <family val="1"/>
      </rPr>
      <t xml:space="preserve">shall </t>
    </r>
    <r>
      <rPr>
        <sz val="12"/>
        <rFont val="Times New Roman"/>
        <family val="1"/>
      </rPr>
      <t>perform the following activities:</t>
    </r>
  </si>
  <si>
    <t>5.10.4.5</t>
  </si>
  <si>
    <t>Security Alerts and Advisories</t>
  </si>
  <si>
    <r>
      <t>1.</t>
    </r>
    <r>
      <rPr>
        <sz val="7"/>
        <rFont val="Times New Roman"/>
        <family val="1"/>
      </rPr>
      <t xml:space="preserve">      </t>
    </r>
    <r>
      <rPr>
        <sz val="12"/>
        <rFont val="Times New Roman"/>
        <family val="1"/>
      </rPr>
      <t>Receive information system security alerts/advisories on a regular basis.</t>
    </r>
  </si>
  <si>
    <r>
      <t>2.</t>
    </r>
    <r>
      <rPr>
        <sz val="7"/>
        <rFont val="Times New Roman"/>
        <family val="1"/>
      </rPr>
      <t xml:space="preserve">      </t>
    </r>
    <r>
      <rPr>
        <sz val="12"/>
        <rFont val="Times New Roman"/>
        <family val="1"/>
      </rPr>
      <t>Issue alerts/advisories to appropriate personnel.</t>
    </r>
  </si>
  <si>
    <r>
      <t>3.</t>
    </r>
    <r>
      <rPr>
        <sz val="7"/>
        <rFont val="Times New Roman"/>
        <family val="1"/>
      </rPr>
      <t xml:space="preserve">      </t>
    </r>
    <r>
      <rPr>
        <sz val="12"/>
        <rFont val="Times New Roman"/>
        <family val="1"/>
      </rPr>
      <t>Document the types of actions to be taken in response to security alerts/advisories.</t>
    </r>
  </si>
  <si>
    <r>
      <t>4.</t>
    </r>
    <r>
      <rPr>
        <sz val="7"/>
        <rFont val="Times New Roman"/>
        <family val="1"/>
      </rPr>
      <t xml:space="preserve">      </t>
    </r>
    <r>
      <rPr>
        <sz val="12"/>
        <rFont val="Times New Roman"/>
        <family val="1"/>
      </rPr>
      <t>Take appropriate actions in response.</t>
    </r>
  </si>
  <si>
    <r>
      <t>5.</t>
    </r>
    <r>
      <rPr>
        <sz val="7"/>
        <rFont val="Times New Roman"/>
        <family val="1"/>
      </rPr>
      <t xml:space="preserve">      </t>
    </r>
    <r>
      <rPr>
        <sz val="12"/>
        <rFont val="Times New Roman"/>
        <family val="1"/>
      </rPr>
      <t>Employ automated mechanisms to make security alert and advisory information available throughout the agency as appropriate.</t>
    </r>
  </si>
  <si>
    <t>5.10.4.6</t>
  </si>
  <si>
    <t>Information Input Restrictions</t>
  </si>
  <si>
    <r>
      <t xml:space="preserve">The agency </t>
    </r>
    <r>
      <rPr>
        <b/>
        <sz val="12"/>
        <rFont val="Times New Roman"/>
        <family val="1"/>
      </rPr>
      <t>shall</t>
    </r>
    <r>
      <rPr>
        <sz val="12"/>
        <rFont val="Times New Roman"/>
        <family val="1"/>
      </rPr>
      <t xml:space="preserve"> restrict the information input to any connection to FBI CJIS services to authorized personnel only.</t>
    </r>
  </si>
  <si>
    <t>5.11.1.1</t>
  </si>
  <si>
    <t>Triennial Compliance Audits by the FBI CJIS Division</t>
  </si>
  <si>
    <r>
      <t xml:space="preserve">The CJIS Audit Unit (CAU) </t>
    </r>
    <r>
      <rPr>
        <b/>
        <sz val="12"/>
        <rFont val="Times New Roman"/>
        <family val="1"/>
      </rPr>
      <t xml:space="preserve">shall </t>
    </r>
    <r>
      <rPr>
        <sz val="12"/>
        <rFont val="Times New Roman"/>
        <family val="1"/>
      </rPr>
      <t>conduct a triennial audit of each CSA in order to verify compliance with applicable statutes, regulations and policies.</t>
    </r>
  </si>
  <si>
    <r>
      <t xml:space="preserve">This audit </t>
    </r>
    <r>
      <rPr>
        <b/>
        <sz val="12"/>
        <rFont val="Times New Roman"/>
        <family val="1"/>
      </rPr>
      <t>shall</t>
    </r>
    <r>
      <rPr>
        <sz val="12"/>
        <rFont val="Times New Roman"/>
        <family val="1"/>
      </rPr>
      <t xml:space="preserve"> include a sample of CJAs and, in coordination with the SIB, the NCJAs. </t>
    </r>
  </si>
  <si>
    <r>
      <t xml:space="preserve">The FBI CJIS Division </t>
    </r>
    <r>
      <rPr>
        <b/>
        <sz val="12"/>
        <rFont val="Times New Roman"/>
        <family val="1"/>
      </rPr>
      <t>shall</t>
    </r>
    <r>
      <rPr>
        <sz val="12"/>
        <rFont val="Times New Roman"/>
        <family val="1"/>
      </rPr>
      <t xml:space="preserve"> also have the authority to conduct unannounced security inspections and scheduled audits of Contractor facilities.</t>
    </r>
  </si>
  <si>
    <t>5.11.1.2</t>
  </si>
  <si>
    <t>Triennial Security Audits by the FBI CJIS Division</t>
  </si>
  <si>
    <r>
      <t xml:space="preserve">This audit </t>
    </r>
    <r>
      <rPr>
        <b/>
        <sz val="12"/>
        <rFont val="Times New Roman"/>
        <family val="1"/>
      </rPr>
      <t>shall</t>
    </r>
    <r>
      <rPr>
        <sz val="12"/>
        <rFont val="Times New Roman"/>
        <family val="1"/>
      </rPr>
      <t xml:space="preserve"> include a sample of CJAs and NCJAs.  </t>
    </r>
  </si>
  <si>
    <t>5.11.2</t>
  </si>
  <si>
    <t>Audits by the CSA</t>
  </si>
  <si>
    <t>2. In coordination with the SIB, establish a process to periodically audit all NCJAs, with access to CJI, in order to ensure compliance with applicable statutes, regulations and policies.</t>
  </si>
  <si>
    <t>3. Have the authority to conduct unannounced security inspections and scheduled audits of Contractor facilities.</t>
  </si>
  <si>
    <r>
      <t xml:space="preserve">Each CSA </t>
    </r>
    <r>
      <rPr>
        <b/>
        <sz val="12"/>
        <rFont val="Times New Roman"/>
        <family val="1"/>
      </rPr>
      <t>shall</t>
    </r>
    <r>
      <rPr>
        <sz val="12"/>
        <rFont val="Times New Roman"/>
        <family val="1"/>
      </rPr>
      <t>:</t>
    </r>
  </si>
  <si>
    <t>5.11.3</t>
  </si>
  <si>
    <t>Special Security Inquiries and Audits</t>
  </si>
  <si>
    <r>
      <t xml:space="preserve">All agencies having access to CJI </t>
    </r>
    <r>
      <rPr>
        <b/>
        <sz val="12"/>
        <rFont val="Times New Roman"/>
        <family val="1"/>
      </rPr>
      <t xml:space="preserve">shall </t>
    </r>
    <r>
      <rPr>
        <sz val="12"/>
        <rFont val="Times New Roman"/>
        <family val="1"/>
      </rPr>
      <t xml:space="preserve">permit an inspection team to conduct an appropriate inquiry and audit of any alleged security violations.  </t>
    </r>
  </si>
  <si>
    <r>
      <t xml:space="preserve">All results of the inquiry and audit </t>
    </r>
    <r>
      <rPr>
        <b/>
        <sz val="12"/>
        <rFont val="Times New Roman"/>
        <family val="1"/>
      </rPr>
      <t xml:space="preserve">shall </t>
    </r>
    <r>
      <rPr>
        <sz val="12"/>
        <rFont val="Times New Roman"/>
        <family val="1"/>
      </rPr>
      <t>be reported to the APB with appropriate recommendations.</t>
    </r>
  </si>
  <si>
    <t>5.12.1.1</t>
  </si>
  <si>
    <t>Minimum Screening Requirements for Individuals Requiring Access to CJI</t>
  </si>
  <si>
    <r>
      <t xml:space="preserve">When appropriate, the screening </t>
    </r>
    <r>
      <rPr>
        <b/>
        <sz val="12"/>
        <rFont val="Times New Roman"/>
        <family val="1"/>
      </rPr>
      <t>shall</t>
    </r>
    <r>
      <rPr>
        <sz val="12"/>
        <rFont val="Times New Roman"/>
        <family val="1"/>
      </rPr>
      <t xml:space="preserve"> be consistent with: (i) 5 CFR 731.106; (ii) Office of Personnel Management policy, regulations, and guidance; and (iii) agency policy, regulations, and guidance.  </t>
    </r>
  </si>
  <si>
    <r>
      <t xml:space="preserve">1.  To verify identification, a state of residency and national fingerprint-based record checks </t>
    </r>
    <r>
      <rPr>
        <b/>
        <sz val="12"/>
        <rFont val="Times New Roman"/>
        <family val="1"/>
      </rPr>
      <t>shall</t>
    </r>
    <r>
      <rPr>
        <sz val="12"/>
        <rFont val="Times New Roman"/>
        <family val="1"/>
      </rPr>
      <t xml:space="preserve"> be conducted within 30 days of assignment for all personnel who have direct access to CJI and those who have direct responsibility to configure and maintain computer systems and networks with direct access to CJI.  </t>
    </r>
  </si>
  <si>
    <r>
      <t xml:space="preserve">3.  If a felony conviction of any kind exists, the hiring authority in the Interface Agency </t>
    </r>
    <r>
      <rPr>
        <b/>
        <sz val="12"/>
        <rFont val="Times New Roman"/>
        <family val="1"/>
      </rPr>
      <t xml:space="preserve">shall </t>
    </r>
    <r>
      <rPr>
        <sz val="12"/>
        <rFont val="Times New Roman"/>
        <family val="1"/>
      </rPr>
      <t xml:space="preserve">deny access to CJI.  </t>
    </r>
  </si>
  <si>
    <r>
      <t>4.</t>
    </r>
    <r>
      <rPr>
        <sz val="7"/>
        <rFont val="Times New Roman"/>
        <family val="1"/>
      </rPr>
      <t>  </t>
    </r>
    <r>
      <rPr>
        <sz val="12"/>
        <rFont val="Times New Roman"/>
        <family val="1"/>
      </rPr>
      <t xml:space="preserve">If a record of any other kind exists, access to CJI </t>
    </r>
    <r>
      <rPr>
        <b/>
        <sz val="12"/>
        <rFont val="Times New Roman"/>
        <family val="1"/>
      </rPr>
      <t xml:space="preserve">shall not </t>
    </r>
    <r>
      <rPr>
        <sz val="12"/>
        <rFont val="Times New Roman"/>
        <family val="1"/>
      </rPr>
      <t>be granted until the CSO or his/her designee reviews the matter to determine if access is appropriate.</t>
    </r>
  </si>
  <si>
    <r>
      <t>5.  If the person appears to be a fugitive or has an arrest history without conviction, the CSO or his/her designee</t>
    </r>
    <r>
      <rPr>
        <b/>
        <sz val="12"/>
        <rFont val="Times New Roman"/>
        <family val="1"/>
      </rPr>
      <t xml:space="preserve"> shall </t>
    </r>
    <r>
      <rPr>
        <sz val="12"/>
        <rFont val="Times New Roman"/>
        <family val="1"/>
      </rPr>
      <t>review the matter to determine if access to CJI is appropriate.</t>
    </r>
  </si>
  <si>
    <r>
      <t xml:space="preserve">6.  If the person is employed by a noncriminal justice agency, the CSO or his/her designee, and, if applicable, the appropriate board maintaining management control, </t>
    </r>
    <r>
      <rPr>
        <b/>
        <sz val="12"/>
        <rFont val="Times New Roman"/>
        <family val="1"/>
      </rPr>
      <t>shall</t>
    </r>
    <r>
      <rPr>
        <sz val="12"/>
        <rFont val="Times New Roman"/>
        <family val="1"/>
      </rPr>
      <t xml:space="preserve"> review the matter to determine if CJI access is appropriate.  </t>
    </r>
  </si>
  <si>
    <r>
      <t xml:space="preserve">7.  If the person already has access to CJI and is subsequently arrested and or convicted, continued access to CJI </t>
    </r>
    <r>
      <rPr>
        <b/>
        <sz val="12"/>
        <rFont val="Times New Roman"/>
        <family val="1"/>
      </rPr>
      <t>shall</t>
    </r>
    <r>
      <rPr>
        <sz val="12"/>
        <rFont val="Times New Roman"/>
        <family val="1"/>
      </rPr>
      <t xml:space="preserve"> be determined by the CSO.  </t>
    </r>
  </si>
  <si>
    <r>
      <t xml:space="preserve">8.  If the CSO or his/her designee determines that access to CJI by the person would not be in the public interest, access </t>
    </r>
    <r>
      <rPr>
        <b/>
        <sz val="12"/>
        <rFont val="Times New Roman"/>
        <family val="1"/>
      </rPr>
      <t>shall</t>
    </r>
    <r>
      <rPr>
        <sz val="12"/>
        <rFont val="Times New Roman"/>
        <family val="1"/>
      </rPr>
      <t xml:space="preserve"> be denied and the person's appointing authority shall be notified in writing of the access denial.</t>
    </r>
  </si>
  <si>
    <r>
      <t xml:space="preserve">8.  If the CSO or his/her designee determines that access to CJI by the person would not be in the public interest, access shall be denied and the person's appointing authority </t>
    </r>
    <r>
      <rPr>
        <b/>
        <sz val="12"/>
        <rFont val="Times New Roman"/>
        <family val="1"/>
      </rPr>
      <t>shall</t>
    </r>
    <r>
      <rPr>
        <sz val="12"/>
        <rFont val="Times New Roman"/>
        <family val="1"/>
      </rPr>
      <t xml:space="preserve"> be notified in writing of the access denial.</t>
    </r>
  </si>
  <si>
    <r>
      <t xml:space="preserve">9. Support personnel, contractors, and custodial workers with access to physically secure locations or controlled areas (during CJI processing) </t>
    </r>
    <r>
      <rPr>
        <b/>
        <sz val="12"/>
        <rFont val="Times New Roman"/>
        <family val="1"/>
      </rPr>
      <t xml:space="preserve">shall </t>
    </r>
    <r>
      <rPr>
        <sz val="12"/>
        <rFont val="Times New Roman"/>
        <family val="1"/>
      </rPr>
      <t>be subject to a state and national fingerprint-based record check unless these individuals are escorted by authorized personnel at all times.</t>
    </r>
  </si>
  <si>
    <t>5.12.1.2</t>
  </si>
  <si>
    <t>Personnel Screening for Contractors and Vendors</t>
  </si>
  <si>
    <r>
      <t xml:space="preserve">In addition to meeting the requirements in paragraph 5.12.1.1, contractors and vendors </t>
    </r>
    <r>
      <rPr>
        <b/>
        <sz val="12"/>
        <rFont val="Times New Roman"/>
        <family val="1"/>
      </rPr>
      <t xml:space="preserve">shall </t>
    </r>
    <r>
      <rPr>
        <sz val="12"/>
        <rFont val="Times New Roman"/>
        <family val="1"/>
      </rPr>
      <t>meet the following requirements:</t>
    </r>
  </si>
  <si>
    <r>
      <t>1.</t>
    </r>
    <r>
      <rPr>
        <sz val="7"/>
        <rFont val="Times New Roman"/>
        <family val="1"/>
      </rPr>
      <t xml:space="preserve">      </t>
    </r>
    <r>
      <rPr>
        <sz val="12"/>
        <rFont val="Times New Roman"/>
        <family val="1"/>
      </rPr>
      <t>Prior to granting access to CJI, the CGA on whose behalf the Contractor is retained</t>
    </r>
    <r>
      <rPr>
        <b/>
        <sz val="12"/>
        <rFont val="Times New Roman"/>
        <family val="1"/>
      </rPr>
      <t xml:space="preserve"> shall </t>
    </r>
    <r>
      <rPr>
        <sz val="12"/>
        <rFont val="Times New Roman"/>
        <family val="1"/>
      </rPr>
      <t>verify identification via a state of residency and national fingerprint-based record checks.</t>
    </r>
  </si>
  <si>
    <t>5.12.2</t>
  </si>
  <si>
    <t>Personnel Termination</t>
  </si>
  <si>
    <r>
      <t xml:space="preserve">The agency, upon termination of individual employment, </t>
    </r>
    <r>
      <rPr>
        <b/>
        <sz val="12"/>
        <rFont val="Times New Roman"/>
        <family val="1"/>
      </rPr>
      <t>shall</t>
    </r>
    <r>
      <rPr>
        <sz val="12"/>
        <rFont val="Times New Roman"/>
        <family val="1"/>
      </rPr>
      <t xml:space="preserve"> immediately terminate access to CJI.</t>
    </r>
  </si>
  <si>
    <t>5.12.3</t>
  </si>
  <si>
    <t>Personnel Transfer</t>
  </si>
  <si>
    <r>
      <t xml:space="preserve">The agency </t>
    </r>
    <r>
      <rPr>
        <b/>
        <sz val="12"/>
        <rFont val="Times New Roman"/>
        <family val="1"/>
      </rPr>
      <t>shall</t>
    </r>
    <r>
      <rPr>
        <sz val="12"/>
        <rFont val="Times New Roman"/>
        <family val="1"/>
      </rPr>
      <t xml:space="preserve"> review CJI access authorizations when personnel are reassigned or transferred to other positions within the agency and initiate appropriate actions such as closing and establishing accounts and changing system access authorizations.</t>
    </r>
  </si>
  <si>
    <t>5.12.4</t>
  </si>
  <si>
    <t>Personnel Sanctions</t>
  </si>
  <si>
    <r>
      <t xml:space="preserve">The agency </t>
    </r>
    <r>
      <rPr>
        <b/>
        <sz val="12"/>
        <rFont val="Times New Roman"/>
        <family val="1"/>
      </rPr>
      <t xml:space="preserve">shall </t>
    </r>
    <r>
      <rPr>
        <sz val="12"/>
        <rFont val="Times New Roman"/>
        <family val="1"/>
      </rPr>
      <t>employ a formal sanctions process for personnel failing to comply with established information security policies and procedures.</t>
    </r>
  </si>
  <si>
    <t>Access Control Criteria</t>
  </si>
  <si>
    <t>4.    Enable utilization of key-mapping keys rather than default keys so that sessions are unique when using WEP.</t>
  </si>
  <si>
    <r>
      <t xml:space="preserve">b.    Responsibility for the management control of network security </t>
    </r>
    <r>
      <rPr>
        <b/>
        <sz val="12"/>
        <rFont val="Times New Roman"/>
        <family val="1"/>
      </rPr>
      <t>shall</t>
    </r>
    <r>
      <rPr>
        <sz val="12"/>
        <rFont val="Times New Roman"/>
        <family val="1"/>
      </rPr>
      <t xml:space="preserve"> remain with the CJA.  Management control of network security includes the authority to enforce the standards for the selection, supervision, and separation of personnel who have access to CJI; set and enforce policy governing the operation of circuits and network equipment used to transmit CJIS data; and to guarantee the priority service as determined by the criminal justice community.</t>
    </r>
  </si>
  <si>
    <r>
      <t xml:space="preserve">Pursuant to the National Crime Prevention and Privacy Compact, each party state </t>
    </r>
    <r>
      <rPr>
        <b/>
        <sz val="12"/>
        <rFont val="Times New Roman"/>
        <family val="1"/>
      </rPr>
      <t xml:space="preserve">shall </t>
    </r>
    <r>
      <rPr>
        <sz val="12"/>
        <rFont val="Times New Roman"/>
        <family val="1"/>
      </rPr>
      <t xml:space="preserve">appoint a Compact Officer who </t>
    </r>
    <r>
      <rPr>
        <b/>
        <sz val="12"/>
        <rFont val="Times New Roman"/>
        <family val="1"/>
      </rPr>
      <t xml:space="preserve">shall </t>
    </r>
    <r>
      <rPr>
        <sz val="12"/>
        <rFont val="Times New Roman"/>
        <family val="1"/>
      </rPr>
      <t>ensure that Compact provisions and rules, procedures, and standards established by the Compact Council are complied with in their respective state.</t>
    </r>
  </si>
  <si>
    <r>
      <t xml:space="preserve">Private contractors who perform criminal justice functions shall meet the same training and certification criteria required by governmental agencies performing a similar function, and </t>
    </r>
    <r>
      <rPr>
        <b/>
        <sz val="12"/>
        <rFont val="Times New Roman"/>
        <family val="1"/>
      </rPr>
      <t>shall</t>
    </r>
    <r>
      <rPr>
        <sz val="12"/>
        <rFont val="Times New Roman"/>
        <family val="1"/>
      </rPr>
      <t xml:space="preserve"> be subject to the same extent of audit review as are local user agencies.</t>
    </r>
  </si>
  <si>
    <t>Security Addendum</t>
  </si>
  <si>
    <r>
      <t>2.</t>
    </r>
    <r>
      <rPr>
        <sz val="7"/>
        <rFont val="Times New Roman"/>
        <family val="1"/>
      </rPr>
      <t xml:space="preserve">     </t>
    </r>
    <r>
      <rPr>
        <sz val="12"/>
        <rFont val="Times New Roman"/>
        <family val="1"/>
      </rPr>
      <t>The component of the information system (e.g., software component, hardware component) where the event occurred.</t>
    </r>
  </si>
  <si>
    <r>
      <t xml:space="preserve">Audit review/analysis </t>
    </r>
    <r>
      <rPr>
        <b/>
        <sz val="12"/>
        <rFont val="Times New Roman"/>
        <family val="1"/>
      </rPr>
      <t>shall</t>
    </r>
    <r>
      <rPr>
        <sz val="12"/>
        <rFont val="Times New Roman"/>
        <family val="1"/>
      </rPr>
      <t xml:space="preserve"> be conducted at a minimum once a week.  </t>
    </r>
  </si>
  <si>
    <r>
      <t>1.</t>
    </r>
    <r>
      <rPr>
        <sz val="7"/>
        <rFont val="Times New Roman"/>
        <family val="1"/>
      </rPr>
      <t xml:space="preserve">      </t>
    </r>
    <r>
      <rPr>
        <sz val="12"/>
        <rFont val="Times New Roman"/>
        <family val="1"/>
      </rPr>
      <t>All communications paths, circuits, and other components used for the interconnection, beginning with the agency-owned system(s) and traversing through all interconnected systems to the agency end-point.</t>
    </r>
  </si>
  <si>
    <r>
      <t>2.</t>
    </r>
    <r>
      <rPr>
        <sz val="7"/>
        <rFont val="Times New Roman"/>
        <family val="1"/>
      </rPr>
      <t xml:space="preserve">      </t>
    </r>
    <r>
      <rPr>
        <sz val="12"/>
        <rFont val="Times New Roman"/>
        <family val="1"/>
      </rPr>
      <t>The logical location of all components (e.g., firewalls, routers, switches, hubs, servers, encryption devices, and computer workstations). Individual workstations (clients) do not have to be shown; the number of clients is sufficient.</t>
    </r>
  </si>
  <si>
    <r>
      <t>3.</t>
    </r>
    <r>
      <rPr>
        <sz val="7"/>
        <rFont val="Times New Roman"/>
        <family val="1"/>
      </rPr>
      <t xml:space="preserve">      </t>
    </r>
    <r>
      <rPr>
        <sz val="12"/>
        <rFont val="Times New Roman"/>
        <family val="1"/>
      </rPr>
      <t>“For Official Use Only” (FOUO) markings.</t>
    </r>
  </si>
  <si>
    <r>
      <t>4.</t>
    </r>
    <r>
      <rPr>
        <sz val="7"/>
        <rFont val="Times New Roman"/>
        <family val="1"/>
      </rPr>
      <t xml:space="preserve">      </t>
    </r>
    <r>
      <rPr>
        <sz val="12"/>
        <rFont val="Times New Roman"/>
        <family val="1"/>
      </rPr>
      <t>The agency name and date (day, month, and year) drawing was created or updated.</t>
    </r>
  </si>
  <si>
    <r>
      <t xml:space="preserve">The network topological drawing </t>
    </r>
    <r>
      <rPr>
        <b/>
        <sz val="12"/>
        <rFont val="Times New Roman"/>
        <family val="1"/>
      </rPr>
      <t xml:space="preserve">shall </t>
    </r>
    <r>
      <rPr>
        <sz val="12"/>
        <rFont val="Times New Roman"/>
        <family val="1"/>
      </rPr>
      <t>include the following:</t>
    </r>
  </si>
  <si>
    <r>
      <t xml:space="preserve">The local agency may complement the CJIS Security Policy with a local policy, or the agency may develop their own stand-alone security policy; however, the CJIS Security Policy </t>
    </r>
    <r>
      <rPr>
        <b/>
        <sz val="12"/>
        <rFont val="Times New Roman"/>
        <family val="1"/>
      </rPr>
      <t>shall</t>
    </r>
    <r>
      <rPr>
        <sz val="12"/>
        <rFont val="Times New Roman"/>
        <family val="1"/>
      </rPr>
      <t xml:space="preserve"> always be the minimum standard and local policy may augment, or increase the standards, but </t>
    </r>
    <r>
      <rPr>
        <b/>
        <sz val="12"/>
        <rFont val="Times New Roman"/>
        <family val="1"/>
      </rPr>
      <t>shall not</t>
    </r>
    <r>
      <rPr>
        <sz val="12"/>
        <rFont val="Times New Roman"/>
        <family val="1"/>
      </rPr>
      <t xml:space="preserve"> detract from the CJIS Security Policy standards.</t>
    </r>
  </si>
  <si>
    <t>5.   Support policy compliance and ensure CSA ISO is promptly informed of security incidents.</t>
  </si>
  <si>
    <r>
      <t xml:space="preserve">Private contractors who perform criminal justice functions </t>
    </r>
    <r>
      <rPr>
        <b/>
        <sz val="12"/>
        <rFont val="Times New Roman"/>
        <family val="1"/>
      </rPr>
      <t>shall</t>
    </r>
    <r>
      <rPr>
        <sz val="12"/>
        <rFont val="Times New Roman"/>
        <family val="1"/>
      </rPr>
      <t xml:space="preserve"> meet the same training and certification criteria required by governmental agencies performing a similar function, and </t>
    </r>
    <r>
      <rPr>
        <b/>
        <sz val="12"/>
        <rFont val="Times New Roman"/>
        <family val="1"/>
      </rPr>
      <t>shall</t>
    </r>
    <r>
      <rPr>
        <sz val="12"/>
        <rFont val="Times New Roman"/>
        <family val="1"/>
      </rPr>
      <t xml:space="preserve"> be subject to the same extent of audit review as are local user agencies.</t>
    </r>
  </si>
  <si>
    <r>
      <t xml:space="preserve">Channelers leveraging CJI to perform civil functions on behalf of an Authorized Recipient </t>
    </r>
    <r>
      <rPr>
        <b/>
        <sz val="12"/>
        <rFont val="Times New Roman"/>
        <family val="1"/>
      </rPr>
      <t>shall</t>
    </r>
    <r>
      <rPr>
        <sz val="12"/>
        <rFont val="Times New Roman"/>
        <family val="1"/>
      </rPr>
      <t xml:space="preserve"> meet the same training and certification criteria required by governmental agencies performing a similar function, and </t>
    </r>
    <r>
      <rPr>
        <b/>
        <sz val="12"/>
        <rFont val="Times New Roman"/>
        <family val="1"/>
      </rPr>
      <t>shall</t>
    </r>
    <r>
      <rPr>
        <sz val="12"/>
        <rFont val="Times New Roman"/>
        <family val="1"/>
      </rPr>
      <t xml:space="preserve"> be subject to the same extent of audit review as are local user agencies.</t>
    </r>
  </si>
  <si>
    <r>
      <t xml:space="preserve">The agency </t>
    </r>
    <r>
      <rPr>
        <b/>
        <sz val="12"/>
        <rFont val="Times New Roman"/>
        <family val="1"/>
      </rPr>
      <t>shall</t>
    </r>
    <r>
      <rPr>
        <sz val="12"/>
        <rFont val="Times New Roman"/>
        <family val="1"/>
      </rPr>
      <t xml:space="preserve"> validate information system accounts</t>
    </r>
    <r>
      <rPr>
        <i/>
        <sz val="12"/>
        <rFont val="Times New Roman"/>
        <family val="1"/>
      </rPr>
      <t xml:space="preserve"> </t>
    </r>
    <r>
      <rPr>
        <sz val="12"/>
        <rFont val="Times New Roman"/>
        <family val="1"/>
      </rPr>
      <t xml:space="preserve">at least annually and </t>
    </r>
    <r>
      <rPr>
        <b/>
        <sz val="12"/>
        <rFont val="Times New Roman"/>
        <family val="1"/>
      </rPr>
      <t xml:space="preserve">shall </t>
    </r>
    <r>
      <rPr>
        <sz val="12"/>
        <rFont val="Times New Roman"/>
        <family val="1"/>
      </rPr>
      <t xml:space="preserve">document the validation process.  </t>
    </r>
  </si>
  <si>
    <r>
      <t xml:space="preserve">The agency </t>
    </r>
    <r>
      <rPr>
        <b/>
        <sz val="12"/>
        <rFont val="Times New Roman"/>
        <family val="1"/>
      </rPr>
      <t>shall</t>
    </r>
    <r>
      <rPr>
        <sz val="12"/>
        <rFont val="Times New Roman"/>
        <family val="1"/>
      </rPr>
      <t xml:space="preserve"> approve individual access privileges and </t>
    </r>
    <r>
      <rPr>
        <b/>
        <sz val="12"/>
        <rFont val="Times New Roman"/>
        <family val="1"/>
      </rPr>
      <t>shall</t>
    </r>
    <r>
      <rPr>
        <sz val="12"/>
        <rFont val="Times New Roman"/>
        <family val="1"/>
      </rPr>
      <t xml:space="preserve"> enforce physical and logical access restrictions associated with changes to the information system; and generate, retain, and review records reflecting all such changes.</t>
    </r>
  </si>
  <si>
    <r>
      <t xml:space="preserve">The system </t>
    </r>
    <r>
      <rPr>
        <b/>
        <sz val="12"/>
        <rFont val="Times New Roman"/>
        <family val="1"/>
      </rPr>
      <t>shall</t>
    </r>
    <r>
      <rPr>
        <sz val="12"/>
        <rFont val="Times New Roman"/>
        <family val="1"/>
      </rPr>
      <t xml:space="preserve"> automatically</t>
    </r>
    <r>
      <rPr>
        <i/>
        <sz val="12"/>
        <rFont val="Times New Roman"/>
        <family val="1"/>
      </rPr>
      <t xml:space="preserve"> </t>
    </r>
    <r>
      <rPr>
        <sz val="12"/>
        <rFont val="Times New Roman"/>
        <family val="1"/>
      </rPr>
      <t>lock the account/node for a 10 minute time period</t>
    </r>
    <r>
      <rPr>
        <i/>
        <sz val="12"/>
        <rFont val="Times New Roman"/>
        <family val="1"/>
      </rPr>
      <t xml:space="preserve"> </t>
    </r>
    <r>
      <rPr>
        <sz val="12"/>
        <rFont val="Times New Roman"/>
        <family val="1"/>
      </rPr>
      <t>unless released by an administrator.</t>
    </r>
  </si>
  <si>
    <r>
      <t xml:space="preserve">EXCEPTION:  AA </t>
    </r>
    <r>
      <rPr>
        <b/>
        <sz val="12"/>
        <rFont val="Times New Roman"/>
        <family val="1"/>
      </rPr>
      <t>shall</t>
    </r>
    <r>
      <rPr>
        <sz val="12"/>
        <rFont val="Times New Roman"/>
        <family val="1"/>
      </rPr>
      <t xml:space="preserve"> be required when the requested service has built AA into its processes and requires a user to provide AA before granting access.  </t>
    </r>
  </si>
  <si>
    <r>
      <t xml:space="preserve">In order to manage information system authenticators, agencies </t>
    </r>
    <r>
      <rPr>
        <b/>
        <sz val="12"/>
        <rFont val="Times New Roman"/>
        <family val="1"/>
      </rPr>
      <t>shall</t>
    </r>
    <r>
      <rPr>
        <sz val="12"/>
        <rFont val="Times New Roman"/>
        <family val="1"/>
      </rPr>
      <t>:</t>
    </r>
  </si>
  <si>
    <r>
      <t>1.</t>
    </r>
    <r>
      <rPr>
        <sz val="7"/>
        <rFont val="Times New Roman"/>
        <family val="1"/>
      </rPr>
      <t xml:space="preserve">      </t>
    </r>
    <r>
      <rPr>
        <sz val="12"/>
        <rFont val="Times New Roman"/>
        <family val="1"/>
      </rPr>
      <t>Define initial authenticator content.</t>
    </r>
  </si>
  <si>
    <r>
      <t>2.</t>
    </r>
    <r>
      <rPr>
        <sz val="7"/>
        <rFont val="Times New Roman"/>
        <family val="1"/>
      </rPr>
      <t xml:space="preserve">      </t>
    </r>
    <r>
      <rPr>
        <sz val="12"/>
        <rFont val="Times New Roman"/>
        <family val="1"/>
      </rPr>
      <t>Establish administrative procedures for initial authenticator distribution, for lost/compromised, or damaged authenticators, and for revoking authenticators.</t>
    </r>
  </si>
  <si>
    <r>
      <t>3.</t>
    </r>
    <r>
      <rPr>
        <sz val="7"/>
        <rFont val="Times New Roman"/>
        <family val="1"/>
      </rPr>
      <t xml:space="preserve">      </t>
    </r>
    <r>
      <rPr>
        <sz val="12"/>
        <rFont val="Times New Roman"/>
        <family val="1"/>
      </rPr>
      <t>Change default authenticators upon information system installation.</t>
    </r>
  </si>
  <si>
    <r>
      <t>4.</t>
    </r>
    <r>
      <rPr>
        <sz val="7"/>
        <rFont val="Times New Roman"/>
        <family val="1"/>
      </rPr>
      <t xml:space="preserve">      </t>
    </r>
    <r>
      <rPr>
        <sz val="12"/>
        <rFont val="Times New Roman"/>
        <family val="1"/>
      </rPr>
      <t>Change/refresh authenticators periodically.</t>
    </r>
  </si>
  <si>
    <r>
      <t xml:space="preserve">If physical and personnel restrictions are not feasible then the data </t>
    </r>
    <r>
      <rPr>
        <b/>
        <sz val="12"/>
        <rFont val="Times New Roman"/>
        <family val="1"/>
      </rPr>
      <t>shall</t>
    </r>
    <r>
      <rPr>
        <sz val="12"/>
        <rFont val="Times New Roman"/>
        <family val="1"/>
      </rPr>
      <t xml:space="preserve"> be encrypted per section 5.10.1.2.</t>
    </r>
  </si>
  <si>
    <r>
      <t>5.</t>
    </r>
    <r>
      <rPr>
        <sz val="7"/>
        <rFont val="Times New Roman"/>
        <family val="1"/>
      </rPr>
      <t xml:space="preserve">      </t>
    </r>
    <r>
      <rPr>
        <sz val="12"/>
        <rFont val="Times New Roman"/>
        <family val="1"/>
      </rPr>
      <t xml:space="preserve">Ensure the operational failure of the boundary protection mechanisms do not result in any unauthorized release of information outside of the information system boundary (i.e. the device </t>
    </r>
    <r>
      <rPr>
        <b/>
        <sz val="12"/>
        <rFont val="Times New Roman"/>
        <family val="1"/>
      </rPr>
      <t>shall</t>
    </r>
    <r>
      <rPr>
        <sz val="12"/>
        <rFont val="Times New Roman"/>
        <family val="1"/>
      </rPr>
      <t xml:space="preserve"> “fail closed” vs. “fail open”).</t>
    </r>
  </si>
  <si>
    <r>
      <t xml:space="preserve">Registration to receive a public key certificate </t>
    </r>
    <r>
      <rPr>
        <b/>
        <sz val="12"/>
        <rFont val="Times New Roman"/>
        <family val="1"/>
      </rPr>
      <t>shall</t>
    </r>
    <r>
      <rPr>
        <sz val="12"/>
        <rFont val="Times New Roman"/>
        <family val="1"/>
      </rPr>
      <t>:</t>
    </r>
  </si>
  <si>
    <r>
      <t xml:space="preserve">The CSA/SIB </t>
    </r>
    <r>
      <rPr>
        <b/>
        <sz val="12"/>
        <rFont val="Times New Roman"/>
        <family val="1"/>
      </rPr>
      <t>shall</t>
    </r>
    <r>
      <rPr>
        <sz val="12"/>
        <rFont val="Times New Roman"/>
        <family val="1"/>
      </rPr>
      <t>, in addition:</t>
    </r>
  </si>
  <si>
    <r>
      <t xml:space="preserve">2.  All requests for access </t>
    </r>
    <r>
      <rPr>
        <b/>
        <sz val="12"/>
        <rFont val="Times New Roman"/>
        <family val="1"/>
      </rPr>
      <t>shall</t>
    </r>
    <r>
      <rPr>
        <sz val="12"/>
        <rFont val="Times New Roman"/>
        <family val="1"/>
      </rPr>
      <t xml:space="preserve"> be made as specified by the CSO.  </t>
    </r>
  </si>
  <si>
    <r>
      <t xml:space="preserve">All CSO designees </t>
    </r>
    <r>
      <rPr>
        <b/>
        <sz val="12"/>
        <rFont val="Times New Roman"/>
        <family val="1"/>
      </rPr>
      <t>shall</t>
    </r>
    <r>
      <rPr>
        <sz val="12"/>
        <rFont val="Times New Roman"/>
        <family val="1"/>
      </rPr>
      <t xml:space="preserve"> be from an authorized criminal justice agency.</t>
    </r>
  </si>
  <si>
    <r>
      <t>3.</t>
    </r>
    <r>
      <rPr>
        <sz val="7"/>
        <rFont val="Times New Roman"/>
        <family val="1"/>
      </rPr>
      <t xml:space="preserve">      </t>
    </r>
    <r>
      <rPr>
        <sz val="12"/>
        <rFont val="Times New Roman"/>
        <family val="1"/>
      </rPr>
      <t xml:space="preserve">When identification of the applicant with a criminal history has been established by fingerprint comparison, the CGA or the CJA (if the CGA does not have the authority to view CHRI) </t>
    </r>
    <r>
      <rPr>
        <b/>
        <sz val="12"/>
        <rFont val="Times New Roman"/>
        <family val="1"/>
      </rPr>
      <t>shall</t>
    </r>
    <r>
      <rPr>
        <sz val="12"/>
        <rFont val="Times New Roman"/>
        <family val="1"/>
      </rPr>
      <t xml:space="preserve"> review the matter.  </t>
    </r>
  </si>
  <si>
    <r>
      <t>2.</t>
    </r>
    <r>
      <rPr>
        <sz val="7"/>
        <rFont val="Times New Roman"/>
        <family val="1"/>
      </rPr>
      <t xml:space="preserve">      </t>
    </r>
    <r>
      <rPr>
        <sz val="12"/>
        <rFont val="Times New Roman"/>
        <family val="1"/>
      </rPr>
      <t xml:space="preserve">If a record of any kind is found, the CGA </t>
    </r>
    <r>
      <rPr>
        <b/>
        <sz val="12"/>
        <rFont val="Times New Roman"/>
        <family val="1"/>
      </rPr>
      <t xml:space="preserve">shall </t>
    </r>
    <r>
      <rPr>
        <sz val="12"/>
        <rFont val="Times New Roman"/>
        <family val="1"/>
      </rPr>
      <t xml:space="preserve">be formally notified, and system access </t>
    </r>
    <r>
      <rPr>
        <b/>
        <sz val="12"/>
        <rFont val="Times New Roman"/>
        <family val="1"/>
      </rPr>
      <t>shall</t>
    </r>
    <r>
      <rPr>
        <sz val="12"/>
        <rFont val="Times New Roman"/>
        <family val="1"/>
      </rPr>
      <t xml:space="preserve"> be delayed pending review of the criminal history record information.  </t>
    </r>
  </si>
  <si>
    <r>
      <t xml:space="preserve">The CGA </t>
    </r>
    <r>
      <rPr>
        <b/>
        <sz val="12"/>
        <rFont val="Times New Roman"/>
        <family val="1"/>
      </rPr>
      <t>shall</t>
    </r>
    <r>
      <rPr>
        <sz val="12"/>
        <rFont val="Times New Roman"/>
        <family val="1"/>
      </rPr>
      <t xml:space="preserve"> in turn notify the Contractor-appointed Security Officer.</t>
    </r>
  </si>
  <si>
    <r>
      <t xml:space="preserve">4. A Contractor employee found to have a criminal record consisting of felony conviction(s) </t>
    </r>
    <r>
      <rPr>
        <b/>
        <sz val="12"/>
        <rFont val="Times New Roman"/>
        <family val="1"/>
      </rPr>
      <t>shall</t>
    </r>
    <r>
      <rPr>
        <sz val="12"/>
        <rFont val="Times New Roman"/>
        <family val="1"/>
      </rPr>
      <t xml:space="preserve"> be disqualified.  </t>
    </r>
  </si>
  <si>
    <r>
      <t xml:space="preserve">5. Applicants </t>
    </r>
    <r>
      <rPr>
        <b/>
        <sz val="12"/>
        <rFont val="Times New Roman"/>
        <family val="1"/>
      </rPr>
      <t>shall</t>
    </r>
    <r>
      <rPr>
        <sz val="12"/>
        <rFont val="Times New Roman"/>
        <family val="1"/>
      </rPr>
      <t xml:space="preserve"> also be disqualified on the basis of confirmations that arrest warrants are outstanding for such applicants.  </t>
    </r>
  </si>
  <si>
    <r>
      <t xml:space="preserve">6. The CGA </t>
    </r>
    <r>
      <rPr>
        <b/>
        <sz val="12"/>
        <rFont val="Times New Roman"/>
        <family val="1"/>
      </rPr>
      <t xml:space="preserve">shall </t>
    </r>
    <r>
      <rPr>
        <sz val="12"/>
        <rFont val="Times New Roman"/>
        <family val="1"/>
      </rPr>
      <t xml:space="preserve">maintain a list of personnel who have been authorized access to CJI and </t>
    </r>
    <r>
      <rPr>
        <b/>
        <sz val="12"/>
        <rFont val="Times New Roman"/>
        <family val="1"/>
      </rPr>
      <t>shall</t>
    </r>
    <r>
      <rPr>
        <sz val="12"/>
        <rFont val="Times New Roman"/>
        <family val="1"/>
      </rPr>
      <t>, upon request, provide a current copy of the access list to the CSO.</t>
    </r>
  </si>
  <si>
    <r>
      <t xml:space="preserve">Users </t>
    </r>
    <r>
      <rPr>
        <b/>
        <sz val="12"/>
        <rFont val="Times New Roman"/>
        <family val="1"/>
      </rPr>
      <t xml:space="preserve">shall </t>
    </r>
    <r>
      <rPr>
        <sz val="12"/>
        <rFont val="Times New Roman"/>
        <family val="1"/>
      </rPr>
      <t>directly initiate session lock mechanisms to prevent inadvertent viewing when a device is unattended.</t>
    </r>
  </si>
  <si>
    <r>
      <t xml:space="preserve">A personally owned information system </t>
    </r>
    <r>
      <rPr>
        <b/>
        <sz val="12"/>
        <rFont val="Times New Roman"/>
        <family val="1"/>
      </rPr>
      <t>shall</t>
    </r>
    <r>
      <rPr>
        <sz val="12"/>
        <rFont val="Times New Roman"/>
        <family val="1"/>
      </rPr>
      <t xml:space="preserve"> </t>
    </r>
    <r>
      <rPr>
        <b/>
        <sz val="12"/>
        <rFont val="Times New Roman"/>
        <family val="1"/>
      </rPr>
      <t>not</t>
    </r>
    <r>
      <rPr>
        <sz val="12"/>
        <rFont val="Times New Roman"/>
        <family val="1"/>
      </rPr>
      <t xml:space="preserve"> be authorized to access, process, store or transmit CJI unless the agency has established and documented the specific terms and conditions for personally owned information system usage.</t>
    </r>
  </si>
  <si>
    <r>
      <t xml:space="preserve">Assertions generated by a verifier </t>
    </r>
    <r>
      <rPr>
        <b/>
        <sz val="12"/>
        <rFont val="Times New Roman"/>
        <family val="1"/>
      </rPr>
      <t>shall</t>
    </r>
    <r>
      <rPr>
        <sz val="12"/>
        <rFont val="Times New Roman"/>
        <family val="1"/>
      </rPr>
      <t xml:space="preserve"> expire after 12 hours and </t>
    </r>
    <r>
      <rPr>
        <b/>
        <sz val="12"/>
        <rFont val="Times New Roman"/>
        <family val="1"/>
      </rPr>
      <t>shall not</t>
    </r>
    <r>
      <rPr>
        <sz val="12"/>
        <rFont val="Times New Roman"/>
        <family val="1"/>
      </rPr>
      <t xml:space="preserve"> be accepted thereafter by the relying party.</t>
    </r>
  </si>
  <si>
    <r>
      <t xml:space="preserve">The agency </t>
    </r>
    <r>
      <rPr>
        <b/>
        <sz val="12"/>
        <rFont val="Times New Roman"/>
        <family val="1"/>
      </rPr>
      <t>shall</t>
    </r>
    <r>
      <rPr>
        <sz val="12"/>
        <rFont val="Times New Roman"/>
        <family val="1"/>
      </rPr>
      <t xml:space="preserve"> configure the application, service, or information system to provide only essential capabilities and </t>
    </r>
    <r>
      <rPr>
        <b/>
        <sz val="12"/>
        <rFont val="Times New Roman"/>
        <family val="1"/>
      </rPr>
      <t>shall</t>
    </r>
    <r>
      <rPr>
        <sz val="12"/>
        <rFont val="Times New Roman"/>
        <family val="1"/>
      </rPr>
      <t xml:space="preserve"> specifically prohibit and/or restrict the use of specified functions, ports, protocols, and/or services.</t>
    </r>
  </si>
  <si>
    <r>
      <t xml:space="preserve">Encryption, as defined in section 5.10.1.2 of this policy, is the optimal control during transport; however, if encryption of the data isn’t possible then each agency </t>
    </r>
    <r>
      <rPr>
        <b/>
        <sz val="12"/>
        <rFont val="Times New Roman"/>
        <family val="1"/>
      </rPr>
      <t xml:space="preserve">shall </t>
    </r>
    <r>
      <rPr>
        <sz val="12"/>
        <rFont val="Times New Roman"/>
        <family val="1"/>
      </rPr>
      <t>institute other controls to ensure the security of the data.</t>
    </r>
  </si>
  <si>
    <r>
      <t xml:space="preserve">The agency </t>
    </r>
    <r>
      <rPr>
        <b/>
        <sz val="12"/>
        <rFont val="Times New Roman"/>
        <family val="1"/>
      </rPr>
      <t>shall</t>
    </r>
    <r>
      <rPr>
        <sz val="12"/>
        <rFont val="Times New Roman"/>
        <family val="1"/>
      </rPr>
      <t xml:space="preserve"> develop and keep current a list of personnel with authorized access to the physically secure location (except for those areas within the permanent facility officially designated as publicly accessible) or </t>
    </r>
    <r>
      <rPr>
        <b/>
        <sz val="12"/>
        <rFont val="Times New Roman"/>
        <family val="1"/>
      </rPr>
      <t>shall</t>
    </r>
    <r>
      <rPr>
        <sz val="12"/>
        <rFont val="Times New Roman"/>
        <family val="1"/>
      </rPr>
      <t xml:space="preserve"> issue credentials to authorized personnel.</t>
    </r>
  </si>
  <si>
    <r>
      <t xml:space="preserve">The agency </t>
    </r>
    <r>
      <rPr>
        <b/>
        <sz val="12"/>
        <rFont val="Times New Roman"/>
        <family val="1"/>
      </rPr>
      <t>shall</t>
    </r>
    <r>
      <rPr>
        <sz val="12"/>
        <rFont val="Times New Roman"/>
        <family val="1"/>
      </rPr>
      <t xml:space="preserve"> control all physical access points (except for those areas within the facility officially designated as publicly accessible) and </t>
    </r>
    <r>
      <rPr>
        <b/>
        <sz val="12"/>
        <rFont val="Times New Roman"/>
        <family val="1"/>
      </rPr>
      <t>shall</t>
    </r>
    <r>
      <rPr>
        <sz val="12"/>
        <rFont val="Times New Roman"/>
        <family val="1"/>
      </rPr>
      <t xml:space="preserve"> verify individual access authorizations before granting access.</t>
    </r>
  </si>
  <si>
    <r>
      <t xml:space="preserve">The agency </t>
    </r>
    <r>
      <rPr>
        <b/>
        <sz val="12"/>
        <rFont val="Times New Roman"/>
        <family val="1"/>
      </rPr>
      <t xml:space="preserve">shall </t>
    </r>
    <r>
      <rPr>
        <sz val="12"/>
        <rFont val="Times New Roman"/>
        <family val="1"/>
      </rPr>
      <t xml:space="preserve">control physical access to information system devices that display CJI and </t>
    </r>
    <r>
      <rPr>
        <b/>
        <sz val="12"/>
        <rFont val="Times New Roman"/>
        <family val="1"/>
      </rPr>
      <t>shall</t>
    </r>
    <r>
      <rPr>
        <sz val="12"/>
        <rFont val="Times New Roman"/>
        <family val="1"/>
      </rPr>
      <t xml:space="preserve"> position information system devices in such a way as to prevent unauthorized individuals from accessing and viewing CJI.</t>
    </r>
  </si>
  <si>
    <r>
      <t xml:space="preserve">The inspection team </t>
    </r>
    <r>
      <rPr>
        <b/>
        <sz val="12"/>
        <rFont val="Times New Roman"/>
        <family val="1"/>
      </rPr>
      <t>shall</t>
    </r>
    <r>
      <rPr>
        <sz val="12"/>
        <rFont val="Times New Roman"/>
        <family val="1"/>
      </rPr>
      <t xml:space="preserve"> be appointed by the APB and </t>
    </r>
    <r>
      <rPr>
        <b/>
        <sz val="12"/>
        <rFont val="Times New Roman"/>
        <family val="1"/>
      </rPr>
      <t>shall</t>
    </r>
    <r>
      <rPr>
        <sz val="12"/>
        <rFont val="Times New Roman"/>
        <family val="1"/>
      </rPr>
      <t xml:space="preserve"> include at least one representative of the CJIS Division. </t>
    </r>
  </si>
  <si>
    <t>New</t>
  </si>
  <si>
    <t>Section 2</t>
  </si>
  <si>
    <t xml:space="preserve">Section 3.1 </t>
  </si>
  <si>
    <t xml:space="preserve">Section 3.1 &amp; 3.2 </t>
  </si>
  <si>
    <t>Security Addendum 2.04</t>
  </si>
  <si>
    <t>Location in Policy</t>
  </si>
  <si>
    <t>Section 3.5</t>
  </si>
  <si>
    <t>Section 8.1 &amp; 8.2.1</t>
  </si>
  <si>
    <t>Section 8.2.1</t>
  </si>
  <si>
    <t>Section 8.6</t>
  </si>
  <si>
    <t>Section 8.3.1</t>
  </si>
  <si>
    <t>Section 7.10(a) &amp; 7.12(a) &amp; 8.5</t>
  </si>
  <si>
    <t>Section 6.2</t>
  </si>
  <si>
    <t>Section 6.3</t>
  </si>
  <si>
    <t>Section 6.4</t>
  </si>
  <si>
    <t>Section 6.6</t>
  </si>
  <si>
    <t>Section 6.7</t>
  </si>
  <si>
    <t>Section 2.1.1(b)(4)</t>
  </si>
  <si>
    <t>Sections 3.3(d) &amp; 5.2.2</t>
  </si>
  <si>
    <t>Section 5.2.1</t>
  </si>
  <si>
    <t>Section 5.5.2</t>
  </si>
  <si>
    <t>Section 5.3 &amp; 5.4</t>
  </si>
  <si>
    <t>Section 7.14</t>
  </si>
  <si>
    <t>Section 8.4</t>
  </si>
  <si>
    <t>Section 7.6</t>
  </si>
  <si>
    <t>Section 7.3.1</t>
  </si>
  <si>
    <t>Section 6.1</t>
  </si>
  <si>
    <t>Section 7.3.2.2</t>
  </si>
  <si>
    <t>Section 7.3.3</t>
  </si>
  <si>
    <t>Section 7.1</t>
  </si>
  <si>
    <t>Section 4.6 &amp; 4.7</t>
  </si>
  <si>
    <t>Section 4.6</t>
  </si>
  <si>
    <t>Section 7.2.2</t>
  </si>
  <si>
    <t>Section 4.4.1</t>
  </si>
  <si>
    <t>Section 7</t>
  </si>
  <si>
    <t>Section 7.5 &amp; 7.13</t>
  </si>
  <si>
    <r>
      <t>6.</t>
    </r>
    <r>
      <rPr>
        <sz val="7"/>
        <rFont val="Times New Roman"/>
        <family val="1"/>
      </rPr>
      <t xml:space="preserve">      </t>
    </r>
    <r>
      <rPr>
        <sz val="12"/>
        <rFont val="Times New Roman"/>
        <family val="1"/>
      </rPr>
      <t xml:space="preserve">Allocate publicly accessible information system components (e.g. public Web servers) to separate sub networks with separate, network interfaces.  Publicly accessible information systems residing on a virtual host </t>
    </r>
    <r>
      <rPr>
        <b/>
        <sz val="12"/>
        <rFont val="Times New Roman"/>
        <family val="1"/>
      </rPr>
      <t xml:space="preserve">shall </t>
    </r>
    <r>
      <rPr>
        <sz val="12"/>
        <rFont val="Times New Roman"/>
        <family val="1"/>
      </rPr>
      <t>follow the guidance in section 5.10.3.2 to achieve separation.</t>
    </r>
  </si>
  <si>
    <t>Section 7.9 &amp; 7.12</t>
  </si>
  <si>
    <t>Section 7.9</t>
  </si>
  <si>
    <t>Section 7.15</t>
  </si>
  <si>
    <t>Section 7.13.3</t>
  </si>
  <si>
    <t>Section 7.13.3(b)</t>
  </si>
  <si>
    <t>Section 9.2</t>
  </si>
  <si>
    <t>Section 9.1</t>
  </si>
  <si>
    <t>Section 9.4</t>
  </si>
  <si>
    <t>Section 4.5(a)</t>
  </si>
  <si>
    <t>Section 4.5(b)</t>
  </si>
  <si>
    <t>Section 4.5(c)</t>
  </si>
  <si>
    <t>Section 4.5(d)</t>
  </si>
  <si>
    <t>Section 4.5(e)</t>
  </si>
  <si>
    <t>Section 4.5(g)</t>
  </si>
  <si>
    <t>Section 4.5(h)</t>
  </si>
  <si>
    <t>Security Addendum 6.00</t>
  </si>
  <si>
    <t>Security Addendum 6.03</t>
  </si>
  <si>
    <t>Security Addendum 6.03(b)</t>
  </si>
  <si>
    <t>Security Addendum 6.03(c)</t>
  </si>
  <si>
    <t>Ver 4.5 Location or New Requirement/Date</t>
  </si>
  <si>
    <t>New (2011)</t>
  </si>
  <si>
    <t>New (2012)</t>
  </si>
  <si>
    <t>New 2012)</t>
  </si>
  <si>
    <t>New (2013)</t>
  </si>
  <si>
    <t>New (2014)</t>
  </si>
  <si>
    <t>Security Policy Sections 1-4 (Introduction, Approach, Roles &amp; Responsibilities, and CJI/PII)</t>
  </si>
  <si>
    <t>CJIS Security Policy Area 1 - Information Exchange Agreements</t>
  </si>
  <si>
    <t>CJIS Security Policy Area 2 - Security Awareness Training</t>
  </si>
  <si>
    <t>CJIS Security Policy Area 3 - Incident Response</t>
  </si>
  <si>
    <t>CJIS Security Policy Area 4 - Auditing and Accountability</t>
  </si>
  <si>
    <t>CJIS Security Policy Area 5 - Access Control</t>
  </si>
  <si>
    <t>CJIS Security Policy Area 6 - Identification and Authentication</t>
  </si>
  <si>
    <t>CJIS Security Policy Area 7 - Configuration Management</t>
  </si>
  <si>
    <t>CJIS Security Policy Area 8 - Media Protection</t>
  </si>
  <si>
    <t>CJIS Security Policy Area 9 - Physical Protection</t>
  </si>
  <si>
    <t>CJIS Security Policy Area 10 - Systems and Communications Protection and Information Integrity</t>
  </si>
  <si>
    <t>CJIS Security Policy Area 11 - Formal Audits</t>
  </si>
  <si>
    <t>CJIS Security Policy Area 12 - Personnel Security</t>
  </si>
  <si>
    <t>Local Agency Security Officer (LASO)</t>
  </si>
  <si>
    <t>Section 3.4</t>
  </si>
  <si>
    <t>Section 3.3</t>
  </si>
  <si>
    <t>Section 7.6.3</t>
  </si>
  <si>
    <t>Section 7.6.2</t>
  </si>
  <si>
    <t>Section 7.6.1</t>
  </si>
  <si>
    <t>Section 7.5</t>
  </si>
  <si>
    <r>
      <t>5.</t>
    </r>
    <r>
      <rPr>
        <sz val="7"/>
        <rFont val="Times New Roman"/>
        <family val="1"/>
      </rPr>
      <t xml:space="preserve">     </t>
    </r>
    <r>
      <rPr>
        <sz val="12"/>
        <rFont val="Times New Roman"/>
        <family val="1"/>
      </rPr>
      <t>Visitor control and physical access to spaces—discuss applicable physical security policy and procedures, e.g., challenge strangers, report unusual activity.</t>
    </r>
  </si>
  <si>
    <r>
      <t>6.</t>
    </r>
    <r>
      <rPr>
        <sz val="7"/>
        <rFont val="Times New Roman"/>
        <family val="1"/>
      </rPr>
      <t xml:space="preserve">     </t>
    </r>
    <r>
      <rPr>
        <sz val="12"/>
        <rFont val="Times New Roman"/>
        <family val="1"/>
      </rPr>
      <t>Protect information subject to confidentiality concerns — hardcopy through destruction.</t>
    </r>
  </si>
  <si>
    <t>1. At a minimum, triennially audit all CJAs and NCJAs which have direct access to the state system in order to ensure compliance with applicable statutes, regulations and policies.</t>
  </si>
  <si>
    <t>5.12.1.1(1)</t>
  </si>
  <si>
    <t>5.12.1.2(1)</t>
  </si>
  <si>
    <t>Personnel Security Screening for Contractors and Vendors</t>
  </si>
  <si>
    <t>2. Document, monitor and control the use of VoIP within the agency.</t>
  </si>
  <si>
    <t>1. Establish usage restrictions and implementation guidance for VoIP technologies.</t>
  </si>
  <si>
    <t>Proper Access, Use, and Dissemination of CHRI</t>
  </si>
  <si>
    <t>4.2.2</t>
  </si>
  <si>
    <t>Proper Access, Use, and Dissemination of NCIC Restricted Files Information</t>
  </si>
  <si>
    <t>1.      Gang File.</t>
  </si>
  <si>
    <t>2.      Known or Appropriately Suspected Terrorist File.</t>
  </si>
  <si>
    <t>4.      Immigration Violator File (formerly the Deported Felon File).</t>
  </si>
  <si>
    <t>5.      National Sex Offender Registry File.</t>
  </si>
  <si>
    <t>6.      Historical Protection Order File of the NCIC.</t>
  </si>
  <si>
    <t>3.      Supervised Release File.</t>
  </si>
  <si>
    <t>8.    Protective Interest File.</t>
  </si>
  <si>
    <t>9.    Person With Information [PWI] data in the Missing Person Files.</t>
  </si>
  <si>
    <t>Section 8.2.1 &amp; 8.2.2</t>
  </si>
  <si>
    <t>New (20xx)?</t>
  </si>
  <si>
    <t xml:space="preserve">New (20xx)? </t>
  </si>
  <si>
    <t>Administrative Changes</t>
  </si>
  <si>
    <t>Section 3.1</t>
  </si>
  <si>
    <t>Section 3.2</t>
  </si>
  <si>
    <t>Section 3.1.c</t>
  </si>
  <si>
    <t>Section 3.1.d</t>
  </si>
  <si>
    <t>Section 7.6.2,
Change 1</t>
  </si>
  <si>
    <t>Section 4.6(a)</t>
  </si>
  <si>
    <t>Section 4.7</t>
  </si>
  <si>
    <t>Section 4.4.3</t>
  </si>
  <si>
    <t>Section 7.13.1(d)</t>
  </si>
  <si>
    <t>Section 4.2</t>
  </si>
  <si>
    <t>3.2.6</t>
  </si>
  <si>
    <t>Contracting Government Agency (CGA)</t>
  </si>
  <si>
    <t>4.2.4</t>
  </si>
  <si>
    <t>4.2.5.1</t>
  </si>
  <si>
    <r>
      <t xml:space="preserve">The agency </t>
    </r>
    <r>
      <rPr>
        <b/>
        <sz val="10"/>
        <rFont val="Arial"/>
        <family val="2"/>
      </rPr>
      <t>shall</t>
    </r>
    <r>
      <rPr>
        <sz val="10"/>
        <rFont val="Arial"/>
        <family val="2"/>
      </rPr>
      <t xml:space="preserve"> develop, disseminate, and maintain formal, documented procedures to facilitate the implementation of the CJIS Security Policy and, where applicable, the local security policy.</t>
    </r>
  </si>
  <si>
    <r>
      <t xml:space="preserve">The policies and procedures </t>
    </r>
    <r>
      <rPr>
        <b/>
        <sz val="10"/>
        <rFont val="Arial"/>
        <family val="2"/>
      </rPr>
      <t>shall</t>
    </r>
    <r>
      <rPr>
        <sz val="10"/>
        <rFont val="Arial"/>
        <family val="2"/>
      </rPr>
      <t xml:space="preserve"> be consistent with applicable laws, Executive Orders, directives, policies, regulations, standards, and guidance.</t>
    </r>
  </si>
  <si>
    <r>
      <t xml:space="preserve">The head of each CSA </t>
    </r>
    <r>
      <rPr>
        <b/>
        <sz val="10"/>
        <rFont val="Arial"/>
        <family val="2"/>
      </rPr>
      <t>shall</t>
    </r>
    <r>
      <rPr>
        <sz val="10"/>
        <rFont val="Arial"/>
        <family val="2"/>
      </rPr>
      <t xml:space="preserve"> appoint a CJIS Systems Officer (CSO).</t>
    </r>
  </si>
  <si>
    <r>
      <t xml:space="preserve">Such decisions </t>
    </r>
    <r>
      <rPr>
        <b/>
        <sz val="10"/>
        <rFont val="Arial"/>
        <family val="2"/>
      </rPr>
      <t>shall</t>
    </r>
    <r>
      <rPr>
        <sz val="10"/>
        <rFont val="Arial"/>
        <family val="2"/>
      </rPr>
      <t xml:space="preserve"> be documented and kept current.</t>
    </r>
  </si>
  <si>
    <r>
      <t xml:space="preserve">Pursuant to The Bylaws for the CJIS Advisory Policy Board and Working Groups, the role of CSO </t>
    </r>
    <r>
      <rPr>
        <b/>
        <sz val="10"/>
        <rFont val="Arial"/>
        <family val="2"/>
      </rPr>
      <t>shall not</t>
    </r>
    <r>
      <rPr>
        <sz val="10"/>
        <rFont val="Arial"/>
        <family val="2"/>
      </rPr>
      <t xml:space="preserve"> be outsourced.</t>
    </r>
  </si>
  <si>
    <r>
      <t xml:space="preserve">The CSO </t>
    </r>
    <r>
      <rPr>
        <b/>
        <sz val="10"/>
        <rFont val="Arial"/>
        <family val="2"/>
      </rPr>
      <t>shall</t>
    </r>
    <r>
      <rPr>
        <sz val="10"/>
        <rFont val="Arial"/>
        <family val="2"/>
      </rPr>
      <t xml:space="preserve"> set, maintain, and enforce the following:</t>
    </r>
  </si>
  <si>
    <t>e.       Ensure each agency having access to CJI has someone designated as the Local Agency Security Officer.</t>
  </si>
  <si>
    <t>f.       Approve access to FBI CJIS systems.</t>
  </si>
  <si>
    <t>g.      Assume ultimate responsibility for managing the security of CJIS systems within their state and/or agency.</t>
  </si>
  <si>
    <t>h.      Perform other related duties outlined by the user agreements with the FBI CJIS Division.</t>
  </si>
  <si>
    <r>
      <t xml:space="preserve">a.       Responsibility for the management of the approved security requirements </t>
    </r>
    <r>
      <rPr>
        <b/>
        <sz val="10"/>
        <rFont val="Arial"/>
        <family val="2"/>
      </rPr>
      <t xml:space="preserve">shall </t>
    </r>
    <r>
      <rPr>
        <sz val="10"/>
        <rFont val="Arial"/>
        <family val="2"/>
      </rPr>
      <t>remain with the CJA.  Security control includes the authority to enforce the standards for the selection, supervision, and separation of personnel who have access to CJI; set and enforce policy governing the operation of computers, circuits, and telecommunications terminals used to process, store, or transmit CJI; and to guarantee the priority service needed by the criminal justice community.</t>
    </r>
  </si>
  <si>
    <r>
      <t xml:space="preserve">b.    Responsibility for the management control of network security </t>
    </r>
    <r>
      <rPr>
        <b/>
        <sz val="10"/>
        <rFont val="Arial"/>
        <family val="2"/>
      </rPr>
      <t>shall</t>
    </r>
    <r>
      <rPr>
        <sz val="10"/>
        <rFont val="Arial"/>
        <family val="2"/>
      </rPr>
      <t xml:space="preserve"> remain with the CJA.  Management control of network security includes the authority to enforce the standards for the selection, supervision, and separation of personnel who have access to CJI; set and enforce policy governing the operation of circuits and network equipment used to transmit CJIS data; and to guarantee the priority service as determined by the criminal justice community.</t>
    </r>
  </si>
  <si>
    <r>
      <t xml:space="preserve">The AC </t>
    </r>
    <r>
      <rPr>
        <b/>
        <sz val="10"/>
        <rFont val="Arial"/>
        <family val="2"/>
      </rPr>
      <t>shall</t>
    </r>
    <r>
      <rPr>
        <sz val="10"/>
        <rFont val="Arial"/>
        <family val="2"/>
      </rPr>
      <t xml:space="preserve"> be responsible for the supervision and integrity of the system, training and continuing education of employees and operators, scheduling of initial training and testing, and certification testing and all required reports by NCIC.</t>
    </r>
  </si>
  <si>
    <r>
      <t xml:space="preserve">The AC </t>
    </r>
    <r>
      <rPr>
        <b/>
        <sz val="10"/>
        <rFont val="Arial"/>
        <family val="2"/>
      </rPr>
      <t>shall</t>
    </r>
    <r>
      <rPr>
        <sz val="10"/>
        <rFont val="Arial"/>
        <family val="2"/>
      </rPr>
      <t>:</t>
    </r>
  </si>
  <si>
    <r>
      <t xml:space="preserve">The CSA ISO </t>
    </r>
    <r>
      <rPr>
        <b/>
        <sz val="10"/>
        <rFont val="Arial"/>
        <family val="2"/>
      </rPr>
      <t>shall</t>
    </r>
    <r>
      <rPr>
        <sz val="10"/>
        <rFont val="Arial"/>
        <family val="2"/>
      </rPr>
      <t>:</t>
    </r>
  </si>
  <si>
    <r>
      <t xml:space="preserve">Each LASO </t>
    </r>
    <r>
      <rPr>
        <b/>
        <sz val="10"/>
        <rFont val="Arial"/>
        <family val="2"/>
      </rPr>
      <t>shall</t>
    </r>
    <r>
      <rPr>
        <sz val="10"/>
        <rFont val="Arial"/>
        <family val="2"/>
      </rPr>
      <t>:</t>
    </r>
  </si>
  <si>
    <r>
      <t xml:space="preserve">The FBI CJIS ISO </t>
    </r>
    <r>
      <rPr>
        <b/>
        <sz val="10"/>
        <rFont val="Arial"/>
        <family val="2"/>
      </rPr>
      <t>shall</t>
    </r>
    <r>
      <rPr>
        <sz val="10"/>
        <rFont val="Arial"/>
        <family val="2"/>
      </rPr>
      <t>:</t>
    </r>
  </si>
  <si>
    <r>
      <t xml:space="preserve">The III </t>
    </r>
    <r>
      <rPr>
        <b/>
        <sz val="10"/>
        <rFont val="Arial"/>
        <family val="2"/>
      </rPr>
      <t>shall</t>
    </r>
    <r>
      <rPr>
        <sz val="10"/>
        <rFont val="Arial"/>
        <family val="2"/>
      </rPr>
      <t xml:space="preserve"> be accessed only for an authorized purpose.</t>
    </r>
  </si>
  <si>
    <r>
      <t xml:space="preserve">Further, CHRI </t>
    </r>
    <r>
      <rPr>
        <b/>
        <sz val="10"/>
        <rFont val="Arial"/>
        <family val="2"/>
      </rPr>
      <t>shall</t>
    </r>
    <r>
      <rPr>
        <sz val="10"/>
        <rFont val="Arial"/>
        <family val="2"/>
      </rPr>
      <t xml:space="preserve"> only be used for an authorized purpose consistent with the purpose for which III was accessed.</t>
    </r>
  </si>
  <si>
    <r>
      <t xml:space="preserve">Proper access to, use, and dissemination of data from  restricted files </t>
    </r>
    <r>
      <rPr>
        <b/>
        <sz val="10"/>
        <rFont val="Arial"/>
        <family val="2"/>
      </rPr>
      <t>shall</t>
    </r>
    <r>
      <rPr>
        <sz val="10"/>
        <rFont val="Arial"/>
        <family val="2"/>
      </rPr>
      <t xml:space="preserve"> be consistent with the access, use, and dissemination policies concerning the III described in Title 28, Part 20, CFR, and the NCIC Operating Manual.</t>
    </r>
  </si>
  <si>
    <r>
      <t xml:space="preserve">The restricted files, which </t>
    </r>
    <r>
      <rPr>
        <b/>
        <sz val="10"/>
        <rFont val="Arial"/>
        <family val="2"/>
      </rPr>
      <t>shall</t>
    </r>
    <r>
      <rPr>
        <sz val="10"/>
        <rFont val="Arial"/>
        <family val="2"/>
      </rPr>
      <t xml:space="preserve"> be protected as CHRI, are as follows:</t>
    </r>
  </si>
  <si>
    <r>
      <t xml:space="preserve">When CHRI is stored, agencies </t>
    </r>
    <r>
      <rPr>
        <b/>
        <sz val="10"/>
        <rFont val="Arial"/>
        <family val="2"/>
      </rPr>
      <t>shall</t>
    </r>
    <r>
      <rPr>
        <sz val="10"/>
        <rFont val="Arial"/>
        <family val="2"/>
      </rPr>
      <t xml:space="preserve"> establish appropriate administrative, technical and physical safeguards to ensure the security and confidentiality of the information.  </t>
    </r>
  </si>
  <si>
    <r>
      <t xml:space="preserve">These records </t>
    </r>
    <r>
      <rPr>
        <b/>
        <sz val="10"/>
        <rFont val="Arial"/>
        <family val="2"/>
      </rPr>
      <t>shall</t>
    </r>
    <r>
      <rPr>
        <sz val="10"/>
        <rFont val="Arial"/>
        <family val="2"/>
      </rPr>
      <t xml:space="preserve"> be stored for extended periods only when they are key elements for the integrity and/or utility of case files and/or criminal record files.</t>
    </r>
  </si>
  <si>
    <r>
      <t xml:space="preserve">In addition to the use of purpose codes and logging information, all users </t>
    </r>
    <r>
      <rPr>
        <b/>
        <sz val="10"/>
        <rFont val="Arial"/>
        <family val="2"/>
      </rPr>
      <t xml:space="preserve">shall </t>
    </r>
    <r>
      <rPr>
        <sz val="10"/>
        <rFont val="Arial"/>
        <family val="2"/>
      </rPr>
      <t>provide a reason for all III inquiries whenever requested by NCIC System Managers, CSAs, local agency administrators, or their representatives.</t>
    </r>
  </si>
  <si>
    <r>
      <t>PII</t>
    </r>
    <r>
      <rPr>
        <b/>
        <sz val="10"/>
        <rFont val="Arial"/>
        <family val="2"/>
      </rPr>
      <t xml:space="preserve"> shall</t>
    </r>
    <r>
      <rPr>
        <sz val="10"/>
        <rFont val="Arial"/>
        <family val="2"/>
      </rPr>
      <t xml:space="preserve"> be extracted from CJI for the purpose of official business only.  </t>
    </r>
  </si>
  <si>
    <r>
      <t xml:space="preserve">Agencies </t>
    </r>
    <r>
      <rPr>
        <b/>
        <sz val="10"/>
        <rFont val="Arial"/>
        <family val="2"/>
      </rPr>
      <t xml:space="preserve">shall </t>
    </r>
    <r>
      <rPr>
        <sz val="10"/>
        <rFont val="Arial"/>
        <family val="2"/>
      </rPr>
      <t>develop policies, based on state and local privacy rules, to ensure appropriate controls are applied when handling PII extracted from CJI.</t>
    </r>
  </si>
  <si>
    <r>
      <t xml:space="preserve">The information shared through communication mediums </t>
    </r>
    <r>
      <rPr>
        <b/>
        <sz val="10"/>
        <rFont val="Arial"/>
        <family val="2"/>
      </rPr>
      <t xml:space="preserve">shall </t>
    </r>
    <r>
      <rPr>
        <sz val="10"/>
        <rFont val="Arial"/>
        <family val="2"/>
      </rPr>
      <t>be protected with appropriate security safeguards.</t>
    </r>
  </si>
  <si>
    <r>
      <t xml:space="preserve">Before exchanging CJI, agencies </t>
    </r>
    <r>
      <rPr>
        <b/>
        <sz val="10"/>
        <rFont val="Arial"/>
        <family val="2"/>
      </rPr>
      <t xml:space="preserve">shall </t>
    </r>
    <r>
      <rPr>
        <sz val="10"/>
        <rFont val="Arial"/>
        <family val="2"/>
      </rPr>
      <t>put formal agreements in place that specify security controls.</t>
    </r>
  </si>
  <si>
    <r>
      <t xml:space="preserve">Information exchange agreements for agencies sharing CJI data that is sent to and/or received from the FBI CJIS </t>
    </r>
    <r>
      <rPr>
        <b/>
        <sz val="10"/>
        <rFont val="Arial"/>
        <family val="2"/>
      </rPr>
      <t>shall</t>
    </r>
    <r>
      <rPr>
        <sz val="10"/>
        <rFont val="Arial"/>
        <family val="2"/>
      </rPr>
      <t xml:space="preserve"> specify the security controls and conditions described in this document.</t>
    </r>
  </si>
  <si>
    <r>
      <t xml:space="preserve">Information exchange agreements </t>
    </r>
    <r>
      <rPr>
        <b/>
        <sz val="10"/>
        <rFont val="Arial"/>
        <family val="2"/>
      </rPr>
      <t>shall</t>
    </r>
    <r>
      <rPr>
        <sz val="10"/>
        <rFont val="Arial"/>
        <family val="2"/>
      </rPr>
      <t xml:space="preserve"> be supported by documentation committing both parties to the terms of information exchange.  </t>
    </r>
  </si>
  <si>
    <r>
      <t xml:space="preserve">Procedures for handling and storage of information </t>
    </r>
    <r>
      <rPr>
        <b/>
        <sz val="10"/>
        <rFont val="Arial"/>
        <family val="2"/>
      </rPr>
      <t>shall</t>
    </r>
    <r>
      <rPr>
        <sz val="10"/>
        <rFont val="Arial"/>
        <family val="2"/>
      </rPr>
      <t xml:space="preserve"> be established to protect that information from unauthorized disclosure, alteration or misuse.</t>
    </r>
  </si>
  <si>
    <r>
      <t xml:space="preserve">Using the requirements in this policy as a starting point, the procedures </t>
    </r>
    <r>
      <rPr>
        <b/>
        <sz val="10"/>
        <rFont val="Arial"/>
        <family val="2"/>
      </rPr>
      <t>shall</t>
    </r>
    <r>
      <rPr>
        <sz val="10"/>
        <rFont val="Arial"/>
        <family val="2"/>
      </rPr>
      <t xml:space="preserve"> apply to the handling, processing, storing, and communication of CJI.</t>
    </r>
  </si>
  <si>
    <r>
      <t xml:space="preserve">Each CSA head or SIB Chief </t>
    </r>
    <r>
      <rPr>
        <b/>
        <sz val="10"/>
        <rFont val="Arial"/>
        <family val="2"/>
      </rPr>
      <t>shall</t>
    </r>
    <r>
      <rPr>
        <sz val="10"/>
        <rFont val="Arial"/>
        <family val="2"/>
      </rPr>
      <t xml:space="preserve"> execute a signed written user agreement with the FBI CJIS Division stating their willingness to demonstrate conformity with this policy before accessing and participating in CJIS records information programs.</t>
    </r>
  </si>
  <si>
    <r>
      <t xml:space="preserve">This agreement </t>
    </r>
    <r>
      <rPr>
        <b/>
        <sz val="10"/>
        <rFont val="Arial"/>
        <family val="2"/>
      </rPr>
      <t>shall</t>
    </r>
    <r>
      <rPr>
        <sz val="10"/>
        <rFont val="Arial"/>
        <family val="2"/>
      </rPr>
      <t xml:space="preserve"> include the standards and sanctions governing utilization of CJIS systems.  </t>
    </r>
  </si>
  <si>
    <r>
      <t xml:space="preserve">As coordinated through the particular CSA or SIB Chief, each Interface Agency </t>
    </r>
    <r>
      <rPr>
        <b/>
        <sz val="10"/>
        <rFont val="Arial"/>
        <family val="2"/>
      </rPr>
      <t>shall</t>
    </r>
    <r>
      <rPr>
        <sz val="10"/>
        <rFont val="Arial"/>
        <family val="2"/>
      </rPr>
      <t xml:space="preserve"> also allow the FBI to periodically test the ability to penetrate the FBI’s network through the external network connection or system per authorization of Department of Justice (DOJ) Order 2640.2F.</t>
    </r>
  </si>
  <si>
    <r>
      <t xml:space="preserve">All user agreements with the FBI CJIS Division </t>
    </r>
    <r>
      <rPr>
        <b/>
        <sz val="10"/>
        <rFont val="Arial"/>
        <family val="2"/>
      </rPr>
      <t>shall</t>
    </r>
    <r>
      <rPr>
        <sz val="10"/>
        <rFont val="Arial"/>
        <family val="2"/>
      </rPr>
      <t xml:space="preserve"> be coordinated with the CSA head.</t>
    </r>
  </si>
  <si>
    <r>
      <t xml:space="preserve">Any CJA receiving access to FBI CJIS data </t>
    </r>
    <r>
      <rPr>
        <b/>
        <sz val="10"/>
        <rFont val="Arial"/>
        <family val="2"/>
      </rPr>
      <t>shall</t>
    </r>
    <r>
      <rPr>
        <sz val="10"/>
        <rFont val="Arial"/>
        <family val="2"/>
      </rPr>
      <t xml:space="preserve"> enter into a signed written agreement with the appropriate signatory authority of the CSA providing the access.</t>
    </r>
  </si>
  <si>
    <r>
      <t xml:space="preserve">The written agreement </t>
    </r>
    <r>
      <rPr>
        <b/>
        <sz val="10"/>
        <rFont val="Arial"/>
        <family val="2"/>
      </rPr>
      <t>shall</t>
    </r>
    <r>
      <rPr>
        <sz val="10"/>
        <rFont val="Arial"/>
        <family val="2"/>
      </rPr>
      <t xml:space="preserve"> specify the FBI CJIS systems and services to which the agency will have access, and the FBI CJIS Division policies to which the agency must adhere.</t>
    </r>
  </si>
  <si>
    <r>
      <t xml:space="preserve">These agreements </t>
    </r>
    <r>
      <rPr>
        <b/>
        <sz val="10"/>
        <rFont val="Arial"/>
        <family val="2"/>
      </rPr>
      <t>shall</t>
    </r>
    <r>
      <rPr>
        <sz val="10"/>
        <rFont val="Arial"/>
        <family val="2"/>
      </rPr>
      <t xml:space="preserve"> include:</t>
    </r>
  </si>
  <si>
    <t>1.      Audit.</t>
  </si>
  <si>
    <t>2.      Dissemination.</t>
  </si>
  <si>
    <t>3.      Hit confirmation.</t>
  </si>
  <si>
    <t>4.      Logging.</t>
  </si>
  <si>
    <t>5.      Quality Assurance (QA).</t>
  </si>
  <si>
    <t>6.      Screening (Pre-Employment).</t>
  </si>
  <si>
    <t>7.      Security.</t>
  </si>
  <si>
    <t>8.      Timeliness.</t>
  </si>
  <si>
    <t>9.      Training.</t>
  </si>
  <si>
    <r>
      <t xml:space="preserve">A NCJA (government) designated to perform criminal justice functions for a CJA </t>
    </r>
    <r>
      <rPr>
        <b/>
        <sz val="10"/>
        <rFont val="Arial"/>
        <family val="2"/>
      </rPr>
      <t>shall</t>
    </r>
    <r>
      <rPr>
        <sz val="10"/>
        <rFont val="Arial"/>
        <family val="2"/>
      </rPr>
      <t xml:space="preserve"> be eligible for access to the CJI.  </t>
    </r>
  </si>
  <si>
    <r>
      <t xml:space="preserve">Access </t>
    </r>
    <r>
      <rPr>
        <b/>
        <sz val="10"/>
        <rFont val="Arial"/>
        <family val="2"/>
      </rPr>
      <t>shall</t>
    </r>
    <r>
      <rPr>
        <sz val="10"/>
        <rFont val="Arial"/>
        <family val="2"/>
      </rPr>
      <t xml:space="preserve"> be permitted when such designation is authorized pursuant to Executive Order, statute, regulation, or inter-agency agreement. </t>
    </r>
  </si>
  <si>
    <r>
      <t xml:space="preserve">All private contractors who perform criminal justice functions </t>
    </r>
    <r>
      <rPr>
        <b/>
        <sz val="10"/>
        <rFont val="Arial"/>
        <family val="2"/>
      </rPr>
      <t xml:space="preserve">shall </t>
    </r>
    <r>
      <rPr>
        <sz val="10"/>
        <rFont val="Arial"/>
        <family val="2"/>
      </rPr>
      <t>acknowledge, via signing of the Security Addendum Certification page, and abide by all aspects of the CJIS Security Addendum.</t>
    </r>
  </si>
  <si>
    <r>
      <t xml:space="preserve">Modifications to the CJIS Security Addendum </t>
    </r>
    <r>
      <rPr>
        <b/>
        <sz val="10"/>
        <rFont val="Arial"/>
        <family val="2"/>
      </rPr>
      <t xml:space="preserve">shall </t>
    </r>
    <r>
      <rPr>
        <sz val="10"/>
        <rFont val="Arial"/>
        <family val="2"/>
      </rPr>
      <t>be enacted only by the FBI.</t>
    </r>
  </si>
  <si>
    <r>
      <t xml:space="preserve">1.  Private contractors designated to perform criminal justice functions for a CJA </t>
    </r>
    <r>
      <rPr>
        <b/>
        <sz val="10"/>
        <rFont val="Arial"/>
        <family val="2"/>
      </rPr>
      <t>shall</t>
    </r>
    <r>
      <rPr>
        <sz val="10"/>
        <rFont val="Arial"/>
        <family val="2"/>
      </rPr>
      <t xml:space="preserve"> be eligible for access to CJI.  </t>
    </r>
  </si>
  <si>
    <r>
      <t xml:space="preserve">Access </t>
    </r>
    <r>
      <rPr>
        <b/>
        <sz val="10"/>
        <rFont val="Arial"/>
        <family val="2"/>
      </rPr>
      <t>shall</t>
    </r>
    <r>
      <rPr>
        <sz val="10"/>
        <rFont val="Arial"/>
        <family val="2"/>
      </rPr>
      <t xml:space="preserve"> be permitted pursuant to an agreement which specifically identifies the agency’s purpose and scope of providing services for the administration of criminal justice.</t>
    </r>
  </si>
  <si>
    <r>
      <t xml:space="preserve">The agreement between the CJA and the private contractor </t>
    </r>
    <r>
      <rPr>
        <b/>
        <sz val="10"/>
        <rFont val="Arial"/>
        <family val="2"/>
      </rPr>
      <t>shall</t>
    </r>
    <r>
      <rPr>
        <sz val="10"/>
        <rFont val="Arial"/>
        <family val="2"/>
      </rPr>
      <t xml:space="preserve"> incorporate the CJIS Security Addendum approved by the Director of the FBI, acting for the U.S. Attorney General, as referenced in Title 28 CFR 20.33 (a)(7).</t>
    </r>
  </si>
  <si>
    <r>
      <t xml:space="preserve">2.  Private contractors designated to perform criminal justice functions on behalf of a NCJA (government) </t>
    </r>
    <r>
      <rPr>
        <b/>
        <sz val="10"/>
        <rFont val="Arial"/>
        <family val="2"/>
      </rPr>
      <t>shall</t>
    </r>
    <r>
      <rPr>
        <sz val="10"/>
        <rFont val="Arial"/>
        <family val="2"/>
      </rPr>
      <t xml:space="preserve"> be eligible for access to CJI.  </t>
    </r>
  </si>
  <si>
    <r>
      <t xml:space="preserve">Access </t>
    </r>
    <r>
      <rPr>
        <b/>
        <sz val="10"/>
        <rFont val="Arial"/>
        <family val="2"/>
      </rPr>
      <t xml:space="preserve">shall </t>
    </r>
    <r>
      <rPr>
        <sz val="10"/>
        <rFont val="Arial"/>
        <family val="2"/>
      </rPr>
      <t xml:space="preserve">be permitted pursuant to an agreement which specifically identifies the agency’s purpose and scope of providing services for the administration of criminal justice.  </t>
    </r>
  </si>
  <si>
    <r>
      <t xml:space="preserve">The agreement between the NCJA and the private contractor </t>
    </r>
    <r>
      <rPr>
        <b/>
        <sz val="10"/>
        <rFont val="Arial"/>
        <family val="2"/>
      </rPr>
      <t>shall</t>
    </r>
    <r>
      <rPr>
        <sz val="10"/>
        <rFont val="Arial"/>
        <family val="2"/>
      </rPr>
      <t xml:space="preserve"> incorporate the CJIS Security Addendum approved by the Director of the FBI, acting for the U.S. Attorney General, as referenced in Title 28 CFR 20.33 (a)(7).</t>
    </r>
  </si>
  <si>
    <r>
      <t xml:space="preserve">A NCJA (public) designated to request civil fingerprint-based background checks, with the full consent of the individual to whom a background check is taking place, for noncriminal justice functions, </t>
    </r>
    <r>
      <rPr>
        <b/>
        <sz val="10"/>
        <rFont val="Arial"/>
        <family val="2"/>
      </rPr>
      <t>shall</t>
    </r>
    <r>
      <rPr>
        <sz val="10"/>
        <rFont val="Arial"/>
        <family val="2"/>
      </rPr>
      <t xml:space="preserve"> be eligible for access to CJI.</t>
    </r>
  </si>
  <si>
    <r>
      <t xml:space="preserve">Access </t>
    </r>
    <r>
      <rPr>
        <b/>
        <sz val="10"/>
        <rFont val="Arial"/>
        <family val="2"/>
      </rPr>
      <t>shall</t>
    </r>
    <r>
      <rPr>
        <sz val="10"/>
        <rFont val="Arial"/>
        <family val="2"/>
      </rPr>
      <t xml:space="preserve"> be permitted when such designation is authorized pursuant to federal law or state statute approved by the U.S. Attorney General.  </t>
    </r>
  </si>
  <si>
    <r>
      <t xml:space="preserve">An NCJA (public) receiving access to FBI CJIS data </t>
    </r>
    <r>
      <rPr>
        <b/>
        <sz val="10"/>
        <rFont val="Arial"/>
        <family val="2"/>
      </rPr>
      <t>shall</t>
    </r>
    <r>
      <rPr>
        <sz val="10"/>
        <rFont val="Arial"/>
        <family val="2"/>
      </rPr>
      <t xml:space="preserve"> enter into a signed written agreement with the appropriate signatory authority of the CSA/SIB providing the access.  </t>
    </r>
  </si>
  <si>
    <r>
      <t xml:space="preserve">A NCJA (private) designated to request civil fingerprint-based background checks, with the full consent of the individual to whom a background check is taking place, for noncriminal justice functions, </t>
    </r>
    <r>
      <rPr>
        <b/>
        <sz val="10"/>
        <rFont val="Arial"/>
        <family val="2"/>
      </rPr>
      <t>shall</t>
    </r>
    <r>
      <rPr>
        <sz val="10"/>
        <rFont val="Arial"/>
        <family val="2"/>
      </rPr>
      <t xml:space="preserve"> be eligible for access to CJI.</t>
    </r>
  </si>
  <si>
    <r>
      <t xml:space="preserve">Access </t>
    </r>
    <r>
      <rPr>
        <b/>
        <sz val="10"/>
        <rFont val="Arial"/>
        <family val="2"/>
      </rPr>
      <t>shall</t>
    </r>
    <r>
      <rPr>
        <sz val="10"/>
        <rFont val="Arial"/>
        <family val="2"/>
      </rPr>
      <t xml:space="preserve"> be permitted when such designation is authorized pursuant to federal law or state statute approved by the U.S. Attorney General. </t>
    </r>
  </si>
  <si>
    <r>
      <t xml:space="preserve">An NCJA (private) receiving access to FBI CJIS data </t>
    </r>
    <r>
      <rPr>
        <b/>
        <sz val="10"/>
        <rFont val="Arial"/>
        <family val="2"/>
      </rPr>
      <t>shall</t>
    </r>
    <r>
      <rPr>
        <sz val="10"/>
        <rFont val="Arial"/>
        <family val="2"/>
      </rPr>
      <t xml:space="preserve"> enter into a signed written agreement with the appropriate signatory authority of the CSA/SIB providing the access.</t>
    </r>
  </si>
  <si>
    <r>
      <t xml:space="preserve">All NCJAs accessing CJI </t>
    </r>
    <r>
      <rPr>
        <b/>
        <sz val="10"/>
        <rFont val="Arial"/>
        <family val="2"/>
      </rPr>
      <t>shall</t>
    </r>
    <r>
      <rPr>
        <sz val="10"/>
        <rFont val="Arial"/>
        <family val="2"/>
      </rPr>
      <t xml:space="preserve"> be subject to all pertinent areas of the CJIS Security Policy (see appendix J for supplemental guidance).</t>
    </r>
  </si>
  <si>
    <r>
      <t xml:space="preserve">Each NCJA that directly accesses FBI CJI </t>
    </r>
    <r>
      <rPr>
        <b/>
        <sz val="10"/>
        <rFont val="Arial"/>
        <family val="2"/>
      </rPr>
      <t xml:space="preserve">shall </t>
    </r>
    <r>
      <rPr>
        <sz val="10"/>
        <rFont val="Arial"/>
        <family val="2"/>
      </rPr>
      <t>also allow the FBI to periodically test the ability to penetrate the FBI’s network through the external network connection or system per authorization of Department of Justice (DOJ) Order 2640.2F.</t>
    </r>
  </si>
  <si>
    <r>
      <t xml:space="preserve">Channelers designated to request civil fingerprint-based background checks or noncriminal justice ancillary functions on behalf of a NCJA (public) or NCJA (private) for noncriminal justice functions </t>
    </r>
    <r>
      <rPr>
        <b/>
        <sz val="10"/>
        <rFont val="Arial"/>
        <family val="2"/>
      </rPr>
      <t>shall</t>
    </r>
    <r>
      <rPr>
        <sz val="10"/>
        <rFont val="Arial"/>
        <family val="2"/>
      </rPr>
      <t xml:space="preserve"> be eligible for access to CJI.</t>
    </r>
  </si>
  <si>
    <r>
      <t xml:space="preserve">Access </t>
    </r>
    <r>
      <rPr>
        <b/>
        <sz val="10"/>
        <rFont val="Arial"/>
        <family val="2"/>
      </rPr>
      <t xml:space="preserve">shall </t>
    </r>
    <r>
      <rPr>
        <sz val="10"/>
        <rFont val="Arial"/>
        <family val="2"/>
      </rPr>
      <t>be permitted when such designation is authorized pursuant to federal law or state statute approved by the U.S. Attorney General.</t>
    </r>
  </si>
  <si>
    <r>
      <t xml:space="preserve">All Channelers accessing CJI </t>
    </r>
    <r>
      <rPr>
        <b/>
        <sz val="10"/>
        <rFont val="Arial"/>
        <family val="2"/>
      </rPr>
      <t>shall</t>
    </r>
    <r>
      <rPr>
        <sz val="10"/>
        <rFont val="Arial"/>
        <family val="2"/>
      </rPr>
      <t xml:space="preserve"> be subject to the terms and conditions described in the Compact Council Security and Management Control Outsourcing Standard.</t>
    </r>
  </si>
  <si>
    <r>
      <t xml:space="preserve">Each Channeler that directly accesses CJI </t>
    </r>
    <r>
      <rPr>
        <b/>
        <sz val="10"/>
        <rFont val="Arial"/>
        <family val="2"/>
      </rPr>
      <t xml:space="preserve">shall </t>
    </r>
    <r>
      <rPr>
        <sz val="10"/>
        <rFont val="Arial"/>
        <family val="2"/>
      </rPr>
      <t>also allow the FBI to conduct periodic penetration testing.</t>
    </r>
  </si>
  <si>
    <r>
      <t xml:space="preserve">As specified in the inter-agency agreements, MCAs, and contractual agreements with private contractors, the services, reports and records provided by the service provider </t>
    </r>
    <r>
      <rPr>
        <b/>
        <sz val="10"/>
        <rFont val="Arial"/>
        <family val="2"/>
      </rPr>
      <t>shall</t>
    </r>
    <r>
      <rPr>
        <sz val="10"/>
        <rFont val="Arial"/>
        <family val="2"/>
      </rPr>
      <t xml:space="preserve"> be regularly monitored and reviewed.  </t>
    </r>
  </si>
  <si>
    <r>
      <t xml:space="preserve">The CJA </t>
    </r>
    <r>
      <rPr>
        <b/>
        <sz val="10"/>
        <rFont val="Arial"/>
        <family val="2"/>
      </rPr>
      <t>shall</t>
    </r>
    <r>
      <rPr>
        <sz val="10"/>
        <rFont val="Arial"/>
        <family val="2"/>
      </rPr>
      <t xml:space="preserve"> maintain sufficient overall control and visibility into all security aspects to include, but not limited to, identification of vulnerabilities and information security incident reporting/response.  </t>
    </r>
  </si>
  <si>
    <r>
      <t xml:space="preserve">The incident reporting/response process used by the service provider </t>
    </r>
    <r>
      <rPr>
        <b/>
        <sz val="10"/>
        <rFont val="Arial"/>
        <family val="2"/>
      </rPr>
      <t>shall</t>
    </r>
    <r>
      <rPr>
        <sz val="10"/>
        <rFont val="Arial"/>
        <family val="2"/>
      </rPr>
      <t xml:space="preserve"> conform to the incident reporting/response specifications provided in this policy.</t>
    </r>
  </si>
  <si>
    <r>
      <t xml:space="preserve">Any changes to services provided by a service provider </t>
    </r>
    <r>
      <rPr>
        <b/>
        <sz val="10"/>
        <rFont val="Arial"/>
        <family val="2"/>
      </rPr>
      <t>shall</t>
    </r>
    <r>
      <rPr>
        <sz val="10"/>
        <rFont val="Arial"/>
        <family val="2"/>
      </rPr>
      <t xml:space="preserve"> be managed by the CJA.</t>
    </r>
  </si>
  <si>
    <r>
      <t xml:space="preserve">Evaluation of the risks to the agency </t>
    </r>
    <r>
      <rPr>
        <b/>
        <sz val="10"/>
        <rFont val="Arial"/>
        <family val="2"/>
      </rPr>
      <t xml:space="preserve">shall </t>
    </r>
    <r>
      <rPr>
        <sz val="10"/>
        <rFont val="Arial"/>
        <family val="2"/>
      </rPr>
      <t>be undertaken based on the criticality of the data, system, and the impact of the change.</t>
    </r>
  </si>
  <si>
    <r>
      <t xml:space="preserve">If CHRI is released to another authorized agency, and that agency was not part of the releasing agency’s primary information exchange agreement(s), the releasing agency </t>
    </r>
    <r>
      <rPr>
        <b/>
        <sz val="10"/>
        <rFont val="Arial"/>
        <family val="2"/>
      </rPr>
      <t>shall</t>
    </r>
    <r>
      <rPr>
        <sz val="10"/>
        <rFont val="Arial"/>
        <family val="2"/>
      </rPr>
      <t xml:space="preserve"> log such dissemination.</t>
    </r>
  </si>
  <si>
    <r>
      <t xml:space="preserve">Basic security awareness training </t>
    </r>
    <r>
      <rPr>
        <b/>
        <sz val="10"/>
        <rFont val="Arial"/>
        <family val="2"/>
      </rPr>
      <t>shall</t>
    </r>
    <r>
      <rPr>
        <sz val="10"/>
        <rFont val="Arial"/>
        <family val="2"/>
      </rPr>
      <t xml:space="preserve"> be required within six months of initial assignment and</t>
    </r>
    <r>
      <rPr>
        <i/>
        <sz val="10"/>
        <rFont val="Arial"/>
        <family val="2"/>
      </rPr>
      <t xml:space="preserve"> </t>
    </r>
    <r>
      <rPr>
        <sz val="10"/>
        <rFont val="Arial"/>
        <family val="2"/>
      </rPr>
      <t xml:space="preserve">biennially thereafter, for all personnel who have access to CJI.  </t>
    </r>
  </si>
  <si>
    <r>
      <t xml:space="preserve">At a minimum, the following topics </t>
    </r>
    <r>
      <rPr>
        <b/>
        <sz val="10"/>
        <rFont val="Arial"/>
        <family val="2"/>
      </rPr>
      <t xml:space="preserve">shall </t>
    </r>
    <r>
      <rPr>
        <sz val="10"/>
        <rFont val="Arial"/>
        <family val="2"/>
      </rPr>
      <t>be addressed as baseline security awareness training for all authorized personnel with access to CJI:</t>
    </r>
  </si>
  <si>
    <t>1.      Rules that describe responsibilities and expected behavior with regard to CJI usage.</t>
  </si>
  <si>
    <t>2.      Implications of noncompliance.</t>
  </si>
  <si>
    <t>3.      Incident response (Points of contact; Individual actions).</t>
  </si>
  <si>
    <t>4.      Media Protection.</t>
  </si>
  <si>
    <t>5.     Visitor control and physical access to spaces—discuss applicable physical security policy and procedures, e.g., challenge strangers, report unusual activity.</t>
  </si>
  <si>
    <t>6.     Protect information subject to confidentiality concerns — hardcopy through destruction.</t>
  </si>
  <si>
    <t>7.      Proper handling and marking of CJI.</t>
  </si>
  <si>
    <t>8.      Threats, vulnerabilities, and risks associated with handling of CJI.</t>
  </si>
  <si>
    <t>9.      Dissemination and destruction.</t>
  </si>
  <si>
    <t>1.      Rules that describe responsibilities and expected behavior with regard to information system usage.</t>
  </si>
  <si>
    <t>2.      Password usage and management—including creation, frequency of changes, and protection.</t>
  </si>
  <si>
    <t>3.      Protection from viruses, worms, Trojan horses, and other malicious code.</t>
  </si>
  <si>
    <t>4.      Unknown e-mail/attachments.</t>
  </si>
  <si>
    <t>5.      Web usage—allowed versus prohibited; monitoring of user activity.</t>
  </si>
  <si>
    <t>6.      Spam.</t>
  </si>
  <si>
    <t>7.      Social engineering.  (The act of manipulating people to perform actions or divulging confidential information.).</t>
  </si>
  <si>
    <t>8.      Physical Security—increases in risks to systems and data.</t>
  </si>
  <si>
    <t>9.      Media Protection.</t>
  </si>
  <si>
    <t>10.  Handheld device security issues—address both physical and wireless security issues.</t>
  </si>
  <si>
    <t>11.  Use of encryption and the transmission of sensitive/confidential information over the Internet—address agency policy, procedures, and technical contact for assistance.</t>
  </si>
  <si>
    <t>12.  Laptop security—address both physical and information security issues.</t>
  </si>
  <si>
    <t>13.  Personally owned equipment and software—state whether allowed or not (e.g., copyrights).</t>
  </si>
  <si>
    <t>14.  Access control issues—address least privilege and separation of duties.</t>
  </si>
  <si>
    <t>15.  Individual accountability—explain what this means in the agency.</t>
  </si>
  <si>
    <t>16.  Use of acknowledgement statements—passwords, access to systems and data, personal use and gain.</t>
  </si>
  <si>
    <t>17.  Desktop security—discuss use of screensavers, restricting visitors’ view of information on screen (preventing/limiting “shoulder surfing”), battery backup devices, allowed access to systems.</t>
  </si>
  <si>
    <t>18.  Protect information subject to confidentiality concerns—in systems, archived, on backup media, and until destroyed.</t>
  </si>
  <si>
    <t>19.  Threats, vulnerabilities, and risks associated with accessing CJIS Service systems and services.</t>
  </si>
  <si>
    <r>
      <t xml:space="preserve">In addition to 5.2.1.1 and 5.2.1.2 above, the following topics at a minimum </t>
    </r>
    <r>
      <rPr>
        <b/>
        <sz val="10"/>
        <rFont val="Arial"/>
        <family val="2"/>
      </rPr>
      <t xml:space="preserve">shall </t>
    </r>
    <r>
      <rPr>
        <sz val="10"/>
        <rFont val="Arial"/>
        <family val="2"/>
      </rPr>
      <t>be addressed as baseline security awareness training for all Information Technology personnel (system administrators, security administrators, network administrators, etc.):</t>
    </r>
  </si>
  <si>
    <t>1.      Protection from viruses, worms, Trojan horses, and other malicious code—scanning, updating definitions.</t>
  </si>
  <si>
    <t>2.      Data backup and storage—centralized or decentralized approach.</t>
  </si>
  <si>
    <t>3.      Timely application of system patches—part of configuration management.</t>
  </si>
  <si>
    <t>4.      Access control measures.</t>
  </si>
  <si>
    <t>5.      Network infrastructure protection measures.</t>
  </si>
  <si>
    <r>
      <t xml:space="preserve">Agencies </t>
    </r>
    <r>
      <rPr>
        <b/>
        <sz val="10"/>
        <rFont val="Arial"/>
        <family val="2"/>
      </rPr>
      <t>shall</t>
    </r>
    <r>
      <rPr>
        <sz val="10"/>
        <rFont val="Arial"/>
        <family val="2"/>
      </rPr>
      <t>: (i) establish an operational incident handling capability for agency information systems that includes adequate preparation, detection, analysis, containment, recovery, and user response activities; (ii) track, document, and report incidents to appropriate agency officials and/or authorities.</t>
    </r>
  </si>
  <si>
    <r>
      <t xml:space="preserve">ISOs have been identified as the POC on security-related issues for their respective agencies and </t>
    </r>
    <r>
      <rPr>
        <b/>
        <sz val="10"/>
        <rFont val="Arial"/>
        <family val="2"/>
      </rPr>
      <t xml:space="preserve">shall </t>
    </r>
    <r>
      <rPr>
        <sz val="10"/>
        <rFont val="Arial"/>
        <family val="2"/>
      </rPr>
      <t xml:space="preserve">ensure LASOs institute the CSA incident response reporting procedures at the local level. </t>
    </r>
  </si>
  <si>
    <r>
      <t xml:space="preserve">The agency </t>
    </r>
    <r>
      <rPr>
        <b/>
        <sz val="10"/>
        <rFont val="Arial"/>
        <family val="2"/>
      </rPr>
      <t>shall</t>
    </r>
    <r>
      <rPr>
        <sz val="10"/>
        <rFont val="Arial"/>
        <family val="2"/>
      </rPr>
      <t xml:space="preserve"> promptly report incident information to appropriate authorities.</t>
    </r>
  </si>
  <si>
    <r>
      <t xml:space="preserve">Information security events and weaknesses associated with information systems </t>
    </r>
    <r>
      <rPr>
        <b/>
        <sz val="10"/>
        <rFont val="Arial"/>
        <family val="2"/>
      </rPr>
      <t>shall</t>
    </r>
    <r>
      <rPr>
        <sz val="10"/>
        <rFont val="Arial"/>
        <family val="2"/>
      </rPr>
      <t xml:space="preserve"> be communicated in a manner allowing timely corrective action to be taken.</t>
    </r>
  </si>
  <si>
    <r>
      <t xml:space="preserve">Formal event reporting and escalation procedures </t>
    </r>
    <r>
      <rPr>
        <b/>
        <sz val="10"/>
        <rFont val="Arial"/>
        <family val="2"/>
      </rPr>
      <t xml:space="preserve">shall </t>
    </r>
    <r>
      <rPr>
        <sz val="10"/>
        <rFont val="Arial"/>
        <family val="2"/>
      </rPr>
      <t>be in place.</t>
    </r>
  </si>
  <si>
    <r>
      <t xml:space="preserve">Wherever feasible, the agency </t>
    </r>
    <r>
      <rPr>
        <b/>
        <sz val="10"/>
        <rFont val="Arial"/>
        <family val="2"/>
      </rPr>
      <t>shall</t>
    </r>
    <r>
      <rPr>
        <sz val="10"/>
        <rFont val="Arial"/>
        <family val="2"/>
      </rPr>
      <t xml:space="preserve"> employ automated mechanisms to assist in the reporting of security incidents.</t>
    </r>
  </si>
  <si>
    <r>
      <t xml:space="preserve">All employees, contractors and third party users </t>
    </r>
    <r>
      <rPr>
        <b/>
        <sz val="10"/>
        <rFont val="Arial"/>
        <family val="2"/>
      </rPr>
      <t>shall</t>
    </r>
    <r>
      <rPr>
        <sz val="10"/>
        <rFont val="Arial"/>
        <family val="2"/>
      </rPr>
      <t xml:space="preserve"> be made aware of the procedures for reporting the different types of event and weakness that might have an impact on the security of agency assets and are required to report any information security events and weaknesses as quickly as possible to the designated point of contact.</t>
    </r>
  </si>
  <si>
    <r>
      <t xml:space="preserve">The FBI CJIS Division </t>
    </r>
    <r>
      <rPr>
        <b/>
        <sz val="10"/>
        <rFont val="Arial"/>
        <family val="2"/>
      </rPr>
      <t>shall</t>
    </r>
    <r>
      <rPr>
        <sz val="10"/>
        <rFont val="Arial"/>
        <family val="2"/>
      </rPr>
      <t>:</t>
    </r>
  </si>
  <si>
    <t>1.      Manage and maintain the CJIS Division's Computer Security Incident Response Capability (CSIRC).</t>
  </si>
  <si>
    <t>2.      Serve as a central clearinghouse for all reported intrusion incidents, security alerts, bulletins, and other security-related material.</t>
  </si>
  <si>
    <t>3.      Ensure additional resources for all incidents affecting FBI CJIS Division controlled systems as needed.</t>
  </si>
  <si>
    <r>
      <t xml:space="preserve">4.      Disseminate prompt advisories of system threats and operating system vulnerabilities to all CSOs and ISOs through the use of the </t>
    </r>
    <r>
      <rPr>
        <b/>
        <u/>
        <sz val="10"/>
        <rFont val="Arial"/>
        <family val="2"/>
      </rPr>
      <t>iso@leo.gov</t>
    </r>
    <r>
      <rPr>
        <sz val="10"/>
        <rFont val="Arial"/>
        <family val="2"/>
      </rPr>
      <t xml:space="preserve"> e-mail account, to include but not limited to: Product Security Bulletins, Virus Bulletins, and Security Clips.</t>
    </r>
  </si>
  <si>
    <t>5.      Track all reported incidents and/or trends.</t>
  </si>
  <si>
    <t>6.      Monitor the resolution of all incidents.</t>
  </si>
  <si>
    <t>1.      Assign individuals in each state, federal, and international law enforcement organization to be the primary point of contact for interfacing with the FBI CJIS Division concerning incident handling and response.</t>
  </si>
  <si>
    <t>2.      Identify individuals who are responsible for reporting incidents within their area of responsibility.</t>
  </si>
  <si>
    <t>3.      Collect incident information from those individuals for coordination and sharing among other organizations that may or may not be affected by the incident.</t>
  </si>
  <si>
    <t>4.      Develop, implement, and maintain internal incident response procedures and coordinate those procedures with other organizations that may or may not be affected.</t>
  </si>
  <si>
    <t>5.      Collect and disseminate all incident-related information received from the Department of Justice (DOJ), FBI CJIS Division, and other entities to the appropriate local law enforcement POCs within their area.</t>
  </si>
  <si>
    <t>6.      Act as a single POC for their jurisdictional area for requesting incident response assistance.</t>
  </si>
  <si>
    <r>
      <t xml:space="preserve">A consistent and effective approach </t>
    </r>
    <r>
      <rPr>
        <b/>
        <sz val="10"/>
        <rFont val="Arial"/>
        <family val="2"/>
      </rPr>
      <t>shall</t>
    </r>
    <r>
      <rPr>
        <sz val="10"/>
        <rFont val="Arial"/>
        <family val="2"/>
      </rPr>
      <t xml:space="preserve"> be applied to the management of information security incidents.</t>
    </r>
  </si>
  <si>
    <r>
      <t xml:space="preserve">Responsibilities and procedures </t>
    </r>
    <r>
      <rPr>
        <b/>
        <sz val="10"/>
        <rFont val="Arial"/>
        <family val="2"/>
      </rPr>
      <t>shall</t>
    </r>
    <r>
      <rPr>
        <sz val="10"/>
        <rFont val="Arial"/>
        <family val="2"/>
      </rPr>
      <t xml:space="preserve"> be in place to handle information security events and weaknesses effectively once they have been reported.</t>
    </r>
  </si>
  <si>
    <r>
      <t xml:space="preserve">The agency </t>
    </r>
    <r>
      <rPr>
        <b/>
        <sz val="10"/>
        <rFont val="Arial"/>
        <family val="2"/>
      </rPr>
      <t>shall</t>
    </r>
    <r>
      <rPr>
        <sz val="10"/>
        <rFont val="Arial"/>
        <family val="2"/>
      </rPr>
      <t xml:space="preserve"> implement an incident handling capability for security incidents that includes preparation, detection and analysis, containment, eradication, and recovery.</t>
    </r>
  </si>
  <si>
    <r>
      <t xml:space="preserve">Wherever feasible, the agency </t>
    </r>
    <r>
      <rPr>
        <b/>
        <sz val="10"/>
        <rFont val="Arial"/>
        <family val="2"/>
      </rPr>
      <t>shall</t>
    </r>
    <r>
      <rPr>
        <sz val="10"/>
        <rFont val="Arial"/>
        <family val="2"/>
      </rPr>
      <t xml:space="preserve"> employ automated mechanisms to support the incident handling process.</t>
    </r>
  </si>
  <si>
    <r>
      <t xml:space="preserve">Where a follow-up action against a person or agency after an information security incident involves legal action (either civil or criminal), evidence </t>
    </r>
    <r>
      <rPr>
        <b/>
        <sz val="10"/>
        <rFont val="Arial"/>
        <family val="2"/>
      </rPr>
      <t xml:space="preserve">shall </t>
    </r>
    <r>
      <rPr>
        <sz val="10"/>
        <rFont val="Arial"/>
        <family val="2"/>
      </rPr>
      <t>be collected, retained, and presented to conform to the rules for evidence laid down in the relevant jurisdiction(s).</t>
    </r>
  </si>
  <si>
    <r>
      <t xml:space="preserve">The agency </t>
    </r>
    <r>
      <rPr>
        <b/>
        <sz val="10"/>
        <rFont val="Arial"/>
        <family val="2"/>
      </rPr>
      <t xml:space="preserve">shall </t>
    </r>
    <r>
      <rPr>
        <sz val="10"/>
        <rFont val="Arial"/>
        <family val="2"/>
      </rPr>
      <t>ensure general incident response roles responsibilities are included as part of required security awareness training.</t>
    </r>
  </si>
  <si>
    <r>
      <t xml:space="preserve">The agency </t>
    </r>
    <r>
      <rPr>
        <b/>
        <sz val="10"/>
        <rFont val="Arial"/>
        <family val="2"/>
      </rPr>
      <t>shall</t>
    </r>
    <r>
      <rPr>
        <sz val="10"/>
        <rFont val="Arial"/>
        <family val="2"/>
      </rPr>
      <t xml:space="preserve"> track and document information system security incidents on an ongoing basis.  </t>
    </r>
  </si>
  <si>
    <r>
      <t xml:space="preserve">The CSA ISO </t>
    </r>
    <r>
      <rPr>
        <b/>
        <sz val="10"/>
        <rFont val="Arial"/>
        <family val="2"/>
      </rPr>
      <t>shall</t>
    </r>
    <r>
      <rPr>
        <sz val="10"/>
        <rFont val="Arial"/>
        <family val="2"/>
      </rPr>
      <t xml:space="preserve"> maintain completed security incident reporting forms until the subsequent FBI triennial audit or until legal action (if warranted) is complete (whichever time-frame is greater).</t>
    </r>
  </si>
  <si>
    <r>
      <t xml:space="preserve">Agencies </t>
    </r>
    <r>
      <rPr>
        <b/>
        <sz val="10"/>
        <rFont val="Arial"/>
        <family val="2"/>
      </rPr>
      <t xml:space="preserve">shall </t>
    </r>
    <r>
      <rPr>
        <sz val="10"/>
        <rFont val="Arial"/>
        <family val="2"/>
      </rPr>
      <t xml:space="preserve">implement audit and accountability controls to increase the probability of authorized users conforming to a prescribed pattern of behavior.  </t>
    </r>
  </si>
  <si>
    <r>
      <t xml:space="preserve">Agencies </t>
    </r>
    <r>
      <rPr>
        <b/>
        <sz val="10"/>
        <rFont val="Arial"/>
        <family val="2"/>
      </rPr>
      <t>shall</t>
    </r>
    <r>
      <rPr>
        <sz val="10"/>
        <rFont val="Arial"/>
        <family val="2"/>
      </rPr>
      <t xml:space="preserve"> carefully assess the inventory of components that compose their information systems to determine which security controls are applicable to the various components.</t>
    </r>
  </si>
  <si>
    <r>
      <t xml:space="preserve">The agency’s information system </t>
    </r>
    <r>
      <rPr>
        <b/>
        <sz val="10"/>
        <rFont val="Arial"/>
        <family val="2"/>
      </rPr>
      <t>shall</t>
    </r>
    <r>
      <rPr>
        <sz val="10"/>
        <rFont val="Arial"/>
        <family val="2"/>
      </rPr>
      <t xml:space="preserve"> generate audit records for defined events.  </t>
    </r>
  </si>
  <si>
    <r>
      <t xml:space="preserve">The agency </t>
    </r>
    <r>
      <rPr>
        <b/>
        <sz val="10"/>
        <rFont val="Arial"/>
        <family val="2"/>
      </rPr>
      <t>shall</t>
    </r>
    <r>
      <rPr>
        <sz val="10"/>
        <rFont val="Arial"/>
        <family val="2"/>
      </rPr>
      <t xml:space="preserve"> specify which information system components carry out auditing activities.</t>
    </r>
  </si>
  <si>
    <r>
      <t xml:space="preserve">The agency’s information system </t>
    </r>
    <r>
      <rPr>
        <b/>
        <sz val="10"/>
        <rFont val="Arial"/>
        <family val="2"/>
      </rPr>
      <t xml:space="preserve">shall </t>
    </r>
    <r>
      <rPr>
        <sz val="10"/>
        <rFont val="Arial"/>
        <family val="2"/>
      </rPr>
      <t xml:space="preserve">produce, at the application and/or operating system level, audit records containing sufficient information to establish what events occurred, the sources of the events, and the outcomes of the events.  </t>
    </r>
  </si>
  <si>
    <r>
      <t xml:space="preserve">The agency </t>
    </r>
    <r>
      <rPr>
        <b/>
        <sz val="10"/>
        <rFont val="Arial"/>
        <family val="2"/>
      </rPr>
      <t>shall</t>
    </r>
    <r>
      <rPr>
        <sz val="10"/>
        <rFont val="Arial"/>
        <family val="2"/>
      </rPr>
      <t xml:space="preserve"> periodically review and update the list of agency-defined auditable events.</t>
    </r>
  </si>
  <si>
    <r>
      <t xml:space="preserve">In the event an agency does not use an automated system, manual recording of activities </t>
    </r>
    <r>
      <rPr>
        <b/>
        <sz val="10"/>
        <rFont val="Arial"/>
        <family val="2"/>
      </rPr>
      <t>shall</t>
    </r>
    <r>
      <rPr>
        <sz val="10"/>
        <rFont val="Arial"/>
        <family val="2"/>
      </rPr>
      <t xml:space="preserve"> still take place.</t>
    </r>
  </si>
  <si>
    <r>
      <t xml:space="preserve">The following events </t>
    </r>
    <r>
      <rPr>
        <b/>
        <sz val="10"/>
        <rFont val="Arial"/>
        <family val="2"/>
      </rPr>
      <t xml:space="preserve">shall </t>
    </r>
    <r>
      <rPr>
        <sz val="10"/>
        <rFont val="Arial"/>
        <family val="2"/>
      </rPr>
      <t>be logged:</t>
    </r>
  </si>
  <si>
    <t>1.      Successful and unsuccessful system log-on attempts.</t>
  </si>
  <si>
    <t>2.      Successful and unsuccessful attempts to access, create, write, delete or change permission on a user account, file, directory or other system resource.</t>
  </si>
  <si>
    <t>3.      Successful and unsuccessful attempts to change account passwords.</t>
  </si>
  <si>
    <t>4.      Successful and unsuccessful actions by privileged accounts.</t>
  </si>
  <si>
    <t>5.      Successful and unsuccessful attempts for users to access, modify, or destroy the audit log file.</t>
  </si>
  <si>
    <r>
      <t xml:space="preserve">The following content </t>
    </r>
    <r>
      <rPr>
        <b/>
        <sz val="10"/>
        <rFont val="Arial"/>
        <family val="2"/>
      </rPr>
      <t>shall</t>
    </r>
    <r>
      <rPr>
        <sz val="10"/>
        <rFont val="Arial"/>
        <family val="2"/>
      </rPr>
      <t xml:space="preserve"> be included with every audited event:</t>
    </r>
  </si>
  <si>
    <t>1.      Date and time of the event.</t>
  </si>
  <si>
    <t>2.     The component of the information system (e.g., software component, hardware component) where the event occurred.</t>
  </si>
  <si>
    <t>3.      Type of event.</t>
  </si>
  <si>
    <t>4.      User/subject identity.</t>
  </si>
  <si>
    <t>5.      Outcome (success or failure) of the event.</t>
  </si>
  <si>
    <r>
      <t xml:space="preserve">The agency’s information system </t>
    </r>
    <r>
      <rPr>
        <b/>
        <sz val="10"/>
        <rFont val="Arial"/>
        <family val="2"/>
      </rPr>
      <t>shall</t>
    </r>
    <r>
      <rPr>
        <sz val="10"/>
        <rFont val="Arial"/>
        <family val="2"/>
      </rPr>
      <t xml:space="preserve"> provide alerts to appropriate agency officials in the event of an audit processing failure.  </t>
    </r>
  </si>
  <si>
    <r>
      <t xml:space="preserve">The responsible management official </t>
    </r>
    <r>
      <rPr>
        <b/>
        <sz val="10"/>
        <rFont val="Arial"/>
        <family val="2"/>
      </rPr>
      <t>shall</t>
    </r>
    <r>
      <rPr>
        <sz val="10"/>
        <rFont val="Arial"/>
        <family val="2"/>
      </rPr>
      <t xml:space="preserve"> designate an individual or position to review/analyze information system audit records for indications of inappropriate or unusual activity, investigate suspicious activity or suspected violations, to report findings to appropriate officials, and to take necessary actions.  </t>
    </r>
  </si>
  <si>
    <r>
      <t xml:space="preserve">Audit review/analysis </t>
    </r>
    <r>
      <rPr>
        <b/>
        <sz val="10"/>
        <rFont val="Arial"/>
        <family val="2"/>
      </rPr>
      <t>shall</t>
    </r>
    <r>
      <rPr>
        <sz val="10"/>
        <rFont val="Arial"/>
        <family val="2"/>
      </rPr>
      <t xml:space="preserve"> be conducted at a minimum once a week.  </t>
    </r>
  </si>
  <si>
    <r>
      <t xml:space="preserve">The agency </t>
    </r>
    <r>
      <rPr>
        <b/>
        <sz val="10"/>
        <rFont val="Arial"/>
        <family val="2"/>
      </rPr>
      <t xml:space="preserve">shall </t>
    </r>
    <r>
      <rPr>
        <sz val="10"/>
        <rFont val="Arial"/>
        <family val="2"/>
      </rPr>
      <t>increase the level of audit monitoring and analysis activity within the information system whenever there is an indication of increased risk to agency operations, agency assets, or individuals based on law enforcement information, intelligence information, or other credible sources of information.</t>
    </r>
  </si>
  <si>
    <r>
      <t xml:space="preserve">The agency’s information system </t>
    </r>
    <r>
      <rPr>
        <b/>
        <sz val="10"/>
        <rFont val="Arial"/>
        <family val="2"/>
      </rPr>
      <t xml:space="preserve">shall </t>
    </r>
    <r>
      <rPr>
        <sz val="10"/>
        <rFont val="Arial"/>
        <family val="2"/>
      </rPr>
      <t xml:space="preserve">provide time stamps for use in audit record generation.  </t>
    </r>
  </si>
  <si>
    <r>
      <t>The time stamps</t>
    </r>
    <r>
      <rPr>
        <b/>
        <sz val="10"/>
        <rFont val="Arial"/>
        <family val="2"/>
      </rPr>
      <t xml:space="preserve"> shall </t>
    </r>
    <r>
      <rPr>
        <sz val="10"/>
        <rFont val="Arial"/>
        <family val="2"/>
      </rPr>
      <t xml:space="preserve">include the date and time values generated by the internal system clocks in the audit records.  </t>
    </r>
  </si>
  <si>
    <r>
      <t xml:space="preserve">The agency </t>
    </r>
    <r>
      <rPr>
        <b/>
        <sz val="10"/>
        <rFont val="Arial"/>
        <family val="2"/>
      </rPr>
      <t xml:space="preserve">shall </t>
    </r>
    <r>
      <rPr>
        <sz val="10"/>
        <rFont val="Arial"/>
        <family val="2"/>
      </rPr>
      <t>synchronize internal information system clocks on an annual basis.</t>
    </r>
  </si>
  <si>
    <r>
      <t xml:space="preserve">The agency’s information system </t>
    </r>
    <r>
      <rPr>
        <b/>
        <sz val="10"/>
        <rFont val="Arial"/>
        <family val="2"/>
      </rPr>
      <t xml:space="preserve">shall </t>
    </r>
    <r>
      <rPr>
        <sz val="10"/>
        <rFont val="Arial"/>
        <family val="2"/>
      </rPr>
      <t>protect audit information and audit tools from modification, deletion and unauthorized access.</t>
    </r>
  </si>
  <si>
    <r>
      <t xml:space="preserve">The agency </t>
    </r>
    <r>
      <rPr>
        <b/>
        <sz val="10"/>
        <rFont val="Arial"/>
        <family val="2"/>
      </rPr>
      <t>shall</t>
    </r>
    <r>
      <rPr>
        <sz val="10"/>
        <rFont val="Arial"/>
        <family val="2"/>
      </rPr>
      <t xml:space="preserve"> retain audit records for at least 365 days.  </t>
    </r>
  </si>
  <si>
    <r>
      <t xml:space="preserve">Once the minimum retention time period has passed, the agency </t>
    </r>
    <r>
      <rPr>
        <b/>
        <sz val="10"/>
        <rFont val="Arial"/>
        <family val="2"/>
      </rPr>
      <t>shall</t>
    </r>
    <r>
      <rPr>
        <sz val="10"/>
        <rFont val="Arial"/>
        <family val="2"/>
      </rPr>
      <t xml:space="preserve"> continue to retain audit records until it is determined they are no longer needed for administrative, legal, audit, or other operational purposes.  </t>
    </r>
  </si>
  <si>
    <r>
      <t xml:space="preserve">A log </t>
    </r>
    <r>
      <rPr>
        <b/>
        <sz val="10"/>
        <rFont val="Arial"/>
        <family val="2"/>
      </rPr>
      <t>shall</t>
    </r>
    <r>
      <rPr>
        <sz val="10"/>
        <rFont val="Arial"/>
        <family val="2"/>
      </rPr>
      <t xml:space="preserve"> be maintained for a minimum of one (1) year on all NCIC and III transactions.  </t>
    </r>
  </si>
  <si>
    <r>
      <t xml:space="preserve">The III portion of the log </t>
    </r>
    <r>
      <rPr>
        <b/>
        <sz val="10"/>
        <rFont val="Arial"/>
        <family val="2"/>
      </rPr>
      <t>shall</t>
    </r>
    <r>
      <rPr>
        <sz val="10"/>
        <rFont val="Arial"/>
        <family val="2"/>
      </rPr>
      <t xml:space="preserve"> clearly identify both the operator and the authorized receiving agency.  </t>
    </r>
  </si>
  <si>
    <r>
      <t xml:space="preserve">III logs </t>
    </r>
    <r>
      <rPr>
        <b/>
        <sz val="10"/>
        <rFont val="Arial"/>
        <family val="2"/>
      </rPr>
      <t xml:space="preserve">shall </t>
    </r>
    <r>
      <rPr>
        <sz val="10"/>
        <rFont val="Arial"/>
        <family val="2"/>
      </rPr>
      <t xml:space="preserve">also clearly identify the requester and the secondary recipient.  </t>
    </r>
  </si>
  <si>
    <r>
      <t xml:space="preserve">The identification on the log </t>
    </r>
    <r>
      <rPr>
        <b/>
        <sz val="10"/>
        <rFont val="Arial"/>
        <family val="2"/>
      </rPr>
      <t>shall</t>
    </r>
    <r>
      <rPr>
        <sz val="10"/>
        <rFont val="Arial"/>
        <family val="2"/>
      </rPr>
      <t xml:space="preserve"> take the form of a unique identifier that </t>
    </r>
    <r>
      <rPr>
        <b/>
        <sz val="10"/>
        <rFont val="Arial"/>
        <family val="2"/>
      </rPr>
      <t xml:space="preserve">shall </t>
    </r>
    <r>
      <rPr>
        <sz val="10"/>
        <rFont val="Arial"/>
        <family val="2"/>
      </rPr>
      <t>remain unique to the individual requester and to the secondary recipient throughout the minimum one year retention period.</t>
    </r>
  </si>
  <si>
    <r>
      <t xml:space="preserve">The agency </t>
    </r>
    <r>
      <rPr>
        <b/>
        <sz val="10"/>
        <rFont val="Arial"/>
        <family val="2"/>
      </rPr>
      <t xml:space="preserve">shall </t>
    </r>
    <r>
      <rPr>
        <sz val="10"/>
        <rFont val="Arial"/>
        <family val="2"/>
      </rPr>
      <t xml:space="preserve">manage information system accounts, including establishing, activating, modifying, reviewing, disabling, and removing accounts.  </t>
    </r>
  </si>
  <si>
    <r>
      <t xml:space="preserve">The agency </t>
    </r>
    <r>
      <rPr>
        <b/>
        <sz val="10"/>
        <rFont val="Arial"/>
        <family val="2"/>
      </rPr>
      <t>shall</t>
    </r>
    <r>
      <rPr>
        <sz val="10"/>
        <rFont val="Arial"/>
        <family val="2"/>
      </rPr>
      <t xml:space="preserve"> identify authorized users of the information system and specify access rights/privileges.  </t>
    </r>
  </si>
  <si>
    <r>
      <t xml:space="preserve">The agency </t>
    </r>
    <r>
      <rPr>
        <b/>
        <sz val="10"/>
        <rFont val="Arial"/>
        <family val="2"/>
      </rPr>
      <t xml:space="preserve">shall </t>
    </r>
    <r>
      <rPr>
        <sz val="10"/>
        <rFont val="Arial"/>
        <family val="2"/>
      </rPr>
      <t>grant access to the information system based on:</t>
    </r>
  </si>
  <si>
    <t>1.      Valid need-to-know/need-to-share that is determined by assigned official duties.</t>
  </si>
  <si>
    <t>2.       Satisfaction of all personnel security criteria.</t>
  </si>
  <si>
    <r>
      <t xml:space="preserve">The agency responsible for account creation </t>
    </r>
    <r>
      <rPr>
        <b/>
        <sz val="10"/>
        <rFont val="Arial"/>
        <family val="2"/>
      </rPr>
      <t>shall</t>
    </r>
    <r>
      <rPr>
        <sz val="10"/>
        <rFont val="Arial"/>
        <family val="2"/>
      </rPr>
      <t xml:space="preserve"> be notified when:</t>
    </r>
  </si>
  <si>
    <t>1.      A user’s information system usage or need-to-know or need-to-share changes.</t>
  </si>
  <si>
    <t>2.      A user is terminated or transferred or associated accounts are removed, disabled, or otherwise secured.</t>
  </si>
  <si>
    <r>
      <t xml:space="preserve">The information system </t>
    </r>
    <r>
      <rPr>
        <b/>
        <sz val="10"/>
        <rFont val="Arial"/>
        <family val="2"/>
      </rPr>
      <t>shall</t>
    </r>
    <r>
      <rPr>
        <sz val="10"/>
        <rFont val="Arial"/>
        <family val="2"/>
      </rPr>
      <t xml:space="preserve"> enforce assigned authorizations for controlling access to the system and contained information.</t>
    </r>
  </si>
  <si>
    <r>
      <t xml:space="preserve">The information system controls </t>
    </r>
    <r>
      <rPr>
        <b/>
        <sz val="10"/>
        <rFont val="Arial"/>
        <family val="2"/>
      </rPr>
      <t xml:space="preserve">shall </t>
    </r>
    <r>
      <rPr>
        <sz val="10"/>
        <rFont val="Arial"/>
        <family val="2"/>
      </rPr>
      <t>restrict access to privileged functions (deployed in hardware, software, and firmware) and security-relevant information to explicitly authorized personnel.</t>
    </r>
  </si>
  <si>
    <r>
      <t xml:space="preserve">Access control policies (e.g., identity-based policies, role-based policies, rule-based policies) and associated access enforcement mechanisms (e.g., access control lists, access control matrices, cryptography) </t>
    </r>
    <r>
      <rPr>
        <b/>
        <sz val="10"/>
        <rFont val="Arial"/>
        <family val="2"/>
      </rPr>
      <t xml:space="preserve">shall </t>
    </r>
    <r>
      <rPr>
        <sz val="10"/>
        <rFont val="Arial"/>
        <family val="2"/>
      </rPr>
      <t>be employed by agencies to control access between users (or processes acting on behalf of users) and objects (e.g., devices, files, records, processes, programs, domains) in the information system.</t>
    </r>
  </si>
  <si>
    <r>
      <t xml:space="preserve">The agency </t>
    </r>
    <r>
      <rPr>
        <b/>
        <sz val="10"/>
        <rFont val="Arial"/>
        <family val="2"/>
      </rPr>
      <t>shall</t>
    </r>
    <r>
      <rPr>
        <sz val="10"/>
        <rFont val="Arial"/>
        <family val="2"/>
      </rPr>
      <t xml:space="preserve"> implement least privilege based on specific duties, operations, or information systems as necessary to mitigate risk to CJI.</t>
    </r>
  </si>
  <si>
    <r>
      <t xml:space="preserve">Logs of access privilege changes </t>
    </r>
    <r>
      <rPr>
        <b/>
        <sz val="10"/>
        <rFont val="Arial"/>
        <family val="2"/>
      </rPr>
      <t>shall</t>
    </r>
    <r>
      <rPr>
        <sz val="10"/>
        <rFont val="Arial"/>
        <family val="2"/>
      </rPr>
      <t xml:space="preserve"> be maintained for a minimum of one year or at least equal to the agency’s record retention policy – whichever is greater.</t>
    </r>
  </si>
  <si>
    <r>
      <t xml:space="preserve">Access control mechanisms to enable access to CJI </t>
    </r>
    <r>
      <rPr>
        <b/>
        <sz val="10"/>
        <rFont val="Arial"/>
        <family val="2"/>
      </rPr>
      <t>shall</t>
    </r>
    <r>
      <rPr>
        <sz val="10"/>
        <rFont val="Arial"/>
        <family val="2"/>
      </rPr>
      <t xml:space="preserve"> be restricted by object (e.g., data set, volumes, files, records) including the ability to read, write, or delete the objects.  </t>
    </r>
  </si>
  <si>
    <r>
      <t xml:space="preserve">Access controls </t>
    </r>
    <r>
      <rPr>
        <b/>
        <sz val="10"/>
        <rFont val="Arial"/>
        <family val="2"/>
      </rPr>
      <t>shall</t>
    </r>
    <r>
      <rPr>
        <sz val="10"/>
        <rFont val="Arial"/>
        <family val="2"/>
      </rPr>
      <t xml:space="preserve"> be in place and operational for all IT systems to:</t>
    </r>
  </si>
  <si>
    <r>
      <t xml:space="preserve">1. Prevent multiple concurrent active sessions for one user identification, for those applications accessing CJI, unless the agency grants authority based upon operational business needs.  Agencies </t>
    </r>
    <r>
      <rPr>
        <b/>
        <sz val="10"/>
        <rFont val="Arial"/>
        <family val="2"/>
      </rPr>
      <t>shall</t>
    </r>
    <r>
      <rPr>
        <sz val="10"/>
        <rFont val="Arial"/>
        <family val="2"/>
      </rPr>
      <t xml:space="preserve"> document the parameters of the operational business needs for multiple concurrent active sessions.</t>
    </r>
  </si>
  <si>
    <r>
      <t xml:space="preserve">Agencies </t>
    </r>
    <r>
      <rPr>
        <b/>
        <sz val="10"/>
        <rFont val="Arial"/>
        <family val="2"/>
      </rPr>
      <t>shall</t>
    </r>
    <r>
      <rPr>
        <sz val="10"/>
        <rFont val="Arial"/>
        <family val="2"/>
      </rPr>
      <t xml:space="preserve"> control access to CJI based on one or more of the following:</t>
    </r>
  </si>
  <si>
    <r>
      <t xml:space="preserve">When setting up access controls, agencies </t>
    </r>
    <r>
      <rPr>
        <b/>
        <sz val="10"/>
        <rFont val="Arial"/>
        <family val="2"/>
      </rPr>
      <t xml:space="preserve">shall </t>
    </r>
    <r>
      <rPr>
        <sz val="10"/>
        <rFont val="Arial"/>
        <family val="2"/>
      </rPr>
      <t>use one or more of the following mechanisms:</t>
    </r>
  </si>
  <si>
    <r>
      <t xml:space="preserve">Where technically feasible, the system </t>
    </r>
    <r>
      <rPr>
        <b/>
        <sz val="10"/>
        <rFont val="Arial"/>
        <family val="2"/>
      </rPr>
      <t xml:space="preserve">shall </t>
    </r>
    <r>
      <rPr>
        <sz val="10"/>
        <rFont val="Arial"/>
        <family val="2"/>
      </rPr>
      <t xml:space="preserve">enforce a limit of no more than 5 consecutive invalid access attempts by a user (attempting to access CJI or systems with access to CJI).  </t>
    </r>
  </si>
  <si>
    <r>
      <t xml:space="preserve">The system </t>
    </r>
    <r>
      <rPr>
        <b/>
        <sz val="10"/>
        <rFont val="Arial"/>
        <family val="2"/>
      </rPr>
      <t>shall</t>
    </r>
    <r>
      <rPr>
        <sz val="10"/>
        <rFont val="Arial"/>
        <family val="2"/>
      </rPr>
      <t xml:space="preserve"> automatically</t>
    </r>
    <r>
      <rPr>
        <i/>
        <sz val="10"/>
        <rFont val="Arial"/>
        <family val="2"/>
      </rPr>
      <t xml:space="preserve"> </t>
    </r>
    <r>
      <rPr>
        <sz val="10"/>
        <rFont val="Arial"/>
        <family val="2"/>
      </rPr>
      <t>lock the account/node for a 10 minute time period</t>
    </r>
    <r>
      <rPr>
        <i/>
        <sz val="10"/>
        <rFont val="Arial"/>
        <family val="2"/>
      </rPr>
      <t xml:space="preserve"> </t>
    </r>
    <r>
      <rPr>
        <sz val="10"/>
        <rFont val="Arial"/>
        <family val="2"/>
      </rPr>
      <t>unless released by an administrator.</t>
    </r>
  </si>
  <si>
    <r>
      <t xml:space="preserve">The information system </t>
    </r>
    <r>
      <rPr>
        <b/>
        <sz val="10"/>
        <rFont val="Arial"/>
        <family val="2"/>
      </rPr>
      <t xml:space="preserve">shall </t>
    </r>
    <r>
      <rPr>
        <sz val="10"/>
        <rFont val="Arial"/>
        <family val="2"/>
      </rPr>
      <t xml:space="preserve">display an approved system use notification message, before granting access, informing potential users of various usages and monitoring rules.  </t>
    </r>
  </si>
  <si>
    <r>
      <t xml:space="preserve">The system use notification message </t>
    </r>
    <r>
      <rPr>
        <b/>
        <sz val="10"/>
        <rFont val="Arial"/>
        <family val="2"/>
      </rPr>
      <t>shall</t>
    </r>
    <r>
      <rPr>
        <sz val="10"/>
        <rFont val="Arial"/>
        <family val="2"/>
      </rPr>
      <t>, at a minimum, provide the following information:</t>
    </r>
  </si>
  <si>
    <t>1.       The user is accessing a restricted information system.</t>
  </si>
  <si>
    <t>2.       System usage may be monitored, recorded, and subject to audit.</t>
  </si>
  <si>
    <t>3.       Unauthorized use of the system is prohibited and may be subject to criminal and/or civil penalties.</t>
  </si>
  <si>
    <t>4.       Use of the system indicates consent to monitoring and recording.</t>
  </si>
  <si>
    <r>
      <t xml:space="preserve">The system use notification message </t>
    </r>
    <r>
      <rPr>
        <b/>
        <sz val="10"/>
        <rFont val="Arial"/>
        <family val="2"/>
      </rPr>
      <t>shall</t>
    </r>
    <r>
      <rPr>
        <sz val="10"/>
        <rFont val="Arial"/>
        <family val="2"/>
      </rPr>
      <t xml:space="preserve"> provide appropriate privacy and security notices (based on associated privacy and security policies or summaries) and remain on the screen until the user acknowledges the notification and takes explicit actions to log on to the information system.</t>
    </r>
  </si>
  <si>
    <r>
      <t xml:space="preserve">Privacy and security policies </t>
    </r>
    <r>
      <rPr>
        <b/>
        <sz val="10"/>
        <rFont val="Arial"/>
        <family val="2"/>
      </rPr>
      <t>shall</t>
    </r>
    <r>
      <rPr>
        <sz val="10"/>
        <rFont val="Arial"/>
        <family val="2"/>
      </rPr>
      <t xml:space="preserve"> be consistent with applicable laws, Executive Orders, directives, policies, regulations, standards, and guidance.  </t>
    </r>
  </si>
  <si>
    <r>
      <t xml:space="preserve">The information system </t>
    </r>
    <r>
      <rPr>
        <b/>
        <sz val="10"/>
        <rFont val="Arial"/>
        <family val="2"/>
      </rPr>
      <t xml:space="preserve">shall </t>
    </r>
    <r>
      <rPr>
        <sz val="10"/>
        <rFont val="Arial"/>
        <family val="2"/>
      </rPr>
      <t xml:space="preserve">prevent further access to the system by initiating a session lock after a maximum of 30 minutes of inactivity, and the session lock remains in effect until the user reestablishes access using appropriate identification and authentication procedures.  </t>
    </r>
  </si>
  <si>
    <r>
      <t xml:space="preserve">Users </t>
    </r>
    <r>
      <rPr>
        <b/>
        <sz val="10"/>
        <rFont val="Arial"/>
        <family val="2"/>
      </rPr>
      <t xml:space="preserve">shall </t>
    </r>
    <r>
      <rPr>
        <sz val="10"/>
        <rFont val="Arial"/>
        <family val="2"/>
      </rPr>
      <t>directly initiate session lock mechanisms to prevent inadvertent viewing when a device is unattended.</t>
    </r>
  </si>
  <si>
    <r>
      <t xml:space="preserve">The agency </t>
    </r>
    <r>
      <rPr>
        <b/>
        <sz val="10"/>
        <rFont val="Arial"/>
        <family val="2"/>
      </rPr>
      <t xml:space="preserve">shall </t>
    </r>
    <r>
      <rPr>
        <sz val="10"/>
        <rFont val="Arial"/>
        <family val="2"/>
      </rPr>
      <t xml:space="preserve">authorize, monitor, and control all methods of remote access to the information system.  </t>
    </r>
  </si>
  <si>
    <r>
      <t xml:space="preserve">The agency </t>
    </r>
    <r>
      <rPr>
        <b/>
        <sz val="10"/>
        <rFont val="Arial"/>
        <family val="2"/>
      </rPr>
      <t xml:space="preserve">shall </t>
    </r>
    <r>
      <rPr>
        <sz val="10"/>
        <rFont val="Arial"/>
        <family val="2"/>
      </rPr>
      <t>employ automated mechanisms to facilitate the monitoring and control of remote access methods.</t>
    </r>
  </si>
  <si>
    <r>
      <t>The agency</t>
    </r>
    <r>
      <rPr>
        <b/>
        <sz val="10"/>
        <rFont val="Arial"/>
        <family val="2"/>
      </rPr>
      <t xml:space="preserve"> shall</t>
    </r>
    <r>
      <rPr>
        <sz val="10"/>
        <rFont val="Arial"/>
        <family val="2"/>
      </rPr>
      <t xml:space="preserve"> control all remote accesses through managed access control points.</t>
    </r>
  </si>
  <si>
    <r>
      <t xml:space="preserve">The agency may permit remote access for privileged functions only for compelling operational needs but </t>
    </r>
    <r>
      <rPr>
        <b/>
        <sz val="10"/>
        <rFont val="Arial"/>
        <family val="2"/>
      </rPr>
      <t>shall</t>
    </r>
    <r>
      <rPr>
        <sz val="10"/>
        <rFont val="Arial"/>
        <family val="2"/>
      </rPr>
      <t xml:space="preserve"> document the rationale for such access in the security plan for the information system.</t>
    </r>
  </si>
  <si>
    <r>
      <t xml:space="preserve">A personally owned information system </t>
    </r>
    <r>
      <rPr>
        <b/>
        <sz val="10"/>
        <rFont val="Arial"/>
        <family val="2"/>
      </rPr>
      <t>shall</t>
    </r>
    <r>
      <rPr>
        <sz val="10"/>
        <rFont val="Arial"/>
        <family val="2"/>
      </rPr>
      <t xml:space="preserve"> </t>
    </r>
    <r>
      <rPr>
        <b/>
        <sz val="10"/>
        <rFont val="Arial"/>
        <family val="2"/>
      </rPr>
      <t>not</t>
    </r>
    <r>
      <rPr>
        <sz val="10"/>
        <rFont val="Arial"/>
        <family val="2"/>
      </rPr>
      <t xml:space="preserve"> be authorized to access, process, store or transmit CJI unless the agency has established and documented the specific terms and conditions for personally owned information system usage.</t>
    </r>
  </si>
  <si>
    <r>
      <t xml:space="preserve">Agencies </t>
    </r>
    <r>
      <rPr>
        <b/>
        <sz val="10"/>
        <rFont val="Arial"/>
        <family val="2"/>
      </rPr>
      <t>shall</t>
    </r>
    <r>
      <rPr>
        <sz val="10"/>
        <rFont val="Arial"/>
        <family val="2"/>
      </rPr>
      <t>:</t>
    </r>
  </si>
  <si>
    <t>1.      Perform validation testing to ensure rogue APs (Access Points) do not exist in the 802.11 Wireless Local Area Network (WLAN) and to fully understand the wireless network security posture.</t>
  </si>
  <si>
    <t>2.      Maintain a complete inventory of all Access Points (APs) and 802.11 wireless devices.</t>
  </si>
  <si>
    <t>3.      Place APs in secured areas to prevent unauthorized physical access and user manipulation.</t>
  </si>
  <si>
    <t>4.      Test AP range boundaries to determine the precise extent of the wireless coverage and design the AP wireless coverage to limit the coverage area to only what is needed for operational purposes.</t>
  </si>
  <si>
    <t>5.      Enable user authentication and encryption mechanisms for the management interface of the AP.</t>
  </si>
  <si>
    <t>6.      Ensure that all APs have strong administrative passwords and ensure that all passwords are changed in accordance with section 5.6.3.1.</t>
  </si>
  <si>
    <t>7.      Ensure the reset function on APs is used only when needed and is only invoked by authorized personnel.  Restore the APs to the latest security settings, when the reset functions are used, to ensure the factory default settings are not utilized.</t>
  </si>
  <si>
    <t>9.      Enable all security features of the wireless product, including the cryptographic authentication, firewall, and other privacy features.</t>
  </si>
  <si>
    <t>10.  Ensure that encryption key sizes are at least 128-bits and the default shared keys are replaced by unique keys.</t>
  </si>
  <si>
    <t>11.  Ensure that the ad hoc mode has been disabled unless the environment is such that the risk has been assessed and is tolerable.  Note: some products do not allow disabling this feature; use with caution or use different vendor.</t>
  </si>
  <si>
    <t>12.  Disable all nonessential management protocols on the APs and disable hypertext transfer protocol (HTTP) when not needed or protect HTTP access with authentication and encryption.</t>
  </si>
  <si>
    <t>14.  Segregate, virtually (e.g. virtual local area network (VLAN) and ACLs) or physically (e.g. firewalls), the wireless network from the operational wired infrastructure.  Limit access between wireless networks and the wired network to only operational needs.</t>
  </si>
  <si>
    <t>15.  When disposing of access points that will no longer be used by the agency, clear access point configuration to prevent disclosure of network configuration, keys, passwords, etc.</t>
  </si>
  <si>
    <r>
      <t xml:space="preserve">Agencies </t>
    </r>
    <r>
      <rPr>
        <b/>
        <sz val="10"/>
        <rFont val="Arial"/>
        <family val="2"/>
      </rPr>
      <t xml:space="preserve">shall </t>
    </r>
    <r>
      <rPr>
        <sz val="10"/>
        <rFont val="Arial"/>
        <family val="2"/>
      </rPr>
      <t>follow the guidelines below regarding wireless implementation and cases where the WEP and WPA security features are used to provide wireless security in conjunction with the CJIS required minimum encryption specifications.</t>
    </r>
  </si>
  <si>
    <t>1.      Deploy media access control (MAC) access control lists (ACL); however, MAC ACLs do not represent a strong defense mechanism by themselves because they are transmitted in the clear from WLAN clients to APs so they can be captured easily.</t>
  </si>
  <si>
    <t>2.      Enable WEP/WPA.</t>
  </si>
  <si>
    <t>3.      Ensure the default shared keys are replaced by more secure unique keys.</t>
  </si>
  <si>
    <r>
      <t xml:space="preserve">Organizations </t>
    </r>
    <r>
      <rPr>
        <b/>
        <sz val="10"/>
        <rFont val="Arial"/>
        <family val="2"/>
      </rPr>
      <t>shall</t>
    </r>
    <r>
      <rPr>
        <sz val="10"/>
        <rFont val="Arial"/>
        <family val="2"/>
      </rPr>
      <t>, as a minimum, ensure that cellular devices:</t>
    </r>
  </si>
  <si>
    <t>1.      Apply available critical patches and upgrades to the operating system.</t>
  </si>
  <si>
    <t>2.      Are configured for local device authentication.</t>
  </si>
  <si>
    <t>3.      Use advanced authentication.</t>
  </si>
  <si>
    <t>4.      Encrypt all CJI resident on the device.</t>
  </si>
  <si>
    <t>5.      Erase cached information when session is terminated.</t>
  </si>
  <si>
    <t>6.      Employ personal firewalls.</t>
  </si>
  <si>
    <t>7.      Employ antivirus software.</t>
  </si>
  <si>
    <r>
      <t xml:space="preserve">If such services are needed, they </t>
    </r>
    <r>
      <rPr>
        <b/>
        <sz val="10"/>
        <rFont val="Arial"/>
        <family val="2"/>
      </rPr>
      <t>shall</t>
    </r>
    <r>
      <rPr>
        <sz val="10"/>
        <rFont val="Arial"/>
        <family val="2"/>
      </rPr>
      <t xml:space="preserve"> be provided through additional, higher-layer means in addition to the Bluetooth specification and 802.11 standards.</t>
    </r>
  </si>
  <si>
    <t>1.      Provide users with a list of precautionary measures they should take to better protect handheld Bluetooth devices from theft.  The organization and its employees should be responsible for its wireless technology components because theft of those components could lead to malicious activities against the organization’s information system resource.</t>
  </si>
  <si>
    <t>2.      Maintain a complete inventory of all Bluetooth-enabled wireless devices and addresses (BD_ADDRs).  A complete inventory of Bluetooth-enabled wireless devices can be referenced when conducting an audit that searches for unauthorized use of wireless technologies.</t>
  </si>
  <si>
    <t>3.      Change the default setting of the Bluetooth device to reflect the organization’s security policy.  Because default settings are generally not secure, a careful review of those settings should be performed to ensure that they comply with the organization’s security policy.</t>
  </si>
  <si>
    <t>4.      Set Bluetooth devices to the lowest necessary and sufficient power level so that transmissions remain within the secure perimeter of the organization.  Setting Bluetooth devices to the lowest necessary and sufficient power level ensures a secure range of access to authorized users.  The use of Class 1 devices should be avoided due to their extended range (approximately 100 meters).</t>
  </si>
  <si>
    <r>
      <t xml:space="preserve">5.      Choose personal identification number (PIN) codes that are sufficiently random and long.  Avoid static and weak PINs, such as all zeroes.  PIN codes should be random so that they cannot be easily reproduced by malicious users.  Longer PIN codes are more resistant to brute force attacks.  For Bluetooth v2.0 (or earlier) devices, an eight-character alphanumeric PIN </t>
    </r>
    <r>
      <rPr>
        <b/>
        <sz val="10"/>
        <rFont val="Arial"/>
        <family val="2"/>
      </rPr>
      <t xml:space="preserve">shall </t>
    </r>
    <r>
      <rPr>
        <sz val="10"/>
        <rFont val="Arial"/>
        <family val="2"/>
      </rPr>
      <t>be used.</t>
    </r>
  </si>
  <si>
    <t>6.      For v2.1 devices using Secure Simple Pairing, avoid using the “Just Works” model.  The “Just Works” model does not provide protection against man-in-the-middle (MITM) attacks.  Devices that only support Just Works should not be procured if similarly qualified devices that support one of the association models (i.e. Numeric Comparison, Out of Band, or Passkey Entry) are available.</t>
  </si>
  <si>
    <t>7.      Bluetooth devices should be configured by default as, and remain, undiscoverable except as needed for pairing.  Bluetooth interfaces should be configured as non-discoverable, which prevents visibility to other Bluetooth devices except when discovery is specifically needed.  Also, the default self-identifying or discoverable names provided on Bluetooth devices should be changed to anonymous unidentifiable names.</t>
  </si>
  <si>
    <t>8.      Invoke link encryption for all Bluetooth connections regardless of how needless encryption may seem (i.e. no Security Mode 1).  Link encryption should be used to secure all data transmissions during a Bluetooth connection; otherwise, transmitted data is vulnerable to eavesdropping.</t>
  </si>
  <si>
    <t>9.      If multi-hop wireless communication is being utilized, ensure that encryption is enabled on every link in the communication chain.  Every link should be secured because one unsecured link results in compromising the entire communication chain.</t>
  </si>
  <si>
    <t>10.  Ensure device mutual authentication is performed for all accesses.  Mutual authentication is required to provide verification that all devices on the network are legitimate.</t>
  </si>
  <si>
    <t>11.  Enable encryption for all broadcast transmission (Encryption Mode 3).  Broadcast transmissions secured by link encryption provide a layer of security that protects these transmissions from user interception for malicious purposes.</t>
  </si>
  <si>
    <t>12.  Configure encryption key sizes to the maximum allowable.  Using maximum allowable key sizes provides protection from brute force attacks.</t>
  </si>
  <si>
    <t>13.  Establish a “minimum key size” for any negotiation process.  Establishing minimum key sizes ensures that all keys are long enough to be resistant to brute force attacks.  See Section 5.10.1.1.2 for minimum key encryption standards.</t>
  </si>
  <si>
    <t>14.  Use Security Mode 3 in order to provide link-level security prior to link establishment.</t>
  </si>
  <si>
    <r>
      <t xml:space="preserve">The agency </t>
    </r>
    <r>
      <rPr>
        <b/>
        <sz val="10"/>
        <rFont val="Arial"/>
        <family val="2"/>
      </rPr>
      <t>shall</t>
    </r>
    <r>
      <rPr>
        <sz val="10"/>
        <rFont val="Arial"/>
        <family val="2"/>
      </rPr>
      <t xml:space="preserve"> identify information system users and processes acting on behalf of users and authenticate the identities of those users or processes as a prerequisite to allowing access to agency information systems or services.</t>
    </r>
  </si>
  <si>
    <r>
      <t xml:space="preserve">Each person who is authorized to store, process, and/or transmit CJI </t>
    </r>
    <r>
      <rPr>
        <b/>
        <sz val="10"/>
        <rFont val="Arial"/>
        <family val="2"/>
      </rPr>
      <t xml:space="preserve">shall </t>
    </r>
    <r>
      <rPr>
        <sz val="10"/>
        <rFont val="Arial"/>
        <family val="2"/>
      </rPr>
      <t xml:space="preserve">be uniquely identified.  </t>
    </r>
  </si>
  <si>
    <r>
      <t xml:space="preserve">A unique identification </t>
    </r>
    <r>
      <rPr>
        <b/>
        <sz val="10"/>
        <rFont val="Arial"/>
        <family val="2"/>
      </rPr>
      <t xml:space="preserve">shall </t>
    </r>
    <r>
      <rPr>
        <sz val="10"/>
        <rFont val="Arial"/>
        <family val="2"/>
      </rPr>
      <t xml:space="preserve">also be required for all persons who administer and maintain the system(s) that access CJI or networks leveraged for CJI transit.  </t>
    </r>
  </si>
  <si>
    <r>
      <t xml:space="preserve">Agencies </t>
    </r>
    <r>
      <rPr>
        <b/>
        <sz val="10"/>
        <rFont val="Arial"/>
        <family val="2"/>
      </rPr>
      <t>shall</t>
    </r>
    <r>
      <rPr>
        <sz val="10"/>
        <rFont val="Arial"/>
        <family val="2"/>
      </rPr>
      <t xml:space="preserve"> require users to identify themselves uniquely before the user is allowed to perform any actions on the system.  </t>
    </r>
  </si>
  <si>
    <r>
      <t xml:space="preserve">Agencies </t>
    </r>
    <r>
      <rPr>
        <b/>
        <sz val="10"/>
        <rFont val="Arial"/>
        <family val="2"/>
      </rPr>
      <t>shall</t>
    </r>
    <r>
      <rPr>
        <sz val="10"/>
        <rFont val="Arial"/>
        <family val="2"/>
      </rPr>
      <t xml:space="preserve"> ensure that all user IDs belong to currently authorized users.</t>
    </r>
  </si>
  <si>
    <r>
      <t xml:space="preserve">Identification data </t>
    </r>
    <r>
      <rPr>
        <b/>
        <sz val="10"/>
        <rFont val="Arial"/>
        <family val="2"/>
      </rPr>
      <t xml:space="preserve">shall </t>
    </r>
    <r>
      <rPr>
        <sz val="10"/>
        <rFont val="Arial"/>
        <family val="2"/>
      </rPr>
      <t>be kept current by adding new users and disabling and/or deleting former users.</t>
    </r>
  </si>
  <si>
    <r>
      <t xml:space="preserve">An FBI authorized originating agency identifier (ORI) </t>
    </r>
    <r>
      <rPr>
        <b/>
        <sz val="10"/>
        <rFont val="Arial"/>
        <family val="2"/>
      </rPr>
      <t>shall</t>
    </r>
    <r>
      <rPr>
        <sz val="10"/>
        <rFont val="Arial"/>
        <family val="2"/>
      </rPr>
      <t xml:space="preserve"> be used in each transaction on CJIS systems in order to identify the sending agency and to ensure the proper level of access for each transaction. </t>
    </r>
  </si>
  <si>
    <r>
      <t xml:space="preserve">The original identifier between the requesting agency and the CSA/SIB/Channeler </t>
    </r>
    <r>
      <rPr>
        <b/>
        <sz val="10"/>
        <rFont val="Arial"/>
        <family val="2"/>
      </rPr>
      <t xml:space="preserve">shall </t>
    </r>
    <r>
      <rPr>
        <sz val="10"/>
        <rFont val="Arial"/>
        <family val="2"/>
      </rPr>
      <t>be the ORI, and other agency identifiers, such as user identification or personal identifier, an access device mnemonic, or the Internet Protocol (IP) address.</t>
    </r>
  </si>
  <si>
    <r>
      <t xml:space="preserve">Because the agency performing the transaction may not necessarily be the same as the agency requesting the transaction, the CSA/SIB/Channeler </t>
    </r>
    <r>
      <rPr>
        <b/>
        <sz val="10"/>
        <rFont val="Arial"/>
        <family val="2"/>
      </rPr>
      <t>shall</t>
    </r>
    <r>
      <rPr>
        <sz val="10"/>
        <rFont val="Arial"/>
        <family val="2"/>
      </rPr>
      <t xml:space="preserve"> ensure that the ORI for each transaction can be traced, via audit trail, to the specific agency which is requesting the transaction.</t>
    </r>
  </si>
  <si>
    <r>
      <t xml:space="preserve">Agencies assigned a P (limited access) ORI </t>
    </r>
    <r>
      <rPr>
        <b/>
        <sz val="10"/>
        <rFont val="Arial"/>
        <family val="2"/>
      </rPr>
      <t>shall not</t>
    </r>
    <r>
      <rPr>
        <sz val="10"/>
        <rFont val="Arial"/>
        <family val="2"/>
      </rPr>
      <t xml:space="preserve"> use the full access ORI of another agency to conduct an inquiry transaction.</t>
    </r>
  </si>
  <si>
    <r>
      <t xml:space="preserve">Each individual’s identity </t>
    </r>
    <r>
      <rPr>
        <b/>
        <sz val="10"/>
        <rFont val="Arial"/>
        <family val="2"/>
      </rPr>
      <t xml:space="preserve">shall </t>
    </r>
    <r>
      <rPr>
        <sz val="10"/>
        <rFont val="Arial"/>
        <family val="2"/>
      </rPr>
      <t xml:space="preserve">be authenticated at either the local agency, CSA, SIB or Channeler level.  </t>
    </r>
  </si>
  <si>
    <r>
      <t xml:space="preserve">The authentication strategy </t>
    </r>
    <r>
      <rPr>
        <b/>
        <sz val="10"/>
        <rFont val="Arial"/>
        <family val="2"/>
      </rPr>
      <t>shall</t>
    </r>
    <r>
      <rPr>
        <sz val="10"/>
        <rFont val="Arial"/>
        <family val="2"/>
      </rPr>
      <t xml:space="preserve"> be part of the agency’s audit for policy compliance.</t>
    </r>
  </si>
  <si>
    <r>
      <t xml:space="preserve">The FBI CJIS Division </t>
    </r>
    <r>
      <rPr>
        <b/>
        <sz val="10"/>
        <rFont val="Arial"/>
        <family val="2"/>
      </rPr>
      <t>shall</t>
    </r>
    <r>
      <rPr>
        <sz val="10"/>
        <rFont val="Arial"/>
        <family val="2"/>
      </rPr>
      <t xml:space="preserve"> identify and authenticate all individuals who establish direct web-based interactive sessions with FBI CJIS Services.  </t>
    </r>
  </si>
  <si>
    <r>
      <t>The FBI CJIS Division</t>
    </r>
    <r>
      <rPr>
        <b/>
        <sz val="10"/>
        <rFont val="Arial"/>
        <family val="2"/>
      </rPr>
      <t xml:space="preserve"> shall</t>
    </r>
    <r>
      <rPr>
        <sz val="10"/>
        <rFont val="Arial"/>
        <family val="2"/>
      </rPr>
      <t xml:space="preserve"> authenticate the ORI of all message-based sessions between the FBI CJIS Division and its customer agencies but will not further authenticate the user nor capture the unique identifier for the originating operator because this function is performed at the local agency, CSA, SIB or Channeler level.</t>
    </r>
  </si>
  <si>
    <r>
      <t xml:space="preserve">Agencies </t>
    </r>
    <r>
      <rPr>
        <b/>
        <sz val="10"/>
        <rFont val="Arial"/>
        <family val="2"/>
      </rPr>
      <t xml:space="preserve">shall </t>
    </r>
    <r>
      <rPr>
        <sz val="10"/>
        <rFont val="Arial"/>
        <family val="2"/>
      </rPr>
      <t xml:space="preserve">follow the secure password attributes, below, to authenticate an individual’s unique ID.  </t>
    </r>
  </si>
  <si>
    <r>
      <t xml:space="preserve">Passwords </t>
    </r>
    <r>
      <rPr>
        <b/>
        <sz val="10"/>
        <rFont val="Arial"/>
        <family val="2"/>
      </rPr>
      <t>shall</t>
    </r>
    <r>
      <rPr>
        <sz val="10"/>
        <rFont val="Arial"/>
        <family val="2"/>
      </rPr>
      <t>:</t>
    </r>
  </si>
  <si>
    <t>1.      Be a minimum length of eight (8) characters on all systems.</t>
  </si>
  <si>
    <t>2.      Not be a dictionary word or proper name.</t>
  </si>
  <si>
    <t>3.      Not be the same as the Userid.</t>
  </si>
  <si>
    <t>4.      Expire within a maximum of 90 calendar days.</t>
  </si>
  <si>
    <t>5.      Not be identical to the previous ten (10) passwords.</t>
  </si>
  <si>
    <t>6.      Not be transmitted in the clear outside the secure location.</t>
  </si>
  <si>
    <r>
      <t xml:space="preserve">EXCEPTION:  AA </t>
    </r>
    <r>
      <rPr>
        <b/>
        <sz val="10"/>
        <rFont val="Arial"/>
        <family val="2"/>
      </rPr>
      <t>shall</t>
    </r>
    <r>
      <rPr>
        <sz val="10"/>
        <rFont val="Arial"/>
        <family val="2"/>
      </rPr>
      <t xml:space="preserve"> be required when the requested service has built AA into its processes and requires a user to provide AA before granting access.  </t>
    </r>
  </si>
  <si>
    <r>
      <t xml:space="preserve">The agency </t>
    </r>
    <r>
      <rPr>
        <b/>
        <sz val="10"/>
        <rFont val="Arial"/>
        <family val="2"/>
      </rPr>
      <t>shall</t>
    </r>
    <r>
      <rPr>
        <sz val="10"/>
        <rFont val="Arial"/>
        <family val="2"/>
      </rPr>
      <t xml:space="preserve"> establish identifier and authenticator management processes.</t>
    </r>
  </si>
  <si>
    <r>
      <t xml:space="preserve">The agency </t>
    </r>
    <r>
      <rPr>
        <b/>
        <sz val="10"/>
        <rFont val="Arial"/>
        <family val="2"/>
      </rPr>
      <t xml:space="preserve">shall </t>
    </r>
    <r>
      <rPr>
        <sz val="10"/>
        <rFont val="Arial"/>
        <family val="2"/>
      </rPr>
      <t>document and manage user identifiers by:</t>
    </r>
  </si>
  <si>
    <t>1.      Uniquely identifying each user.</t>
  </si>
  <si>
    <t>2.      Verifying the identity of each user.</t>
  </si>
  <si>
    <t>3.      Receiving authorization to issue a user identifier from an appropriate agency official.</t>
  </si>
  <si>
    <t>4.      Issuing the user identifier to the intended party.</t>
  </si>
  <si>
    <t>5.      Disabling the user identifier after a specified period of inactivity.</t>
  </si>
  <si>
    <t>6.      Archiving user identifiers.</t>
  </si>
  <si>
    <r>
      <t xml:space="preserve">In order to manage information system authenticators, agencies </t>
    </r>
    <r>
      <rPr>
        <b/>
        <sz val="10"/>
        <rFont val="Arial"/>
        <family val="2"/>
      </rPr>
      <t>shall</t>
    </r>
    <r>
      <rPr>
        <sz val="10"/>
        <rFont val="Arial"/>
        <family val="2"/>
      </rPr>
      <t>:</t>
    </r>
  </si>
  <si>
    <t>1.      Define initial authenticator content.</t>
  </si>
  <si>
    <t>2.      Establish administrative procedures for initial authenticator distribution, for lost/compromised, or damaged authenticators, and for revoking authenticators.</t>
  </si>
  <si>
    <t>3.      Change default authenticators upon information system installation.</t>
  </si>
  <si>
    <t>4.      Change/refresh authenticators periodically.</t>
  </si>
  <si>
    <r>
      <t>Users</t>
    </r>
    <r>
      <rPr>
        <b/>
        <sz val="10"/>
        <rFont val="Arial"/>
        <family val="2"/>
      </rPr>
      <t xml:space="preserve"> shall</t>
    </r>
    <r>
      <rPr>
        <sz val="10"/>
        <rFont val="Arial"/>
        <family val="2"/>
      </rPr>
      <t xml:space="preserve"> take reasonable measures to safeguard authenticators including maintaining possession of their individual authenticators, not loaning or sharing authenticators with others, and immediately reporting lost or compromised authenticators.</t>
    </r>
  </si>
  <si>
    <r>
      <t xml:space="preserve">Assertion mechanisms used to communicate the results of a remote authentication to other parties </t>
    </r>
    <r>
      <rPr>
        <b/>
        <sz val="10"/>
        <rFont val="Arial"/>
        <family val="2"/>
      </rPr>
      <t>shall</t>
    </r>
    <r>
      <rPr>
        <sz val="10"/>
        <rFont val="Arial"/>
        <family val="2"/>
      </rPr>
      <t xml:space="preserve"> be:</t>
    </r>
  </si>
  <si>
    <t>1.      Digitally signed by a trusted entity (e.g., the identity provider).</t>
  </si>
  <si>
    <t>2.      Obtained directly from a trusted entity (e.g. trusted broker) using a protocol where the trusted entity authenticates to the relying party using a secure protocol (e.g. transport layer security [TLS]) that cryptographically authenticates the verifier and protects the assertion.</t>
  </si>
  <si>
    <r>
      <t xml:space="preserve">The agency </t>
    </r>
    <r>
      <rPr>
        <b/>
        <sz val="10"/>
        <rFont val="Arial"/>
        <family val="2"/>
      </rPr>
      <t>shall</t>
    </r>
    <r>
      <rPr>
        <sz val="10"/>
        <rFont val="Arial"/>
        <family val="2"/>
      </rPr>
      <t xml:space="preserve"> ensure that a complete topological drawing depicting the interconnectivity of the agency network, to criminal justice information, systems and services is maintained in a current status.</t>
    </r>
  </si>
  <si>
    <r>
      <t xml:space="preserve">The network topological drawing </t>
    </r>
    <r>
      <rPr>
        <b/>
        <sz val="10"/>
        <rFont val="Arial"/>
        <family val="2"/>
      </rPr>
      <t xml:space="preserve">shall </t>
    </r>
    <r>
      <rPr>
        <sz val="10"/>
        <rFont val="Arial"/>
        <family val="2"/>
      </rPr>
      <t>include the following:</t>
    </r>
  </si>
  <si>
    <t>1.      All communications paths, circuits, and other components used for the interconnection, beginning with the agency-owned system(s) and traversing through all interconnected systems to the agency end-point.</t>
  </si>
  <si>
    <t>2.      The logical location of all components (e.g., firewalls, routers, switches, hubs, servers, encryption devices, and computer workstations). Individual workstations (clients) do not have to be shown; the number of clients is sufficient.</t>
  </si>
  <si>
    <t>3.      “For Official Use Only” (FOUO) markings.</t>
  </si>
  <si>
    <t>4.      The agency name and date (day, month, and year) drawing was created or updated.</t>
  </si>
  <si>
    <r>
      <t xml:space="preserve">Agencies </t>
    </r>
    <r>
      <rPr>
        <b/>
        <sz val="10"/>
        <rFont val="Arial"/>
        <family val="2"/>
      </rPr>
      <t>shall</t>
    </r>
    <r>
      <rPr>
        <sz val="10"/>
        <rFont val="Arial"/>
        <family val="2"/>
      </rPr>
      <t xml:space="preserve"> protect the system documentation from unauthorized access consistent with the provisions described in section 5.5 Access Control.</t>
    </r>
  </si>
  <si>
    <r>
      <t xml:space="preserve">Media protection policy and procedures </t>
    </r>
    <r>
      <rPr>
        <b/>
        <sz val="10"/>
        <rFont val="Arial"/>
        <family val="2"/>
      </rPr>
      <t xml:space="preserve">shall </t>
    </r>
    <r>
      <rPr>
        <sz val="10"/>
        <rFont val="Arial"/>
        <family val="2"/>
      </rPr>
      <t xml:space="preserve">be documented and implemented to ensure that access to electronic and physical media in all forms is restricted to authorized individuals. </t>
    </r>
  </si>
  <si>
    <r>
      <t>Procedures</t>
    </r>
    <r>
      <rPr>
        <b/>
        <sz val="10"/>
        <rFont val="Arial"/>
        <family val="2"/>
      </rPr>
      <t xml:space="preserve"> shall </t>
    </r>
    <r>
      <rPr>
        <sz val="10"/>
        <rFont val="Arial"/>
        <family val="2"/>
      </rPr>
      <t>be defined for securely handling, transporting and storing media.</t>
    </r>
  </si>
  <si>
    <r>
      <t xml:space="preserve">The agency </t>
    </r>
    <r>
      <rPr>
        <b/>
        <sz val="10"/>
        <rFont val="Arial"/>
        <family val="2"/>
      </rPr>
      <t xml:space="preserve">shall </t>
    </r>
    <r>
      <rPr>
        <sz val="10"/>
        <rFont val="Arial"/>
        <family val="2"/>
      </rPr>
      <t xml:space="preserve">securely store electronic and physical media within physically secure locations or controlled areas.  </t>
    </r>
  </si>
  <si>
    <r>
      <t xml:space="preserve">The agency </t>
    </r>
    <r>
      <rPr>
        <b/>
        <sz val="10"/>
        <rFont val="Arial"/>
        <family val="2"/>
      </rPr>
      <t>shall</t>
    </r>
    <r>
      <rPr>
        <sz val="10"/>
        <rFont val="Arial"/>
        <family val="2"/>
      </rPr>
      <t xml:space="preserve"> restrict access to electronic and physical media to authorized individuals.</t>
    </r>
  </si>
  <si>
    <r>
      <t xml:space="preserve">If physical and personnel restrictions are not feasible then the data </t>
    </r>
    <r>
      <rPr>
        <b/>
        <sz val="10"/>
        <rFont val="Arial"/>
        <family val="2"/>
      </rPr>
      <t>shall</t>
    </r>
    <r>
      <rPr>
        <sz val="10"/>
        <rFont val="Arial"/>
        <family val="2"/>
      </rPr>
      <t xml:space="preserve"> be encrypted per section 5.10.1.2.</t>
    </r>
  </si>
  <si>
    <r>
      <t>The agency</t>
    </r>
    <r>
      <rPr>
        <b/>
        <sz val="10"/>
        <rFont val="Arial"/>
        <family val="2"/>
      </rPr>
      <t xml:space="preserve"> shall </t>
    </r>
    <r>
      <rPr>
        <sz val="10"/>
        <rFont val="Arial"/>
        <family val="2"/>
      </rPr>
      <t>protect and control electronic and physical media during transport outside of controlled areas and restrict the activities associated with transport of such media to authorized personnel.</t>
    </r>
  </si>
  <si>
    <r>
      <t xml:space="preserve">Controls </t>
    </r>
    <r>
      <rPr>
        <b/>
        <sz val="10"/>
        <rFont val="Arial"/>
        <family val="2"/>
      </rPr>
      <t xml:space="preserve">shall </t>
    </r>
    <r>
      <rPr>
        <sz val="10"/>
        <rFont val="Arial"/>
        <family val="2"/>
      </rPr>
      <t xml:space="preserve">be in place to protect electronic media containing CJI while in transport (physically moved from one location to another) to help prevent compromise of the data.  </t>
    </r>
  </si>
  <si>
    <r>
      <t xml:space="preserve">Encryption, as defined in section 5.10.1.2 of this policy, is the optimal control during transport; however, if encryption of the data isn’t possible then each agency </t>
    </r>
    <r>
      <rPr>
        <b/>
        <sz val="10"/>
        <rFont val="Arial"/>
        <family val="2"/>
      </rPr>
      <t xml:space="preserve">shall </t>
    </r>
    <r>
      <rPr>
        <sz val="10"/>
        <rFont val="Arial"/>
        <family val="2"/>
      </rPr>
      <t>institute other controls to ensure the security of the data.</t>
    </r>
  </si>
  <si>
    <r>
      <t xml:space="preserve">Physical media </t>
    </r>
    <r>
      <rPr>
        <b/>
        <sz val="10"/>
        <rFont val="Arial"/>
        <family val="2"/>
      </rPr>
      <t>shall</t>
    </r>
    <r>
      <rPr>
        <sz val="10"/>
        <rFont val="Arial"/>
        <family val="2"/>
      </rPr>
      <t xml:space="preserve"> be protected at the same level as the information would be protected in electronic form.</t>
    </r>
  </si>
  <si>
    <r>
      <t xml:space="preserve">The agency </t>
    </r>
    <r>
      <rPr>
        <b/>
        <sz val="10"/>
        <rFont val="Arial"/>
        <family val="2"/>
      </rPr>
      <t xml:space="preserve">shall </t>
    </r>
    <r>
      <rPr>
        <sz val="10"/>
        <rFont val="Arial"/>
        <family val="2"/>
      </rPr>
      <t xml:space="preserve">sanitize, that is, overwrite at least three times or degauss electronic media prior to disposal or release for reuse by unauthorized individuals.  </t>
    </r>
  </si>
  <si>
    <r>
      <t xml:space="preserve">Inoperable electronic media </t>
    </r>
    <r>
      <rPr>
        <b/>
        <sz val="10"/>
        <rFont val="Arial"/>
        <family val="2"/>
      </rPr>
      <t>shall</t>
    </r>
    <r>
      <rPr>
        <sz val="10"/>
        <rFont val="Arial"/>
        <family val="2"/>
      </rPr>
      <t xml:space="preserve"> be destroyed (cut up, shredded, etc.). </t>
    </r>
  </si>
  <si>
    <r>
      <t xml:space="preserve">The agency </t>
    </r>
    <r>
      <rPr>
        <b/>
        <sz val="10"/>
        <rFont val="Arial"/>
        <family val="2"/>
      </rPr>
      <t xml:space="preserve">shall </t>
    </r>
    <r>
      <rPr>
        <sz val="10"/>
        <rFont val="Arial"/>
        <family val="2"/>
      </rPr>
      <t xml:space="preserve">maintain written documentation of the steps taken to sanitize or destroy electronic media.  </t>
    </r>
  </si>
  <si>
    <r>
      <t xml:space="preserve">Agencies </t>
    </r>
    <r>
      <rPr>
        <b/>
        <sz val="10"/>
        <rFont val="Arial"/>
        <family val="2"/>
      </rPr>
      <t>shall</t>
    </r>
    <r>
      <rPr>
        <sz val="10"/>
        <rFont val="Arial"/>
        <family val="2"/>
      </rPr>
      <t xml:space="preserve"> ensure the sanitization or destruction is witnessed or carried out by authorized personnel.</t>
    </r>
  </si>
  <si>
    <r>
      <t xml:space="preserve">Physical media </t>
    </r>
    <r>
      <rPr>
        <b/>
        <sz val="10"/>
        <rFont val="Arial"/>
        <family val="2"/>
      </rPr>
      <t>shall</t>
    </r>
    <r>
      <rPr>
        <sz val="10"/>
        <rFont val="Arial"/>
        <family val="2"/>
      </rPr>
      <t xml:space="preserve"> be securely disposed of when no longer required, using formal procedures.  </t>
    </r>
  </si>
  <si>
    <r>
      <t xml:space="preserve">Formal procedures for the secure disposal or destruction of physical media </t>
    </r>
    <r>
      <rPr>
        <b/>
        <sz val="10"/>
        <rFont val="Arial"/>
        <family val="2"/>
      </rPr>
      <t>shall</t>
    </r>
    <r>
      <rPr>
        <sz val="10"/>
        <rFont val="Arial"/>
        <family val="2"/>
      </rPr>
      <t xml:space="preserve"> minimize the risk of sensitive information compromise by unauthorized individuals.</t>
    </r>
  </si>
  <si>
    <r>
      <t xml:space="preserve">Physical media </t>
    </r>
    <r>
      <rPr>
        <b/>
        <sz val="10"/>
        <rFont val="Arial"/>
        <family val="2"/>
      </rPr>
      <t>shall</t>
    </r>
    <r>
      <rPr>
        <sz val="10"/>
        <rFont val="Arial"/>
        <family val="2"/>
      </rPr>
      <t xml:space="preserve"> be destroyed by shredding or incineration.</t>
    </r>
  </si>
  <si>
    <r>
      <t xml:space="preserve">Agencies </t>
    </r>
    <r>
      <rPr>
        <b/>
        <sz val="10"/>
        <rFont val="Arial"/>
        <family val="2"/>
      </rPr>
      <t xml:space="preserve">shall </t>
    </r>
    <r>
      <rPr>
        <sz val="10"/>
        <rFont val="Arial"/>
        <family val="2"/>
      </rPr>
      <t>ensure the disposal or destruction is witnessed or carried out by authorized personnel.</t>
    </r>
  </si>
  <si>
    <r>
      <t xml:space="preserve">Physical protection policy and procedures </t>
    </r>
    <r>
      <rPr>
        <b/>
        <sz val="10"/>
        <rFont val="Arial"/>
        <family val="2"/>
      </rPr>
      <t>shall</t>
    </r>
    <r>
      <rPr>
        <sz val="10"/>
        <rFont val="Arial"/>
        <family val="2"/>
      </rPr>
      <t xml:space="preserve"> be documented and implemented to ensure CJI and information system hardware, software, and media are physically protected through access control measures.</t>
    </r>
  </si>
  <si>
    <r>
      <t>For interim compliance, and for the sole purpose of meeting the advanced authentication policy, a police vehicle</t>
    </r>
    <r>
      <rPr>
        <b/>
        <sz val="10"/>
        <rFont val="Arial"/>
        <family val="2"/>
      </rPr>
      <t xml:space="preserve"> shall</t>
    </r>
    <r>
      <rPr>
        <sz val="10"/>
        <rFont val="Arial"/>
        <family val="2"/>
      </rPr>
      <t xml:space="preserve"> be considered a physically secure location until September 30</t>
    </r>
    <r>
      <rPr>
        <vertAlign val="superscript"/>
        <sz val="10"/>
        <rFont val="Arial"/>
        <family val="2"/>
      </rPr>
      <t>th</t>
    </r>
    <r>
      <rPr>
        <sz val="10"/>
        <rFont val="Arial"/>
        <family val="2"/>
      </rPr>
      <t xml:space="preserve"> 2013.  </t>
    </r>
  </si>
  <si>
    <r>
      <t xml:space="preserve">The perimeter of physically secure location </t>
    </r>
    <r>
      <rPr>
        <b/>
        <sz val="10"/>
        <rFont val="Arial"/>
        <family val="2"/>
      </rPr>
      <t xml:space="preserve">shall </t>
    </r>
    <r>
      <rPr>
        <sz val="10"/>
        <rFont val="Arial"/>
        <family val="2"/>
      </rPr>
      <t xml:space="preserve">be prominently posted and separated from non-secure locations by physical controls.  </t>
    </r>
  </si>
  <si>
    <r>
      <t xml:space="preserve">Security perimeters </t>
    </r>
    <r>
      <rPr>
        <b/>
        <sz val="10"/>
        <rFont val="Arial"/>
        <family val="2"/>
      </rPr>
      <t>shall</t>
    </r>
    <r>
      <rPr>
        <sz val="10"/>
        <rFont val="Arial"/>
        <family val="2"/>
      </rPr>
      <t xml:space="preserve"> be defined, controlled and secured in a manner acceptable to the CSA or SIB.</t>
    </r>
  </si>
  <si>
    <r>
      <t xml:space="preserve">The agency </t>
    </r>
    <r>
      <rPr>
        <b/>
        <sz val="10"/>
        <rFont val="Arial"/>
        <family val="2"/>
      </rPr>
      <t>shall</t>
    </r>
    <r>
      <rPr>
        <sz val="10"/>
        <rFont val="Arial"/>
        <family val="2"/>
      </rPr>
      <t xml:space="preserve"> control physical access to information system distribution and transmission lines within the physically secure location.</t>
    </r>
  </si>
  <si>
    <r>
      <t xml:space="preserve">The agency </t>
    </r>
    <r>
      <rPr>
        <b/>
        <sz val="10"/>
        <rFont val="Arial"/>
        <family val="2"/>
      </rPr>
      <t xml:space="preserve">shall </t>
    </r>
    <r>
      <rPr>
        <sz val="10"/>
        <rFont val="Arial"/>
        <family val="2"/>
      </rPr>
      <t>monitor physical access to the information system to detect and respond to physical security incidents.</t>
    </r>
  </si>
  <si>
    <r>
      <t xml:space="preserve">The agency </t>
    </r>
    <r>
      <rPr>
        <b/>
        <sz val="10"/>
        <rFont val="Arial"/>
        <family val="2"/>
      </rPr>
      <t>shall</t>
    </r>
    <r>
      <rPr>
        <sz val="10"/>
        <rFont val="Arial"/>
        <family val="2"/>
      </rPr>
      <t xml:space="preserve"> control physical access by authenticating visitors before authorizing escorted access to the physically secure location (except for those areas designated as publicly accessible).  </t>
    </r>
  </si>
  <si>
    <r>
      <t xml:space="preserve">The agency </t>
    </r>
    <r>
      <rPr>
        <b/>
        <sz val="10"/>
        <rFont val="Arial"/>
        <family val="2"/>
      </rPr>
      <t xml:space="preserve">shall </t>
    </r>
    <r>
      <rPr>
        <sz val="10"/>
        <rFont val="Arial"/>
        <family val="2"/>
      </rPr>
      <t>escort visitors at all times and monitor visitor activity.</t>
    </r>
  </si>
  <si>
    <r>
      <t xml:space="preserve">The agency </t>
    </r>
    <r>
      <rPr>
        <b/>
        <sz val="10"/>
        <rFont val="Arial"/>
        <family val="2"/>
      </rPr>
      <t>shall</t>
    </r>
    <r>
      <rPr>
        <sz val="10"/>
        <rFont val="Arial"/>
        <family val="2"/>
      </rPr>
      <t xml:space="preserve"> maintain visitor access records to the physically secure location (except for those areas officially designated as publicly accessible) that includes:</t>
    </r>
  </si>
  <si>
    <t>1.      Name and agency of the visitor.</t>
  </si>
  <si>
    <t>3.      Form of identification.</t>
  </si>
  <si>
    <t>4.      Date of access.</t>
  </si>
  <si>
    <t>5.      Time of entry and departure.</t>
  </si>
  <si>
    <t>6.      Purpose of visit.</t>
  </si>
  <si>
    <t>7.      Name and agency of person visited.</t>
  </si>
  <si>
    <r>
      <t>The visitor access records</t>
    </r>
    <r>
      <rPr>
        <b/>
        <sz val="10"/>
        <rFont val="Arial"/>
        <family val="2"/>
      </rPr>
      <t xml:space="preserve"> shall </t>
    </r>
    <r>
      <rPr>
        <sz val="10"/>
        <rFont val="Arial"/>
        <family val="2"/>
      </rPr>
      <t xml:space="preserve">be maintained for a minimum of one year. </t>
    </r>
  </si>
  <si>
    <r>
      <t xml:space="preserve">Designated officials within the agency </t>
    </r>
    <r>
      <rPr>
        <b/>
        <sz val="10"/>
        <rFont val="Arial"/>
        <family val="2"/>
      </rPr>
      <t xml:space="preserve">shall </t>
    </r>
    <r>
      <rPr>
        <sz val="10"/>
        <rFont val="Arial"/>
        <family val="2"/>
      </rPr>
      <t>frequently review the visitor access records for accuracy and completeness.</t>
    </r>
  </si>
  <si>
    <r>
      <t xml:space="preserve">The agency </t>
    </r>
    <r>
      <rPr>
        <b/>
        <sz val="10"/>
        <rFont val="Arial"/>
        <family val="2"/>
      </rPr>
      <t xml:space="preserve">shall </t>
    </r>
    <r>
      <rPr>
        <sz val="10"/>
        <rFont val="Arial"/>
        <family val="2"/>
      </rPr>
      <t>authorize and control information system-related items entering and exiting the physically secure location.</t>
    </r>
  </si>
  <si>
    <r>
      <t xml:space="preserve">If an agency cannot meet all of the controls required for establishing a physically secure location, but has an operational need to access or store CJI, the agency </t>
    </r>
    <r>
      <rPr>
        <b/>
        <sz val="10"/>
        <rFont val="Arial"/>
        <family val="2"/>
      </rPr>
      <t>shall</t>
    </r>
    <r>
      <rPr>
        <sz val="10"/>
        <rFont val="Arial"/>
        <family val="2"/>
      </rPr>
      <t xml:space="preserve"> designate an area, a room, or a storage container, as a “controlled area” for the purpose of day-to-day CJI access or storage.  </t>
    </r>
  </si>
  <si>
    <r>
      <t xml:space="preserve">The agency </t>
    </r>
    <r>
      <rPr>
        <b/>
        <sz val="10"/>
        <rFont val="Arial"/>
        <family val="2"/>
      </rPr>
      <t>shall</t>
    </r>
    <r>
      <rPr>
        <sz val="10"/>
        <rFont val="Arial"/>
        <family val="2"/>
      </rPr>
      <t>, at a minimum:</t>
    </r>
  </si>
  <si>
    <t>1.      Limit access to the controlled area during CJI processing times to only those personnel authorized by the agency to access or view CJI.</t>
  </si>
  <si>
    <t>2.      Lock the area, room, or storage container when unattended.</t>
  </si>
  <si>
    <t>3.      Position information system devices and documents containing CJI in such a way as to prevent unauthorized individuals from access and view.</t>
  </si>
  <si>
    <t>4.      Follow the encryption requirements found in section 5.10.1.1.2 for electronic storage (i.e. data “at rest”) of CJI.</t>
  </si>
  <si>
    <r>
      <t xml:space="preserve">The network infrastructure </t>
    </r>
    <r>
      <rPr>
        <b/>
        <sz val="10"/>
        <rFont val="Arial"/>
        <family val="2"/>
      </rPr>
      <t xml:space="preserve">shall </t>
    </r>
    <r>
      <rPr>
        <sz val="10"/>
        <rFont val="Arial"/>
        <family val="2"/>
      </rPr>
      <t xml:space="preserve">control the flow of information between interconnected systems.  </t>
    </r>
  </si>
  <si>
    <r>
      <t xml:space="preserve">The agency </t>
    </r>
    <r>
      <rPr>
        <b/>
        <sz val="10"/>
        <rFont val="Arial"/>
        <family val="2"/>
      </rPr>
      <t>shall</t>
    </r>
    <r>
      <rPr>
        <sz val="10"/>
        <rFont val="Arial"/>
        <family val="2"/>
      </rPr>
      <t>:</t>
    </r>
  </si>
  <si>
    <t>1.      Control access to networks processing CJI.</t>
  </si>
  <si>
    <t>2.      Monitor and control communications at the external boundary of the information system and at key internal boundaries within the system.</t>
  </si>
  <si>
    <t>3.      Ensure any connections to the Internet, other external networks, or information systems occur through controlled interfaces (e.g. proxies, gateways, routers, firewalls, encrypted tunnels).  See Section 5.10.4.4 for guidance on personal firewalls.</t>
  </si>
  <si>
    <t>4.      Employ tools and techniques to monitor network events, detect attacks, and provide identification of unauthorized use.</t>
  </si>
  <si>
    <r>
      <t xml:space="preserve">5.      Ensure the operational failure of the boundary protection mechanisms do not result in any unauthorized release of information outside of the information system boundary (i.e. the device </t>
    </r>
    <r>
      <rPr>
        <b/>
        <sz val="10"/>
        <rFont val="Arial"/>
        <family val="2"/>
      </rPr>
      <t>shall</t>
    </r>
    <r>
      <rPr>
        <sz val="10"/>
        <rFont val="Arial"/>
        <family val="2"/>
      </rPr>
      <t xml:space="preserve"> “fail closed” vs. “fail open”).</t>
    </r>
  </si>
  <si>
    <r>
      <t xml:space="preserve">6.      Allocate publicly accessible information system components (e.g. public Web servers) to separate sub networks with separate, network interfaces.  Publicly accessible information systems residing on a virtual host </t>
    </r>
    <r>
      <rPr>
        <b/>
        <sz val="10"/>
        <rFont val="Arial"/>
        <family val="2"/>
      </rPr>
      <t xml:space="preserve">shall </t>
    </r>
    <r>
      <rPr>
        <sz val="10"/>
        <rFont val="Arial"/>
        <family val="2"/>
      </rPr>
      <t>follow the guidance in section 5.10.3.2 to achieve separation.</t>
    </r>
  </si>
  <si>
    <r>
      <t xml:space="preserve">1.      Encryption </t>
    </r>
    <r>
      <rPr>
        <b/>
        <sz val="10"/>
        <rFont val="Arial"/>
        <family val="2"/>
      </rPr>
      <t xml:space="preserve">shall </t>
    </r>
    <r>
      <rPr>
        <sz val="10"/>
        <rFont val="Arial"/>
        <family val="2"/>
      </rPr>
      <t>be a minimum of 128 bit.</t>
    </r>
  </si>
  <si>
    <r>
      <t xml:space="preserve">2.      When CJI is transmitted outside the boundary of the physically secure location, the data </t>
    </r>
    <r>
      <rPr>
        <b/>
        <sz val="10"/>
        <rFont val="Arial"/>
        <family val="2"/>
      </rPr>
      <t>shall</t>
    </r>
    <r>
      <rPr>
        <sz val="10"/>
        <rFont val="Arial"/>
        <family val="2"/>
      </rPr>
      <t xml:space="preserve"> be immediately protected via cryptographic mechanisms (encryption).</t>
    </r>
  </si>
  <si>
    <r>
      <t xml:space="preserve">3.      When CJI is at rest (i.e. stored electronically) outside the boundary of the physically secure location, the data </t>
    </r>
    <r>
      <rPr>
        <b/>
        <sz val="10"/>
        <rFont val="Arial"/>
        <family val="2"/>
      </rPr>
      <t>shall</t>
    </r>
    <r>
      <rPr>
        <sz val="10"/>
        <rFont val="Arial"/>
        <family val="2"/>
      </rPr>
      <t xml:space="preserve"> be protected via cryptographic mechanisms (encryption).</t>
    </r>
  </si>
  <si>
    <r>
      <t xml:space="preserve">4.      When encryption is employed, the cryptographic module used </t>
    </r>
    <r>
      <rPr>
        <b/>
        <sz val="10"/>
        <rFont val="Arial"/>
        <family val="2"/>
      </rPr>
      <t>shall</t>
    </r>
    <r>
      <rPr>
        <sz val="10"/>
        <rFont val="Arial"/>
        <family val="2"/>
      </rPr>
      <t xml:space="preserve"> be certified to meet FIPS 140-2 standards.</t>
    </r>
  </si>
  <si>
    <r>
      <t xml:space="preserve">5.    For agencies using public key infrastructure technology, the agency </t>
    </r>
    <r>
      <rPr>
        <b/>
        <sz val="10"/>
        <rFont val="Arial"/>
        <family val="2"/>
      </rPr>
      <t xml:space="preserve">shall </t>
    </r>
    <r>
      <rPr>
        <sz val="10"/>
        <rFont val="Arial"/>
        <family val="2"/>
      </rPr>
      <t xml:space="preserve">develop and implement a certificate policy and certification practice statement for the issuance of public key certificates used in the information system.  </t>
    </r>
  </si>
  <si>
    <r>
      <t xml:space="preserve">Registration to receive a public key certificate </t>
    </r>
    <r>
      <rPr>
        <b/>
        <sz val="10"/>
        <rFont val="Arial"/>
        <family val="2"/>
      </rPr>
      <t>shall</t>
    </r>
    <r>
      <rPr>
        <sz val="10"/>
        <rFont val="Arial"/>
        <family val="2"/>
      </rPr>
      <t>:</t>
    </r>
  </si>
  <si>
    <t>a)      Include authorization by a supervisor or a responsible official.</t>
  </si>
  <si>
    <t>b)      Be accomplished by a secure process that verifies the identity of the certificate holder.</t>
  </si>
  <si>
    <t>c)      Ensure the certificate is issued to the intended party.</t>
  </si>
  <si>
    <r>
      <t xml:space="preserve">The agency </t>
    </r>
    <r>
      <rPr>
        <b/>
        <sz val="10"/>
        <rFont val="Arial"/>
        <family val="2"/>
      </rPr>
      <t>shall</t>
    </r>
    <r>
      <rPr>
        <sz val="10"/>
        <rFont val="Arial"/>
        <family val="2"/>
      </rPr>
      <t xml:space="preserve"> implement network-based and/or host-based intrusion detection tools.</t>
    </r>
  </si>
  <si>
    <r>
      <t xml:space="preserve">The CSA/SIB </t>
    </r>
    <r>
      <rPr>
        <b/>
        <sz val="10"/>
        <rFont val="Arial"/>
        <family val="2"/>
      </rPr>
      <t>shall</t>
    </r>
    <r>
      <rPr>
        <sz val="10"/>
        <rFont val="Arial"/>
        <family val="2"/>
      </rPr>
      <t>, in addition:</t>
    </r>
  </si>
  <si>
    <t>1.      Monitor inbound and outbound communications for unusual or unauthorized activities.</t>
  </si>
  <si>
    <t>2.      Send individual intrusion detection logs to a central logging facility where correlation and analysis will be accomplished as a system wide intrusion detection effort.</t>
  </si>
  <si>
    <t>3.      Employ automated tools to support near-real-time analysis of events in support of detecting system-level attacks.</t>
  </si>
  <si>
    <r>
      <t xml:space="preserve">The application, service, or information system </t>
    </r>
    <r>
      <rPr>
        <b/>
        <sz val="10"/>
        <rFont val="Arial"/>
        <family val="2"/>
      </rPr>
      <t>shall</t>
    </r>
    <r>
      <rPr>
        <sz val="10"/>
        <rFont val="Arial"/>
        <family val="2"/>
      </rPr>
      <t xml:space="preserve"> separate user functionality (including user interface services) from information system management functionality.</t>
    </r>
  </si>
  <si>
    <r>
      <t xml:space="preserve">The application, service, or information system </t>
    </r>
    <r>
      <rPr>
        <b/>
        <sz val="10"/>
        <rFont val="Arial"/>
        <family val="2"/>
      </rPr>
      <t xml:space="preserve">shall </t>
    </r>
    <r>
      <rPr>
        <sz val="10"/>
        <rFont val="Arial"/>
        <family val="2"/>
      </rPr>
      <t xml:space="preserve">physically or logically separate user interface services (e.g. public Web pages) from information storage and management services (e.g. database management).  </t>
    </r>
  </si>
  <si>
    <r>
      <t xml:space="preserve">In addition to the security controls described in this policy, the following additional controls </t>
    </r>
    <r>
      <rPr>
        <b/>
        <sz val="10"/>
        <rFont val="Arial"/>
        <family val="2"/>
      </rPr>
      <t xml:space="preserve">shall </t>
    </r>
    <r>
      <rPr>
        <sz val="10"/>
        <rFont val="Arial"/>
        <family val="2"/>
      </rPr>
      <t>be implemented in a virtual environment:</t>
    </r>
  </si>
  <si>
    <r>
      <t xml:space="preserve">3. Virtual Machines that are Internet facing (web servers, portal servers, etc.) </t>
    </r>
    <r>
      <rPr>
        <b/>
        <sz val="10"/>
        <rFont val="Arial"/>
        <family val="2"/>
      </rPr>
      <t>shall</t>
    </r>
    <r>
      <rPr>
        <sz val="10"/>
        <rFont val="Arial"/>
        <family val="2"/>
      </rPr>
      <t xml:space="preserve"> be physically separate from Virtual Machines that process CJI internally.</t>
    </r>
  </si>
  <si>
    <r>
      <t xml:space="preserve">4. Device drivers that are “critical” </t>
    </r>
    <r>
      <rPr>
        <b/>
        <sz val="10"/>
        <rFont val="Arial"/>
        <family val="2"/>
      </rPr>
      <t>shall</t>
    </r>
    <r>
      <rPr>
        <sz val="10"/>
        <rFont val="Arial"/>
        <family val="2"/>
      </rPr>
      <t xml:space="preserve"> be contained within a separate guest.</t>
    </r>
  </si>
  <si>
    <r>
      <t xml:space="preserve">The agency </t>
    </r>
    <r>
      <rPr>
        <b/>
        <sz val="10"/>
        <rFont val="Arial"/>
        <family val="2"/>
      </rPr>
      <t xml:space="preserve">shall </t>
    </r>
    <r>
      <rPr>
        <sz val="10"/>
        <rFont val="Arial"/>
        <family val="2"/>
      </rPr>
      <t>identify applications, services, and information systems containing software or components affected by recently announced software flaws and potential vulnerabilities resulting from those flaws.</t>
    </r>
  </si>
  <si>
    <r>
      <t xml:space="preserve">Patch requirements discovered during security assessments, continuous monitoring or incident response activities </t>
    </r>
    <r>
      <rPr>
        <b/>
        <sz val="10"/>
        <rFont val="Arial"/>
        <family val="2"/>
      </rPr>
      <t>shall</t>
    </r>
    <r>
      <rPr>
        <sz val="10"/>
        <rFont val="Arial"/>
        <family val="2"/>
      </rPr>
      <t xml:space="preserve"> also be addressed expeditiously.</t>
    </r>
  </si>
  <si>
    <r>
      <t xml:space="preserve">The agency </t>
    </r>
    <r>
      <rPr>
        <b/>
        <sz val="10"/>
        <rFont val="Arial"/>
        <family val="2"/>
      </rPr>
      <t xml:space="preserve">shall </t>
    </r>
    <r>
      <rPr>
        <sz val="10"/>
        <rFont val="Arial"/>
        <family val="2"/>
      </rPr>
      <t xml:space="preserve">implement malicious code protection that includes automatic updates for all systems with Internet access.  </t>
    </r>
  </si>
  <si>
    <r>
      <t xml:space="preserve">Agencies with systems not connected to the Internet </t>
    </r>
    <r>
      <rPr>
        <b/>
        <sz val="10"/>
        <rFont val="Arial"/>
        <family val="2"/>
      </rPr>
      <t xml:space="preserve">shall </t>
    </r>
    <r>
      <rPr>
        <sz val="10"/>
        <rFont val="Arial"/>
        <family val="2"/>
      </rPr>
      <t>implement local procedures to ensure malicious code protection is kept current (i.e. most recent update available).</t>
    </r>
  </si>
  <si>
    <r>
      <t xml:space="preserve">The agency </t>
    </r>
    <r>
      <rPr>
        <b/>
        <sz val="10"/>
        <rFont val="Arial"/>
        <family val="2"/>
      </rPr>
      <t>shall</t>
    </r>
    <r>
      <rPr>
        <sz val="10"/>
        <rFont val="Arial"/>
        <family val="2"/>
      </rPr>
      <t xml:space="preserve"> employ virus protection mechanisms to detect and eradicate malicious code (e.g., viruses, worms, Trojan horses) at critical points throughout the network and on all workstations, servers and mobile computing devices on the network.</t>
    </r>
  </si>
  <si>
    <r>
      <t xml:space="preserve">The agency </t>
    </r>
    <r>
      <rPr>
        <b/>
        <sz val="10"/>
        <rFont val="Arial"/>
        <family val="2"/>
      </rPr>
      <t xml:space="preserve">shall </t>
    </r>
    <r>
      <rPr>
        <sz val="10"/>
        <rFont val="Arial"/>
        <family val="2"/>
      </rPr>
      <t>ensure malicious code protection is enabled on all of the aforementioned critical points and information systems and resident scanning is employed.</t>
    </r>
  </si>
  <si>
    <r>
      <t xml:space="preserve">The agency </t>
    </r>
    <r>
      <rPr>
        <b/>
        <sz val="10"/>
        <rFont val="Arial"/>
        <family val="2"/>
      </rPr>
      <t>shall</t>
    </r>
    <r>
      <rPr>
        <sz val="10"/>
        <rFont val="Arial"/>
        <family val="2"/>
      </rPr>
      <t xml:space="preserve"> implement spam and spyware protection.</t>
    </r>
  </si>
  <si>
    <t>1.      Employ spam protection mechanisms at critical information system entry points (e.g. firewalls, electronic mail servers, remote-access servers).</t>
  </si>
  <si>
    <t>2.      Employ spyware protection at workstations, servers or mobile computing devices on the network.</t>
  </si>
  <si>
    <t>3.      Use the spam and spyware protection mechanisms to detect and take appropriate action on unsolicited messages and spyware/adware, respectively, transported by electronic mail, electronic mail attachments, Internet accesses, removable media (e.g. diskettes or compact disks) or other removable media as defined in this policy document.</t>
  </si>
  <si>
    <r>
      <t xml:space="preserve">A personal firewall </t>
    </r>
    <r>
      <rPr>
        <b/>
        <sz val="10"/>
        <rFont val="Arial"/>
        <family val="2"/>
      </rPr>
      <t>shall</t>
    </r>
    <r>
      <rPr>
        <sz val="10"/>
        <rFont val="Arial"/>
        <family val="2"/>
      </rPr>
      <t xml:space="preserve"> be employed on all devices that are mobile by design (i.e. laptops, handhelds, personal digital assistants, etc.).  </t>
    </r>
  </si>
  <si>
    <r>
      <t xml:space="preserve">At a minimum, the personal firewall </t>
    </r>
    <r>
      <rPr>
        <b/>
        <sz val="10"/>
        <rFont val="Arial"/>
        <family val="2"/>
      </rPr>
      <t xml:space="preserve">shall </t>
    </r>
    <r>
      <rPr>
        <sz val="10"/>
        <rFont val="Arial"/>
        <family val="2"/>
      </rPr>
      <t>perform the following activities:</t>
    </r>
  </si>
  <si>
    <t>1.      Receive information system security alerts/advisories on a regular basis.</t>
  </si>
  <si>
    <t>2.      Issue alerts/advisories to appropriate personnel.</t>
  </si>
  <si>
    <t>3.      Document the types of actions to be taken in response to security alerts/advisories.</t>
  </si>
  <si>
    <t>4.      Take appropriate actions in response.</t>
  </si>
  <si>
    <t>5.      Employ automated mechanisms to make security alert and advisory information available throughout the agency as appropriate.</t>
  </si>
  <si>
    <r>
      <t xml:space="preserve">The agency </t>
    </r>
    <r>
      <rPr>
        <b/>
        <sz val="10"/>
        <rFont val="Arial"/>
        <family val="2"/>
      </rPr>
      <t>shall</t>
    </r>
    <r>
      <rPr>
        <sz val="10"/>
        <rFont val="Arial"/>
        <family val="2"/>
      </rPr>
      <t xml:space="preserve"> restrict the information input to any connection to FBI CJIS services to authorized personnel only.</t>
    </r>
  </si>
  <si>
    <r>
      <t xml:space="preserve">The CJIS Audit Unit (CAU) </t>
    </r>
    <r>
      <rPr>
        <b/>
        <sz val="10"/>
        <rFont val="Arial"/>
        <family val="2"/>
      </rPr>
      <t xml:space="preserve">shall </t>
    </r>
    <r>
      <rPr>
        <sz val="10"/>
        <rFont val="Arial"/>
        <family val="2"/>
      </rPr>
      <t>conduct a triennial audit of each CSA in order to verify compliance with applicable statutes, regulations and policies.</t>
    </r>
  </si>
  <si>
    <r>
      <t xml:space="preserve">This audit </t>
    </r>
    <r>
      <rPr>
        <b/>
        <sz val="10"/>
        <rFont val="Arial"/>
        <family val="2"/>
      </rPr>
      <t>shall</t>
    </r>
    <r>
      <rPr>
        <sz val="10"/>
        <rFont val="Arial"/>
        <family val="2"/>
      </rPr>
      <t xml:space="preserve"> include a sample of CJAs and, in coordination with the SIB, the NCJAs. </t>
    </r>
  </si>
  <si>
    <r>
      <t xml:space="preserve">The FBI CJIS Division </t>
    </r>
    <r>
      <rPr>
        <b/>
        <sz val="10"/>
        <rFont val="Arial"/>
        <family val="2"/>
      </rPr>
      <t>shall</t>
    </r>
    <r>
      <rPr>
        <sz val="10"/>
        <rFont val="Arial"/>
        <family val="2"/>
      </rPr>
      <t xml:space="preserve"> also have the authority to conduct unannounced security inspections and scheduled audits of Contractor facilities.</t>
    </r>
  </si>
  <si>
    <r>
      <t xml:space="preserve">This audit </t>
    </r>
    <r>
      <rPr>
        <b/>
        <sz val="10"/>
        <rFont val="Arial"/>
        <family val="2"/>
      </rPr>
      <t>shall</t>
    </r>
    <r>
      <rPr>
        <sz val="10"/>
        <rFont val="Arial"/>
        <family val="2"/>
      </rPr>
      <t xml:space="preserve"> include a sample of CJAs and NCJAs.  </t>
    </r>
  </si>
  <si>
    <r>
      <t xml:space="preserve">Each CSA </t>
    </r>
    <r>
      <rPr>
        <b/>
        <sz val="10"/>
        <rFont val="Arial"/>
        <family val="2"/>
      </rPr>
      <t>shall</t>
    </r>
    <r>
      <rPr>
        <sz val="10"/>
        <rFont val="Arial"/>
        <family val="2"/>
      </rPr>
      <t>:</t>
    </r>
  </si>
  <si>
    <r>
      <t xml:space="preserve">All agencies having access to CJI </t>
    </r>
    <r>
      <rPr>
        <b/>
        <sz val="10"/>
        <rFont val="Arial"/>
        <family val="2"/>
      </rPr>
      <t xml:space="preserve">shall </t>
    </r>
    <r>
      <rPr>
        <sz val="10"/>
        <rFont val="Arial"/>
        <family val="2"/>
      </rPr>
      <t xml:space="preserve">permit an inspection team to conduct an appropriate inquiry and audit of any alleged security violations.  </t>
    </r>
  </si>
  <si>
    <r>
      <t xml:space="preserve">The inspection team </t>
    </r>
    <r>
      <rPr>
        <b/>
        <sz val="10"/>
        <rFont val="Arial"/>
        <family val="2"/>
      </rPr>
      <t>shall</t>
    </r>
    <r>
      <rPr>
        <sz val="10"/>
        <rFont val="Arial"/>
        <family val="2"/>
      </rPr>
      <t xml:space="preserve"> be appointed by the APB and </t>
    </r>
    <r>
      <rPr>
        <b/>
        <sz val="10"/>
        <rFont val="Arial"/>
        <family val="2"/>
      </rPr>
      <t>shall</t>
    </r>
    <r>
      <rPr>
        <sz val="10"/>
        <rFont val="Arial"/>
        <family val="2"/>
      </rPr>
      <t xml:space="preserve"> include at least one representative of the CJIS Division. </t>
    </r>
  </si>
  <si>
    <r>
      <t xml:space="preserve">All results of the inquiry and audit </t>
    </r>
    <r>
      <rPr>
        <b/>
        <sz val="10"/>
        <rFont val="Arial"/>
        <family val="2"/>
      </rPr>
      <t xml:space="preserve">shall </t>
    </r>
    <r>
      <rPr>
        <sz val="10"/>
        <rFont val="Arial"/>
        <family val="2"/>
      </rPr>
      <t>be reported to the APB with appropriate recommendations.</t>
    </r>
  </si>
  <si>
    <r>
      <t xml:space="preserve">1.  To verify identification, a state of residency and national fingerprint-based record checks </t>
    </r>
    <r>
      <rPr>
        <b/>
        <sz val="10"/>
        <rFont val="Arial"/>
        <family val="2"/>
      </rPr>
      <t>shall</t>
    </r>
    <r>
      <rPr>
        <sz val="10"/>
        <rFont val="Arial"/>
        <family val="2"/>
      </rPr>
      <t xml:space="preserve"> be conducted within 30 days of assignment for all personnel who have direct access to CJI and those who have direct responsibility to configure and maintain computer systems and networks with direct access to CJI.  </t>
    </r>
  </si>
  <si>
    <r>
      <t xml:space="preserve">2.  All requests for access </t>
    </r>
    <r>
      <rPr>
        <b/>
        <sz val="10"/>
        <rFont val="Arial"/>
        <family val="2"/>
      </rPr>
      <t>shall</t>
    </r>
    <r>
      <rPr>
        <sz val="10"/>
        <rFont val="Arial"/>
        <family val="2"/>
      </rPr>
      <t xml:space="preserve"> be made as specified by the CSO.  </t>
    </r>
  </si>
  <si>
    <r>
      <t xml:space="preserve">All CSO designees </t>
    </r>
    <r>
      <rPr>
        <b/>
        <sz val="10"/>
        <rFont val="Arial"/>
        <family val="2"/>
      </rPr>
      <t>shall</t>
    </r>
    <r>
      <rPr>
        <sz val="10"/>
        <rFont val="Arial"/>
        <family val="2"/>
      </rPr>
      <t xml:space="preserve"> be from an authorized criminal justice agency.</t>
    </r>
  </si>
  <si>
    <r>
      <t xml:space="preserve">3.  If a felony conviction of any kind exists, the hiring authority in the Interface Agency </t>
    </r>
    <r>
      <rPr>
        <b/>
        <sz val="10"/>
        <rFont val="Arial"/>
        <family val="2"/>
      </rPr>
      <t xml:space="preserve">shall </t>
    </r>
    <r>
      <rPr>
        <sz val="10"/>
        <rFont val="Arial"/>
        <family val="2"/>
      </rPr>
      <t xml:space="preserve">deny access to CJI.  </t>
    </r>
  </si>
  <si>
    <r>
      <t xml:space="preserve">4.  If a record of any other kind exists, access to CJI </t>
    </r>
    <r>
      <rPr>
        <b/>
        <sz val="10"/>
        <rFont val="Arial"/>
        <family val="2"/>
      </rPr>
      <t xml:space="preserve">shall not </t>
    </r>
    <r>
      <rPr>
        <sz val="10"/>
        <rFont val="Arial"/>
        <family val="2"/>
      </rPr>
      <t>be granted until the CSO or his/her designee reviews the matter to determine if access is appropriate.</t>
    </r>
  </si>
  <si>
    <r>
      <t>5.  If the person appears to be a fugitive or has an arrest history without conviction, the CSO or his/her designee</t>
    </r>
    <r>
      <rPr>
        <b/>
        <sz val="10"/>
        <rFont val="Arial"/>
        <family val="2"/>
      </rPr>
      <t xml:space="preserve"> shall </t>
    </r>
    <r>
      <rPr>
        <sz val="10"/>
        <rFont val="Arial"/>
        <family val="2"/>
      </rPr>
      <t>review the matter to determine if access to CJI is appropriate.</t>
    </r>
  </si>
  <si>
    <r>
      <t xml:space="preserve">6.  If the person is employed by a noncriminal justice agency, the CSO or his/her designee, and, if applicable, the appropriate board maintaining management control, </t>
    </r>
    <r>
      <rPr>
        <b/>
        <sz val="10"/>
        <rFont val="Arial"/>
        <family val="2"/>
      </rPr>
      <t>shall</t>
    </r>
    <r>
      <rPr>
        <sz val="10"/>
        <rFont val="Arial"/>
        <family val="2"/>
      </rPr>
      <t xml:space="preserve"> review the matter to determine if CJI access is appropriate.  </t>
    </r>
  </si>
  <si>
    <r>
      <t xml:space="preserve">7.  If the person already has access to CJI and is subsequently arrested and or convicted, continued access to CJI </t>
    </r>
    <r>
      <rPr>
        <b/>
        <sz val="10"/>
        <rFont val="Arial"/>
        <family val="2"/>
      </rPr>
      <t>shall</t>
    </r>
    <r>
      <rPr>
        <sz val="10"/>
        <rFont val="Arial"/>
        <family val="2"/>
      </rPr>
      <t xml:space="preserve"> be determined by the CSO.  </t>
    </r>
  </si>
  <si>
    <r>
      <t xml:space="preserve">8.  If the CSO or his/her designee determines that access to CJI by the person would not be in the public interest, access </t>
    </r>
    <r>
      <rPr>
        <b/>
        <sz val="10"/>
        <rFont val="Arial"/>
        <family val="2"/>
      </rPr>
      <t>shall</t>
    </r>
    <r>
      <rPr>
        <sz val="10"/>
        <rFont val="Arial"/>
        <family val="2"/>
      </rPr>
      <t xml:space="preserve"> be denied and the person's appointing authority shall be notified in writing of the access denial.</t>
    </r>
  </si>
  <si>
    <r>
      <t xml:space="preserve">8.  If the CSO or his/her designee determines that access to CJI by the person would not be in the public interest, access shall be denied and the person's appointing authority </t>
    </r>
    <r>
      <rPr>
        <b/>
        <sz val="10"/>
        <rFont val="Arial"/>
        <family val="2"/>
      </rPr>
      <t>shall</t>
    </r>
    <r>
      <rPr>
        <sz val="10"/>
        <rFont val="Arial"/>
        <family val="2"/>
      </rPr>
      <t xml:space="preserve"> be notified in writing of the access denial.</t>
    </r>
  </si>
  <si>
    <r>
      <t xml:space="preserve">9. Support personnel, contractors, and custodial workers with access to physically secure locations or controlled areas (during CJI processing) </t>
    </r>
    <r>
      <rPr>
        <b/>
        <sz val="10"/>
        <rFont val="Arial"/>
        <family val="2"/>
      </rPr>
      <t xml:space="preserve">shall </t>
    </r>
    <r>
      <rPr>
        <sz val="10"/>
        <rFont val="Arial"/>
        <family val="2"/>
      </rPr>
      <t>be subject to a state and national fingerprint-based record check unless these individuals are escorted by authorized personnel at all times.</t>
    </r>
  </si>
  <si>
    <r>
      <t xml:space="preserve">In addition to meeting the requirements in paragraph 5.12.1.1, contractors and vendors </t>
    </r>
    <r>
      <rPr>
        <b/>
        <sz val="10"/>
        <rFont val="Arial"/>
        <family val="2"/>
      </rPr>
      <t xml:space="preserve">shall </t>
    </r>
    <r>
      <rPr>
        <sz val="10"/>
        <rFont val="Arial"/>
        <family val="2"/>
      </rPr>
      <t>meet the following requirements:</t>
    </r>
  </si>
  <si>
    <r>
      <t>1.      Prior to granting access to CJI, the CGA on whose behalf the Contractor is retained</t>
    </r>
    <r>
      <rPr>
        <b/>
        <sz val="10"/>
        <rFont val="Arial"/>
        <family val="2"/>
      </rPr>
      <t xml:space="preserve"> shall </t>
    </r>
    <r>
      <rPr>
        <sz val="10"/>
        <rFont val="Arial"/>
        <family val="2"/>
      </rPr>
      <t>verify identification via a state of residency and national fingerprint-based record checks.</t>
    </r>
  </si>
  <si>
    <r>
      <t xml:space="preserve">The CGA </t>
    </r>
    <r>
      <rPr>
        <b/>
        <sz val="10"/>
        <rFont val="Arial"/>
        <family val="2"/>
      </rPr>
      <t>shall</t>
    </r>
    <r>
      <rPr>
        <sz val="10"/>
        <rFont val="Arial"/>
        <family val="2"/>
      </rPr>
      <t xml:space="preserve"> in turn notify the Contractor-appointed Security Officer.</t>
    </r>
  </si>
  <si>
    <r>
      <t xml:space="preserve">3.      When identification of the applicant with a criminal history has been established by fingerprint comparison, the CGA or the CJA (if the CGA does not have the authority to view CHRI) </t>
    </r>
    <r>
      <rPr>
        <b/>
        <sz val="10"/>
        <rFont val="Arial"/>
        <family val="2"/>
      </rPr>
      <t>shall</t>
    </r>
    <r>
      <rPr>
        <sz val="10"/>
        <rFont val="Arial"/>
        <family val="2"/>
      </rPr>
      <t xml:space="preserve"> review the matter.  </t>
    </r>
  </si>
  <si>
    <r>
      <t xml:space="preserve">4. A Contractor employee found to have a criminal record consisting of felony conviction(s) </t>
    </r>
    <r>
      <rPr>
        <b/>
        <sz val="10"/>
        <rFont val="Arial"/>
        <family val="2"/>
      </rPr>
      <t>shall</t>
    </r>
    <r>
      <rPr>
        <sz val="10"/>
        <rFont val="Arial"/>
        <family val="2"/>
      </rPr>
      <t xml:space="preserve"> be disqualified.  </t>
    </r>
  </si>
  <si>
    <r>
      <t xml:space="preserve">5. Applicants </t>
    </r>
    <r>
      <rPr>
        <b/>
        <sz val="10"/>
        <rFont val="Arial"/>
        <family val="2"/>
      </rPr>
      <t>shall</t>
    </r>
    <r>
      <rPr>
        <sz val="10"/>
        <rFont val="Arial"/>
        <family val="2"/>
      </rPr>
      <t xml:space="preserve"> also be disqualified on the basis of confirmations that arrest warrants are outstanding for such applicants.  </t>
    </r>
  </si>
  <si>
    <r>
      <t xml:space="preserve">The agency </t>
    </r>
    <r>
      <rPr>
        <b/>
        <sz val="10"/>
        <rFont val="Arial"/>
        <family val="2"/>
      </rPr>
      <t>shall</t>
    </r>
    <r>
      <rPr>
        <sz val="10"/>
        <rFont val="Arial"/>
        <family val="2"/>
      </rPr>
      <t xml:space="preserve"> review CJI access authorizations when personnel are reassigned or transferred to other positions within the agency and initiate appropriate actions such as closing and establishing accounts and changing system access authorizations.</t>
    </r>
  </si>
  <si>
    <r>
      <t xml:space="preserve">The agency </t>
    </r>
    <r>
      <rPr>
        <b/>
        <sz val="10"/>
        <rFont val="Arial"/>
        <family val="2"/>
      </rPr>
      <t xml:space="preserve">shall </t>
    </r>
    <r>
      <rPr>
        <sz val="10"/>
        <rFont val="Arial"/>
        <family val="2"/>
      </rPr>
      <t>employ a formal sanctions process for personnel failing to comply with established information security policies and procedures.</t>
    </r>
  </si>
  <si>
    <r>
      <t xml:space="preserve">Pursuant to the National Crime Prevention and Privacy Compact, each party state </t>
    </r>
    <r>
      <rPr>
        <b/>
        <sz val="10"/>
        <rFont val="Arial"/>
        <family val="2"/>
      </rPr>
      <t xml:space="preserve">shall </t>
    </r>
    <r>
      <rPr>
        <sz val="10"/>
        <rFont val="Arial"/>
        <family val="2"/>
      </rPr>
      <t>appoint a Compact Officer…</t>
    </r>
  </si>
  <si>
    <r>
      <t xml:space="preserve">...Compact Officer who </t>
    </r>
    <r>
      <rPr>
        <b/>
        <sz val="10"/>
        <rFont val="Arial"/>
        <family val="2"/>
      </rPr>
      <t xml:space="preserve">shall </t>
    </r>
    <r>
      <rPr>
        <sz val="10"/>
        <rFont val="Arial"/>
        <family val="2"/>
      </rPr>
      <t>ensure that Compact provisions and rules, procedures, and standards established by the Compact Council are complied with in their respective state.</t>
    </r>
  </si>
  <si>
    <r>
      <t xml:space="preserve">However, if the person resides in a different state than that of the assigned agency, the agency </t>
    </r>
    <r>
      <rPr>
        <b/>
        <sz val="10"/>
        <rFont val="Arial"/>
        <family val="2"/>
      </rPr>
      <t>shall</t>
    </r>
    <r>
      <rPr>
        <sz val="10"/>
        <rFont val="Arial"/>
        <family val="2"/>
      </rPr>
      <t xml:space="preserve"> conduct both state (of the agency) and national fingerprint-based record checks and execute a NLETS CHRI IQ/FQ/AQ query using purpose code C, E, or J depending on the circumstances.</t>
    </r>
  </si>
  <si>
    <r>
      <t xml:space="preserve">The agency </t>
    </r>
    <r>
      <rPr>
        <b/>
        <sz val="10"/>
        <rFont val="Arial"/>
        <family val="2"/>
      </rPr>
      <t>shall</t>
    </r>
    <r>
      <rPr>
        <sz val="10"/>
        <rFont val="Arial"/>
        <family val="2"/>
      </rPr>
      <t xml:space="preserve"> control all physical access points (except for those areas within the facility officially designated as publicly accessible) and…</t>
    </r>
  </si>
  <si>
    <r>
      <t xml:space="preserve">...and </t>
    </r>
    <r>
      <rPr>
        <b/>
        <sz val="10"/>
        <rFont val="Arial"/>
        <family val="2"/>
      </rPr>
      <t>shall</t>
    </r>
    <r>
      <rPr>
        <sz val="10"/>
        <rFont val="Arial"/>
        <family val="2"/>
      </rPr>
      <t xml:space="preserve"> verify individual access authorizations before granting access.</t>
    </r>
  </si>
  <si>
    <r>
      <t xml:space="preserve">The agency </t>
    </r>
    <r>
      <rPr>
        <b/>
        <sz val="10"/>
        <rFont val="Arial"/>
        <family val="2"/>
      </rPr>
      <t xml:space="preserve">shall </t>
    </r>
    <r>
      <rPr>
        <sz val="10"/>
        <rFont val="Arial"/>
        <family val="2"/>
      </rPr>
      <t>escort visitors at all times.</t>
    </r>
  </si>
  <si>
    <r>
      <t xml:space="preserve">6. The CGA </t>
    </r>
    <r>
      <rPr>
        <b/>
        <sz val="10"/>
        <rFont val="Arial"/>
        <family val="2"/>
      </rPr>
      <t xml:space="preserve">shall </t>
    </r>
    <r>
      <rPr>
        <sz val="10"/>
        <rFont val="Arial"/>
        <family val="2"/>
      </rPr>
      <t>maintain a list of personnel who have been authorized access to CJI and…</t>
    </r>
  </si>
  <si>
    <r>
      <t xml:space="preserve">6. ...and </t>
    </r>
    <r>
      <rPr>
        <b/>
        <sz val="10"/>
        <rFont val="Arial"/>
        <family val="2"/>
      </rPr>
      <t>shall</t>
    </r>
    <r>
      <rPr>
        <sz val="10"/>
        <rFont val="Arial"/>
        <family val="2"/>
      </rPr>
      <t>, upon request, provide a current copy of the access list to the CSO.</t>
    </r>
  </si>
  <si>
    <r>
      <t xml:space="preserve">A CGA is a government agency, whether a CJA or a NCJA, that enters into an agreement with a private contractor subject to the CJIS Security Addendum. The CGA entering into an agreement with a contractor </t>
    </r>
    <r>
      <rPr>
        <b/>
        <sz val="10"/>
        <rFont val="Arial"/>
        <family val="2"/>
      </rPr>
      <t xml:space="preserve">shall </t>
    </r>
    <r>
      <rPr>
        <sz val="10"/>
        <rFont val="Arial"/>
        <family val="2"/>
      </rPr>
      <t>appoint an agency coordinator.</t>
    </r>
  </si>
  <si>
    <t>Security Addendum Section 2.01</t>
  </si>
  <si>
    <t>Change to Policy and R&amp;T Document.
Administrative change: "is to" to "shall".</t>
  </si>
  <si>
    <t>Changes to Requirements and Transition (R&amp;T) Document only
Administrative change:  Add Ver 4.5 column section numbers.</t>
  </si>
  <si>
    <t>Change to R&amp;T Document only.
Administrative change: These two requirements are derived from the same reference.</t>
  </si>
  <si>
    <t>Change to Policy and R&amp;T Document.
APB directed change.</t>
  </si>
  <si>
    <t>5.5.6.2</t>
  </si>
  <si>
    <t>Publicly Accessible Computers</t>
  </si>
  <si>
    <r>
      <t xml:space="preserve">Utilizing publicly accessible computers to access, process, store or transmit CJI </t>
    </r>
    <r>
      <rPr>
        <b/>
        <sz val="10"/>
        <rFont val="Arial"/>
        <family val="2"/>
      </rPr>
      <t>is prohibited</t>
    </r>
    <r>
      <rPr>
        <sz val="10"/>
        <rFont val="Arial"/>
        <family val="2"/>
      </rPr>
      <t>. Publicly accessible computers include but are not limited to: hotel business center computers, convention center computers, public library computers, public kiosk computers, etc.</t>
    </r>
  </si>
  <si>
    <t>Changes to Requirements and Transition (R&amp;T) Document only
Administrative change:  Add Ver 5.0 requirement.</t>
  </si>
  <si>
    <t>Changes to Requirements and Transition (R&amp;T) Document only
Administrative change:  Add Ver 4.5 column section numbers.
Administrative change: These two requirements are derived from the same reference.</t>
  </si>
  <si>
    <t>Changes to Requirements and Transition (R&amp;T) Document only
Administrative change: These two requirements are derived from the same reference.</t>
  </si>
  <si>
    <t>3.2.2(2)</t>
  </si>
  <si>
    <t>3.2.2(3)</t>
  </si>
  <si>
    <t>Ver 5.0 Location in Policy</t>
  </si>
  <si>
    <t>Ver 5.0 Chg 1 Location or New Requirement/Date</t>
  </si>
  <si>
    <r>
      <t xml:space="preserve">In addition to the security controls described in this document, the following additional controls </t>
    </r>
    <r>
      <rPr>
        <b/>
        <sz val="10"/>
        <rFont val="Arial"/>
        <family val="2"/>
      </rPr>
      <t>shall</t>
    </r>
    <r>
      <rPr>
        <sz val="10"/>
        <rFont val="Arial"/>
        <family val="2"/>
      </rPr>
      <t xml:space="preserve"> be implemented when an agency deploys VoIP within a network that contains unencrypted CJI:</t>
    </r>
  </si>
  <si>
    <t>3. Utilize Virtual Local Area Network (VLAN) technology to segment VoIP traffic from data traffic.</t>
  </si>
  <si>
    <t>4.5.1(a)</t>
  </si>
  <si>
    <r>
      <t xml:space="preserve">To verify identification, a state of residency and national fingerprint-based record checks </t>
    </r>
    <r>
      <rPr>
        <b/>
        <sz val="10"/>
        <rFont val="Arial"/>
        <family val="2"/>
      </rPr>
      <t>shall</t>
    </r>
    <r>
      <rPr>
        <sz val="10"/>
        <rFont val="Arial"/>
        <family val="2"/>
      </rPr>
      <t xml:space="preserve"> be conducted within 30 days of assignment for all personnel who have direct access to CJI and those who have direct responsibility to configure and maintain computer systems and networks with direct access to CJI.</t>
    </r>
  </si>
  <si>
    <t>Section 4.5.1(a)</t>
  </si>
  <si>
    <t>Section 4.5.1(b)</t>
  </si>
  <si>
    <t>Section 4.5.1(c)</t>
  </si>
  <si>
    <t>Section 4.5.1(d)</t>
  </si>
  <si>
    <t>Section 4.5.1(e)</t>
  </si>
  <si>
    <t>Section 4.5.1(g)</t>
  </si>
  <si>
    <t>Section 4.5.1(h)</t>
  </si>
  <si>
    <t>3.2.2(1)</t>
  </si>
  <si>
    <r>
      <t xml:space="preserve">When appropriate, the screening </t>
    </r>
    <r>
      <rPr>
        <b/>
        <sz val="10"/>
        <rFont val="Arial"/>
        <family val="2"/>
      </rPr>
      <t>shall</t>
    </r>
    <r>
      <rPr>
        <sz val="10"/>
        <rFont val="Arial"/>
        <family val="2"/>
      </rPr>
      <t xml:space="preserve"> be consistent with (i) 5 CFR 731.106; and/or (ii) Office of Personnel Management policy, regulations, and guidance; and/or (iii) agency policy, regulations, and guidance.</t>
    </r>
  </si>
  <si>
    <r>
      <t xml:space="preserve">The agency (or the software developer/vendor in the case of software developed and maintained by a vendor/contractor) </t>
    </r>
    <r>
      <rPr>
        <b/>
        <sz val="10"/>
        <rFont val="Arial"/>
        <family val="2"/>
      </rPr>
      <t>shall</t>
    </r>
    <r>
      <rPr>
        <sz val="10"/>
        <rFont val="Arial"/>
        <family val="2"/>
      </rPr>
      <t xml:space="preserve"> develop and implement a local policy that ensures prompt installation of newly released security relevant patches, service packs and hot fixes.  NOTE: Because firewalls were specifically called out in 4.5, audit will continue against firewalls.</t>
    </r>
  </si>
  <si>
    <r>
      <t xml:space="preserve">The agency (or the software developer/vendor in the case of software developed and maintained by a vendor/contractor) </t>
    </r>
    <r>
      <rPr>
        <b/>
        <sz val="10"/>
        <rFont val="Arial"/>
        <family val="2"/>
      </rPr>
      <t>shall</t>
    </r>
    <r>
      <rPr>
        <sz val="10"/>
        <rFont val="Arial"/>
        <family val="2"/>
      </rPr>
      <t xml:space="preserve"> develop and implement a local policy that ensures prompt installation of newly released security relevant patches, service packs and hot fixes.  NOTE: This requirement calls out all network and computing devices including firewalls.  Once auditing begins for this requirement, the firewall specific requirement will be removed.</t>
    </r>
  </si>
  <si>
    <r>
      <t xml:space="preserve">The agency (or the software developer/vendor in the case of software developed and maintained by a vendor/contractor) </t>
    </r>
    <r>
      <rPr>
        <b/>
        <sz val="10"/>
        <rFont val="Arial"/>
        <family val="2"/>
      </rPr>
      <t>shall</t>
    </r>
    <r>
      <rPr>
        <sz val="10"/>
        <rFont val="Arial"/>
        <family val="2"/>
      </rPr>
      <t xml:space="preserve"> develop and implement a local policy that ensures prompt installation of newly released security relevant patches, service packs and hot fixes.  </t>
    </r>
    <r>
      <rPr>
        <b/>
        <sz val="10"/>
        <rFont val="Arial"/>
        <family val="2"/>
      </rPr>
      <t>NOTE: Because firewalls were specifically called out in 4.5, audit will continue against firewalls.</t>
    </r>
  </si>
  <si>
    <r>
      <t xml:space="preserve">Channelers leveraging CJI to perform civil functions on behalf of an Authorized Recipient </t>
    </r>
    <r>
      <rPr>
        <b/>
        <sz val="10"/>
        <rFont val="Arial"/>
        <family val="2"/>
      </rPr>
      <t>shall</t>
    </r>
    <r>
      <rPr>
        <sz val="10"/>
        <rFont val="Arial"/>
        <family val="2"/>
      </rPr>
      <t xml:space="preserve"> meet the same training and certification criteria required by governmental agencies performing a similar function…</t>
    </r>
  </si>
  <si>
    <r>
      <t xml:space="preserve">...and </t>
    </r>
    <r>
      <rPr>
        <b/>
        <sz val="10"/>
        <rFont val="Arial"/>
        <family val="2"/>
      </rPr>
      <t>shall</t>
    </r>
    <r>
      <rPr>
        <sz val="10"/>
        <rFont val="Arial"/>
        <family val="2"/>
      </rPr>
      <t xml:space="preserve"> be subject to the same extent of audit review as are local user agencies.</t>
    </r>
  </si>
  <si>
    <t>e.       Ensure each agency having access to CJI has someone designated as the Local Agency Security Officer (LASO).</t>
  </si>
  <si>
    <t>Changes to Requirements and Transition (R&amp;T) Document only
Administrative change:  Change Ver 5.0 verbiage.</t>
  </si>
  <si>
    <r>
      <t xml:space="preserve">The agency </t>
    </r>
    <r>
      <rPr>
        <b/>
        <sz val="10"/>
        <rFont val="Arial"/>
        <family val="2"/>
      </rPr>
      <t>shall</t>
    </r>
    <r>
      <rPr>
        <sz val="10"/>
        <rFont val="Arial"/>
        <family val="2"/>
      </rPr>
      <t xml:space="preserve"> approve individual access privileges and…</t>
    </r>
  </si>
  <si>
    <r>
      <t xml:space="preserve">…and </t>
    </r>
    <r>
      <rPr>
        <b/>
        <sz val="10"/>
        <rFont val="Arial"/>
        <family val="2"/>
      </rPr>
      <t>shall</t>
    </r>
    <r>
      <rPr>
        <sz val="10"/>
        <rFont val="Arial"/>
        <family val="2"/>
      </rPr>
      <t xml:space="preserve"> enforce physical and logical access restrictions associated with changes to the information system; and generate, retain, and review records reflecting all such changes.</t>
    </r>
  </si>
  <si>
    <r>
      <t xml:space="preserve">The agency </t>
    </r>
    <r>
      <rPr>
        <b/>
        <sz val="10"/>
        <rFont val="Arial"/>
        <family val="2"/>
      </rPr>
      <t>shall</t>
    </r>
    <r>
      <rPr>
        <sz val="10"/>
        <rFont val="Arial"/>
        <family val="2"/>
      </rPr>
      <t xml:space="preserve">: </t>
    </r>
  </si>
  <si>
    <t>(i) establish usage restrictions and implementation guidance for wireless technologies;</t>
  </si>
  <si>
    <t xml:space="preserve">(ii) authorize, monitor, control wireless access to the information system. </t>
  </si>
  <si>
    <t>New (2011)
1.3</t>
  </si>
  <si>
    <t>New (2011)
3.2.1</t>
  </si>
  <si>
    <t>New (2011)
3.2.2</t>
  </si>
  <si>
    <t>New (2011)
3.2.2(2)</t>
  </si>
  <si>
    <t>New (2011)
3.2.2(3)</t>
  </si>
  <si>
    <t>New (2011)
3.2.12</t>
  </si>
  <si>
    <t>New (2012)
4.3</t>
  </si>
  <si>
    <t>New (2012)
5.1.1</t>
  </si>
  <si>
    <t>New (2012)
5.1.1.1</t>
  </si>
  <si>
    <t>New (2012)
5.1.1.2</t>
  </si>
  <si>
    <t>New (2012)
5.1.1.6</t>
  </si>
  <si>
    <t>New (2011)
5.1.1.7</t>
  </si>
  <si>
    <t>New (2012)
5.1.2</t>
  </si>
  <si>
    <t>New (2012)
5.1.2.1</t>
  </si>
  <si>
    <t>New (2012)
5.1.3</t>
  </si>
  <si>
    <t>New (2013)
5.2</t>
  </si>
  <si>
    <t>New (2013)
5.2.1.1</t>
  </si>
  <si>
    <t>New (2013)
5.2.1.2</t>
  </si>
  <si>
    <t>New (2013)
5.2.1.3</t>
  </si>
  <si>
    <t>New (2013)
5.2.2</t>
  </si>
  <si>
    <t>New (2012)
5.3</t>
  </si>
  <si>
    <t>New (2012)
5.3.1</t>
  </si>
  <si>
    <t>New (2012)
5.3.2</t>
  </si>
  <si>
    <t>New (2012)
5.3.2.1</t>
  </si>
  <si>
    <t>New (2012)
5.3.2.2</t>
  </si>
  <si>
    <t>New (2012)
5.3.3</t>
  </si>
  <si>
    <t>New (2012)
5.3.4</t>
  </si>
  <si>
    <t>New (2013)
5.3.2.1</t>
  </si>
  <si>
    <t>New (2013)
5.4</t>
  </si>
  <si>
    <t>New (2013)
5.4.1</t>
  </si>
  <si>
    <t>New (2013)
5.4.1.1</t>
  </si>
  <si>
    <t>New (2013)
5.4.1.1.1</t>
  </si>
  <si>
    <t>New (2013)
5.4.2</t>
  </si>
  <si>
    <t>New (2013)
5.4.3</t>
  </si>
  <si>
    <t>New (2013)
5.4.4</t>
  </si>
  <si>
    <t>New (2013)
5.4.5</t>
  </si>
  <si>
    <t>New (2012)
5.4.6</t>
  </si>
  <si>
    <t>New (2013)
5.4.6</t>
  </si>
  <si>
    <t>New (2013)
5.5.1</t>
  </si>
  <si>
    <t>New (2012)
5.5.1</t>
  </si>
  <si>
    <t>New (2012)
5.5.2</t>
  </si>
  <si>
    <t>New (2013)
5.5.2</t>
  </si>
  <si>
    <t>New (2013)
5.5.2.1</t>
  </si>
  <si>
    <t>New (2013)
5.5.2.2</t>
  </si>
  <si>
    <t>New (2013)
5.5.2.3</t>
  </si>
  <si>
    <t>New (2013)
5.5.2.4</t>
  </si>
  <si>
    <t>New (2013)
5.5.4</t>
  </si>
  <si>
    <t>New (2013)
5.5.5</t>
  </si>
  <si>
    <t>New (2013)
5.5.6</t>
  </si>
  <si>
    <t>New (2012)
5.5.7</t>
  </si>
  <si>
    <t>New (2012)
5.5.7.1</t>
  </si>
  <si>
    <t>New (2012)
5.5.7.2</t>
  </si>
  <si>
    <t>New (2012)
5.5.7.3.1</t>
  </si>
  <si>
    <t>New (2012)
5.5.7.4</t>
  </si>
  <si>
    <t>New (2012)
5.6</t>
  </si>
  <si>
    <t>New (2011)
5.5.6.1</t>
  </si>
  <si>
    <t>Ver 4.5 Location</t>
  </si>
  <si>
    <t>New (2011)
5.6.2</t>
  </si>
  <si>
    <t>New (2012)
5.6.2.2.1</t>
  </si>
  <si>
    <t>New (2012)
5.6.3.1</t>
  </si>
  <si>
    <t>New (2012)
5.6.3.2</t>
  </si>
  <si>
    <t>New (2014)
5.6.4</t>
  </si>
  <si>
    <t>New (2012)
5.6.2.1</t>
  </si>
  <si>
    <t>Security Policy Sections 1 - 4 (Introduction, Approach, Roles &amp; Responsibilities, and CJI/PII)</t>
  </si>
  <si>
    <t>New (2011)
5.7.1.1</t>
  </si>
  <si>
    <t>New (2012)
5.7.2</t>
  </si>
  <si>
    <t>New (2012)
5.7.1.2</t>
  </si>
  <si>
    <t>New (2011)
5.8</t>
  </si>
  <si>
    <t>New (2011)
5.8.1</t>
  </si>
  <si>
    <t>New (2013)
5.8.1</t>
  </si>
  <si>
    <t>New (2011)
5.8.2</t>
  </si>
  <si>
    <t>New (2011)
5.8.2.1</t>
  </si>
  <si>
    <t>New (2011)
5.8.2.2</t>
  </si>
  <si>
    <t>New (2011)
5.8.3</t>
  </si>
  <si>
    <t>New (2011)
5.8.4</t>
  </si>
  <si>
    <t>New (2011)
5.9</t>
  </si>
  <si>
    <t>New (2011)
5.9.1</t>
  </si>
  <si>
    <t>New (2013)
5.9.1.2</t>
  </si>
  <si>
    <t>New (2011)
5.9.1.7</t>
  </si>
  <si>
    <t>New (2012)
5.9.1.8</t>
  </si>
  <si>
    <t>New (2013)
5.9.1.9</t>
  </si>
  <si>
    <t>New (2013)
5.9.2</t>
  </si>
  <si>
    <t>New (2012)
5.9.2</t>
  </si>
  <si>
    <t>New (2011)
5.9.1.3</t>
  </si>
  <si>
    <t>New (2013)
5.10.1.2</t>
  </si>
  <si>
    <t>New (2013)
5.10.1.3</t>
  </si>
  <si>
    <t>New (2012)
5.10.1.3</t>
  </si>
  <si>
    <t>New (2012)
5.10.3.1</t>
  </si>
  <si>
    <t>New (2012)
5.10.3.2</t>
  </si>
  <si>
    <t>New (2011)
5.10.4.1</t>
  </si>
  <si>
    <t>New (2012)
5.10.4.1</t>
  </si>
  <si>
    <t>New (2012)
5.10.4.2</t>
  </si>
  <si>
    <t>New (2011)
5.10.4.2</t>
  </si>
  <si>
    <t>New (2012)
5.10.4.3</t>
  </si>
  <si>
    <t>New (2012)
5.10.4.5</t>
  </si>
  <si>
    <t>New (2011)
5.10.1.4</t>
  </si>
  <si>
    <t>New (2013)
5.10.1.1</t>
  </si>
  <si>
    <t>New (2011)
5.10.1.1</t>
  </si>
  <si>
    <t>New (2012)
5.10.1.1</t>
  </si>
  <si>
    <t>New (2013)
5.11.1.1</t>
  </si>
  <si>
    <t>New (2013)
5.11.1.2</t>
  </si>
  <si>
    <t>New (2013)
5.11.2</t>
  </si>
  <si>
    <t>New (2012)
5.12.1.1</t>
  </si>
  <si>
    <t>New (2011)
5.12.1.1</t>
  </si>
  <si>
    <t>New (2012)
5.12.1.2</t>
  </si>
  <si>
    <t>New (2012)
5.12.3</t>
  </si>
  <si>
    <t>Ver 5.0 Location and/or New Requirement/Date</t>
  </si>
  <si>
    <t>Ver 5.1 Location and/or New Requirement/Date</t>
  </si>
  <si>
    <t>1.  Standards for the selection, supervision, and separation of personnel who have access to CJI.</t>
  </si>
  <si>
    <t>2.  Policy governing the operation of computers, access devices, circuits, hubs, routers, firewalls, and other components that comprise and support a telecommunications network and related CJIS systems used to process, store, or transmit CJI, guaranteeing the priority, confidentiality, integrity, and availability of service needed by the criminal justice community.</t>
  </si>
  <si>
    <t>a.  Ensure appropriate use, enforce system discipline, and ensure CJIS Division operating procedures are followed by all users of the respective services and information.</t>
  </si>
  <si>
    <t>b.  Ensure state/federal agency compliance with policies approved by the APB and adopted by the FBI.</t>
  </si>
  <si>
    <t>c.  Ensure the appointment of the CSA ISO and determine the extent of authority to the CSA ISO.</t>
  </si>
  <si>
    <r>
      <t xml:space="preserve">d.  The CSO, or designee, </t>
    </r>
    <r>
      <rPr>
        <b/>
        <sz val="10"/>
        <rFont val="Arial"/>
        <family val="2"/>
      </rPr>
      <t>shall</t>
    </r>
    <r>
      <rPr>
        <sz val="10"/>
        <rFont val="Arial"/>
        <family val="2"/>
      </rPr>
      <t xml:space="preserve"> ensure that a Terminal Agency Coordinator (TAC) is designated within each agency that has devices accessing CJIS systems.</t>
    </r>
  </si>
  <si>
    <t>e.  Ensure each agency having access to CJI has someone designated as the Local Agency Security Officer (LASO).</t>
  </si>
  <si>
    <t>f.  Approve access to FBI CJIS systems.</t>
  </si>
  <si>
    <t>g.  Assume ultimate responsibility for managing the security of CJIS systems within their state and/or agency.</t>
  </si>
  <si>
    <t>h.  Perform other related duties outlined by the user agreements with the FBI CJIS Division.</t>
  </si>
  <si>
    <t>3.  Outsourcing of Criminal Justice Functions</t>
  </si>
  <si>
    <r>
      <t xml:space="preserve">a.  Responsibility for the management of the approved security requirements </t>
    </r>
    <r>
      <rPr>
        <b/>
        <sz val="10"/>
        <rFont val="Arial"/>
        <family val="2"/>
      </rPr>
      <t xml:space="preserve">shall </t>
    </r>
    <r>
      <rPr>
        <sz val="10"/>
        <rFont val="Arial"/>
        <family val="2"/>
      </rPr>
      <t>remain with the CJA.  Security control includes the authority to enforce the standards for the selection, supervision, and separation of personnel who have access to CJI; set and enforce policy governing the operation of computers, circuits, and telecommunications terminals used to process, store, or transmit CJI; and to guarantee the priority service needed by the criminal justice community.</t>
    </r>
  </si>
  <si>
    <r>
      <t xml:space="preserve">b.  Responsibility for the management control of network security </t>
    </r>
    <r>
      <rPr>
        <b/>
        <sz val="10"/>
        <rFont val="Arial"/>
        <family val="2"/>
      </rPr>
      <t>shall</t>
    </r>
    <r>
      <rPr>
        <sz val="10"/>
        <rFont val="Arial"/>
        <family val="2"/>
      </rPr>
      <t xml:space="preserve"> remain with the CJA.  Management control of network security includes the authority to enforce the standards for the selection, supervision, and separation of personnel who have access to CJI; set and enforce policy governing the operation of circuits and network equipment used to transmit CJIS data; and to guarantee the priority service as determined by the criminal justice community.</t>
    </r>
  </si>
  <si>
    <t>1.  Understand the communications, records capabilities, and needs of the Contractor which is accessing federal and state records through or because of its relationship with the CGA.</t>
  </si>
  <si>
    <t>2.  Participate in related meetings and provide input and comments for system improvement.</t>
  </si>
  <si>
    <t>3.  Receive information from the CGA (e.g., system updates) and disseminate it to appropriate Contractor employees.</t>
  </si>
  <si>
    <t>4.  Maintain and update manuals applicable to the effectuation of the agreement, and provide them to the Contractor.</t>
  </si>
  <si>
    <t>5.  Maintain up-to-date records of Contractor’s employees who access the system, including name, date of birth, social security number, date fingerprint card(s) submitted, date security clearance issued, and date initially trained, tested, certified or recertified (if applicable).</t>
  </si>
  <si>
    <t>6.  Train or ensure the training of Contractor personnel.  If Contractor personnel access NCIC, schedule the operators for testing or a certification exam with the CSA staff, or AC staff with permission from the CSA staff.  Schedule new operators for the certification exam within six (6) months of assignment.  Schedule certified operators for biennial re-certification testing within thirty (30) days prior to the expiration of certification.  Schedule operators for other mandated class.</t>
  </si>
  <si>
    <t>7.  The AC will not permit an untrained/untested or non-certified Contractor employee to access CJI or systems supporting CJI where access to CJI can be gained.</t>
  </si>
  <si>
    <t>8.  Where appropriate, ensure compliance by the Contractor with NCIC validation requirements.</t>
  </si>
  <si>
    <t>9.  Provide completed applicant fingerprint cards on each Contractor employee who accesses the system to the CJA (or, where appropriate, CSA) for criminal background investigation prior to such employee accessing the system.</t>
  </si>
  <si>
    <t>10.  Any other responsibility for the AC promulgated by the FBI.</t>
  </si>
  <si>
    <t>1.  Serve as the security point of contact (POC) to the FBI CJIS Division ISO.</t>
  </si>
  <si>
    <t>2.  Document technical compliance with the CJIS Security Policy with the goal to assure the confidentiality, integrity, and availability of criminal justice information to the user community throughout the CSA’s user community, to include the local level.</t>
  </si>
  <si>
    <t>3.  Document and provide assistance for implementing the security-related controls for the Interface Agency and its users.</t>
  </si>
  <si>
    <t>4.  Establish a security incident response and reporting procedure to discover, investigate, document, and report to the CSA, the affected criminal justice agency, and the FBI CJIS Division ISO major incidents that significantly endanger the security or integrity of CJI.</t>
  </si>
  <si>
    <t>1.  Identify who is using the CSA approved hardware, software, and firmware and ensure no unauthorized individuals or processes have access to the same.</t>
  </si>
  <si>
    <t>2.  Identify and document how the equipment is connected to the state system.</t>
  </si>
  <si>
    <t>3.  Ensure that personnel security screening procedures are being followed as stated in this policy.</t>
  </si>
  <si>
    <t>4.  Ensure the approved and appropriate security measures are in place and working as expected.</t>
  </si>
  <si>
    <t>5.  Support policy compliance and ensure CSA ISO is promptly informed of security incidents.</t>
  </si>
  <si>
    <t>1.  Maintain the CJIS Security Policy.</t>
  </si>
  <si>
    <t>2.  Disseminate the FBI Director approved CJIS Security Policy.</t>
  </si>
  <si>
    <t>3.  Serve as a liaison with the CSA’s ISO and with other personnel across the CJIS community and in this regard provide technical guidance as to the intent and implementation of operational and technical policy issues.</t>
  </si>
  <si>
    <t>4.  Serve as a point-of-contact (POC) for computer incident notification and distribution of security alerts to the CSOs and ISOs.</t>
  </si>
  <si>
    <t>5.  Assist with developing audit compliance guidelines as well as identifying and reconciling security-related issues.</t>
  </si>
  <si>
    <t>6.  Develop and participate in information security training programs for the CSOs and ISOs, and provide a means by which to acquire feedback to measure the effectiveness and success of such training.</t>
  </si>
  <si>
    <t>7.  Maintain a current ISO homepage on the Law Enforcement Online (LEO) network and keep the CSOs and ISOs updated on pertinent information via the iso@leo.gov email address.</t>
  </si>
  <si>
    <t>1.  Gang File.</t>
  </si>
  <si>
    <t>2.  Known or Appropriately Suspected Terrorist File.</t>
  </si>
  <si>
    <t>3.  Supervised Release File.</t>
  </si>
  <si>
    <t>4.  Immigration Violator File (formerly the Deported Felon File).</t>
  </si>
  <si>
    <t>5.  National Sex Offender Registry File.</t>
  </si>
  <si>
    <t>6.  Historical Protection Order File of the NCIC.</t>
  </si>
  <si>
    <t>7.  Identity Theft File.</t>
  </si>
  <si>
    <t>8.  Protective Interest File.</t>
  </si>
  <si>
    <t>9.  Person With Information [PWI] data in the Missing Person Files.</t>
  </si>
  <si>
    <t>11.     Validation.</t>
  </si>
  <si>
    <t>10.     Use of the system.</t>
  </si>
  <si>
    <r>
      <t xml:space="preserve">The agency </t>
    </r>
    <r>
      <rPr>
        <b/>
        <sz val="10"/>
        <rFont val="Arial"/>
        <family val="2"/>
      </rPr>
      <t>shall</t>
    </r>
    <r>
      <rPr>
        <sz val="10"/>
        <rFont val="Arial"/>
        <family val="2"/>
      </rPr>
      <t xml:space="preserve"> configure the application, service, or information system to provide only essential capabilities and…</t>
    </r>
  </si>
  <si>
    <r>
      <t xml:space="preserve">...and </t>
    </r>
    <r>
      <rPr>
        <b/>
        <sz val="10"/>
        <rFont val="Arial"/>
        <family val="2"/>
      </rPr>
      <t>shall</t>
    </r>
    <r>
      <rPr>
        <sz val="10"/>
        <rFont val="Arial"/>
        <family val="2"/>
      </rPr>
      <t xml:space="preserve"> specifically prohibit and/or restrict the use of specified functions, ports, protocols, and/or services.</t>
    </r>
  </si>
  <si>
    <r>
      <t xml:space="preserve">The agency </t>
    </r>
    <r>
      <rPr>
        <b/>
        <sz val="10"/>
        <rFont val="Arial"/>
        <family val="2"/>
      </rPr>
      <t xml:space="preserve">shall </t>
    </r>
    <r>
      <rPr>
        <sz val="10"/>
        <rFont val="Arial"/>
        <family val="2"/>
      </rPr>
      <t>control physical access to information system devices that display CJI and…</t>
    </r>
  </si>
  <si>
    <r>
      <t xml:space="preserve">...and </t>
    </r>
    <r>
      <rPr>
        <b/>
        <sz val="10"/>
        <rFont val="Arial"/>
        <family val="2"/>
      </rPr>
      <t>shall</t>
    </r>
    <r>
      <rPr>
        <sz val="10"/>
        <rFont val="Arial"/>
        <family val="2"/>
      </rPr>
      <t xml:space="preserve"> position information system devices in such a way as to prevent unauthorized individuals from accessing and viewing CJI.</t>
    </r>
  </si>
  <si>
    <t>Intrustion Detection Tools and Techniques (continued)</t>
  </si>
  <si>
    <t>Patch Management (continued)</t>
  </si>
  <si>
    <t>Personnel Screening for Contractors and Vendors (continued)</t>
  </si>
  <si>
    <t>CJIS Systems Officer (CSO) (continued)</t>
  </si>
  <si>
    <t>Agency Coordinator (AC) (continued)</t>
  </si>
  <si>
    <t>Proper Access, Use, and Dissemination of NCIC Restricted Files Information (continued)</t>
  </si>
  <si>
    <t>Agency User Agreements (continued)</t>
  </si>
  <si>
    <t>Personnel with Physical and Logical Access (continued)</t>
  </si>
  <si>
    <t>CSA ISO Responsibilities (continued)</t>
  </si>
  <si>
    <t>System Access Control (continued)</t>
  </si>
  <si>
    <t>System Use Notification (continued)</t>
  </si>
  <si>
    <t>All 802.11x Wireless Protocols (continued)</t>
  </si>
  <si>
    <t>Bluetooth (continued)</t>
  </si>
  <si>
    <t>Standard Authentication (Password) (continued)</t>
  </si>
  <si>
    <t>Access Records (continued)</t>
  </si>
  <si>
    <r>
      <t xml:space="preserve">A CGA is a government agency, whether a CJA or a NCJA, that enters into an agreement with a private contractor subject to the CJIS Security Addendum. The CGA entering into an agreement with a contractor </t>
    </r>
    <r>
      <rPr>
        <b/>
        <sz val="10"/>
        <rFont val="Arial"/>
        <family val="2"/>
      </rPr>
      <t xml:space="preserve">shall </t>
    </r>
    <r>
      <rPr>
        <sz val="10"/>
        <rFont val="Arial"/>
        <family val="2"/>
      </rPr>
      <t>appoint an Agency Coordinator.</t>
    </r>
  </si>
  <si>
    <t>New (2012)
5.5.6.2</t>
  </si>
  <si>
    <t>New (2013)
5.12.1.1</t>
  </si>
  <si>
    <t>New (2013)
5.12.1.2</t>
  </si>
  <si>
    <t>4.2.2.2</t>
  </si>
  <si>
    <t>4.2.3.2</t>
  </si>
  <si>
    <t>For Other Authorized Purposes</t>
  </si>
  <si>
    <r>
      <t xml:space="preserve">Non-restricted files information </t>
    </r>
    <r>
      <rPr>
        <b/>
        <sz val="10"/>
        <rFont val="Arial"/>
        <family val="2"/>
      </rPr>
      <t>shall</t>
    </r>
    <r>
      <rPr>
        <sz val="10"/>
        <rFont val="Arial"/>
        <family val="2"/>
      </rPr>
      <t xml:space="preserve"> not be disseminated commercially. </t>
    </r>
  </si>
  <si>
    <r>
      <t xml:space="preserve">Agencies </t>
    </r>
    <r>
      <rPr>
        <b/>
        <sz val="10"/>
        <rFont val="Arial"/>
        <family val="2"/>
      </rPr>
      <t>shall not</t>
    </r>
    <r>
      <rPr>
        <sz val="10"/>
        <rFont val="Arial"/>
        <family val="2"/>
      </rPr>
      <t xml:space="preserve"> disseminate restricted files information for purposes other than law enforcement. </t>
    </r>
  </si>
  <si>
    <t>4.2.2.2.2</t>
  </si>
  <si>
    <t>Section 8.2.2.2</t>
  </si>
  <si>
    <t>New (2012)
4.2.2</t>
  </si>
  <si>
    <t>New (2013)
5.10.1.4</t>
  </si>
  <si>
    <r>
      <t xml:space="preserve">Private contractors who perform criminal justice functions </t>
    </r>
    <r>
      <rPr>
        <b/>
        <sz val="10"/>
        <rFont val="Arial"/>
        <family val="2"/>
      </rPr>
      <t>shall</t>
    </r>
    <r>
      <rPr>
        <sz val="10"/>
        <rFont val="Arial"/>
        <family val="2"/>
      </rPr>
      <t xml:space="preserve"> meet the same training and certification criteria required by governmental agencies performing a similar function, and…</t>
    </r>
  </si>
  <si>
    <r>
      <t xml:space="preserve">In addition to 5.2.1.1 above, the following topics, at a minimum, </t>
    </r>
    <r>
      <rPr>
        <b/>
        <sz val="10"/>
        <rFont val="Arial"/>
        <family val="2"/>
      </rPr>
      <t xml:space="preserve">shall </t>
    </r>
    <r>
      <rPr>
        <sz val="10"/>
        <rFont val="Arial"/>
        <family val="2"/>
      </rPr>
      <t xml:space="preserve">be addressed as baseline security awareness training for all authorized personnel with both physical </t>
    </r>
    <r>
      <rPr>
        <u/>
        <sz val="10"/>
        <rFont val="Arial"/>
        <family val="2"/>
      </rPr>
      <t>and</t>
    </r>
    <r>
      <rPr>
        <sz val="10"/>
        <rFont val="Arial"/>
        <family val="2"/>
      </rPr>
      <t xml:space="preserve"> logical access to CJI:</t>
    </r>
  </si>
  <si>
    <r>
      <t xml:space="preserve">The agency </t>
    </r>
    <r>
      <rPr>
        <b/>
        <sz val="10"/>
        <rFont val="Arial"/>
        <family val="2"/>
      </rPr>
      <t>shall</t>
    </r>
    <r>
      <rPr>
        <sz val="10"/>
        <rFont val="Arial"/>
        <family val="2"/>
      </rPr>
      <t xml:space="preserve"> validate information system accounts</t>
    </r>
    <r>
      <rPr>
        <i/>
        <sz val="10"/>
        <rFont val="Arial"/>
        <family val="2"/>
      </rPr>
      <t xml:space="preserve"> </t>
    </r>
    <r>
      <rPr>
        <sz val="10"/>
        <rFont val="Arial"/>
        <family val="2"/>
      </rPr>
      <t>at least annually and…</t>
    </r>
  </si>
  <si>
    <r>
      <t xml:space="preserve">...and </t>
    </r>
    <r>
      <rPr>
        <b/>
        <sz val="10"/>
        <rFont val="Arial"/>
        <family val="2"/>
      </rPr>
      <t xml:space="preserve">shall </t>
    </r>
    <r>
      <rPr>
        <sz val="10"/>
        <rFont val="Arial"/>
        <family val="2"/>
      </rPr>
      <t xml:space="preserve">document the validation process.  </t>
    </r>
  </si>
  <si>
    <r>
      <t xml:space="preserve">Assertions generated by a verifier </t>
    </r>
    <r>
      <rPr>
        <b/>
        <sz val="10"/>
        <rFont val="Arial"/>
        <family val="2"/>
      </rPr>
      <t>shall</t>
    </r>
    <r>
      <rPr>
        <sz val="10"/>
        <rFont val="Arial"/>
        <family val="2"/>
      </rPr>
      <t xml:space="preserve"> expire after 12 hours and…</t>
    </r>
  </si>
  <si>
    <r>
      <t xml:space="preserve">...and </t>
    </r>
    <r>
      <rPr>
        <b/>
        <sz val="10"/>
        <rFont val="Arial"/>
        <family val="2"/>
      </rPr>
      <t>shall not</t>
    </r>
    <r>
      <rPr>
        <sz val="10"/>
        <rFont val="Arial"/>
        <family val="2"/>
      </rPr>
      <t xml:space="preserve"> be accepted thereafter by the relying party.</t>
    </r>
  </si>
  <si>
    <r>
      <t xml:space="preserve">The agency </t>
    </r>
    <r>
      <rPr>
        <b/>
        <sz val="10"/>
        <rFont val="Arial"/>
        <family val="2"/>
      </rPr>
      <t>shall</t>
    </r>
    <r>
      <rPr>
        <sz val="10"/>
        <rFont val="Arial"/>
        <family val="2"/>
      </rPr>
      <t xml:space="preserve"> develop and keep current a list of personnel with authorized access to the physically secure location (except for those areas within the permanent facility officially designated as publicly accessible) or…</t>
    </r>
  </si>
  <si>
    <r>
      <t xml:space="preserve">...or </t>
    </r>
    <r>
      <rPr>
        <b/>
        <sz val="10"/>
        <rFont val="Arial"/>
        <family val="2"/>
      </rPr>
      <t>shall</t>
    </r>
    <r>
      <rPr>
        <sz val="10"/>
        <rFont val="Arial"/>
        <family val="2"/>
      </rPr>
      <t xml:space="preserve"> issue credentials to authorized personnel.</t>
    </r>
  </si>
  <si>
    <r>
      <t xml:space="preserve">2.      Signature of the visitor.   </t>
    </r>
    <r>
      <rPr>
        <b/>
        <sz val="10"/>
        <rFont val="Arial"/>
        <family val="2"/>
      </rPr>
      <t>NOTE: REMOVED FROM POLICY</t>
    </r>
  </si>
  <si>
    <r>
      <t xml:space="preserve">2.      If a record of any kind is found, the CGA </t>
    </r>
    <r>
      <rPr>
        <b/>
        <sz val="10"/>
        <rFont val="Arial"/>
        <family val="2"/>
      </rPr>
      <t xml:space="preserve">shall </t>
    </r>
    <r>
      <rPr>
        <sz val="10"/>
        <rFont val="Arial"/>
        <family val="2"/>
      </rPr>
      <t>be formally notified, and…</t>
    </r>
  </si>
  <si>
    <r>
      <t xml:space="preserve">...and system access </t>
    </r>
    <r>
      <rPr>
        <b/>
        <sz val="10"/>
        <rFont val="Arial"/>
        <family val="2"/>
      </rPr>
      <t>shall</t>
    </r>
    <r>
      <rPr>
        <sz val="10"/>
        <rFont val="Arial"/>
        <family val="2"/>
      </rPr>
      <t xml:space="preserve"> be delayed pending review of the criminal history record information.  </t>
    </r>
  </si>
  <si>
    <r>
      <t xml:space="preserve">Publicly accessible computers </t>
    </r>
    <r>
      <rPr>
        <b/>
        <sz val="10"/>
        <rFont val="Arial"/>
        <family val="2"/>
      </rPr>
      <t>shall not</t>
    </r>
    <r>
      <rPr>
        <sz val="10"/>
        <rFont val="Arial"/>
        <family val="2"/>
      </rPr>
      <t xml:space="preserve"> be used to access, process, store or transmit CJI</t>
    </r>
    <r>
      <rPr>
        <sz val="10"/>
        <rFont val="Arial"/>
        <family val="2"/>
      </rPr>
      <t>. Publicly accessible computers include but are not limited to: hotel business center computers, convention center computers, public library computers, public kiosk computers, etc.</t>
    </r>
  </si>
  <si>
    <t>Legacy 802.11 Protocols (continued)</t>
  </si>
  <si>
    <t>New (2012)
4.2.3.2</t>
  </si>
  <si>
    <r>
      <t xml:space="preserve">Records of individual basic security awareness training and specific information system security training </t>
    </r>
    <r>
      <rPr>
        <b/>
        <sz val="10"/>
        <rFont val="Arial"/>
        <family val="2"/>
      </rPr>
      <t>shall</t>
    </r>
    <r>
      <rPr>
        <sz val="10"/>
        <rFont val="Arial"/>
        <family val="2"/>
      </rPr>
      <t xml:space="preserve"> be:</t>
    </r>
  </si>
  <si>
    <t>- documented</t>
  </si>
  <si>
    <t>- maintained by the CSO/SIB/Compact Officer</t>
  </si>
  <si>
    <t>- kept current</t>
  </si>
  <si>
    <t>Section 4.3</t>
  </si>
  <si>
    <r>
      <t xml:space="preserve">The agency (or the software developer/vendor in the case of software developed and maintained by a vendor/contractor) </t>
    </r>
    <r>
      <rPr>
        <b/>
        <sz val="10"/>
        <rFont val="Arial"/>
        <family val="2"/>
      </rPr>
      <t>shall</t>
    </r>
    <r>
      <rPr>
        <sz val="10"/>
        <rFont val="Arial"/>
        <family val="2"/>
      </rPr>
      <t xml:space="preserve"> develop and implement a local policy that ensures prompt installation of newly released security relevant patches, service packs and hot fixes.  </t>
    </r>
    <r>
      <rPr>
        <b/>
        <sz val="10"/>
        <rFont val="Arial"/>
        <family val="2"/>
      </rPr>
      <t>NOTE: This requirement calls out all network and computing devices including firewalls.  Once informational auditing is completed, the firewall specific requirement will be removed.</t>
    </r>
  </si>
  <si>
    <r>
      <t xml:space="preserve">However, if the person resides in a different state than that of the assigned agency, the agency </t>
    </r>
    <r>
      <rPr>
        <b/>
        <sz val="10"/>
        <rFont val="Arial"/>
        <family val="2"/>
      </rPr>
      <t>shall</t>
    </r>
    <r>
      <rPr>
        <sz val="10"/>
        <rFont val="Arial"/>
        <family val="2"/>
      </rPr>
      <t xml:space="preserve"> conduct  state (of the agency) and national fingerprint-based record checks and execute a NLETS CHRI IQ/FQ/AQ query using purpose code C, E, or J depending on the circumstances.</t>
    </r>
  </si>
  <si>
    <r>
      <t xml:space="preserve">The local agency may complement the CJIS Security Policy with a local policy, or the agency may develop their own stand-alone security policy; however, the CJIS Security Policy </t>
    </r>
    <r>
      <rPr>
        <b/>
        <sz val="10"/>
        <rFont val="Arial"/>
        <family val="2"/>
      </rPr>
      <t>shall</t>
    </r>
    <r>
      <rPr>
        <sz val="10"/>
        <rFont val="Arial"/>
        <family val="2"/>
      </rPr>
      <t xml:space="preserve"> always be the minimum standard and…</t>
    </r>
  </si>
  <si>
    <r>
      <t xml:space="preserve">...and local policy may augment, or increase the standards, but </t>
    </r>
    <r>
      <rPr>
        <b/>
        <sz val="10"/>
        <rFont val="Arial"/>
        <family val="2"/>
      </rPr>
      <t>shall not</t>
    </r>
    <r>
      <rPr>
        <sz val="10"/>
        <rFont val="Arial"/>
        <family val="2"/>
      </rPr>
      <t xml:space="preserve"> detract from the CJIS Security Policy standards.</t>
    </r>
  </si>
  <si>
    <t>8.      Change the default service set identifier (SSID) in the APs.</t>
  </si>
  <si>
    <t>Disable the broadcast SSID feature so that the client SSID must match that of the AP.</t>
  </si>
  <si>
    <t>Validate that the SSID character string does not contain any agency identifiable information (division, department, street, etc.) or services.</t>
  </si>
  <si>
    <t>13.  Enable logging (if supported) and review the logs on a recurring basis per local policy.</t>
  </si>
  <si>
    <r>
      <t xml:space="preserve">At a minimum logs </t>
    </r>
    <r>
      <rPr>
        <b/>
        <sz val="10"/>
        <rFont val="Arial"/>
        <family val="2"/>
      </rPr>
      <t>shall</t>
    </r>
    <r>
      <rPr>
        <sz val="10"/>
        <rFont val="Arial"/>
        <family val="2"/>
      </rPr>
      <t xml:space="preserve"> be reviewed monthly.</t>
    </r>
  </si>
  <si>
    <t>Ver 5.2 Location and/or New Requirement/Date</t>
  </si>
  <si>
    <t>Outsourcing Standards for Non-Channelers</t>
  </si>
  <si>
    <r>
      <t xml:space="preserve">Outsourcing Standards </t>
    </r>
    <r>
      <rPr>
        <i/>
        <u/>
        <sz val="10"/>
        <rFont val="Arial"/>
        <family val="2"/>
      </rPr>
      <t>for Channelers</t>
    </r>
  </si>
  <si>
    <r>
      <t xml:space="preserve">The CJA, </t>
    </r>
    <r>
      <rPr>
        <i/>
        <u/>
        <sz val="10"/>
        <rFont val="Arial"/>
        <family val="2"/>
      </rPr>
      <t xml:space="preserve">authorized agency, or FBI </t>
    </r>
    <r>
      <rPr>
        <b/>
        <sz val="10"/>
        <rFont val="Arial"/>
        <family val="2"/>
      </rPr>
      <t>shall</t>
    </r>
    <r>
      <rPr>
        <sz val="10"/>
        <rFont val="Arial"/>
        <family val="2"/>
      </rPr>
      <t xml:space="preserve"> maintain sufficient overall control and visibility into all security aspects to include, but not limited to, identification of vulnerabilities and information security incident reporting/response.  </t>
    </r>
  </si>
  <si>
    <r>
      <t xml:space="preserve">Any changes to services provided by a service provider </t>
    </r>
    <r>
      <rPr>
        <b/>
        <sz val="10"/>
        <rFont val="Arial"/>
        <family val="2"/>
      </rPr>
      <t>shall</t>
    </r>
    <r>
      <rPr>
        <sz val="10"/>
        <rFont val="Arial"/>
        <family val="2"/>
      </rPr>
      <t xml:space="preserve"> be managed by the CJA,</t>
    </r>
    <r>
      <rPr>
        <i/>
        <u/>
        <sz val="10"/>
        <rFont val="Arial"/>
        <family val="2"/>
      </rPr>
      <t xml:space="preserve"> authorized agency, or FBI</t>
    </r>
    <r>
      <rPr>
        <sz val="10"/>
        <rFont val="Arial"/>
        <family val="2"/>
      </rPr>
      <t>.</t>
    </r>
  </si>
  <si>
    <t>Secondary Dissemination of Non-CHRI CJI</t>
  </si>
  <si>
    <t>9.      Social engineering.</t>
  </si>
  <si>
    <r>
      <rPr>
        <i/>
        <u/>
        <sz val="10"/>
        <rFont val="Arial"/>
        <family val="2"/>
      </rPr>
      <t>7</t>
    </r>
    <r>
      <rPr>
        <sz val="10"/>
        <rFont val="Arial"/>
        <family val="2"/>
      </rPr>
      <t>.      Physical Security—increases in risks to systems and data.</t>
    </r>
  </si>
  <si>
    <r>
      <rPr>
        <i/>
        <u/>
        <sz val="10"/>
        <rFont val="Arial"/>
        <family val="2"/>
      </rPr>
      <t>8</t>
    </r>
    <r>
      <rPr>
        <sz val="10"/>
        <rFont val="Arial"/>
        <family val="2"/>
      </rPr>
      <t>.  Handheld device security issues—address both physical and wireless security issues.</t>
    </r>
  </si>
  <si>
    <r>
      <rPr>
        <i/>
        <u/>
        <sz val="10"/>
        <rFont val="Arial"/>
        <family val="2"/>
      </rPr>
      <t>9</t>
    </r>
    <r>
      <rPr>
        <sz val="10"/>
        <rFont val="Arial"/>
        <family val="2"/>
      </rPr>
      <t>.  Use of encryption and the transmission of sensitive/confidential information over the Internet—address agency policy, procedures, and technical contact for assistance.</t>
    </r>
  </si>
  <si>
    <r>
      <rPr>
        <i/>
        <u/>
        <sz val="10"/>
        <rFont val="Arial"/>
        <family val="2"/>
      </rPr>
      <t>10</t>
    </r>
    <r>
      <rPr>
        <sz val="10"/>
        <rFont val="Arial"/>
        <family val="2"/>
      </rPr>
      <t>.  Laptop security—address both physical and information security issues.</t>
    </r>
  </si>
  <si>
    <r>
      <rPr>
        <i/>
        <u/>
        <sz val="10"/>
        <rFont val="Arial"/>
        <family val="2"/>
      </rPr>
      <t>11</t>
    </r>
    <r>
      <rPr>
        <sz val="10"/>
        <rFont val="Arial"/>
        <family val="2"/>
      </rPr>
      <t>.  Personally owned equipment and software—state whether allowed or not (e.g., copyrights).</t>
    </r>
  </si>
  <si>
    <r>
      <rPr>
        <i/>
        <u/>
        <sz val="10"/>
        <rFont val="Arial"/>
        <family val="2"/>
      </rPr>
      <t>12</t>
    </r>
    <r>
      <rPr>
        <sz val="10"/>
        <rFont val="Arial"/>
        <family val="2"/>
      </rPr>
      <t>.  Access control issues—address least privilege and separation of duties.</t>
    </r>
  </si>
  <si>
    <r>
      <rPr>
        <i/>
        <u/>
        <sz val="10"/>
        <rFont val="Arial"/>
        <family val="2"/>
      </rPr>
      <t>13</t>
    </r>
    <r>
      <rPr>
        <sz val="10"/>
        <rFont val="Arial"/>
        <family val="2"/>
      </rPr>
      <t>.  Individual accountability—explain what this means in the agency.</t>
    </r>
  </si>
  <si>
    <r>
      <rPr>
        <i/>
        <u/>
        <sz val="10"/>
        <rFont val="Arial"/>
        <family val="2"/>
      </rPr>
      <t>14</t>
    </r>
    <r>
      <rPr>
        <sz val="10"/>
        <rFont val="Arial"/>
        <family val="2"/>
      </rPr>
      <t>.  Use of acknowledgement statements—passwords, access to systems and data, personal use and gain.</t>
    </r>
  </si>
  <si>
    <r>
      <rPr>
        <i/>
        <u/>
        <sz val="10"/>
        <rFont val="Arial"/>
        <family val="2"/>
      </rPr>
      <t>15</t>
    </r>
    <r>
      <rPr>
        <sz val="10"/>
        <rFont val="Arial"/>
        <family val="2"/>
      </rPr>
      <t>.  Desktop security—discuss use of screensavers, restricting visitors’ view of information on screen (preventing/limiting “shoulder surfing”), battery backup devices, allowed access to systems.</t>
    </r>
  </si>
  <si>
    <r>
      <rPr>
        <i/>
        <u/>
        <sz val="10"/>
        <rFont val="Arial"/>
        <family val="2"/>
      </rPr>
      <t>16</t>
    </r>
    <r>
      <rPr>
        <sz val="10"/>
        <rFont val="Arial"/>
        <family val="2"/>
      </rPr>
      <t>.  Protect information subject to confidentiality concerns—in systems, archived, on backup media, and until destroyed.</t>
    </r>
  </si>
  <si>
    <r>
      <rPr>
        <i/>
        <u/>
        <sz val="10"/>
        <rFont val="Arial"/>
        <family val="2"/>
      </rPr>
      <t>17</t>
    </r>
    <r>
      <rPr>
        <sz val="10"/>
        <rFont val="Arial"/>
        <family val="2"/>
      </rPr>
      <t>.  Threats, vulnerabilities, and risks associated with accessing CJIS Service systems and services.</t>
    </r>
  </si>
  <si>
    <r>
      <t>1.      Apply available critical patches and upgrades to the operating system</t>
    </r>
    <r>
      <rPr>
        <i/>
        <u/>
        <sz val="10"/>
        <rFont val="Arial"/>
        <family val="2"/>
      </rPr>
      <t xml:space="preserve"> as soon as they become available for the device and after necessary testing as described in Section 5.10.4.1</t>
    </r>
    <r>
      <rPr>
        <sz val="10"/>
        <rFont val="Arial"/>
        <family val="2"/>
      </rPr>
      <t>.</t>
    </r>
  </si>
  <si>
    <r>
      <t>6.      Employ personal firewalls</t>
    </r>
    <r>
      <rPr>
        <i/>
        <u/>
        <sz val="10"/>
        <rFont val="Arial"/>
        <family val="2"/>
      </rPr>
      <t xml:space="preserve"> or run a Mobile Device Management system that facilitates the ability to provide firewall services from the agency level</t>
    </r>
    <r>
      <rPr>
        <sz val="10"/>
        <rFont val="Arial"/>
        <family val="2"/>
      </rPr>
      <t>.</t>
    </r>
  </si>
  <si>
    <r>
      <t xml:space="preserve">7.      Employ antivirus software </t>
    </r>
    <r>
      <rPr>
        <i/>
        <u/>
        <sz val="10"/>
        <rFont val="Arial"/>
        <family val="2"/>
      </rPr>
      <t>or run a Mobile Device Management system that facilitates the ability to provide antivirus services from the agency level</t>
    </r>
    <r>
      <rPr>
        <sz val="10"/>
        <rFont val="Arial"/>
        <family val="2"/>
      </rPr>
      <t>.</t>
    </r>
  </si>
  <si>
    <t>Mobile Device Management (MDM)</t>
  </si>
  <si>
    <t>2. MDM with centralized administration capable of at least:</t>
  </si>
  <si>
    <t>i. Remote locking of the device</t>
  </si>
  <si>
    <t>ii. Remote wiping of the device</t>
  </si>
  <si>
    <t>iii. Setting and locking device configuration</t>
  </si>
  <si>
    <t>iv. Detection of "rooted" and/or "jailbroken" devices</t>
  </si>
  <si>
    <t>v. Enforce folder and/or disk level encryption</t>
  </si>
  <si>
    <t>Cloud Computing</t>
  </si>
  <si>
    <r>
      <t xml:space="preserve">The local agency may complement the CJIS Security Policy with a local policy, or the agency may develop their own stand-alone security policy; however, the CJIS Security Policy </t>
    </r>
    <r>
      <rPr>
        <b/>
        <sz val="10"/>
        <rFont val="Arial"/>
        <family val="2"/>
      </rPr>
      <t>shall</t>
    </r>
    <r>
      <rPr>
        <sz val="10"/>
        <rFont val="Arial"/>
        <family val="2"/>
      </rPr>
      <t xml:space="preserve"> always be the minimum standard and local policy may augment, or increase the standards,…</t>
    </r>
  </si>
  <si>
    <t>13.  Enable logging (if supported) and…</t>
  </si>
  <si>
    <t>...and review the logs on a recurring basis per local policy.</t>
  </si>
  <si>
    <r>
      <t xml:space="preserve">Any CJA receiving access to FBI </t>
    </r>
    <r>
      <rPr>
        <i/>
        <u/>
        <sz val="10"/>
        <rFont val="Arial"/>
        <family val="2"/>
      </rPr>
      <t>CJI</t>
    </r>
    <r>
      <rPr>
        <sz val="10"/>
        <rFont val="Arial"/>
        <family val="2"/>
      </rPr>
      <t xml:space="preserve"> </t>
    </r>
    <r>
      <rPr>
        <b/>
        <sz val="10"/>
        <rFont val="Arial"/>
        <family val="2"/>
      </rPr>
      <t>shall</t>
    </r>
    <r>
      <rPr>
        <sz val="10"/>
        <rFont val="Arial"/>
        <family val="2"/>
      </rPr>
      <t xml:space="preserve"> enter into a signed written agreement with the appropriate signatory authority of the CSA providing the access.</t>
    </r>
  </si>
  <si>
    <r>
      <rPr>
        <i/>
        <u/>
        <sz val="10"/>
        <rFont val="Arial"/>
        <family val="2"/>
      </rPr>
      <t>10</t>
    </r>
    <r>
      <rPr>
        <sz val="10"/>
        <rFont val="Arial"/>
        <family val="2"/>
      </rPr>
      <t>.      Dissemination and destruction.</t>
    </r>
  </si>
  <si>
    <r>
      <t xml:space="preserve">The agency </t>
    </r>
    <r>
      <rPr>
        <b/>
        <sz val="10"/>
        <rFont val="Arial"/>
        <family val="2"/>
      </rPr>
      <t>shall</t>
    </r>
    <r>
      <rPr>
        <sz val="10"/>
        <rFont val="Arial"/>
        <family val="2"/>
      </rPr>
      <t xml:space="preserve"> retain audit records for at least </t>
    </r>
    <r>
      <rPr>
        <i/>
        <u/>
        <sz val="10"/>
        <rFont val="Arial"/>
        <family val="2"/>
      </rPr>
      <t>one (1) year</t>
    </r>
    <r>
      <rPr>
        <sz val="10"/>
        <rFont val="Arial"/>
        <family val="2"/>
      </rPr>
      <t xml:space="preserve">.  </t>
    </r>
  </si>
  <si>
    <r>
      <t xml:space="preserve">2.      Employ spyware protection at workstations, servers </t>
    </r>
    <r>
      <rPr>
        <i/>
        <u/>
        <sz val="10"/>
        <rFont val="Arial"/>
        <family val="2"/>
      </rPr>
      <t>and</t>
    </r>
    <r>
      <rPr>
        <sz val="10"/>
        <rFont val="Arial"/>
        <family val="2"/>
      </rPr>
      <t xml:space="preserve"> mobile computing devices on the network.</t>
    </r>
  </si>
  <si>
    <t>New
5.1.1</t>
  </si>
  <si>
    <r>
      <t xml:space="preserve">Agencies </t>
    </r>
    <r>
      <rPr>
        <b/>
        <sz val="10"/>
        <rFont val="Arial"/>
        <family val="2"/>
      </rPr>
      <t>shall</t>
    </r>
    <r>
      <rPr>
        <sz val="10"/>
        <rFont val="Arial"/>
        <family val="2"/>
      </rPr>
      <t>: (i) establish an operational incident handling capability for agency information systems that includes adequate preparation, detection, analysis, containment, recovery, and user response activities;…</t>
    </r>
  </si>
  <si>
    <t>...(ii) track, document, and report incidents to appropriate agency officials and/or authorities.</t>
  </si>
  <si>
    <t>1. Prevent multiple concurrent active sessions for one user identification, for those applications accessing CJI, unless the agency grants authority based upon operational business needs.</t>
  </si>
  <si>
    <r>
      <t xml:space="preserve">(1. continued)  Agencies </t>
    </r>
    <r>
      <rPr>
        <b/>
        <sz val="10"/>
        <rFont val="Arial"/>
        <family val="2"/>
      </rPr>
      <t>shall</t>
    </r>
    <r>
      <rPr>
        <sz val="10"/>
        <rFont val="Arial"/>
        <family val="2"/>
      </rPr>
      <t xml:space="preserve"> document the parameters of the operational business needs for multiple concurrent active sessions.</t>
    </r>
  </si>
  <si>
    <r>
      <t xml:space="preserve">The system use notification message </t>
    </r>
    <r>
      <rPr>
        <b/>
        <sz val="10"/>
        <rFont val="Arial"/>
        <family val="2"/>
      </rPr>
      <t>shall</t>
    </r>
    <r>
      <rPr>
        <sz val="10"/>
        <rFont val="Arial"/>
        <family val="2"/>
      </rPr>
      <t xml:space="preserve"> provide appropriate privacy and security notices (based on associated privacy and security policies or summaries) and…</t>
    </r>
  </si>
  <si>
    <t>...and remain on the screen until the user acknowledges the notification and takes explicit actions to log on to the information system.</t>
  </si>
  <si>
    <r>
      <t xml:space="preserve">The information system </t>
    </r>
    <r>
      <rPr>
        <b/>
        <sz val="10"/>
        <rFont val="Arial"/>
        <family val="2"/>
      </rPr>
      <t xml:space="preserve">shall </t>
    </r>
    <r>
      <rPr>
        <sz val="10"/>
        <rFont val="Arial"/>
        <family val="2"/>
      </rPr>
      <t>prevent further access to the system by initiating a session lock after a maximum of 30 minutes of inactivity, and…</t>
    </r>
  </si>
  <si>
    <t xml:space="preserve">...and the session lock remains in effect until the user reestablishes access using appropriate identification and authentication procedures.  </t>
  </si>
  <si>
    <t>CJIS Systems Officer (CSO)
(continued)</t>
  </si>
  <si>
    <t>FBI CJIS Division Information Security Officer (FBI CJIS ISO)
(continued)</t>
  </si>
  <si>
    <r>
      <t xml:space="preserve">AA </t>
    </r>
    <r>
      <rPr>
        <b/>
        <sz val="10"/>
        <rFont val="Arial"/>
        <family val="2"/>
      </rPr>
      <t>shall not</t>
    </r>
    <r>
      <rPr>
        <sz val="10"/>
        <rFont val="Arial"/>
        <family val="2"/>
      </rPr>
      <t xml:space="preserve"> be required for users requesting access to CJI from within the perimeter of a  physically secure location (Section 5.9), when the technical security controls have been met (Sections 5.5 and 5.10).</t>
    </r>
  </si>
  <si>
    <t>Advanced Authentication Policy and Rationale</t>
  </si>
  <si>
    <t>Security Alerts and Advisories (continued)</t>
  </si>
  <si>
    <t>Standard Authenticators</t>
  </si>
  <si>
    <t>5.6.2.1.1</t>
  </si>
  <si>
    <t>Password</t>
  </si>
  <si>
    <t>Password
 (continued)</t>
  </si>
  <si>
    <t>Assertions (continued)</t>
  </si>
  <si>
    <t>Controlled Area (continued)</t>
  </si>
  <si>
    <r>
      <t xml:space="preserve">Law Enforcement and civil agencies </t>
    </r>
    <r>
      <rPr>
        <b/>
        <i/>
        <u/>
        <sz val="10"/>
        <rFont val="Arial"/>
        <family val="2"/>
      </rPr>
      <t>shall</t>
    </r>
    <r>
      <rPr>
        <i/>
        <u/>
        <sz val="10"/>
        <rFont val="Arial"/>
        <family val="2"/>
      </rPr>
      <t xml:space="preserve"> have a local policy to validate a requestor of CJI as an authorized recipient before disseminating CJI.</t>
    </r>
  </si>
  <si>
    <r>
      <t xml:space="preserve">Contractors designated to perform noncriminal justice ancillary functions on behalf of a NCJA (public) or NCJA (private) for noncriminal justice functions </t>
    </r>
    <r>
      <rPr>
        <b/>
        <i/>
        <u/>
        <sz val="10"/>
        <rFont val="Arial"/>
        <family val="2"/>
      </rPr>
      <t>shall</t>
    </r>
    <r>
      <rPr>
        <i/>
        <u/>
        <sz val="10"/>
        <rFont val="Arial"/>
        <family val="2"/>
      </rPr>
      <t xml:space="preserve"> be eligible for access to CJI.</t>
    </r>
  </si>
  <si>
    <r>
      <t xml:space="preserve">Access </t>
    </r>
    <r>
      <rPr>
        <b/>
        <i/>
        <u/>
        <sz val="10"/>
        <rFont val="Arial"/>
        <family val="2"/>
      </rPr>
      <t xml:space="preserve">shall </t>
    </r>
    <r>
      <rPr>
        <i/>
        <u/>
        <sz val="10"/>
        <rFont val="Arial"/>
        <family val="2"/>
      </rPr>
      <t>be permitted when such designation is authorized pursuant to federal law or state statute approved by the U.S. Attorney General.</t>
    </r>
  </si>
  <si>
    <r>
      <t xml:space="preserve">All contractors accessing CJI </t>
    </r>
    <r>
      <rPr>
        <b/>
        <i/>
        <u/>
        <sz val="10"/>
        <rFont val="Arial"/>
        <family val="2"/>
      </rPr>
      <t>shall</t>
    </r>
    <r>
      <rPr>
        <i/>
        <u/>
        <sz val="10"/>
        <rFont val="Arial"/>
        <family val="2"/>
      </rPr>
      <t xml:space="preserve"> be subject to the terms and conditions described in the Compact Council Outsourcing Standard for Non-Channelers.</t>
    </r>
  </si>
  <si>
    <r>
      <t xml:space="preserve">Contractors leveraging CJI to perform civil functions on behalf of an Authorized Recipient </t>
    </r>
    <r>
      <rPr>
        <b/>
        <i/>
        <u/>
        <sz val="10"/>
        <rFont val="Arial"/>
        <family val="2"/>
      </rPr>
      <t>shall</t>
    </r>
    <r>
      <rPr>
        <i/>
        <u/>
        <sz val="10"/>
        <rFont val="Arial"/>
        <family val="2"/>
      </rPr>
      <t xml:space="preserve"> meet the same training and certification criteria required by governmental agencies performing a similar function, and…</t>
    </r>
  </si>
  <si>
    <r>
      <t xml:space="preserve">...and </t>
    </r>
    <r>
      <rPr>
        <b/>
        <i/>
        <u/>
        <sz val="10"/>
        <rFont val="Arial"/>
        <family val="2"/>
      </rPr>
      <t>shall</t>
    </r>
    <r>
      <rPr>
        <i/>
        <u/>
        <sz val="10"/>
        <rFont val="Arial"/>
        <family val="2"/>
      </rPr>
      <t xml:space="preserve"> be subject to the same extent of audit review as are local user agencies.</t>
    </r>
  </si>
  <si>
    <r>
      <t xml:space="preserve">Dissemination </t>
    </r>
    <r>
      <rPr>
        <b/>
        <i/>
        <u/>
        <sz val="10"/>
        <rFont val="Arial"/>
        <family val="2"/>
      </rPr>
      <t>shall</t>
    </r>
    <r>
      <rPr>
        <i/>
        <u/>
        <sz val="10"/>
        <rFont val="Arial"/>
        <family val="2"/>
      </rPr>
      <t xml:space="preserve"> conform to the local policy validating the requestor of the CJI as an employee or contractor of a law enforcement agency or civil agency requiring the CJI to perform their mission or a member of the public receiving CJI via authorized dissemination.</t>
    </r>
  </si>
  <si>
    <r>
      <t xml:space="preserve">When Bring Your Own Devices (BYOD) are authorized, they </t>
    </r>
    <r>
      <rPr>
        <b/>
        <i/>
        <u/>
        <sz val="10"/>
        <rFont val="Arial"/>
        <family val="2"/>
      </rPr>
      <t>shall</t>
    </r>
    <r>
      <rPr>
        <i/>
        <u/>
        <sz val="10"/>
        <rFont val="Arial"/>
        <family val="2"/>
      </rPr>
      <t xml:space="preserve"> be controlled using the requirements in Section 5.5.7.3 Cellular.</t>
    </r>
  </si>
  <si>
    <r>
      <t xml:space="preserve">In addition to the security controls described in this policy, agencies </t>
    </r>
    <r>
      <rPr>
        <b/>
        <i/>
        <u/>
        <sz val="10"/>
        <rFont val="Arial"/>
        <family val="2"/>
      </rPr>
      <t>shall</t>
    </r>
    <r>
      <rPr>
        <i/>
        <u/>
        <sz val="10"/>
        <rFont val="Arial"/>
        <family val="2"/>
      </rPr>
      <t xml:space="preserve"> implement the following controls when allowing CJI access from cell/smart phones and tablet devices.</t>
    </r>
  </si>
  <si>
    <r>
      <t xml:space="preserve">Devices that have been rooted, jailbroken, or have had any unauthorized changes made to them </t>
    </r>
    <r>
      <rPr>
        <b/>
        <i/>
        <u/>
        <sz val="10"/>
        <rFont val="Arial"/>
        <family val="2"/>
      </rPr>
      <t>shall not</t>
    </r>
    <r>
      <rPr>
        <i/>
        <u/>
        <sz val="10"/>
        <rFont val="Arial"/>
        <family val="2"/>
      </rPr>
      <t xml:space="preserve"> be used to process, store, or transmit CJI at any time.</t>
    </r>
  </si>
  <si>
    <r>
      <t xml:space="preserve">Agencies </t>
    </r>
    <r>
      <rPr>
        <b/>
        <i/>
        <u/>
        <sz val="10"/>
        <rFont val="Arial"/>
        <family val="2"/>
      </rPr>
      <t>shall not</t>
    </r>
    <r>
      <rPr>
        <i/>
        <u/>
        <sz val="10"/>
        <rFont val="Arial"/>
        <family val="2"/>
      </rPr>
      <t xml:space="preserve"> allow the same authenticator to be used multiple times on a device or system.</t>
    </r>
  </si>
  <si>
    <r>
      <t xml:space="preserve">In order to manage user identifiers, agencies </t>
    </r>
    <r>
      <rPr>
        <b/>
        <sz val="10"/>
        <rFont val="Arial"/>
        <family val="2"/>
      </rPr>
      <t>shall</t>
    </r>
    <r>
      <rPr>
        <sz val="10"/>
        <rFont val="Arial"/>
        <family val="2"/>
      </rPr>
      <t>:</t>
    </r>
  </si>
  <si>
    <t>1.      Uniquely identify each user.</t>
  </si>
  <si>
    <t>2.      Verify the identity of each user.</t>
  </si>
  <si>
    <t>3.      Receive authorization to issue a user identifier from an appropriate agency official.</t>
  </si>
  <si>
    <t>4.      Issue the user identifier to the intended party.</t>
  </si>
  <si>
    <t>5.      Disable the user identifier after a specified period of inactivity.</t>
  </si>
  <si>
    <t>6.      Archive user identifiers.</t>
  </si>
  <si>
    <r>
      <t xml:space="preserve">The metadata derived from Criminal Justice Information </t>
    </r>
    <r>
      <rPr>
        <b/>
        <i/>
        <u/>
        <sz val="10"/>
        <rFont val="Arial"/>
        <family val="2"/>
      </rPr>
      <t>shall not</t>
    </r>
    <r>
      <rPr>
        <i/>
        <u/>
        <sz val="10"/>
        <rFont val="Arial"/>
        <family val="2"/>
      </rPr>
      <t xml:space="preserve"> be used by and Cloud Provider for any purposes.</t>
    </r>
  </si>
  <si>
    <r>
      <t xml:space="preserve">The Cloud Provider </t>
    </r>
    <r>
      <rPr>
        <b/>
        <i/>
        <u/>
        <sz val="10"/>
        <rFont val="Arial"/>
        <family val="2"/>
      </rPr>
      <t>shall be prohibited from</t>
    </r>
    <r>
      <rPr>
        <i/>
        <u/>
        <sz val="10"/>
        <rFont val="Arial"/>
        <family val="2"/>
      </rPr>
      <t xml:space="preserve"> scanning any email or data files for the purpose of building analytics, data mining, advertising, or improving the services provided.</t>
    </r>
  </si>
  <si>
    <r>
      <t xml:space="preserve">a.  Responsibility for the management of the approved security requirements </t>
    </r>
    <r>
      <rPr>
        <b/>
        <sz val="10"/>
        <rFont val="Arial"/>
        <family val="2"/>
      </rPr>
      <t xml:space="preserve">shall </t>
    </r>
    <r>
      <rPr>
        <sz val="10"/>
        <rFont val="Arial"/>
        <family val="2"/>
      </rPr>
      <t>remain with the CJA.</t>
    </r>
  </si>
  <si>
    <r>
      <t xml:space="preserve">b.  Responsibility for the management control of network security </t>
    </r>
    <r>
      <rPr>
        <b/>
        <sz val="10"/>
        <rFont val="Arial"/>
        <family val="2"/>
      </rPr>
      <t>shall</t>
    </r>
    <r>
      <rPr>
        <sz val="10"/>
        <rFont val="Arial"/>
        <family val="2"/>
      </rPr>
      <t xml:space="preserve"> remain with the CJA.</t>
    </r>
  </si>
  <si>
    <t>New
5.1.1.8</t>
  </si>
  <si>
    <t>New
5.1.4</t>
  </si>
  <si>
    <t>New
5.5.6.1</t>
  </si>
  <si>
    <t>New
5.5.7.3.3</t>
  </si>
  <si>
    <t>New
5.10.1.5</t>
  </si>
  <si>
    <r>
      <t xml:space="preserve">7.  Maintain a </t>
    </r>
    <r>
      <rPr>
        <i/>
        <sz val="10"/>
        <rFont val="Arial"/>
        <family val="2"/>
      </rPr>
      <t>security policy resource center (SPRC) on FBI.gov</t>
    </r>
    <r>
      <rPr>
        <sz val="10"/>
        <rFont val="Arial"/>
        <family val="2"/>
      </rPr>
      <t xml:space="preserve"> and keep the CSOs and ISOs updated on pertinent information.</t>
    </r>
  </si>
  <si>
    <r>
      <t xml:space="preserve">The NCJA </t>
    </r>
    <r>
      <rPr>
        <b/>
        <sz val="10"/>
        <rFont val="Arial"/>
        <family val="2"/>
      </rPr>
      <t>shall</t>
    </r>
    <r>
      <rPr>
        <sz val="10"/>
        <rFont val="Arial"/>
        <family val="2"/>
      </rPr>
      <t xml:space="preserve"> sign and execute a management control agreement (MCA) with the CJA, which stipulates management control of the criminal justice function remains solely with the CJA.</t>
    </r>
  </si>
  <si>
    <r>
      <t xml:space="preserve">A NCJA (public) receiving access to FBI </t>
    </r>
    <r>
      <rPr>
        <i/>
        <u/>
        <sz val="10"/>
        <rFont val="Arial"/>
        <family val="2"/>
      </rPr>
      <t>CJI</t>
    </r>
    <r>
      <rPr>
        <sz val="10"/>
        <rFont val="Arial"/>
        <family val="2"/>
      </rPr>
      <t xml:space="preserve"> </t>
    </r>
    <r>
      <rPr>
        <b/>
        <sz val="10"/>
        <rFont val="Arial"/>
        <family val="2"/>
      </rPr>
      <t>shall</t>
    </r>
    <r>
      <rPr>
        <sz val="10"/>
        <rFont val="Arial"/>
        <family val="2"/>
      </rPr>
      <t xml:space="preserve"> enter into a signed written agreement with the appropriate signatory authority of the CSA/SIB providing the access.  </t>
    </r>
  </si>
  <si>
    <r>
      <t xml:space="preserve">A NCJA (private) receiving access to FBI </t>
    </r>
    <r>
      <rPr>
        <i/>
        <u/>
        <sz val="10"/>
        <rFont val="Arial"/>
        <family val="2"/>
      </rPr>
      <t>CJI</t>
    </r>
    <r>
      <rPr>
        <sz val="10"/>
        <rFont val="Arial"/>
        <family val="2"/>
      </rPr>
      <t xml:space="preserve"> </t>
    </r>
    <r>
      <rPr>
        <b/>
        <sz val="10"/>
        <rFont val="Arial"/>
        <family val="2"/>
      </rPr>
      <t>shall</t>
    </r>
    <r>
      <rPr>
        <sz val="10"/>
        <rFont val="Arial"/>
        <family val="2"/>
      </rPr>
      <t xml:space="preserve"> enter into a signed written agreement with the appropriate signatory authority of the </t>
    </r>
    <r>
      <rPr>
        <i/>
        <u/>
        <sz val="10"/>
        <rFont val="Arial"/>
        <family val="2"/>
      </rPr>
      <t>CSA, SIB, or authorized agency</t>
    </r>
    <r>
      <rPr>
        <sz val="10"/>
        <rFont val="Arial"/>
        <family val="2"/>
      </rPr>
      <t xml:space="preserve"> providing the access.</t>
    </r>
  </si>
  <si>
    <t>Monitoring, Review, and Delivery of Services
(continued)</t>
  </si>
  <si>
    <t>Audit Monitoring, Analysis, and Reporting
(continued)</t>
  </si>
  <si>
    <r>
      <t xml:space="preserve">The agency </t>
    </r>
    <r>
      <rPr>
        <b/>
        <sz val="10"/>
        <rFont val="Arial"/>
        <family val="2"/>
      </rPr>
      <t>shall</t>
    </r>
    <r>
      <rPr>
        <sz val="10"/>
        <rFont val="Arial"/>
        <family val="2"/>
      </rPr>
      <t xml:space="preserve"> enforce the most restrictive set of rights/privileges or access needed by users for the performance of specified tasks.</t>
    </r>
  </si>
  <si>
    <t>1. CJI is only transferred between CJI authorized applications and storage areas of the device.</t>
  </si>
  <si>
    <r>
      <t xml:space="preserve">Conversely, if the technical security controls have not been met, AA </t>
    </r>
    <r>
      <rPr>
        <b/>
        <sz val="10"/>
        <rFont val="Arial"/>
        <family val="2"/>
      </rPr>
      <t>shall</t>
    </r>
    <r>
      <rPr>
        <sz val="10"/>
        <rFont val="Arial"/>
        <family val="2"/>
      </rPr>
      <t xml:space="preserve"> be required even if the request for CJI originates from within a physically secure location.</t>
    </r>
  </si>
  <si>
    <r>
      <t xml:space="preserve">The two authentication factors </t>
    </r>
    <r>
      <rPr>
        <b/>
        <i/>
        <u/>
        <sz val="10"/>
        <rFont val="Arial"/>
        <family val="2"/>
      </rPr>
      <t>shall</t>
    </r>
    <r>
      <rPr>
        <i/>
        <u/>
        <sz val="10"/>
        <rFont val="Arial"/>
        <family val="2"/>
      </rPr>
      <t xml:space="preserve"> be unique (i.e. password/token or biometric/password but not password/password or token/token).</t>
    </r>
  </si>
  <si>
    <r>
      <t>For interim compliance, and for the sole purpose of meeting the advanced authentication policy, a police vehicle</t>
    </r>
    <r>
      <rPr>
        <b/>
        <sz val="10"/>
        <rFont val="Arial"/>
        <family val="2"/>
      </rPr>
      <t xml:space="preserve"> shall</t>
    </r>
    <r>
      <rPr>
        <sz val="10"/>
        <rFont val="Arial"/>
        <family val="2"/>
      </rPr>
      <t xml:space="preserve"> be considered a physically secure location until September 30</t>
    </r>
    <r>
      <rPr>
        <vertAlign val="superscript"/>
        <sz val="10"/>
        <rFont val="Arial"/>
        <family val="2"/>
      </rPr>
      <t>th</t>
    </r>
    <r>
      <rPr>
        <sz val="10"/>
        <rFont val="Arial"/>
        <family val="2"/>
      </rPr>
      <t xml:space="preserve"> </t>
    </r>
    <r>
      <rPr>
        <i/>
        <u/>
        <sz val="10"/>
        <rFont val="Arial"/>
        <family val="2"/>
      </rPr>
      <t>2014</t>
    </r>
    <r>
      <rPr>
        <sz val="10"/>
        <rFont val="Arial"/>
        <family val="2"/>
      </rPr>
      <t xml:space="preserve">.  </t>
    </r>
  </si>
  <si>
    <r>
      <t xml:space="preserve">The agency, upon termination of individual employment, </t>
    </r>
    <r>
      <rPr>
        <b/>
        <sz val="10"/>
        <rFont val="Arial"/>
        <family val="2"/>
      </rPr>
      <t>shall</t>
    </r>
    <r>
      <rPr>
        <sz val="10"/>
        <rFont val="Arial"/>
        <family val="2"/>
      </rPr>
      <t xml:space="preserve"> immediately terminate access to CJI.</t>
    </r>
  </si>
  <si>
    <t>Patch Management
(continued)</t>
  </si>
  <si>
    <r>
      <t xml:space="preserve">4.      Disseminate prompt advisories of system threats and operating system vulnerabilities </t>
    </r>
    <r>
      <rPr>
        <i/>
        <u/>
        <sz val="10"/>
        <rFont val="Arial"/>
        <family val="2"/>
      </rPr>
      <t>via the security policy resource center on FBI.gov</t>
    </r>
    <r>
      <rPr>
        <sz val="10"/>
        <rFont val="Arial"/>
        <family val="2"/>
      </rPr>
      <t>, to include but not limited to: Product Security Bulletins, Virus Bulletins, and Security Clips.</t>
    </r>
  </si>
  <si>
    <t>Risk Tier</t>
  </si>
  <si>
    <t>Req't Date</t>
  </si>
  <si>
    <t>Audit Date</t>
  </si>
  <si>
    <t>1.  Gang File</t>
  </si>
  <si>
    <t>2.  Known or Appropriately Suspected Terrorist File</t>
  </si>
  <si>
    <t>3.  Supervised Release File</t>
  </si>
  <si>
    <t>4.  Immigration Violator File (formerly the Deported Felon File)</t>
  </si>
  <si>
    <t>5.  National Sex Offender Registry File</t>
  </si>
  <si>
    <t>6.  Historical Protection Order File of the NCIC</t>
  </si>
  <si>
    <t>7.  Identity Theft File</t>
  </si>
  <si>
    <t>8.  Protective Interest File</t>
  </si>
  <si>
    <t>9.  Person With Information [PWI] data in the Missing Person Files</t>
  </si>
  <si>
    <t>Add to list</t>
  </si>
  <si>
    <t>10. NICS Denied Transactions File</t>
  </si>
  <si>
    <t>Change list number from 5 to 4</t>
  </si>
  <si>
    <t>Change list number from 6 to 5</t>
  </si>
  <si>
    <t>Change list number from 7 to 6</t>
  </si>
  <si>
    <t>Change list number from 8 to 7</t>
  </si>
  <si>
    <t>Change list number from 9 to 8</t>
  </si>
  <si>
    <t>9.  Violent Person File</t>
  </si>
  <si>
    <t>Change previous requirement to reflect new mobile section and reword.</t>
  </si>
  <si>
    <t>Clarified existing requirement by rewording</t>
  </si>
  <si>
    <t>New requirement</t>
  </si>
  <si>
    <t>5. Expire within a maximum of 365 days.</t>
  </si>
  <si>
    <t>6. Not be identical to the previous three (3) PINs.</t>
  </si>
  <si>
    <t>7. Not be transmitted in the clear outside the secure location.</t>
  </si>
  <si>
    <t>8. Not be displayed when entered.</t>
  </si>
  <si>
    <t>1. Be a minimum length of six (6) digits.</t>
  </si>
  <si>
    <t>2. Have no repeating digits (i.e., 112233).</t>
  </si>
  <si>
    <t>3. Have no sequential patterns (i.e., 123456).</t>
  </si>
  <si>
    <t>4. Not be the same as the Userid.</t>
  </si>
  <si>
    <t>Personal Identification Number (PIN)</t>
  </si>
  <si>
    <r>
      <t xml:space="preserve">When agencies implement the use of a PIN as a standard authenticator, the PIN attributes </t>
    </r>
    <r>
      <rPr>
        <b/>
        <i/>
        <u/>
        <sz val="10"/>
        <color rgb="FF000000"/>
        <rFont val="Arial"/>
        <family val="2"/>
      </rPr>
      <t>shall</t>
    </r>
    <r>
      <rPr>
        <i/>
        <u/>
        <sz val="10"/>
        <color rgb="FF000000"/>
        <rFont val="Arial"/>
        <family val="2"/>
      </rPr>
      <t xml:space="preserve"> follow the guidance in section 5.6.2.1.1 (password).</t>
    </r>
  </si>
  <si>
    <r>
      <t xml:space="preserve">When agencies utilize a PIN in conjunction with a certificate or a token (e.g. key fob with rolling numbers) for the purpose of advanced authentication, agencies </t>
    </r>
    <r>
      <rPr>
        <b/>
        <i/>
        <u/>
        <sz val="10"/>
        <color rgb="FF000000"/>
        <rFont val="Arial"/>
        <family val="2"/>
      </rPr>
      <t>shall</t>
    </r>
    <r>
      <rPr>
        <i/>
        <u/>
        <sz val="10"/>
        <color rgb="FF000000"/>
        <rFont val="Arial"/>
        <family val="2"/>
      </rPr>
      <t xml:space="preserve"> follow the PIN attributes described below.</t>
    </r>
  </si>
  <si>
    <r>
      <t xml:space="preserve">As the user invokes that certificate, a PIN meeting the below attributes </t>
    </r>
    <r>
      <rPr>
        <b/>
        <i/>
        <u/>
        <sz val="10"/>
        <color rgb="FF000000"/>
        <rFont val="Arial"/>
        <family val="2"/>
      </rPr>
      <t>shall</t>
    </r>
    <r>
      <rPr>
        <i/>
        <u/>
        <sz val="10"/>
        <color rgb="FF000000"/>
        <rFont val="Arial"/>
        <family val="2"/>
      </rPr>
      <t xml:space="preserve"> be used to access the certificate for the AA process.</t>
    </r>
  </si>
  <si>
    <t>..., or when the user has no ability to conduct transactional activities on state and national repositories, applications, or services (i.e. indirect access).</t>
  </si>
  <si>
    <t>Added additional language to this sentence.</t>
  </si>
  <si>
    <t>1. Meet the intent of the CJIS Security Policy AA requirement</t>
  </si>
  <si>
    <t>2. Provide a similar level of protection or security as the original AA requirement</t>
  </si>
  <si>
    <t>3. Not rely upon the existing requirements for AA as compensating controls</t>
  </si>
  <si>
    <r>
      <t xml:space="preserve">Controls </t>
    </r>
    <r>
      <rPr>
        <b/>
        <sz val="10"/>
        <rFont val="Arial"/>
        <family val="2"/>
      </rPr>
      <t xml:space="preserve">shall </t>
    </r>
    <r>
      <rPr>
        <sz val="10"/>
        <rFont val="Arial"/>
        <family val="2"/>
      </rPr>
      <t xml:space="preserve">be in place to protect </t>
    </r>
    <r>
      <rPr>
        <i/>
        <strike/>
        <u/>
        <sz val="10"/>
        <rFont val="Arial"/>
        <family val="2"/>
      </rPr>
      <t>electronic</t>
    </r>
    <r>
      <rPr>
        <i/>
        <u/>
        <sz val="10"/>
        <rFont val="Arial"/>
        <family val="2"/>
      </rPr>
      <t xml:space="preserve"> digital</t>
    </r>
    <r>
      <rPr>
        <sz val="10"/>
        <rFont val="Arial"/>
        <family val="2"/>
      </rPr>
      <t xml:space="preserve"> media containing CJI while in transport (physically moved from one location to another) to help prevent compromise of the data.  </t>
    </r>
  </si>
  <si>
    <r>
      <t xml:space="preserve">Encryption, as defined in section 5.10.1.2 of this policy, is the optimal control during transport; however, if encryption of the data isn’t possible then each agency </t>
    </r>
    <r>
      <rPr>
        <b/>
        <sz val="10"/>
        <rFont val="Arial"/>
        <family val="2"/>
      </rPr>
      <t xml:space="preserve">shall </t>
    </r>
    <r>
      <rPr>
        <sz val="10"/>
        <rFont val="Arial"/>
        <family val="2"/>
      </rPr>
      <t xml:space="preserve">institute </t>
    </r>
    <r>
      <rPr>
        <i/>
        <strike/>
        <u/>
        <sz val="10"/>
        <rFont val="Arial"/>
        <family val="2"/>
      </rPr>
      <t>other</t>
    </r>
    <r>
      <rPr>
        <i/>
        <u/>
        <sz val="10"/>
        <rFont val="Arial"/>
        <family val="2"/>
      </rPr>
      <t xml:space="preserve"> physical</t>
    </r>
    <r>
      <rPr>
        <sz val="10"/>
        <rFont val="Arial"/>
        <family val="2"/>
      </rPr>
      <t xml:space="preserve"> controls to ensure the security of the data.</t>
    </r>
  </si>
  <si>
    <t>i. Be at least 10 characters</t>
  </si>
  <si>
    <t>ii. Not be a dictionary word</t>
  </si>
  <si>
    <t>iii. Include at least one (1) upper case letter, one (1) lower case letter, one (1) number, and one (1) special character</t>
  </si>
  <si>
    <t>iv. Be changed when previously authorized personnel no longer require access</t>
  </si>
  <si>
    <t>Change wording in requirement</t>
  </si>
  <si>
    <t>Renumber section from 5.10.4.5 to 5.10.4.4</t>
  </si>
  <si>
    <t>Renumber section from 5.10.4.6 to 5.10.4.5</t>
  </si>
  <si>
    <t>5.13.4.4</t>
  </si>
  <si>
    <t>New header</t>
  </si>
  <si>
    <t>1. Receive information system security alerts/advisories on a regular basis.</t>
  </si>
  <si>
    <t>2. Issue alerts/advisories to appropriate personnel.</t>
  </si>
  <si>
    <t>3. Document the types of actions to be taken in response to security alerts/advisories.</t>
  </si>
  <si>
    <t>4. Take appropriate actions in response.</t>
  </si>
  <si>
    <t>5. Employ automated mechanisms to make security alert and advisory information available throughout the agency as appropriate.</t>
  </si>
  <si>
    <r>
      <t xml:space="preserve">The compensating controls </t>
    </r>
    <r>
      <rPr>
        <b/>
        <i/>
        <u/>
        <sz val="10"/>
        <rFont val="Arial"/>
        <family val="2"/>
      </rPr>
      <t>shall</t>
    </r>
    <r>
      <rPr>
        <i/>
        <u/>
        <sz val="10"/>
        <rFont val="Arial"/>
        <family val="2"/>
      </rPr>
      <t>:</t>
    </r>
  </si>
  <si>
    <r>
      <t xml:space="preserve">a) When agencies implement encryption on CJI at rest, the passphrase to unlock the cipher </t>
    </r>
    <r>
      <rPr>
        <b/>
        <i/>
        <u/>
        <sz val="10"/>
        <rFont val="Arial"/>
        <family val="2"/>
      </rPr>
      <t xml:space="preserve">shall </t>
    </r>
    <r>
      <rPr>
        <i/>
        <u/>
        <sz val="10"/>
        <rFont val="Arial"/>
        <family val="2"/>
      </rPr>
      <t>meet the following requirements:</t>
    </r>
  </si>
  <si>
    <r>
      <t xml:space="preserve">b) Multiple files maintained in the same unencrypted folder </t>
    </r>
    <r>
      <rPr>
        <b/>
        <i/>
        <u/>
        <sz val="10"/>
        <rFont val="Arial"/>
        <family val="2"/>
      </rPr>
      <t>shall</t>
    </r>
    <r>
      <rPr>
        <i/>
        <u/>
        <sz val="10"/>
        <rFont val="Arial"/>
        <family val="2"/>
      </rPr>
      <t xml:space="preserve"> have separate and distinct passphrases.</t>
    </r>
  </si>
  <si>
    <r>
      <t xml:space="preserve">b) All audit requirements found in Section 5.4.1 Auditable Events and Content (Information Systems) </t>
    </r>
    <r>
      <rPr>
        <b/>
        <i/>
        <u/>
        <sz val="10"/>
        <rFont val="Arial"/>
        <family val="2"/>
      </rPr>
      <t>shall</t>
    </r>
    <r>
      <rPr>
        <i/>
        <u/>
        <sz val="10"/>
        <rFont val="Arial"/>
        <family val="2"/>
      </rPr>
      <t xml:space="preserve"> be applied.</t>
    </r>
  </si>
  <si>
    <t>??</t>
  </si>
  <si>
    <r>
      <t xml:space="preserve">(i) establish usage restrictions and implementation guidance for </t>
    </r>
    <r>
      <rPr>
        <i/>
        <strike/>
        <u/>
        <sz val="10"/>
        <rFont val="Arial"/>
        <family val="2"/>
      </rPr>
      <t>wireless technologies</t>
    </r>
    <r>
      <rPr>
        <i/>
        <u/>
        <sz val="10"/>
        <rFont val="Arial"/>
        <family val="2"/>
      </rPr>
      <t xml:space="preserve"> mobile devices</t>
    </r>
    <r>
      <rPr>
        <sz val="10"/>
        <rFont val="Arial"/>
        <family val="2"/>
      </rPr>
      <t>;</t>
    </r>
  </si>
  <si>
    <r>
      <t xml:space="preserve">Agencies </t>
    </r>
    <r>
      <rPr>
        <b/>
        <sz val="10"/>
        <rFont val="Arial"/>
        <family val="2"/>
      </rPr>
      <t>shall</t>
    </r>
    <r>
      <rPr>
        <i/>
        <u/>
        <sz val="10"/>
        <rFont val="Arial"/>
        <family val="2"/>
      </rPr>
      <t xml:space="preserve"> implement the following controls for all agency-managed wireless access points</t>
    </r>
    <r>
      <rPr>
        <sz val="10"/>
        <rFont val="Arial"/>
        <family val="2"/>
      </rPr>
      <t>:</t>
    </r>
  </si>
  <si>
    <t>5.13.1.1</t>
  </si>
  <si>
    <r>
      <t>All 802.11</t>
    </r>
    <r>
      <rPr>
        <i/>
        <strike/>
        <u/>
        <sz val="10"/>
        <rFont val="Arial"/>
        <family val="2"/>
      </rPr>
      <t>x</t>
    </r>
    <r>
      <rPr>
        <sz val="10"/>
        <rFont val="Arial"/>
        <family val="2"/>
      </rPr>
      <t xml:space="preserve"> Wireless Protocols</t>
    </r>
  </si>
  <si>
    <t>...and the default shared keys are replaced by unique keys.</t>
  </si>
  <si>
    <t>Limit access between wireless networks and the wired network to only operational needs.</t>
  </si>
  <si>
    <t>5.13.3.1</t>
  </si>
  <si>
    <r>
      <rPr>
        <i/>
        <strike/>
        <u/>
        <sz val="10"/>
        <rFont val="Arial"/>
        <family val="2"/>
      </rPr>
      <t xml:space="preserve">Agencies </t>
    </r>
    <r>
      <rPr>
        <b/>
        <i/>
        <strike/>
        <u/>
        <sz val="10"/>
        <rFont val="Arial"/>
        <family val="2"/>
      </rPr>
      <t xml:space="preserve">shall </t>
    </r>
    <r>
      <rPr>
        <i/>
        <strike/>
        <u/>
        <sz val="10"/>
        <rFont val="Arial"/>
        <family val="2"/>
      </rPr>
      <t xml:space="preserve">follow the guidelines below regarding wireless implementation and cases where the WEP and WPA security features are used to provide wireless security in conjunction with the CJIS required minimum encryption specifications. </t>
    </r>
    <r>
      <rPr>
        <i/>
        <u/>
        <sz val="10"/>
        <rFont val="Arial"/>
        <family val="2"/>
      </rPr>
      <t>Wired Equivalent Privacy (WEP) and Wi-Fi Protected Access (WPA) cryptographic algorithms, used by all pre-802.11i protocols, do not meet the requirements for FIPS 140-2 and shall not be used.</t>
    </r>
  </si>
  <si>
    <t>5.13.3</t>
  </si>
  <si>
    <r>
      <rPr>
        <i/>
        <strike/>
        <u/>
        <sz val="10"/>
        <rFont val="Arial"/>
        <family val="2"/>
      </rPr>
      <t>Cellular</t>
    </r>
    <r>
      <rPr>
        <i/>
        <u/>
        <sz val="10"/>
        <rFont val="Arial"/>
        <family val="2"/>
      </rPr>
      <t xml:space="preserve"> Wireless Device</t>
    </r>
    <r>
      <rPr>
        <sz val="10"/>
        <rFont val="Arial"/>
        <family val="2"/>
      </rPr>
      <t xml:space="preserve"> Risk Mitigations</t>
    </r>
  </si>
  <si>
    <r>
      <t xml:space="preserve">Organizations </t>
    </r>
    <r>
      <rPr>
        <b/>
        <sz val="10"/>
        <rFont val="Arial"/>
        <family val="2"/>
      </rPr>
      <t>shall</t>
    </r>
    <r>
      <rPr>
        <sz val="10"/>
        <rFont val="Arial"/>
        <family val="2"/>
      </rPr>
      <t xml:space="preserve">, as a minimum, ensure that cellular </t>
    </r>
    <r>
      <rPr>
        <i/>
        <u/>
        <sz val="10"/>
        <rFont val="Arial"/>
        <family val="2"/>
      </rPr>
      <t>wireless</t>
    </r>
    <r>
      <rPr>
        <sz val="10"/>
        <rFont val="Arial"/>
        <family val="2"/>
      </rPr>
      <t xml:space="preserve"> devices:</t>
    </r>
  </si>
  <si>
    <r>
      <t xml:space="preserve">7. Employ antivirus software or run a </t>
    </r>
    <r>
      <rPr>
        <i/>
        <strike/>
        <u/>
        <sz val="10"/>
        <rFont val="Arial"/>
        <family val="2"/>
      </rPr>
      <t>Mobile Device Management</t>
    </r>
    <r>
      <rPr>
        <sz val="10"/>
        <rFont val="Arial"/>
        <family val="2"/>
      </rPr>
      <t xml:space="preserve"> </t>
    </r>
    <r>
      <rPr>
        <i/>
        <u/>
        <sz val="10"/>
        <rFont val="Arial"/>
        <family val="2"/>
      </rPr>
      <t>MDM</t>
    </r>
    <r>
      <rPr>
        <sz val="10"/>
        <rFont val="Arial"/>
        <family val="2"/>
      </rPr>
      <t xml:space="preserve"> system that facilitates the ability to provide antivirus services from the agency level.</t>
    </r>
  </si>
  <si>
    <t>1. Apply available critical patches and upgrades to the operating system as soon as they become available for the device and after necessary testing as described in Section 5.10.4.1.</t>
  </si>
  <si>
    <r>
      <t xml:space="preserve">2. Are configured for local device authentication </t>
    </r>
    <r>
      <rPr>
        <i/>
        <u/>
        <sz val="10"/>
        <rFont val="Arial"/>
        <family val="2"/>
      </rPr>
      <t>(see Section 5.13.8.1)</t>
    </r>
    <r>
      <rPr>
        <sz val="10"/>
        <rFont val="Arial"/>
        <family val="2"/>
      </rPr>
      <t>.</t>
    </r>
  </si>
  <si>
    <t>3. Use advanced authentication.</t>
  </si>
  <si>
    <t>4. Encrypt all CJI resident on the device.</t>
  </si>
  <si>
    <r>
      <t>5. Erase cached information</t>
    </r>
    <r>
      <rPr>
        <i/>
        <u/>
        <sz val="10"/>
        <rFont val="Arial"/>
        <family val="2"/>
      </rPr>
      <t>, to include authenticators (see Section 5.6.2.1) in applications,</t>
    </r>
    <r>
      <rPr>
        <sz val="10"/>
        <rFont val="Arial"/>
        <family val="2"/>
      </rPr>
      <t xml:space="preserve"> when session is terminated.</t>
    </r>
  </si>
  <si>
    <r>
      <t xml:space="preserve">6. Employ personal firewalls or run a Mobile Device Management </t>
    </r>
    <r>
      <rPr>
        <i/>
        <u/>
        <sz val="10"/>
        <rFont val="Arial"/>
        <family val="2"/>
      </rPr>
      <t>(MDM)</t>
    </r>
    <r>
      <rPr>
        <sz val="10"/>
        <rFont val="Arial"/>
        <family val="2"/>
      </rPr>
      <t xml:space="preserve"> system that facilitates the ability to provide firewall services from the agency level.</t>
    </r>
  </si>
  <si>
    <t>5.13.2</t>
  </si>
  <si>
    <r>
      <t xml:space="preserve">Devices that have </t>
    </r>
    <r>
      <rPr>
        <i/>
        <u/>
        <sz val="10"/>
        <rFont val="Arial"/>
        <family val="2"/>
      </rPr>
      <t>had any unauthorized changes made to them (including but not limited to being</t>
    </r>
    <r>
      <rPr>
        <sz val="10"/>
        <rFont val="Arial"/>
        <family val="2"/>
      </rPr>
      <t xml:space="preserve"> </t>
    </r>
    <r>
      <rPr>
        <i/>
        <strike/>
        <u/>
        <sz val="10"/>
        <rFont val="Arial"/>
        <family val="2"/>
      </rPr>
      <t>been</t>
    </r>
    <r>
      <rPr>
        <sz val="10"/>
        <rFont val="Arial"/>
        <family val="2"/>
      </rPr>
      <t xml:space="preserve"> rooted</t>
    </r>
    <r>
      <rPr>
        <i/>
        <strike/>
        <u/>
        <sz val="10"/>
        <rFont val="Arial"/>
        <family val="2"/>
      </rPr>
      <t>,</t>
    </r>
    <r>
      <rPr>
        <i/>
        <u/>
        <sz val="10"/>
        <rFont val="Arial"/>
        <family val="2"/>
      </rPr>
      <t xml:space="preserve"> or</t>
    </r>
    <r>
      <rPr>
        <sz val="10"/>
        <rFont val="Arial"/>
        <family val="2"/>
      </rPr>
      <t xml:space="preserve"> jailbroken</t>
    </r>
    <r>
      <rPr>
        <i/>
        <u/>
        <sz val="10"/>
        <rFont val="Arial"/>
        <family val="2"/>
      </rPr>
      <t>)</t>
    </r>
    <r>
      <rPr>
        <i/>
        <strike/>
        <u/>
        <sz val="10"/>
        <rFont val="Arial"/>
        <family val="2"/>
      </rPr>
      <t>, or have had any unauthorized changes made to them</t>
    </r>
    <r>
      <rPr>
        <sz val="10"/>
        <rFont val="Arial"/>
        <family val="2"/>
      </rPr>
      <t xml:space="preserve"> </t>
    </r>
    <r>
      <rPr>
        <b/>
        <sz val="10"/>
        <rFont val="Arial"/>
        <family val="2"/>
      </rPr>
      <t>shall not</t>
    </r>
    <r>
      <rPr>
        <sz val="10"/>
        <rFont val="Arial"/>
        <family val="2"/>
      </rPr>
      <t xml:space="preserve"> be used to process, store, or transmit CJI at any time.</t>
    </r>
  </si>
  <si>
    <r>
      <rPr>
        <i/>
        <strike/>
        <u/>
        <sz val="10"/>
        <rFont val="Arial"/>
        <family val="2"/>
      </rPr>
      <t xml:space="preserve">In addition to the security controls described in this policy, a </t>
    </r>
    <r>
      <rPr>
        <i/>
        <u/>
        <sz val="10"/>
        <rFont val="Arial"/>
        <family val="2"/>
      </rPr>
      <t>A</t>
    </r>
    <r>
      <rPr>
        <sz val="10"/>
        <rFont val="Arial"/>
        <family val="2"/>
      </rPr>
      <t xml:space="preserve">gencies </t>
    </r>
    <r>
      <rPr>
        <b/>
        <sz val="10"/>
        <rFont val="Arial"/>
        <family val="2"/>
      </rPr>
      <t>shall</t>
    </r>
    <r>
      <rPr>
        <sz val="10"/>
        <rFont val="Arial"/>
        <family val="2"/>
      </rPr>
      <t xml:space="preserve"> implement the following controls when allowing CJI access from cell/smartphones and tablet devices.</t>
    </r>
  </si>
  <si>
    <r>
      <t xml:space="preserve">1. </t>
    </r>
    <r>
      <rPr>
        <i/>
        <u/>
        <sz val="10"/>
        <rFont val="Arial"/>
        <family val="2"/>
      </rPr>
      <t>Ensure that</t>
    </r>
    <r>
      <rPr>
        <sz val="10"/>
        <rFont val="Arial"/>
        <family val="2"/>
      </rPr>
      <t xml:space="preserve"> CJI is only transferred between CJI authorized applications and storage areas of the device.</t>
    </r>
  </si>
  <si>
    <r>
      <t xml:space="preserve">2. MDM with centralized administration </t>
    </r>
    <r>
      <rPr>
        <i/>
        <u/>
        <sz val="10"/>
        <rFont val="Arial"/>
        <family val="2"/>
      </rPr>
      <t xml:space="preserve">configured and implemented to perform </t>
    </r>
    <r>
      <rPr>
        <i/>
        <strike/>
        <u/>
        <sz val="10"/>
        <rFont val="Arial"/>
        <family val="2"/>
      </rPr>
      <t>capable of</t>
    </r>
    <r>
      <rPr>
        <sz val="10"/>
        <rFont val="Arial"/>
        <family val="2"/>
      </rPr>
      <t xml:space="preserve"> at least</t>
    </r>
    <r>
      <rPr>
        <i/>
        <u/>
        <sz val="10"/>
        <rFont val="Arial"/>
        <family val="2"/>
      </rPr>
      <t xml:space="preserve"> the</t>
    </r>
    <r>
      <rPr>
        <sz val="10"/>
        <rFont val="Arial"/>
        <family val="2"/>
      </rPr>
      <t>:</t>
    </r>
  </si>
  <si>
    <r>
      <t>iv. Detection of "rooted" and</t>
    </r>
    <r>
      <rPr>
        <i/>
        <strike/>
        <u/>
        <sz val="10"/>
        <rFont val="Arial"/>
        <family val="2"/>
      </rPr>
      <t>/or</t>
    </r>
    <r>
      <rPr>
        <sz val="10"/>
        <rFont val="Arial"/>
        <family val="2"/>
      </rPr>
      <t xml:space="preserve"> "jailbroken" devices</t>
    </r>
  </si>
  <si>
    <r>
      <t>v. Enforce</t>
    </r>
    <r>
      <rPr>
        <i/>
        <u/>
        <sz val="10"/>
        <rFont val="Arial"/>
        <family val="2"/>
      </rPr>
      <t>ment</t>
    </r>
    <r>
      <rPr>
        <sz val="10"/>
        <rFont val="Arial"/>
        <family val="2"/>
      </rPr>
      <t xml:space="preserve"> folder </t>
    </r>
    <r>
      <rPr>
        <i/>
        <strike/>
        <u/>
        <sz val="10"/>
        <rFont val="Arial"/>
        <family val="2"/>
      </rPr>
      <t>and/</t>
    </r>
    <r>
      <rPr>
        <sz val="10"/>
        <rFont val="Arial"/>
        <family val="2"/>
      </rPr>
      <t>or disk level encryption</t>
    </r>
  </si>
  <si>
    <t>vi. Application of mandatory policy settings on the device</t>
  </si>
  <si>
    <t>vii. Detection of unauthorized configurations or software/applications</t>
  </si>
  <si>
    <t>5.13.1.3</t>
  </si>
  <si>
    <r>
      <t xml:space="preserve">Agencies </t>
    </r>
    <r>
      <rPr>
        <b/>
        <i/>
        <strike/>
        <u/>
        <sz val="10"/>
        <rFont val="Arial"/>
        <family val="2"/>
      </rPr>
      <t>shall</t>
    </r>
    <r>
      <rPr>
        <i/>
        <strike/>
        <u/>
        <sz val="10"/>
        <rFont val="Arial"/>
        <family val="2"/>
      </rPr>
      <t>:</t>
    </r>
  </si>
  <si>
    <r>
      <t xml:space="preserve">5.      Choose personal identification number (PIN) codes that are sufficiently random and long.  Avoid static and weak PINs, such as all zeroes.  PIN codes should be random so that they cannot be easily reproduced by malicious users.  Longer PIN codes are more resistant to brute force attacks.  For Bluetooth v2.0 (or earlier) devices, an eight-character alphanumeric PIN </t>
    </r>
    <r>
      <rPr>
        <b/>
        <i/>
        <strike/>
        <u/>
        <sz val="10"/>
        <rFont val="Arial"/>
        <family val="2"/>
      </rPr>
      <t xml:space="preserve">shall </t>
    </r>
    <r>
      <rPr>
        <i/>
        <strike/>
        <u/>
        <sz val="10"/>
        <rFont val="Arial"/>
        <family val="2"/>
      </rPr>
      <t>be used.</t>
    </r>
  </si>
  <si>
    <t>Move to new mobile section</t>
  </si>
  <si>
    <t>Move to new mobile section and reword</t>
  </si>
  <si>
    <t>1. Perform validation testing to ensure rogue APs (Access Points) do not exist in the 802.11 Wireless Local Area Network (WLAN) and to fully understand the wireless network security posture.</t>
  </si>
  <si>
    <t>2. Maintain a complete inventory of all Access Points (APs) and 802.11 wireless devices.</t>
  </si>
  <si>
    <t>3. Place APs in secured areas to prevent unauthorized physical access and user manipulation.</t>
  </si>
  <si>
    <t>4. Test AP range boundaries to determine the precise extent of the wireless coverage and design the AP wireless coverage to limit the coverage area to only what is needed for operational purposes.</t>
  </si>
  <si>
    <t>5. Enable user authentication and encryption mechanisms for the management interface of the AP.</t>
  </si>
  <si>
    <t>6. Ensure that all APs have strong administrative passwords and ensure that all passwords are changed in accordance with section 5.6.3.1.</t>
  </si>
  <si>
    <t>7. Ensure the reset function on APs is used only when needed and is only invoked by authorized personnel.  Restore the APs to the latest security settings, when the reset functions are used, to ensure the factory default settings are not utilized.</t>
  </si>
  <si>
    <t>8. Change the default service set identifier (SSID) in the APs.</t>
  </si>
  <si>
    <t>9. Enable all security features of the wireless product, including the cryptographic authentication, firewall, and other privacy features.</t>
  </si>
  <si>
    <t>10. Ensure that encryption key sizes are at least 128-bits and…</t>
  </si>
  <si>
    <r>
      <t xml:space="preserve">11. Ensure that the ad hoc mode has been disabled </t>
    </r>
    <r>
      <rPr>
        <i/>
        <strike/>
        <u/>
        <sz val="10"/>
        <rFont val="Arial"/>
        <family val="2"/>
      </rPr>
      <t>unless the environment is such that the risk has been assessed and is tolerable.  Note: some products do not allow disabling this feature; use with caution or use different vendor</t>
    </r>
    <r>
      <rPr>
        <sz val="10"/>
        <rFont val="Arial"/>
        <family val="2"/>
      </rPr>
      <t>.</t>
    </r>
  </si>
  <si>
    <t>12. Disable all nonessential management protocols on the APs and disable hypertext transfer protocol (HTTP) when not needed or protect HTTP access with authentication and encryption.</t>
  </si>
  <si>
    <t>13. Enable logging (if supported) and…</t>
  </si>
  <si>
    <r>
      <t>14. </t>
    </r>
    <r>
      <rPr>
        <i/>
        <strike/>
        <u/>
        <sz val="10"/>
        <rFont val="Arial"/>
        <family val="2"/>
      </rPr>
      <t>Segregate</t>
    </r>
    <r>
      <rPr>
        <i/>
        <u/>
        <sz val="10"/>
        <rFont val="Arial"/>
        <family val="2"/>
      </rPr>
      <t>Insulate</t>
    </r>
    <r>
      <rPr>
        <sz val="10"/>
        <rFont val="Arial"/>
        <family val="2"/>
      </rPr>
      <t>, virtually (e.g. virtual local area network (VLAN) and ACLs) or physically (e.g. firewalls), the wireless network from the operational wired infrastructure.</t>
    </r>
  </si>
  <si>
    <t>15. When disposing of access points that will no longer be used by the agency, clear access point configuration to prevent disclosure of network configuration, keys, passwords, etc.</t>
  </si>
  <si>
    <t>1. Deploy media access control (MAC) access control lists (ACL); however, MAC ACLs do not represent a strong defense mechanism by themselves because they are transmitted in the clear from WLAN clients to APs so they can be captured easily.</t>
  </si>
  <si>
    <r>
      <t xml:space="preserve">A personal firewall </t>
    </r>
    <r>
      <rPr>
        <b/>
        <sz val="10"/>
        <rFont val="Arial"/>
        <family val="2"/>
      </rPr>
      <t>shall</t>
    </r>
    <r>
      <rPr>
        <sz val="10"/>
        <rFont val="Arial"/>
        <family val="2"/>
      </rPr>
      <t xml:space="preserve"> be employed on all </t>
    </r>
    <r>
      <rPr>
        <i/>
        <u/>
        <sz val="10"/>
        <rFont val="Arial"/>
        <family val="2"/>
      </rPr>
      <t>mobile</t>
    </r>
    <r>
      <rPr>
        <sz val="10"/>
        <rFont val="Arial"/>
        <family val="2"/>
      </rPr>
      <t xml:space="preserve"> devices that </t>
    </r>
    <r>
      <rPr>
        <i/>
        <strike/>
        <u/>
        <sz val="10"/>
        <rFont val="Arial"/>
        <family val="2"/>
      </rPr>
      <t>are mobile by design</t>
    </r>
    <r>
      <rPr>
        <sz val="10"/>
        <rFont val="Arial"/>
        <family val="2"/>
      </rPr>
      <t xml:space="preserve"> </t>
    </r>
    <r>
      <rPr>
        <i/>
        <u/>
        <sz val="10"/>
        <rFont val="Arial"/>
        <family val="2"/>
      </rPr>
      <t>have a full-feature operating system</t>
    </r>
    <r>
      <rPr>
        <sz val="10"/>
        <rFont val="Arial"/>
        <family val="2"/>
      </rPr>
      <t xml:space="preserve"> (i.e. laptops </t>
    </r>
    <r>
      <rPr>
        <i/>
        <u/>
        <sz val="10"/>
        <rFont val="Arial"/>
        <family val="2"/>
      </rPr>
      <t>or tablets with Windows or Linux/Unix operating systems</t>
    </r>
    <r>
      <rPr>
        <i/>
        <strike/>
        <u/>
        <sz val="10"/>
        <rFont val="Arial"/>
        <family val="2"/>
      </rPr>
      <t>, handhelds, personal digital assistants, etc.</t>
    </r>
    <r>
      <rPr>
        <sz val="10"/>
        <rFont val="Arial"/>
        <family val="2"/>
      </rPr>
      <t xml:space="preserve">).  </t>
    </r>
  </si>
  <si>
    <r>
      <t xml:space="preserve">2. Block unsolicited requests to connect to the </t>
    </r>
    <r>
      <rPr>
        <i/>
        <u/>
        <sz val="10"/>
        <rFont val="Arial"/>
        <family val="2"/>
      </rPr>
      <t>user device</t>
    </r>
    <r>
      <rPr>
        <i/>
        <strike/>
        <u/>
        <sz val="10"/>
        <rFont val="Arial"/>
        <family val="2"/>
      </rPr>
      <t>PC</t>
    </r>
    <r>
      <rPr>
        <sz val="10"/>
        <rFont val="Arial"/>
        <family val="2"/>
      </rPr>
      <t>.</t>
    </r>
  </si>
  <si>
    <t>Cellular Service Abroad</t>
  </si>
  <si>
    <r>
      <t xml:space="preserve">When devices are authorized for use outside the U.S., agencies </t>
    </r>
    <r>
      <rPr>
        <b/>
        <i/>
        <u/>
        <sz val="10"/>
        <rFont val="Arial"/>
        <family val="2"/>
      </rPr>
      <t>shall</t>
    </r>
    <r>
      <rPr>
        <i/>
        <u/>
        <sz val="10"/>
        <rFont val="Arial"/>
        <family val="2"/>
      </rPr>
      <t xml:space="preserve"> perform an inspection to ensure that all controls are in place and functioning properly in accordance with the agency's policies.</t>
    </r>
  </si>
  <si>
    <t>Patching/Updates</t>
  </si>
  <si>
    <t>Physical Protection</t>
  </si>
  <si>
    <t>When mobile devices are authorized for use to access CJI are lost or stolen, agencies shall:</t>
  </si>
  <si>
    <r>
      <t xml:space="preserve">Agencies </t>
    </r>
    <r>
      <rPr>
        <b/>
        <i/>
        <u/>
        <sz val="10"/>
        <rFont val="Arial"/>
        <family val="2"/>
      </rPr>
      <t>shall</t>
    </r>
    <r>
      <rPr>
        <i/>
        <u/>
        <sz val="10"/>
        <rFont val="Arial"/>
        <family val="2"/>
      </rPr>
      <t xml:space="preserve"> monitor mobile devices not capable of an always-on cellular connection (i.e. WiFi only or WiFi will cellular on demand) to ensure their patch and update state is current.</t>
    </r>
  </si>
  <si>
    <r>
      <t xml:space="preserve">Agencies that allow smartphones and tablets to access CJI </t>
    </r>
    <r>
      <rPr>
        <b/>
        <i/>
        <u/>
        <sz val="10"/>
        <rFont val="Arial"/>
        <family val="2"/>
      </rPr>
      <t>shall</t>
    </r>
    <r>
      <rPr>
        <i/>
        <u/>
        <sz val="10"/>
        <rFont val="Arial"/>
        <family val="2"/>
      </rPr>
      <t xml:space="preserve"> have a process to approve the use of specific software or applications on the devices.</t>
    </r>
  </si>
  <si>
    <t>1. Have the ability to determine the location of the agency controlled smartphones and tablets.</t>
  </si>
  <si>
    <t>2. Immediately wipe the device.</t>
  </si>
  <si>
    <t>Incident Response</t>
  </si>
  <si>
    <t>1. Loss of device control</t>
  </si>
  <si>
    <t>a. Device known to be locked, minimal duration of loss</t>
  </si>
  <si>
    <t>b. Device lock state unknown, minimal duration of loss</t>
  </si>
  <si>
    <t>c. Device lock state unknown, extended duration of loss</t>
  </si>
  <si>
    <t>d. Device known to be unlocked, more than momentary duration of loss</t>
  </si>
  <si>
    <t>2. Total loss of device</t>
  </si>
  <si>
    <t>a. CJI stored on device</t>
  </si>
  <si>
    <t>b. Lock state of device</t>
  </si>
  <si>
    <t>c. Capabilities for remote tracking or wiping of device</t>
  </si>
  <si>
    <t>3. Device compromise</t>
  </si>
  <si>
    <t>4. Device loss or compromise outside the United States</t>
  </si>
  <si>
    <r>
      <t xml:space="preserve">In addition to the requirements in Section 5.3 Incident Response, agencies </t>
    </r>
    <r>
      <rPr>
        <b/>
        <i/>
        <u/>
        <sz val="10"/>
        <rFont val="Arial"/>
        <family val="2"/>
      </rPr>
      <t>shall</t>
    </r>
    <r>
      <rPr>
        <i/>
        <u/>
        <sz val="10"/>
        <rFont val="Arial"/>
        <family val="2"/>
      </rPr>
      <t xml:space="preserve"> develop additional or enhanced incident reporting and handling procedures to address mobile device operating scenarios.</t>
    </r>
  </si>
  <si>
    <r>
      <t xml:space="preserve">Special reporting procedures for mobile devices </t>
    </r>
    <r>
      <rPr>
        <b/>
        <i/>
        <u/>
        <sz val="10"/>
        <rFont val="Arial"/>
        <family val="2"/>
      </rPr>
      <t>shall</t>
    </r>
    <r>
      <rPr>
        <i/>
        <u/>
        <sz val="10"/>
        <rFont val="Arial"/>
        <family val="2"/>
      </rPr>
      <t xml:space="preserve"> apply in any of the following situations:</t>
    </r>
  </si>
  <si>
    <t>Auditing and Accountability</t>
  </si>
  <si>
    <r>
      <t xml:space="preserve">A mobile device not capable of providing required audit and accountability on its own accord </t>
    </r>
    <r>
      <rPr>
        <b/>
        <i/>
        <u/>
        <sz val="10"/>
        <rFont val="Arial"/>
        <family val="2"/>
      </rPr>
      <t>shall</t>
    </r>
    <r>
      <rPr>
        <i/>
        <u/>
        <sz val="10"/>
        <rFont val="Arial"/>
        <family val="2"/>
      </rPr>
      <t xml:space="preserve"> be monitored by a MDM, other management system, or application capable of collecting required log data.</t>
    </r>
  </si>
  <si>
    <r>
      <rPr>
        <i/>
        <strike/>
        <u/>
        <sz val="10"/>
        <rFont val="Arial"/>
        <family val="2"/>
      </rPr>
      <t xml:space="preserve">If such services are needed, they </t>
    </r>
    <r>
      <rPr>
        <b/>
        <i/>
        <strike/>
        <u/>
        <sz val="10"/>
        <rFont val="Arial"/>
        <family val="2"/>
      </rPr>
      <t>shall</t>
    </r>
    <r>
      <rPr>
        <i/>
        <strike/>
        <u/>
        <sz val="10"/>
        <rFont val="Arial"/>
        <family val="2"/>
      </rPr>
      <t xml:space="preserve"> be provided through additional, higher-layer means in addition to the Bluetooth specification and 802.11 standards.</t>
    </r>
    <r>
      <rPr>
        <i/>
        <u/>
        <sz val="10"/>
        <rFont val="Arial"/>
        <family val="2"/>
      </rPr>
      <t xml:space="preserve">Organizational security policy </t>
    </r>
    <r>
      <rPr>
        <b/>
        <i/>
        <u/>
        <sz val="10"/>
        <rFont val="Arial"/>
        <family val="2"/>
      </rPr>
      <t>shall</t>
    </r>
    <r>
      <rPr>
        <i/>
        <u/>
        <sz val="10"/>
        <rFont val="Arial"/>
        <family val="2"/>
      </rPr>
      <t xml:space="preserve"> be used to dictate the use of Bluetooth and its associated devices based on the agency's operational and business processes.</t>
    </r>
  </si>
  <si>
    <t>Deleted requirement(s)</t>
  </si>
  <si>
    <r>
      <rPr>
        <i/>
        <u/>
        <sz val="10"/>
        <rFont val="Arial"/>
        <family val="2"/>
      </rPr>
      <t>4</t>
    </r>
    <r>
      <rPr>
        <sz val="10"/>
        <rFont val="Arial"/>
        <family val="2"/>
      </rPr>
      <t>.  National Sex Offender Registry File</t>
    </r>
  </si>
  <si>
    <r>
      <rPr>
        <i/>
        <u/>
        <sz val="10"/>
        <rFont val="Arial"/>
        <family val="2"/>
      </rPr>
      <t>5</t>
    </r>
    <r>
      <rPr>
        <sz val="10"/>
        <rFont val="Arial"/>
        <family val="2"/>
      </rPr>
      <t>.  Historical Protection Order File of the NCIC</t>
    </r>
  </si>
  <si>
    <r>
      <rPr>
        <i/>
        <u/>
        <sz val="10"/>
        <rFont val="Arial"/>
        <family val="2"/>
      </rPr>
      <t>6</t>
    </r>
    <r>
      <rPr>
        <sz val="10"/>
        <rFont val="Arial"/>
        <family val="2"/>
      </rPr>
      <t>.  Identity Theft File</t>
    </r>
  </si>
  <si>
    <r>
      <rPr>
        <i/>
        <u/>
        <sz val="10"/>
        <rFont val="Arial"/>
        <family val="2"/>
      </rPr>
      <t>7</t>
    </r>
    <r>
      <rPr>
        <sz val="10"/>
        <rFont val="Arial"/>
        <family val="2"/>
      </rPr>
      <t>.  Protective Interest File</t>
    </r>
  </si>
  <si>
    <r>
      <rPr>
        <i/>
        <u/>
        <sz val="10"/>
        <rFont val="Arial"/>
        <family val="2"/>
      </rPr>
      <t>8</t>
    </r>
    <r>
      <rPr>
        <sz val="10"/>
        <rFont val="Arial"/>
        <family val="2"/>
      </rPr>
      <t>.  Person With Information [PWI] data in the Missing Person Files</t>
    </r>
  </si>
  <si>
    <r>
      <t xml:space="preserve">When </t>
    </r>
    <r>
      <rPr>
        <i/>
        <u/>
        <sz val="10"/>
        <rFont val="Arial"/>
        <family val="2"/>
      </rPr>
      <t>personally owned mobile devices (i.e.</t>
    </r>
    <r>
      <rPr>
        <sz val="10"/>
        <rFont val="Arial"/>
        <family val="2"/>
      </rPr>
      <t xml:space="preserve"> bring your own device</t>
    </r>
    <r>
      <rPr>
        <i/>
        <strike/>
        <u/>
        <sz val="10"/>
        <rFont val="Arial"/>
        <family val="2"/>
      </rPr>
      <t>s</t>
    </r>
    <r>
      <rPr>
        <sz val="10"/>
        <rFont val="Arial"/>
        <family val="2"/>
      </rPr>
      <t xml:space="preserve"> [BYOD]) are authorized, they </t>
    </r>
    <r>
      <rPr>
        <b/>
        <sz val="10"/>
        <rFont val="Arial"/>
        <family val="2"/>
      </rPr>
      <t>shall</t>
    </r>
    <r>
      <rPr>
        <sz val="10"/>
        <rFont val="Arial"/>
        <family val="2"/>
      </rPr>
      <t xml:space="preserve"> be controlled </t>
    </r>
    <r>
      <rPr>
        <i/>
        <u/>
        <sz val="10"/>
        <rFont val="Arial"/>
        <family val="2"/>
      </rPr>
      <t xml:space="preserve">in accordance with </t>
    </r>
    <r>
      <rPr>
        <i/>
        <strike/>
        <u/>
        <sz val="10"/>
        <rFont val="Arial"/>
        <family val="2"/>
      </rPr>
      <t>using</t>
    </r>
    <r>
      <rPr>
        <sz val="10"/>
        <rFont val="Arial"/>
        <family val="2"/>
      </rPr>
      <t xml:space="preserve"> the requirements in Policy Area 5-13 Mobile Devices </t>
    </r>
    <r>
      <rPr>
        <i/>
        <strike/>
        <u/>
        <sz val="10"/>
        <rFont val="Arial"/>
        <family val="2"/>
      </rPr>
      <t>Section 5.5.7.3 Cellular</t>
    </r>
    <r>
      <rPr>
        <sz val="10"/>
        <rFont val="Arial"/>
        <family val="2"/>
      </rPr>
      <t>.</t>
    </r>
  </si>
  <si>
    <r>
      <t xml:space="preserve">Users </t>
    </r>
    <r>
      <rPr>
        <b/>
        <i/>
        <u/>
        <sz val="10"/>
        <rFont val="Arial"/>
        <family val="2"/>
      </rPr>
      <t>shall</t>
    </r>
    <r>
      <rPr>
        <i/>
        <u/>
        <sz val="10"/>
        <rFont val="Arial"/>
        <family val="2"/>
      </rPr>
      <t xml:space="preserve"> </t>
    </r>
    <r>
      <rPr>
        <b/>
        <i/>
        <u/>
        <sz val="10"/>
        <rFont val="Arial"/>
        <family val="2"/>
      </rPr>
      <t>not</t>
    </r>
    <r>
      <rPr>
        <i/>
        <u/>
        <sz val="10"/>
        <rFont val="Arial"/>
        <family val="2"/>
      </rPr>
      <t xml:space="preserve"> be allowed to use the same password or PIN in the same logon sequence. </t>
    </r>
    <r>
      <rPr>
        <i/>
        <strike/>
        <u/>
        <sz val="10"/>
        <rFont val="Arial"/>
        <family val="2"/>
      </rPr>
      <t xml:space="preserve">Agencies </t>
    </r>
    <r>
      <rPr>
        <b/>
        <i/>
        <strike/>
        <u/>
        <sz val="10"/>
        <rFont val="Arial"/>
        <family val="2"/>
      </rPr>
      <t>shall not</t>
    </r>
    <r>
      <rPr>
        <i/>
        <strike/>
        <u/>
        <sz val="10"/>
        <rFont val="Arial"/>
        <family val="2"/>
      </rPr>
      <t xml:space="preserve"> allow the same authenticator (i.e., password, PIN) to be used multiple times on a device or system.</t>
    </r>
  </si>
  <si>
    <t>Move to new mobile section and add language</t>
  </si>
  <si>
    <t>Move to new mobile section and modify requirement</t>
  </si>
  <si>
    <t>Move to new mobile section and language</t>
  </si>
  <si>
    <t>Delete from list</t>
  </si>
  <si>
    <r>
      <t xml:space="preserve">Comments / notes
</t>
    </r>
    <r>
      <rPr>
        <b/>
        <i/>
        <u/>
        <sz val="10"/>
        <rFont val="Arial"/>
        <family val="2"/>
      </rPr>
      <t>[hide this column]</t>
    </r>
  </si>
  <si>
    <t>Ver 5.0 (2/9/2011) Location and/or New Requirement/Date</t>
  </si>
  <si>
    <t>Ver 5.1 (7/13/2012) Location and/or New Requirement/Date</t>
  </si>
  <si>
    <t>Ver 5.2 (8/9/2013) Location and/or New Requirement/Date</t>
  </si>
  <si>
    <t>Ver 5.3 (x/x/2014) Location and/or New Requirement/Date</t>
  </si>
  <si>
    <t>New
4.2.2</t>
  </si>
  <si>
    <r>
      <t xml:space="preserve">AA </t>
    </r>
    <r>
      <rPr>
        <b/>
        <sz val="10"/>
        <rFont val="Arial"/>
        <family val="2"/>
      </rPr>
      <t>shall not</t>
    </r>
    <r>
      <rPr>
        <sz val="10"/>
        <rFont val="Arial"/>
        <family val="2"/>
      </rPr>
      <t xml:space="preserve"> be required for users requesting access to CJI from within the perimeter of a  physically secure location (Section 5.9), when the technical security controls have been met (Sections 5.5 and 5.10)</t>
    </r>
    <r>
      <rPr>
        <i/>
        <u/>
        <sz val="10"/>
        <rFont val="Arial"/>
        <family val="2"/>
      </rPr>
      <t>, or…</t>
    </r>
  </si>
  <si>
    <t>New
5.6.2.2.1</t>
  </si>
  <si>
    <t>New
5.6.2.1.2</t>
  </si>
  <si>
    <t>New
5.10.1.2</t>
  </si>
  <si>
    <t>New
5.13.2</t>
  </si>
  <si>
    <t>Move to new mobile section - new requirement</t>
  </si>
  <si>
    <t>New
5.13.1.2.1</t>
  </si>
  <si>
    <t>New
5.13.4.1</t>
  </si>
  <si>
    <t>New
5.13.4.2</t>
  </si>
  <si>
    <t>New
5.13.4.3</t>
  </si>
  <si>
    <t>New
5.13.5</t>
  </si>
  <si>
    <t>New
5.13.6</t>
  </si>
  <si>
    <t>Ver 5.3 Location and New Requirement</t>
  </si>
  <si>
    <t>+1 1</t>
  </si>
  <si>
    <t>+1</t>
  </si>
  <si>
    <t>-1 1</t>
  </si>
  <si>
    <t>+1 2</t>
  </si>
  <si>
    <t>-9 1</t>
  </si>
  <si>
    <t>v5.1</t>
  </si>
  <si>
    <t>v5.2</t>
  </si>
  <si>
    <t>7.  Maintain a security policy resource center (SPRC) on FBI.gov and keep the CSOs and ISOs updated on pertinent information.</t>
  </si>
  <si>
    <r>
      <t xml:space="preserve">Law Enforcement and civil agencies </t>
    </r>
    <r>
      <rPr>
        <b/>
        <sz val="10"/>
        <rFont val="Arial"/>
        <family val="2"/>
      </rPr>
      <t>shall</t>
    </r>
    <r>
      <rPr>
        <sz val="10"/>
        <rFont val="Arial"/>
        <family val="2"/>
      </rPr>
      <t xml:space="preserve"> have a local policy to validate a requestor of CJI as an authorized recipient before disseminating CJI.</t>
    </r>
  </si>
  <si>
    <r>
      <t xml:space="preserve">Any CJA receiving access to FBI CJI </t>
    </r>
    <r>
      <rPr>
        <b/>
        <sz val="10"/>
        <rFont val="Arial"/>
        <family val="2"/>
      </rPr>
      <t>shall</t>
    </r>
    <r>
      <rPr>
        <sz val="10"/>
        <rFont val="Arial"/>
        <family val="2"/>
      </rPr>
      <t xml:space="preserve"> enter into a signed written agreement with the appropriate signatory authority of the CSA providing the access.</t>
    </r>
  </si>
  <si>
    <r>
      <t xml:space="preserve">A NCJA (public) receiving access to FBI CJI </t>
    </r>
    <r>
      <rPr>
        <b/>
        <sz val="10"/>
        <rFont val="Arial"/>
        <family val="2"/>
      </rPr>
      <t>shall</t>
    </r>
    <r>
      <rPr>
        <sz val="10"/>
        <rFont val="Arial"/>
        <family val="2"/>
      </rPr>
      <t xml:space="preserve"> enter into a signed written agreement with the appropriate signatory authority of the CSA/SIB providing the access.  </t>
    </r>
  </si>
  <si>
    <r>
      <t xml:space="preserve">A NCJA (private) receiving access to FBI CJI </t>
    </r>
    <r>
      <rPr>
        <b/>
        <sz val="10"/>
        <rFont val="Arial"/>
        <family val="2"/>
      </rPr>
      <t>shall</t>
    </r>
    <r>
      <rPr>
        <sz val="10"/>
        <rFont val="Arial"/>
        <family val="2"/>
      </rPr>
      <t xml:space="preserve"> enter into a signed written agreement with the appropriate signatory authority of the CSA, SIB, or authorized agency providing the access.</t>
    </r>
  </si>
  <si>
    <t>Outsourcing Standards for Channelers</t>
  </si>
  <si>
    <r>
      <t xml:space="preserve">Contractors designated to perform noncriminal justice ancillary functions on behalf of a NCJA (public) or NCJA (private) for noncriminal justice functions </t>
    </r>
    <r>
      <rPr>
        <b/>
        <sz val="10"/>
        <rFont val="Arial"/>
        <family val="2"/>
      </rPr>
      <t>shall</t>
    </r>
    <r>
      <rPr>
        <sz val="10"/>
        <rFont val="Arial"/>
        <family val="2"/>
      </rPr>
      <t xml:space="preserve"> be eligible for access to CJI.</t>
    </r>
  </si>
  <si>
    <r>
      <t xml:space="preserve">All contractors accessing CJI </t>
    </r>
    <r>
      <rPr>
        <b/>
        <sz val="10"/>
        <rFont val="Arial"/>
        <family val="2"/>
      </rPr>
      <t>shall</t>
    </r>
    <r>
      <rPr>
        <sz val="10"/>
        <rFont val="Arial"/>
        <family val="2"/>
      </rPr>
      <t xml:space="preserve"> be subject to the terms and conditions described in the Compact Council Outsourcing Standard for Non-Channelers.</t>
    </r>
  </si>
  <si>
    <r>
      <t xml:space="preserve">Contractors leveraging CJI to perform civil functions on behalf of an Authorized Recipient </t>
    </r>
    <r>
      <rPr>
        <b/>
        <sz val="10"/>
        <rFont val="Arial"/>
        <family val="2"/>
      </rPr>
      <t>shall</t>
    </r>
    <r>
      <rPr>
        <sz val="10"/>
        <rFont val="Arial"/>
        <family val="2"/>
      </rPr>
      <t xml:space="preserve"> meet the same training and certification criteria required by governmental agencies performing a similar function, and…</t>
    </r>
  </si>
  <si>
    <r>
      <t xml:space="preserve">The CJA, authorized agency, or FBI </t>
    </r>
    <r>
      <rPr>
        <b/>
        <sz val="10"/>
        <rFont val="Arial"/>
        <family val="2"/>
      </rPr>
      <t>shall</t>
    </r>
    <r>
      <rPr>
        <sz val="10"/>
        <rFont val="Arial"/>
        <family val="2"/>
      </rPr>
      <t xml:space="preserve"> maintain sufficient overall control and visibility into all security aspects to include, but not limited to, identification of vulnerabilities and information security incident reporting/response.  </t>
    </r>
  </si>
  <si>
    <r>
      <t xml:space="preserve">Any changes to services provided by a service provider </t>
    </r>
    <r>
      <rPr>
        <b/>
        <sz val="10"/>
        <rFont val="Arial"/>
        <family val="2"/>
      </rPr>
      <t>shall</t>
    </r>
    <r>
      <rPr>
        <sz val="10"/>
        <rFont val="Arial"/>
        <family val="2"/>
      </rPr>
      <t xml:space="preserve"> be managed by the CJA, authorized agency, or FBI.</t>
    </r>
  </si>
  <si>
    <r>
      <t xml:space="preserve">Dissemination </t>
    </r>
    <r>
      <rPr>
        <b/>
        <sz val="10"/>
        <rFont val="Arial"/>
        <family val="2"/>
      </rPr>
      <t>shall</t>
    </r>
    <r>
      <rPr>
        <sz val="10"/>
        <rFont val="Arial"/>
        <family val="2"/>
      </rPr>
      <t xml:space="preserve"> conform to the local policy validating the requestor of the CJI as an employee or contractor of a law enforcement agency or civil agency requiring the CJI to perform their mission or a member of the public receiving CJI via authorized dissemination.</t>
    </r>
  </si>
  <si>
    <t>10.      Dissemination and destruction.</t>
  </si>
  <si>
    <t>7.      Physical Security—increases in risks to systems and data.</t>
  </si>
  <si>
    <t>8.  Handheld device security issues—address both physical and wireless security issues.</t>
  </si>
  <si>
    <t>9.  Use of encryption and the transmission of sensitive/confidential information over the Internet—address agency policy, procedures, and technical contact for assistance.</t>
  </si>
  <si>
    <t>10.  Laptop security—address both physical and information security issues.</t>
  </si>
  <si>
    <t>11.  Personally owned equipment and software—state whether allowed or not (e.g., copyrights).</t>
  </si>
  <si>
    <t>12.  Access control issues—address least privilege and separation of duties.</t>
  </si>
  <si>
    <t>13.  Individual accountability—explain what this means in the agency.</t>
  </si>
  <si>
    <t>14.  Use of acknowledgement statements—passwords, access to systems and data, personal use and gain.</t>
  </si>
  <si>
    <t>15.  Desktop security—discuss use of screensavers, restricting visitors’ view of information on screen (preventing/limiting “shoulder surfing”), battery backup devices, allowed access to systems.</t>
  </si>
  <si>
    <t>16.  Protect information subject to confidentiality concerns—in systems, archived, on backup media, and until destroyed.</t>
  </si>
  <si>
    <t>17.  Threats, vulnerabilities, and risks associated with accessing CJIS Service systems and services.</t>
  </si>
  <si>
    <t>4.      Disseminate prompt advisories of system threats and operating system vulnerabilities via the security policy resource center on FBI.gov, to include but not limited to: Product Security Bulletins, Virus Bulletins, and Security Clips.</t>
  </si>
  <si>
    <r>
      <t xml:space="preserve">The agency </t>
    </r>
    <r>
      <rPr>
        <b/>
        <sz val="10"/>
        <rFont val="Arial"/>
        <family val="2"/>
      </rPr>
      <t>shall</t>
    </r>
    <r>
      <rPr>
        <sz val="10"/>
        <rFont val="Arial"/>
        <family val="2"/>
      </rPr>
      <t xml:space="preserve"> retain audit records for at least one (1) year.  </t>
    </r>
  </si>
  <si>
    <t>1.      Apply available critical patches and upgrades to the operating system as soon as they become available for the device and after necessary testing as described in Section 5.10.4.1.</t>
  </si>
  <si>
    <r>
      <t xml:space="preserve">The two authentication factors </t>
    </r>
    <r>
      <rPr>
        <b/>
        <sz val="10"/>
        <rFont val="Arial"/>
        <family val="2"/>
      </rPr>
      <t>shall</t>
    </r>
    <r>
      <rPr>
        <sz val="10"/>
        <rFont val="Arial"/>
        <family val="2"/>
      </rPr>
      <t xml:space="preserve"> be unique (i.e. password/token or biometric/password but not password/password or token/token).</t>
    </r>
  </si>
  <si>
    <r>
      <t>For interim compliance, and for the sole purpose of meeting the advanced authentication policy, a police vehicle</t>
    </r>
    <r>
      <rPr>
        <b/>
        <sz val="10"/>
        <rFont val="Arial"/>
        <family val="2"/>
      </rPr>
      <t xml:space="preserve"> shall</t>
    </r>
    <r>
      <rPr>
        <sz val="10"/>
        <rFont val="Arial"/>
        <family val="2"/>
      </rPr>
      <t xml:space="preserve"> be considered a physically secure location until September 30</t>
    </r>
    <r>
      <rPr>
        <vertAlign val="superscript"/>
        <sz val="10"/>
        <rFont val="Arial"/>
        <family val="2"/>
      </rPr>
      <t>th</t>
    </r>
    <r>
      <rPr>
        <sz val="10"/>
        <rFont val="Arial"/>
        <family val="2"/>
      </rPr>
      <t xml:space="preserve"> 2014.  </t>
    </r>
  </si>
  <si>
    <r>
      <t xml:space="preserve">The metadata derived from Criminal Justice Information </t>
    </r>
    <r>
      <rPr>
        <b/>
        <sz val="10"/>
        <rFont val="Arial"/>
        <family val="2"/>
      </rPr>
      <t>shall not</t>
    </r>
    <r>
      <rPr>
        <sz val="10"/>
        <rFont val="Arial"/>
        <family val="2"/>
      </rPr>
      <t xml:space="preserve"> be used by and Cloud Provider for any purposes.</t>
    </r>
  </si>
  <si>
    <r>
      <t xml:space="preserve">The Cloud Provider </t>
    </r>
    <r>
      <rPr>
        <b/>
        <sz val="10"/>
        <rFont val="Arial"/>
        <family val="2"/>
      </rPr>
      <t>shall be prohibited from</t>
    </r>
    <r>
      <rPr>
        <sz val="10"/>
        <rFont val="Arial"/>
        <family val="2"/>
      </rPr>
      <t xml:space="preserve"> scanning any email or data files for the purpose of building analytics, data mining, advertising, or improving the services provided.</t>
    </r>
  </si>
  <si>
    <t>2.      Employ spyware protection at workstations, servers and mobile computing devices on the network.</t>
  </si>
  <si>
    <r>
      <rPr>
        <i/>
        <u/>
        <sz val="10"/>
        <rFont val="Arial"/>
        <family val="2"/>
      </rPr>
      <t>4</t>
    </r>
    <r>
      <rPr>
        <i/>
        <strike/>
        <u/>
        <sz val="10"/>
        <rFont val="Arial"/>
        <family val="2"/>
      </rPr>
      <t>5</t>
    </r>
    <r>
      <rPr>
        <sz val="10"/>
        <rFont val="Arial"/>
        <family val="2"/>
      </rPr>
      <t>.  National Sex Offender Registry File</t>
    </r>
  </si>
  <si>
    <r>
      <rPr>
        <i/>
        <u/>
        <sz val="10"/>
        <rFont val="Arial"/>
        <family val="2"/>
      </rPr>
      <t>5</t>
    </r>
    <r>
      <rPr>
        <i/>
        <strike/>
        <u/>
        <sz val="10"/>
        <rFont val="Arial"/>
        <family val="2"/>
      </rPr>
      <t>6</t>
    </r>
    <r>
      <rPr>
        <sz val="10"/>
        <rFont val="Arial"/>
        <family val="2"/>
      </rPr>
      <t>.  Historical Protection Order File of the NCIC</t>
    </r>
  </si>
  <si>
    <r>
      <rPr>
        <i/>
        <u/>
        <sz val="10"/>
        <rFont val="Arial"/>
        <family val="2"/>
      </rPr>
      <t>6</t>
    </r>
    <r>
      <rPr>
        <i/>
        <strike/>
        <u/>
        <sz val="10"/>
        <rFont val="Arial"/>
        <family val="2"/>
      </rPr>
      <t>7</t>
    </r>
    <r>
      <rPr>
        <sz val="10"/>
        <rFont val="Arial"/>
        <family val="2"/>
      </rPr>
      <t>.  Identity Theft File</t>
    </r>
  </si>
  <si>
    <r>
      <rPr>
        <i/>
        <u/>
        <sz val="10"/>
        <rFont val="Arial"/>
        <family val="2"/>
      </rPr>
      <t>7</t>
    </r>
    <r>
      <rPr>
        <i/>
        <strike/>
        <u/>
        <sz val="10"/>
        <rFont val="Arial"/>
        <family val="2"/>
      </rPr>
      <t>8</t>
    </r>
    <r>
      <rPr>
        <sz val="10"/>
        <rFont val="Arial"/>
        <family val="2"/>
      </rPr>
      <t>.  Protective Interest File</t>
    </r>
  </si>
  <si>
    <r>
      <rPr>
        <i/>
        <u/>
        <sz val="10"/>
        <rFont val="Arial"/>
        <family val="2"/>
      </rPr>
      <t>8</t>
    </r>
    <r>
      <rPr>
        <i/>
        <strike/>
        <u/>
        <sz val="10"/>
        <rFont val="Arial"/>
        <family val="2"/>
      </rPr>
      <t>9</t>
    </r>
    <r>
      <rPr>
        <sz val="10"/>
        <rFont val="Arial"/>
        <family val="2"/>
      </rPr>
      <t>.  Person With Information [PWI] data in the Missing Person Files</t>
    </r>
  </si>
  <si>
    <t>9. Violent Person File</t>
  </si>
  <si>
    <t>10. NICS Denied Transaction File</t>
  </si>
  <si>
    <r>
      <t xml:space="preserve">When </t>
    </r>
    <r>
      <rPr>
        <i/>
        <u/>
        <sz val="10"/>
        <rFont val="Arial"/>
        <family val="2"/>
      </rPr>
      <t>personally owned mobile devices (i.e.</t>
    </r>
    <r>
      <rPr>
        <sz val="10"/>
        <rFont val="Arial"/>
        <family val="2"/>
      </rPr>
      <t xml:space="preserve"> bring your own device</t>
    </r>
    <r>
      <rPr>
        <i/>
        <strike/>
        <u/>
        <sz val="10"/>
        <rFont val="Arial"/>
        <family val="2"/>
      </rPr>
      <t>s</t>
    </r>
    <r>
      <rPr>
        <sz val="10"/>
        <rFont val="Arial"/>
        <family val="2"/>
      </rPr>
      <t xml:space="preserve"> [BYOD]) are authorized, they shall be controlled </t>
    </r>
    <r>
      <rPr>
        <i/>
        <u/>
        <sz val="10"/>
        <rFont val="Arial"/>
        <family val="2"/>
      </rPr>
      <t xml:space="preserve">in accordance with </t>
    </r>
    <r>
      <rPr>
        <i/>
        <strike/>
        <u/>
        <sz val="10"/>
        <rFont val="Arial"/>
        <family val="2"/>
      </rPr>
      <t>using</t>
    </r>
    <r>
      <rPr>
        <sz val="10"/>
        <rFont val="Arial"/>
        <family val="2"/>
      </rPr>
      <t xml:space="preserve"> the requirements in Policy Area 5-13 Mobile Devices </t>
    </r>
    <r>
      <rPr>
        <i/>
        <strike/>
        <u/>
        <sz val="10"/>
        <rFont val="Arial"/>
        <family val="2"/>
      </rPr>
      <t>Section 5.5.7.3 Cellular</t>
    </r>
    <r>
      <rPr>
        <sz val="10"/>
        <rFont val="Arial"/>
        <family val="2"/>
      </rPr>
      <t>.</t>
    </r>
  </si>
  <si>
    <r>
      <t xml:space="preserve">AA </t>
    </r>
    <r>
      <rPr>
        <b/>
        <sz val="10"/>
        <rFont val="Arial"/>
        <family val="2"/>
      </rPr>
      <t>shall not</t>
    </r>
    <r>
      <rPr>
        <sz val="10"/>
        <rFont val="Arial"/>
        <family val="2"/>
      </rPr>
      <t xml:space="preserve"> be required for users requesting access to CJI from within the perimeter of a  physically secure location (Section 5.9), when the technical security controls have been met (Sections 5.5 and 5.10)</t>
    </r>
    <r>
      <rPr>
        <i/>
        <strike/>
        <u/>
        <sz val="10"/>
        <rFont val="Arial"/>
        <family val="2"/>
      </rPr>
      <t>.</t>
    </r>
    <r>
      <rPr>
        <i/>
        <u/>
        <sz val="10"/>
        <rFont val="Arial"/>
        <family val="2"/>
      </rPr>
      <t xml:space="preserve"> or</t>
    </r>
    <r>
      <rPr>
        <sz val="10"/>
        <rFont val="Arial"/>
        <family val="2"/>
      </rPr>
      <t>...</t>
    </r>
  </si>
  <si>
    <r>
      <t xml:space="preserve">5.10.4.4
</t>
    </r>
    <r>
      <rPr>
        <i/>
        <strike/>
        <u/>
        <sz val="10"/>
        <rFont val="Arial"/>
        <family val="2"/>
      </rPr>
      <t>5.10.4.5</t>
    </r>
  </si>
  <si>
    <r>
      <t xml:space="preserve">5.10.4.5
</t>
    </r>
    <r>
      <rPr>
        <i/>
        <strike/>
        <u/>
        <sz val="10"/>
        <rFont val="Arial"/>
        <family val="2"/>
      </rPr>
      <t>5.10.4.6</t>
    </r>
  </si>
  <si>
    <t>CJIS Security Policy Area 13 - Mobile Devices</t>
  </si>
  <si>
    <r>
      <t xml:space="preserve">5.13
</t>
    </r>
    <r>
      <rPr>
        <i/>
        <strike/>
        <u/>
        <sz val="10"/>
        <rFont val="Arial"/>
        <family val="2"/>
      </rPr>
      <t>5.5.7</t>
    </r>
  </si>
  <si>
    <r>
      <t xml:space="preserve">5.13.1.1
</t>
    </r>
    <r>
      <rPr>
        <i/>
        <strike/>
        <u/>
        <sz val="10"/>
        <rFont val="Arial"/>
        <family val="2"/>
      </rPr>
      <t>5.5.7.1</t>
    </r>
  </si>
  <si>
    <r>
      <t xml:space="preserve">10.  Ensure that encryption key sizes are at least 128-bits and... </t>
    </r>
    <r>
      <rPr>
        <i/>
        <strike/>
        <u/>
        <sz val="10"/>
        <rFont val="Arial"/>
        <family val="2"/>
      </rPr>
      <t>the default shared keys are replaced by unique keys.</t>
    </r>
  </si>
  <si>
    <r>
      <rPr>
        <i/>
        <strike/>
        <u/>
        <sz val="10"/>
        <rFont val="Arial"/>
        <family val="2"/>
      </rPr>
      <t>10.  Ensure that encryption key sizes are at least 128-bits</t>
    </r>
    <r>
      <rPr>
        <sz val="10"/>
        <rFont val="Arial"/>
        <family val="2"/>
      </rPr>
      <t xml:space="preserve"> ...and the default shared keys are replaced by unique keys.</t>
    </r>
  </si>
  <si>
    <r>
      <rPr>
        <i/>
        <strike/>
        <u/>
        <sz val="10"/>
        <rFont val="Arial"/>
        <family val="2"/>
      </rPr>
      <t xml:space="preserve">Agencies </t>
    </r>
    <r>
      <rPr>
        <b/>
        <i/>
        <strike/>
        <u/>
        <sz val="10"/>
        <rFont val="Arial"/>
        <family val="2"/>
      </rPr>
      <t xml:space="preserve">shall </t>
    </r>
    <r>
      <rPr>
        <i/>
        <strike/>
        <u/>
        <sz val="10"/>
        <rFont val="Arial"/>
        <family val="2"/>
      </rPr>
      <t xml:space="preserve">follow the guidelines below regarding wireless implementation and cases where the WEP and WPA security features are used to provide wireless security in conjunction with the CJIS required minimum encryption specifications. </t>
    </r>
    <r>
      <rPr>
        <i/>
        <u/>
        <sz val="10"/>
        <rFont val="Arial"/>
        <family val="2"/>
      </rPr>
      <t xml:space="preserve">Wired Equivalent Privacy (WEP) and Wi-Fi Protected Access (WPA) cryptographic algorithms, used by all pre-802.11i protocols, do not meet the requirements for FIPS 140-2 and </t>
    </r>
    <r>
      <rPr>
        <b/>
        <i/>
        <u/>
        <sz val="10"/>
        <rFont val="Arial"/>
        <family val="2"/>
      </rPr>
      <t>shall not</t>
    </r>
    <r>
      <rPr>
        <i/>
        <u/>
        <sz val="10"/>
        <rFont val="Arial"/>
        <family val="2"/>
      </rPr>
      <t xml:space="preserve"> be used.</t>
    </r>
  </si>
  <si>
    <r>
      <t xml:space="preserve">5.13.3.1
</t>
    </r>
    <r>
      <rPr>
        <i/>
        <strike/>
        <u/>
        <sz val="10"/>
        <rFont val="Arial"/>
        <family val="2"/>
      </rPr>
      <t>5.5.7.2</t>
    </r>
  </si>
  <si>
    <r>
      <t xml:space="preserve">5.13.3
</t>
    </r>
    <r>
      <rPr>
        <i/>
        <strike/>
        <u/>
        <sz val="10"/>
        <rFont val="Arial"/>
        <family val="2"/>
      </rPr>
      <t>5.5.7.3.1</t>
    </r>
  </si>
  <si>
    <r>
      <t>v. Enforce</t>
    </r>
    <r>
      <rPr>
        <i/>
        <u/>
        <sz val="10"/>
        <rFont val="Arial"/>
        <family val="2"/>
      </rPr>
      <t>ment of</t>
    </r>
    <r>
      <rPr>
        <sz val="10"/>
        <rFont val="Arial"/>
        <family val="2"/>
      </rPr>
      <t xml:space="preserve"> folder </t>
    </r>
    <r>
      <rPr>
        <i/>
        <strike/>
        <u/>
        <sz val="10"/>
        <rFont val="Arial"/>
        <family val="2"/>
      </rPr>
      <t>and/</t>
    </r>
    <r>
      <rPr>
        <sz val="10"/>
        <rFont val="Arial"/>
        <family val="2"/>
      </rPr>
      <t>or disk level encryption</t>
    </r>
  </si>
  <si>
    <r>
      <t xml:space="preserve">5.13.3
</t>
    </r>
    <r>
      <rPr>
        <i/>
        <strike/>
        <u/>
        <sz val="10"/>
        <rFont val="Arial"/>
        <family val="2"/>
      </rPr>
      <t>New
5.5.7.3.3</t>
    </r>
  </si>
  <si>
    <r>
      <rPr>
        <i/>
        <sz val="10"/>
        <rFont val="Arial"/>
        <family val="2"/>
      </rPr>
      <t xml:space="preserve">New
5.13.1.3
</t>
    </r>
    <r>
      <rPr>
        <i/>
        <strike/>
        <u/>
        <sz val="10"/>
        <rFont val="Arial"/>
        <family val="2"/>
      </rPr>
      <t>5.5.7.4</t>
    </r>
  </si>
  <si>
    <r>
      <rPr>
        <i/>
        <sz val="10"/>
        <rFont val="Arial"/>
        <family val="2"/>
      </rPr>
      <t xml:space="preserve">New
5.13.4.4
</t>
    </r>
    <r>
      <rPr>
        <i/>
        <strike/>
        <u/>
        <sz val="10"/>
        <rFont val="Arial"/>
        <family val="2"/>
      </rPr>
      <t>5.10.4.4</t>
    </r>
  </si>
  <si>
    <t>Pri 1</t>
  </si>
  <si>
    <t>Pri 2</t>
  </si>
  <si>
    <t>-1 2</t>
  </si>
  <si>
    <t>-15 2</t>
  </si>
  <si>
    <t>v5.3</t>
  </si>
  <si>
    <r>
      <t xml:space="preserve">The agency (or the software developer/vendor in the case of software developed and maintained by a vendor/contractor) </t>
    </r>
    <r>
      <rPr>
        <b/>
        <sz val="10"/>
        <rFont val="Arial"/>
        <family val="2"/>
      </rPr>
      <t>shall</t>
    </r>
    <r>
      <rPr>
        <sz val="10"/>
        <rFont val="Arial"/>
        <family val="2"/>
      </rPr>
      <t xml:space="preserve"> develop and implement a local policy that ensures prompt installation of newly released security relevant patches, service packs and hot fixes. </t>
    </r>
    <r>
      <rPr>
        <i/>
        <strike/>
        <u/>
        <sz val="10"/>
        <rFont val="Arial"/>
        <family val="2"/>
      </rPr>
      <t xml:space="preserve"> NOTE: Because firewalls were specifically called out in 4.5, audit will continue against firewalls.</t>
    </r>
  </si>
  <si>
    <t>Delete requirement(s)</t>
  </si>
  <si>
    <t>Identifier Management
(continued)</t>
  </si>
  <si>
    <t>Encryption
(continued)</t>
  </si>
  <si>
    <t>Mobile Device Management (MDM)
continued)</t>
  </si>
  <si>
    <t>Incident Response
(continued)</t>
  </si>
  <si>
    <r>
      <t>All 802.11</t>
    </r>
    <r>
      <rPr>
        <i/>
        <strike/>
        <u/>
        <sz val="10"/>
        <rFont val="Arial"/>
        <family val="2"/>
      </rPr>
      <t>x</t>
    </r>
    <r>
      <rPr>
        <sz val="10"/>
        <rFont val="Arial"/>
        <family val="2"/>
      </rPr>
      <t xml:space="preserve"> Wireless Protocols
(continued)</t>
    </r>
  </si>
  <si>
    <t>New
5.13.8</t>
  </si>
  <si>
    <t>Wireless Hotspot Capability</t>
  </si>
  <si>
    <t>""</t>
  </si>
  <si>
    <t>New requirement header</t>
  </si>
  <si>
    <t>1. In accordance with the requirements in section 5.13.1.1 All 802.11 Wireless Protocols</t>
  </si>
  <si>
    <t>2. To only allow connections from agency authorized devices</t>
  </si>
  <si>
    <t>New
5.13.9.1</t>
  </si>
  <si>
    <t>Local Device Authentication</t>
  </si>
  <si>
    <r>
      <t xml:space="preserve">When mobile devices are authorized for use in accessing CJI, local device authentication </t>
    </r>
    <r>
      <rPr>
        <b/>
        <i/>
        <u/>
        <sz val="10"/>
        <rFont val="Arial"/>
        <family val="2"/>
      </rPr>
      <t>shall</t>
    </r>
    <r>
      <rPr>
        <i/>
        <u/>
        <sz val="10"/>
        <rFont val="Arial"/>
        <family val="2"/>
      </rPr>
      <t xml:space="preserve"> be used to unlock the device for use.</t>
    </r>
  </si>
  <si>
    <r>
      <t xml:space="preserve">When an agency allows mobile devices to function as a wireless access point, they </t>
    </r>
    <r>
      <rPr>
        <b/>
        <i/>
        <u/>
        <sz val="10"/>
        <rFont val="Arial"/>
        <family val="2"/>
      </rPr>
      <t>shall</t>
    </r>
    <r>
      <rPr>
        <i/>
        <u/>
        <sz val="10"/>
        <rFont val="Arial"/>
        <family val="2"/>
      </rPr>
      <t xml:space="preserve"> be configured:</t>
    </r>
  </si>
  <si>
    <r>
      <t xml:space="preserve">The authenticator used </t>
    </r>
    <r>
      <rPr>
        <b/>
        <i/>
        <u/>
        <sz val="10"/>
        <rFont val="Arial"/>
        <family val="2"/>
      </rPr>
      <t>shall</t>
    </r>
    <r>
      <rPr>
        <i/>
        <u/>
        <sz val="10"/>
        <rFont val="Arial"/>
        <family val="2"/>
      </rPr>
      <t xml:space="preserve"> meet the requirements in section 5.6.2.1 Standard Authenticators.</t>
    </r>
  </si>
  <si>
    <t>New
5.13.10</t>
  </si>
  <si>
    <t>Device Certificates</t>
  </si>
  <si>
    <r>
      <t xml:space="preserve">When certificates or cryptographic keys used to authenticate a mobile device are stored on the device, they </t>
    </r>
    <r>
      <rPr>
        <b/>
        <i/>
        <u/>
        <sz val="10"/>
        <rFont val="Arial"/>
        <family val="2"/>
      </rPr>
      <t>shall</t>
    </r>
    <r>
      <rPr>
        <i/>
        <u/>
        <sz val="10"/>
        <rFont val="Arial"/>
        <family val="2"/>
      </rPr>
      <t xml:space="preserve"> be:</t>
    </r>
  </si>
  <si>
    <t>1. Protected against being extracted from the device</t>
  </si>
  <si>
    <t>2. Configured for remote wipe on demand or self-deletion based on a number of unsuccessful login or access attempts</t>
  </si>
  <si>
    <t>3. Configured to use a secure authenticator (i.e. password, PIN) to unlock the key for use</t>
  </si>
  <si>
    <r>
      <t xml:space="preserve">New
5.13
</t>
    </r>
    <r>
      <rPr>
        <i/>
        <strike/>
        <u/>
        <sz val="10"/>
        <rFont val="Arial"/>
        <family val="2"/>
      </rPr>
      <t>5.5.7</t>
    </r>
  </si>
  <si>
    <r>
      <t xml:space="preserve">New
5.13.1.1
</t>
    </r>
    <r>
      <rPr>
        <i/>
        <strike/>
        <u/>
        <sz val="10"/>
        <rFont val="Arial"/>
        <family val="2"/>
      </rPr>
      <t>5.5.7.1</t>
    </r>
  </si>
  <si>
    <r>
      <rPr>
        <sz val="10"/>
        <rFont val="Arial"/>
        <family val="2"/>
      </rPr>
      <t>New</t>
    </r>
    <r>
      <rPr>
        <i/>
        <sz val="10"/>
        <rFont val="Arial"/>
        <family val="2"/>
      </rPr>
      <t xml:space="preserve">
</t>
    </r>
    <r>
      <rPr>
        <i/>
        <u/>
        <sz val="10"/>
        <rFont val="Arial"/>
        <family val="2"/>
      </rPr>
      <t>5.13.2</t>
    </r>
    <r>
      <rPr>
        <i/>
        <strike/>
        <u/>
        <sz val="10"/>
        <rFont val="Arial"/>
        <family val="2"/>
      </rPr>
      <t xml:space="preserve">
5.5.7.3.3</t>
    </r>
  </si>
  <si>
    <r>
      <t xml:space="preserve">New
5.13.1.3
</t>
    </r>
    <r>
      <rPr>
        <i/>
        <strike/>
        <u/>
        <sz val="10"/>
        <rFont val="Arial"/>
        <family val="2"/>
      </rPr>
      <t>5.5.7.4</t>
    </r>
  </si>
  <si>
    <r>
      <t xml:space="preserve">New
5.13.4.4
</t>
    </r>
    <r>
      <rPr>
        <i/>
        <strike/>
        <u/>
        <sz val="10"/>
        <rFont val="Arial"/>
        <family val="2"/>
      </rPr>
      <t>5.10.4.4</t>
    </r>
  </si>
  <si>
    <r>
      <t xml:space="preserve">Mobile Devices 
</t>
    </r>
    <r>
      <rPr>
        <i/>
        <strike/>
        <u/>
        <sz val="10"/>
        <rFont val="Arial"/>
        <family val="2"/>
      </rPr>
      <t>Wireless Access Restrictions</t>
    </r>
    <r>
      <rPr>
        <i/>
        <u/>
        <sz val="10"/>
        <rFont val="Arial"/>
        <family val="2"/>
      </rPr>
      <t xml:space="preserve"> </t>
    </r>
  </si>
  <si>
    <r>
      <rPr>
        <i/>
        <strike/>
        <u/>
        <sz val="10"/>
        <rFont val="Arial"/>
        <family val="2"/>
      </rPr>
      <t>Cellular</t>
    </r>
    <r>
      <rPr>
        <i/>
        <u/>
        <sz val="10"/>
        <rFont val="Arial"/>
        <family val="2"/>
      </rPr>
      <t xml:space="preserve"> Wireless Device</t>
    </r>
    <r>
      <rPr>
        <sz val="10"/>
        <rFont val="Arial"/>
        <family val="2"/>
      </rPr>
      <t xml:space="preserve"> Risk Mitigations
(continued)</t>
    </r>
  </si>
  <si>
    <t>5.1.1.8</t>
  </si>
  <si>
    <t>4.  Immigration Violator File (formerly the Deported Felon Files)</t>
  </si>
  <si>
    <r>
      <t xml:space="preserve">When </t>
    </r>
    <r>
      <rPr>
        <i/>
        <u/>
        <sz val="10"/>
        <rFont val="Arial"/>
        <family val="2"/>
      </rPr>
      <t>personally owned mobile devices (i.e.</t>
    </r>
    <r>
      <rPr>
        <sz val="10"/>
        <rFont val="Arial"/>
        <family val="2"/>
      </rPr>
      <t xml:space="preserve"> bring your own device</t>
    </r>
    <r>
      <rPr>
        <i/>
        <strike/>
        <u/>
        <sz val="10"/>
        <rFont val="Arial"/>
        <family val="2"/>
      </rPr>
      <t>s</t>
    </r>
    <r>
      <rPr>
        <sz val="10"/>
        <rFont val="Arial"/>
        <family val="2"/>
      </rPr>
      <t xml:space="preserve"> [BYOD]) are authorized, they shall be controlled </t>
    </r>
    <r>
      <rPr>
        <i/>
        <u/>
        <sz val="10"/>
        <rFont val="Arial"/>
        <family val="2"/>
      </rPr>
      <t xml:space="preserve">in accordance with </t>
    </r>
    <r>
      <rPr>
        <i/>
        <strike/>
        <u/>
        <sz val="10"/>
        <rFont val="Arial"/>
        <family val="2"/>
      </rPr>
      <t>using</t>
    </r>
    <r>
      <rPr>
        <sz val="10"/>
        <rFont val="Arial"/>
        <family val="2"/>
      </rPr>
      <t xml:space="preserve"> the requirements in</t>
    </r>
    <r>
      <rPr>
        <u/>
        <sz val="10"/>
        <rFont val="Arial"/>
        <family val="2"/>
      </rPr>
      <t xml:space="preserve"> </t>
    </r>
    <r>
      <rPr>
        <i/>
        <u/>
        <sz val="10"/>
        <rFont val="Arial"/>
        <family val="2"/>
      </rPr>
      <t>Policy Area 5-13 Mobile Devices</t>
    </r>
    <r>
      <rPr>
        <u/>
        <sz val="10"/>
        <rFont val="Arial"/>
        <family val="2"/>
      </rPr>
      <t xml:space="preserve"> </t>
    </r>
    <r>
      <rPr>
        <i/>
        <strike/>
        <u/>
        <sz val="10"/>
        <rFont val="Arial"/>
        <family val="2"/>
      </rPr>
      <t>Section 5.5.7.3 Cellular</t>
    </r>
    <r>
      <rPr>
        <sz val="10"/>
        <rFont val="Arial"/>
        <family val="2"/>
      </rPr>
      <t>.</t>
    </r>
  </si>
  <si>
    <t>Req Pri Tier</t>
  </si>
  <si>
    <t xml:space="preserve">Total Priority 1: </t>
  </si>
  <si>
    <t xml:space="preserve">Total Priority 2: </t>
  </si>
  <si>
    <t xml:space="preserve">Total Unassigned Priority: </t>
  </si>
  <si>
    <t xml:space="preserve">Overall Sub-Total: </t>
  </si>
  <si>
    <t>Ver 5.4 Location and New Requirement</t>
  </si>
  <si>
    <r>
      <t xml:space="preserve">The agency may permit remote access for privileged functions only for compelling operational needs but shall document the </t>
    </r>
    <r>
      <rPr>
        <i/>
        <strike/>
        <u/>
        <sz val="10"/>
        <rFont val="Arial"/>
        <family val="2"/>
      </rPr>
      <t>rationale</t>
    </r>
    <r>
      <rPr>
        <i/>
        <u/>
        <sz val="10"/>
        <rFont val="Arial"/>
        <family val="2"/>
      </rPr>
      <t xml:space="preserve"> technical and administrative process</t>
    </r>
    <r>
      <rPr>
        <sz val="10"/>
        <rFont val="Arial"/>
        <family val="2"/>
      </rPr>
      <t xml:space="preserve"> for </t>
    </r>
    <r>
      <rPr>
        <i/>
        <u/>
        <sz val="10"/>
        <rFont val="Arial"/>
        <family val="2"/>
      </rPr>
      <t xml:space="preserve">enabling remote access for privileged functions </t>
    </r>
    <r>
      <rPr>
        <i/>
        <strike/>
        <u/>
        <sz val="10"/>
        <rFont val="Arial"/>
        <family val="2"/>
      </rPr>
      <t>such access</t>
    </r>
    <r>
      <rPr>
        <sz val="10"/>
        <rFont val="Arial"/>
        <family val="2"/>
      </rPr>
      <t xml:space="preserve"> in the security plan for the system.</t>
    </r>
  </si>
  <si>
    <t>5.6.2.2</t>
  </si>
  <si>
    <t>Advanced Authentication</t>
  </si>
  <si>
    <t>1. Be specific to an individual user and not to a particular device.</t>
  </si>
  <si>
    <t>2. Prohibit multiple users from utilizing the same certificate.</t>
  </si>
  <si>
    <t>3. Require the user to "activate" that certificate for each user in some manner (e.g., passphrase or user-specific PIN)</t>
  </si>
  <si>
    <r>
      <t xml:space="preserve">When user-based certificates are used for authentication purposes, they </t>
    </r>
    <r>
      <rPr>
        <b/>
        <i/>
        <u/>
        <sz val="10"/>
        <rFont val="Arial"/>
        <family val="2"/>
      </rPr>
      <t>shall</t>
    </r>
    <r>
      <rPr>
        <i/>
        <u/>
        <sz val="10"/>
        <rFont val="Arial"/>
        <family val="2"/>
      </rPr>
      <t>:</t>
    </r>
  </si>
  <si>
    <t>i. The agency owns, operates, manages, or protects the medium.</t>
  </si>
  <si>
    <t>ii. Medium terminates within physically secure locations at both ends with no interconnections between.</t>
  </si>
  <si>
    <t>iii. Physical access to the medium is controlled by the agency using the requirements in Section 5.9.1 and 5.12.</t>
  </si>
  <si>
    <t>iv. Protection includes safeguards (e.g. acoustic, electric, electromagnetic, and physical) and if feasible countermeasures (e.g. alarms, notifications) to permit its use for the tranmission of unencrypted information through an area of lesser classification or control.</t>
  </si>
  <si>
    <t>v. With approval of the CSO.</t>
  </si>
  <si>
    <r>
      <t xml:space="preserve">b) Encryption </t>
    </r>
    <r>
      <rPr>
        <b/>
        <i/>
        <u/>
        <sz val="10"/>
        <rFont val="Arial"/>
        <family val="2"/>
      </rPr>
      <t>shall not</t>
    </r>
    <r>
      <rPr>
        <i/>
        <u/>
        <sz val="10"/>
        <rFont val="Arial"/>
        <family val="2"/>
      </rPr>
      <t xml:space="preserve"> be required if the transmission medium meets all of the following requirements:</t>
    </r>
  </si>
  <si>
    <r>
      <t xml:space="preserve">The following additional technical security controls </t>
    </r>
    <r>
      <rPr>
        <b/>
        <i/>
        <u/>
        <sz val="10"/>
        <color rgb="FF000000"/>
        <rFont val="Arial"/>
        <family val="2"/>
      </rPr>
      <t>shall</t>
    </r>
    <r>
      <rPr>
        <i/>
        <u/>
        <sz val="10"/>
        <color rgb="FF000000"/>
        <rFont val="Arial"/>
        <family val="2"/>
      </rPr>
      <t xml:space="preserve"> be applied in virtual environments where CJI is comingled with non-CJI: </t>
    </r>
  </si>
  <si>
    <t>1. Encrypt CJI when stored in a virtualized environment where CJI is comingled with non-CJI or segregate and store unencrypted CJI within its own secure VM.</t>
  </si>
  <si>
    <r>
      <t>2.</t>
    </r>
    <r>
      <rPr>
        <sz val="10"/>
        <rFont val="Arial"/>
        <family val="2"/>
      </rPr>
      <t xml:space="preserve"> Encrypt network traffic </t>
    </r>
    <r>
      <rPr>
        <i/>
        <strike/>
        <u/>
        <sz val="10"/>
        <rFont val="Arial"/>
        <family val="2"/>
      </rPr>
      <t>between the virtual machine and host</t>
    </r>
    <r>
      <rPr>
        <i/>
        <u/>
        <sz val="10"/>
        <rFont val="Arial"/>
        <family val="2"/>
      </rPr>
      <t xml:space="preserve"> within the virtual environment.</t>
    </r>
  </si>
  <si>
    <t>Virtual escorting of privileged functions is permitted only when all the following conditions are met:</t>
  </si>
  <si>
    <r>
      <t xml:space="preserve">1. The session </t>
    </r>
    <r>
      <rPr>
        <b/>
        <i/>
        <u/>
        <sz val="10"/>
        <color rgb="FF000000"/>
        <rFont val="Arial"/>
        <family val="2"/>
      </rPr>
      <t>shall</t>
    </r>
    <r>
      <rPr>
        <i/>
        <u/>
        <sz val="10"/>
        <color rgb="FF000000"/>
        <rFont val="Arial"/>
        <family val="2"/>
      </rPr>
      <t xml:space="preserve"> be monitored at all times by an authorized escort.</t>
    </r>
  </si>
  <si>
    <r>
      <t xml:space="preserve">2. The escort </t>
    </r>
    <r>
      <rPr>
        <b/>
        <i/>
        <u/>
        <sz val="10"/>
        <color rgb="FF000000"/>
        <rFont val="Arial"/>
        <family val="2"/>
      </rPr>
      <t>shall</t>
    </r>
    <r>
      <rPr>
        <i/>
        <u/>
        <sz val="10"/>
        <color rgb="FF000000"/>
        <rFont val="Arial"/>
        <family val="2"/>
      </rPr>
      <t xml:space="preserve"> be familiar with the system/area in which the work is being performed. </t>
    </r>
  </si>
  <si>
    <r>
      <t xml:space="preserve">3. The escort </t>
    </r>
    <r>
      <rPr>
        <b/>
        <i/>
        <u/>
        <sz val="10"/>
        <color rgb="FF000000"/>
        <rFont val="Arial"/>
        <family val="2"/>
      </rPr>
      <t>shall</t>
    </r>
    <r>
      <rPr>
        <i/>
        <u/>
        <sz val="10"/>
        <color rgb="FF000000"/>
        <rFont val="Arial"/>
        <family val="2"/>
      </rPr>
      <t xml:space="preserve"> have the ability to end the session at any time.</t>
    </r>
  </si>
  <si>
    <r>
      <t xml:space="preserve">4. The remote administrative personnel connection </t>
    </r>
    <r>
      <rPr>
        <b/>
        <i/>
        <u/>
        <sz val="10"/>
        <color rgb="FF000000"/>
        <rFont val="Arial"/>
        <family val="2"/>
      </rPr>
      <t>shall</t>
    </r>
    <r>
      <rPr>
        <i/>
        <u/>
        <sz val="10"/>
        <color rgb="FF000000"/>
        <rFont val="Arial"/>
        <family val="2"/>
      </rPr>
      <t xml:space="preserve"> be via an encrypted (FIPS 140-2 certified) path.</t>
    </r>
  </si>
  <si>
    <r>
      <t xml:space="preserve">5. The remote administrative personnel </t>
    </r>
    <r>
      <rPr>
        <b/>
        <i/>
        <u/>
        <sz val="10"/>
        <color rgb="FF000000"/>
        <rFont val="Arial"/>
        <family val="2"/>
      </rPr>
      <t>shall</t>
    </r>
    <r>
      <rPr>
        <i/>
        <u/>
        <sz val="10"/>
        <color rgb="FF000000"/>
        <rFont val="Arial"/>
        <family val="2"/>
      </rPr>
      <t xml:space="preserve"> be identified prior to access and authenticated prior to or during the session. This authentication may be accomplished prior to the session via an Advanced Authentication (AA) solution or during the session via active </t>
    </r>
  </si>
  <si>
    <t xml:space="preserve">Total Already Assigned Priority 1: </t>
  </si>
  <si>
    <t xml:space="preserve">Total Already Assigned Priority 2: </t>
  </si>
  <si>
    <r>
      <rPr>
        <sz val="10"/>
        <rFont val="Arial"/>
        <family val="2"/>
      </rPr>
      <t xml:space="preserve">4. </t>
    </r>
    <r>
      <rPr>
        <i/>
        <strike/>
        <u/>
        <sz val="10"/>
        <rFont val="Arial"/>
        <family val="2"/>
      </rPr>
      <t xml:space="preserve">Device drivers that are “critical” </t>
    </r>
    <r>
      <rPr>
        <b/>
        <i/>
        <strike/>
        <u/>
        <sz val="10"/>
        <rFont val="Arial"/>
        <family val="2"/>
      </rPr>
      <t>shall</t>
    </r>
    <r>
      <rPr>
        <i/>
        <strike/>
        <u/>
        <sz val="10"/>
        <rFont val="Arial"/>
        <family val="2"/>
      </rPr>
      <t xml:space="preserve"> be contained within a separate guest.</t>
    </r>
    <r>
      <rPr>
        <i/>
        <u/>
        <sz val="10"/>
        <rFont val="Arial"/>
        <family val="2"/>
      </rPr>
      <t xml:space="preserve"> Drivers that serve critical functions </t>
    </r>
    <r>
      <rPr>
        <b/>
        <i/>
        <u/>
        <sz val="10"/>
        <rFont val="Arial"/>
        <family val="2"/>
      </rPr>
      <t>shall</t>
    </r>
    <r>
      <rPr>
        <i/>
        <u/>
        <sz val="10"/>
        <rFont val="Arial"/>
        <family val="2"/>
      </rPr>
      <t xml:space="preserve"> be stored within the specific VM they service. In other words, do not store these drivers within the hypervisor, or host operating system, for sharing. Each VM is to be treated as an independent system - secured as independently as possible.</t>
    </r>
  </si>
  <si>
    <t>Requirement Priority Tier</t>
  </si>
  <si>
    <t>new encryption at rest</t>
  </si>
  <si>
    <t>lost</t>
  </si>
  <si>
    <t>new mobile</t>
  </si>
  <si>
    <t>new agreements</t>
  </si>
  <si>
    <t>new ident auth</t>
  </si>
  <si>
    <t>new pin</t>
  </si>
  <si>
    <t>new indirect access</t>
  </si>
  <si>
    <t>new compensating controls</t>
  </si>
  <si>
    <t>prev header converted</t>
  </si>
  <si>
    <t>new virtual escorting</t>
  </si>
  <si>
    <t>new user certs</t>
  </si>
  <si>
    <t>new encryption</t>
  </si>
  <si>
    <t>new virtualization</t>
  </si>
  <si>
    <t>1. Be a minimum length of eight (8) characters on all systems.</t>
  </si>
  <si>
    <t>2. Not be a dictionary word or proper name.</t>
  </si>
  <si>
    <t>3. Not be the same as the Userid.</t>
  </si>
  <si>
    <t>4. Expire within a maximum of 90 calendar days.</t>
  </si>
  <si>
    <t>5. Not be identical to the previous ten (10) passwords.</t>
  </si>
  <si>
    <t>6. Not be transmitted in the clear outside the secure location.</t>
  </si>
  <si>
    <t>7. Not be displayed when entered.</t>
  </si>
  <si>
    <t>new cloud</t>
  </si>
  <si>
    <r>
      <t xml:space="preserve">When mobile devices are authorized for use to access CJI are lost or stolen, agencies </t>
    </r>
    <r>
      <rPr>
        <b/>
        <i/>
        <u/>
        <sz val="10"/>
        <rFont val="Arial"/>
        <family val="2"/>
      </rPr>
      <t>shall</t>
    </r>
    <r>
      <rPr>
        <i/>
        <u/>
        <sz val="10"/>
        <rFont val="Arial"/>
        <family val="2"/>
      </rPr>
      <t>:</t>
    </r>
  </si>
  <si>
    <t>Rec Tier</t>
  </si>
  <si>
    <r>
      <t xml:space="preserve">The metadata derived from Criminal Justice Information </t>
    </r>
    <r>
      <rPr>
        <b/>
        <sz val="10"/>
        <rFont val="Arial"/>
        <family val="2"/>
      </rPr>
      <t>shall not</t>
    </r>
    <r>
      <rPr>
        <sz val="10"/>
        <rFont val="Arial"/>
        <family val="2"/>
      </rPr>
      <t xml:space="preserve"> be used by any Cloud Provider for any purposes.</t>
    </r>
  </si>
  <si>
    <t>4.  National Sex Offender Registry File</t>
  </si>
  <si>
    <t>5.  Historical Protection Order File of the NCIC</t>
  </si>
  <si>
    <t>6.  Identity Theft File</t>
  </si>
  <si>
    <t>7.  Protective Interest File</t>
  </si>
  <si>
    <t>8.  Person With Information [PWI] data in the Missing Person Files</t>
  </si>
  <si>
    <t>When personally owned mobile devices (i.e. bring your own device [BYOD]) are authorized, they shall be controlled in accordance with the requirements in Policy Area 13: Mobile Devices.</t>
  </si>
  <si>
    <r>
      <t xml:space="preserve">Users </t>
    </r>
    <r>
      <rPr>
        <b/>
        <sz val="10"/>
        <rFont val="Arial"/>
        <family val="2"/>
      </rPr>
      <t>shall</t>
    </r>
    <r>
      <rPr>
        <sz val="10"/>
        <rFont val="Arial"/>
        <family val="2"/>
      </rPr>
      <t xml:space="preserve"> </t>
    </r>
    <r>
      <rPr>
        <b/>
        <sz val="10"/>
        <rFont val="Arial"/>
        <family val="2"/>
      </rPr>
      <t>not</t>
    </r>
    <r>
      <rPr>
        <sz val="10"/>
        <rFont val="Arial"/>
        <family val="2"/>
      </rPr>
      <t xml:space="preserve"> be allowed to use the same password or PIN in the same logon sequence.</t>
    </r>
    <r>
      <rPr>
        <i/>
        <strike/>
        <u/>
        <sz val="10"/>
        <rFont val="Arial"/>
        <family val="2"/>
      </rPr>
      <t/>
    </r>
  </si>
  <si>
    <r>
      <t xml:space="preserve">When agencies implement the use of a PIN as a standard authenticator, the PIN attributes </t>
    </r>
    <r>
      <rPr>
        <b/>
        <sz val="10"/>
        <color rgb="FF000000"/>
        <rFont val="Arial"/>
        <family val="2"/>
      </rPr>
      <t>shall</t>
    </r>
    <r>
      <rPr>
        <sz val="10"/>
        <color rgb="FF000000"/>
        <rFont val="Arial"/>
        <family val="2"/>
      </rPr>
      <t xml:space="preserve"> follow the guidance in section 5.6.2.1.1 (password).</t>
    </r>
  </si>
  <si>
    <r>
      <t xml:space="preserve">When agencies utilize a PIN in conjunction with a certificate or a token (e.g. key fob with rolling numbers) for the purpose of advanced authentication, agencies </t>
    </r>
    <r>
      <rPr>
        <b/>
        <sz val="10"/>
        <color rgb="FF000000"/>
        <rFont val="Arial"/>
        <family val="2"/>
      </rPr>
      <t>shall</t>
    </r>
    <r>
      <rPr>
        <sz val="10"/>
        <color rgb="FF000000"/>
        <rFont val="Arial"/>
        <family val="2"/>
      </rPr>
      <t xml:space="preserve"> follow the PIN attributes described below.</t>
    </r>
  </si>
  <si>
    <t>... or when the user has no ability to conduct transactional activities on state and national repositories, applications, or services (i.e. indirect access).</t>
  </si>
  <si>
    <r>
      <t xml:space="preserve">AA </t>
    </r>
    <r>
      <rPr>
        <b/>
        <sz val="10"/>
        <rFont val="Arial"/>
        <family val="2"/>
      </rPr>
      <t>shall not</t>
    </r>
    <r>
      <rPr>
        <sz val="10"/>
        <rFont val="Arial"/>
        <family val="2"/>
      </rPr>
      <t xml:space="preserve"> be required for users requesting access to CJI from within the perimeter of a  physically secure location (Section 5.9), when the technical security controls have been met (Sections 5.5 and 5.10), or...</t>
    </r>
  </si>
  <si>
    <r>
      <t xml:space="preserve">The compensating controls </t>
    </r>
    <r>
      <rPr>
        <b/>
        <sz val="10"/>
        <rFont val="Arial"/>
        <family val="2"/>
      </rPr>
      <t>shall</t>
    </r>
    <r>
      <rPr>
        <sz val="10"/>
        <rFont val="Arial"/>
        <family val="2"/>
      </rPr>
      <t>:</t>
    </r>
  </si>
  <si>
    <r>
      <t xml:space="preserve">Controls </t>
    </r>
    <r>
      <rPr>
        <b/>
        <sz val="10"/>
        <rFont val="Arial"/>
        <family val="2"/>
      </rPr>
      <t xml:space="preserve">shall </t>
    </r>
    <r>
      <rPr>
        <sz val="10"/>
        <rFont val="Arial"/>
        <family val="2"/>
      </rPr>
      <t xml:space="preserve">be in place to protect digital media containing CJI while in transport (physically moved from one location to another) to help prevent compromise of the data.  </t>
    </r>
  </si>
  <si>
    <r>
      <t xml:space="preserve">Encryption, as defined in section 5.10.1.2 of this policy, is the optimal control during transport; however, if encryption of the data isn’t possible then each agency </t>
    </r>
    <r>
      <rPr>
        <b/>
        <sz val="10"/>
        <rFont val="Arial"/>
        <family val="2"/>
      </rPr>
      <t xml:space="preserve">shall </t>
    </r>
    <r>
      <rPr>
        <sz val="10"/>
        <rFont val="Arial"/>
        <family val="2"/>
      </rPr>
      <t>institute physical controls to ensure the security of the data.</t>
    </r>
  </si>
  <si>
    <r>
      <t xml:space="preserve">a) When agencies implement encryption on CJI at rest, the passphrase to unlock the cipher </t>
    </r>
    <r>
      <rPr>
        <b/>
        <sz val="10"/>
        <rFont val="Arial"/>
        <family val="2"/>
      </rPr>
      <t xml:space="preserve">shall </t>
    </r>
    <r>
      <rPr>
        <sz val="10"/>
        <rFont val="Arial"/>
        <family val="2"/>
      </rPr>
      <t>meet the following requirements:</t>
    </r>
  </si>
  <si>
    <r>
      <t xml:space="preserve">b) Multiple files maintained in the same unencrypted folder </t>
    </r>
    <r>
      <rPr>
        <b/>
        <sz val="10"/>
        <rFont val="Arial"/>
        <family val="2"/>
      </rPr>
      <t>shall</t>
    </r>
    <r>
      <rPr>
        <sz val="10"/>
        <rFont val="Arial"/>
        <family val="2"/>
      </rPr>
      <t xml:space="preserve"> have separate and distinct passphrases.</t>
    </r>
  </si>
  <si>
    <r>
      <t xml:space="preserve">b) All audit requirements found in Section 5.4.1 Auditable Events and Content (Information Systems) </t>
    </r>
    <r>
      <rPr>
        <b/>
        <sz val="10"/>
        <rFont val="Arial"/>
        <family val="2"/>
      </rPr>
      <t>shall</t>
    </r>
    <r>
      <rPr>
        <sz val="10"/>
        <rFont val="Arial"/>
        <family val="2"/>
      </rPr>
      <t xml:space="preserve"> be applied.</t>
    </r>
  </si>
  <si>
    <r>
      <t xml:space="preserve">The agency (or the software developer/vendor in the case of software developed and maintained by a vendor/contractor) </t>
    </r>
    <r>
      <rPr>
        <b/>
        <sz val="10"/>
        <rFont val="Arial"/>
        <family val="2"/>
      </rPr>
      <t>shall</t>
    </r>
    <r>
      <rPr>
        <sz val="10"/>
        <rFont val="Arial"/>
        <family val="2"/>
      </rPr>
      <t xml:space="preserve"> develop and implement a local policy that ensures prompt installation of newly released security relevant patches, service packs and hot fixes.</t>
    </r>
  </si>
  <si>
    <t xml:space="preserve">Mobile Devices </t>
  </si>
  <si>
    <t>New
5.13</t>
  </si>
  <si>
    <t>New
5.13.1.1</t>
  </si>
  <si>
    <t>(i) establish usage restrictions and implementation guidance for mobile devices;</t>
  </si>
  <si>
    <r>
      <t xml:space="preserve">Agencies </t>
    </r>
    <r>
      <rPr>
        <b/>
        <sz val="10"/>
        <rFont val="Arial"/>
        <family val="2"/>
      </rPr>
      <t>shall</t>
    </r>
    <r>
      <rPr>
        <sz val="10"/>
        <rFont val="Arial"/>
        <family val="2"/>
      </rPr>
      <t xml:space="preserve"> implement the following controls for all agency-managed wireless access points:</t>
    </r>
  </si>
  <si>
    <t>10.  Ensure that encryption key sizes are at least 128-bits and…</t>
  </si>
  <si>
    <r>
      <t>11. Ensure that the ad hoc mode has been disabled</t>
    </r>
    <r>
      <rPr>
        <sz val="10"/>
        <rFont val="Arial"/>
        <family val="2"/>
      </rPr>
      <t>.</t>
    </r>
  </si>
  <si>
    <t>All 802.11x Wireless Protocols
(continued)</t>
  </si>
  <si>
    <t>New
5.13.1.3</t>
  </si>
  <si>
    <t>14. Insulate, virtually (e.g. virtual local area network (VLAN) and ACLs) or physically (e.g. firewalls), the wireless network from the operational wired infrastructure.</t>
  </si>
  <si>
    <r>
      <t xml:space="preserve">When devices are authorized for use outside the U.S., agencies </t>
    </r>
    <r>
      <rPr>
        <b/>
        <sz val="10"/>
        <rFont val="Arial"/>
        <family val="2"/>
      </rPr>
      <t>shall</t>
    </r>
    <r>
      <rPr>
        <sz val="10"/>
        <rFont val="Arial"/>
        <family val="2"/>
      </rPr>
      <t xml:space="preserve"> perform an inspection to ensure that all controls are in place and functioning properly in accordance with the agency's policies.</t>
    </r>
  </si>
  <si>
    <r>
      <t xml:space="preserve">Organizational security policy </t>
    </r>
    <r>
      <rPr>
        <b/>
        <sz val="10"/>
        <rFont val="Arial"/>
        <family val="2"/>
      </rPr>
      <t>shall</t>
    </r>
    <r>
      <rPr>
        <sz val="10"/>
        <rFont val="Arial"/>
        <family val="2"/>
      </rPr>
      <t xml:space="preserve"> be used to dictate the use of Bluetooth and its associated devices based on the agency's operational and business processes.</t>
    </r>
  </si>
  <si>
    <r>
      <t xml:space="preserve">New
</t>
    </r>
    <r>
      <rPr>
        <u/>
        <sz val="10"/>
        <rFont val="Arial"/>
        <family val="2"/>
      </rPr>
      <t>5.13.2</t>
    </r>
  </si>
  <si>
    <r>
      <t xml:space="preserve">Devices that have had any unauthorized changes made to them (including but not limited to being rooted or jailbroken) </t>
    </r>
    <r>
      <rPr>
        <b/>
        <sz val="10"/>
        <rFont val="Arial"/>
        <family val="2"/>
      </rPr>
      <t>shall not</t>
    </r>
    <r>
      <rPr>
        <sz val="10"/>
        <rFont val="Arial"/>
        <family val="2"/>
      </rPr>
      <t xml:space="preserve"> be used to process, store, or transmit CJI at any time.</t>
    </r>
  </si>
  <si>
    <r>
      <t xml:space="preserve">Agencies </t>
    </r>
    <r>
      <rPr>
        <b/>
        <sz val="10"/>
        <rFont val="Arial"/>
        <family val="2"/>
      </rPr>
      <t>shall</t>
    </r>
    <r>
      <rPr>
        <sz val="10"/>
        <rFont val="Arial"/>
        <family val="2"/>
      </rPr>
      <t xml:space="preserve"> implement the following controls when allowing CJI access from cell/smartphones and tablet devices.</t>
    </r>
  </si>
  <si>
    <t>1. Ensure that CJI is only transferred between CJI authorized applications and storage areas of the device.</t>
  </si>
  <si>
    <t>2. MDM with centralized administration configured and implemented to perform at least the:</t>
  </si>
  <si>
    <t>iv. Detection of "rooted" and "jailbroken" devices</t>
  </si>
  <si>
    <t>v. Enforcement of folder or disk level encryption</t>
  </si>
  <si>
    <t>Wireless Device Risk Mitigations</t>
  </si>
  <si>
    <t>2. Are configured for local device authentication (see Section 5.13.8.1).</t>
  </si>
  <si>
    <t>5. Erase cached information, to include authenticators (see Section 5.6.2.1) in applications, when session is terminated.</t>
  </si>
  <si>
    <t>6. Employ personal firewalls or run a Mobile Device Management (MDM) system that facilitates the ability to provide firewall services from the agency level.</t>
  </si>
  <si>
    <t>7. Employ antivirus software or run a MDM system that facilitates the ability to provide antivirus services from the agency level.</t>
  </si>
  <si>
    <r>
      <t xml:space="preserve">Wired Equivalent Privacy (WEP) and Wi-Fi Protected Access (WPA) cryptographic algorithms, used by all pre-802.11i protocols, do not meet the requirements for FIPS 140-2 and </t>
    </r>
    <r>
      <rPr>
        <b/>
        <sz val="10"/>
        <rFont val="Arial"/>
        <family val="2"/>
      </rPr>
      <t>shall not</t>
    </r>
    <r>
      <rPr>
        <sz val="10"/>
        <rFont val="Arial"/>
        <family val="2"/>
      </rPr>
      <t xml:space="preserve"> be used.</t>
    </r>
  </si>
  <si>
    <r>
      <t xml:space="preserve">Agencies </t>
    </r>
    <r>
      <rPr>
        <b/>
        <sz val="10"/>
        <rFont val="Arial"/>
        <family val="2"/>
      </rPr>
      <t>shall</t>
    </r>
    <r>
      <rPr>
        <sz val="10"/>
        <rFont val="Arial"/>
        <family val="2"/>
      </rPr>
      <t xml:space="preserve"> monitor mobile devices not capable of an always-on cellular connection (i.e. WiFi only or WiFi will cellular on demand) to ensure their patch and update state is current.</t>
    </r>
  </si>
  <si>
    <r>
      <t xml:space="preserve">Agencies that allow smartphones and tablets to access CJI </t>
    </r>
    <r>
      <rPr>
        <b/>
        <sz val="10"/>
        <rFont val="Arial"/>
        <family val="2"/>
      </rPr>
      <t>shall</t>
    </r>
    <r>
      <rPr>
        <sz val="10"/>
        <rFont val="Arial"/>
        <family val="2"/>
      </rPr>
      <t xml:space="preserve"> have a process to approve the use of specific software or applications on the devices.</t>
    </r>
  </si>
  <si>
    <r>
      <t xml:space="preserve">When mobile devices are authorized for use to access CJI are lost or stolen, agencies </t>
    </r>
    <r>
      <rPr>
        <b/>
        <sz val="10"/>
        <rFont val="Arial"/>
        <family val="2"/>
      </rPr>
      <t>shall</t>
    </r>
    <r>
      <rPr>
        <sz val="10"/>
        <rFont val="Arial"/>
        <family val="2"/>
      </rPr>
      <t>:</t>
    </r>
  </si>
  <si>
    <t>New
5.13.4.4</t>
  </si>
  <si>
    <r>
      <t xml:space="preserve">In addition to the requirements in Section 5.3 Incident Response, agencies </t>
    </r>
    <r>
      <rPr>
        <b/>
        <sz val="10"/>
        <rFont val="Arial"/>
        <family val="2"/>
      </rPr>
      <t>shall</t>
    </r>
    <r>
      <rPr>
        <sz val="10"/>
        <rFont val="Arial"/>
        <family val="2"/>
      </rPr>
      <t xml:space="preserve"> develop additional or enhanced incident reporting and handling procedures to address mobile device operating scenarios.</t>
    </r>
  </si>
  <si>
    <r>
      <t xml:space="preserve">Special reporting procedures for mobile devices </t>
    </r>
    <r>
      <rPr>
        <b/>
        <sz val="10"/>
        <rFont val="Arial"/>
        <family val="2"/>
      </rPr>
      <t>shall</t>
    </r>
    <r>
      <rPr>
        <sz val="10"/>
        <rFont val="Arial"/>
        <family val="2"/>
      </rPr>
      <t xml:space="preserve"> apply in any of the following situations:</t>
    </r>
  </si>
  <si>
    <r>
      <t xml:space="preserve">A mobile device not capable of providing required audit and accountability on its own accord </t>
    </r>
    <r>
      <rPr>
        <b/>
        <sz val="10"/>
        <rFont val="Arial"/>
        <family val="2"/>
      </rPr>
      <t>shall</t>
    </r>
    <r>
      <rPr>
        <sz val="10"/>
        <rFont val="Arial"/>
        <family val="2"/>
      </rPr>
      <t xml:space="preserve"> be monitored by a MDM, other management system, or application capable of collecting required log data.</t>
    </r>
  </si>
  <si>
    <r>
      <t xml:space="preserve">When an agency allows mobile devices to function as a wireless access point, they </t>
    </r>
    <r>
      <rPr>
        <b/>
        <sz val="10"/>
        <rFont val="Arial"/>
        <family val="2"/>
      </rPr>
      <t>shall</t>
    </r>
    <r>
      <rPr>
        <sz val="10"/>
        <rFont val="Arial"/>
        <family val="2"/>
      </rPr>
      <t xml:space="preserve"> be configured:</t>
    </r>
  </si>
  <si>
    <r>
      <t xml:space="preserve">When mobile devices are authorized for use in accessing CJI, local device authentication </t>
    </r>
    <r>
      <rPr>
        <b/>
        <sz val="10"/>
        <rFont val="Arial"/>
        <family val="2"/>
      </rPr>
      <t>shall</t>
    </r>
    <r>
      <rPr>
        <sz val="10"/>
        <rFont val="Arial"/>
        <family val="2"/>
      </rPr>
      <t xml:space="preserve"> be used to unlock the device for use.</t>
    </r>
  </si>
  <si>
    <r>
      <t xml:space="preserve">The authenticator used </t>
    </r>
    <r>
      <rPr>
        <b/>
        <sz val="10"/>
        <rFont val="Arial"/>
        <family val="2"/>
      </rPr>
      <t>shall</t>
    </r>
    <r>
      <rPr>
        <sz val="10"/>
        <rFont val="Arial"/>
        <family val="2"/>
      </rPr>
      <t xml:space="preserve"> meet the requirements in section 5.6.2.1 Standard Authenticators.</t>
    </r>
  </si>
  <si>
    <r>
      <t xml:space="preserve">When certificates or cryptographic keys used to authenticate a mobile device are stored on the device, they </t>
    </r>
    <r>
      <rPr>
        <b/>
        <sz val="10"/>
        <rFont val="Arial"/>
        <family val="2"/>
      </rPr>
      <t>shall</t>
    </r>
    <r>
      <rPr>
        <sz val="10"/>
        <rFont val="Arial"/>
        <family val="2"/>
      </rPr>
      <t xml:space="preserve"> be:</t>
    </r>
  </si>
  <si>
    <r>
      <t xml:space="preserve">3. Virtual Machines that are Internet facing (web servers, portal servers, etc.) </t>
    </r>
    <r>
      <rPr>
        <b/>
        <sz val="10"/>
        <rFont val="Arial"/>
        <family val="2"/>
      </rPr>
      <t>shall</t>
    </r>
    <r>
      <rPr>
        <sz val="10"/>
        <rFont val="Arial"/>
        <family val="2"/>
      </rPr>
      <t xml:space="preserve"> be physically separate from Virtual Machines that process CJI internally </t>
    </r>
    <r>
      <rPr>
        <i/>
        <u/>
        <sz val="10"/>
        <rFont val="Arial"/>
        <family val="2"/>
      </rPr>
      <t>or be separated by a virtual firewall</t>
    </r>
    <r>
      <rPr>
        <sz val="10"/>
        <rFont val="Arial"/>
        <family val="2"/>
      </rPr>
      <t>.</t>
    </r>
  </si>
  <si>
    <t>3.2.3(3)</t>
  </si>
  <si>
    <t>5.1.4</t>
  </si>
  <si>
    <t>New
5.5.6</t>
  </si>
  <si>
    <t>New
5.6.2.2</t>
  </si>
  <si>
    <t>New
5.10.3.2</t>
  </si>
  <si>
    <t>5.13.1.2.1</t>
  </si>
  <si>
    <t>5.13.4.1</t>
  </si>
  <si>
    <t>5.13.4.2</t>
  </si>
  <si>
    <t>5.13.4.3</t>
  </si>
  <si>
    <t>5.13.5</t>
  </si>
  <si>
    <t>5.13.6</t>
  </si>
  <si>
    <t>5.13.8</t>
  </si>
  <si>
    <t>5.13.9.1</t>
  </si>
  <si>
    <t>5.13.10</t>
  </si>
  <si>
    <t>Personally Owned Information Systems 
(continued)</t>
  </si>
  <si>
    <t>Ver 5.5 Location and New Requirement</t>
  </si>
  <si>
    <r>
      <rPr>
        <strike/>
        <sz val="10"/>
        <rFont val="Arial"/>
        <family val="2"/>
      </rPr>
      <t>All Personnel</t>
    </r>
    <r>
      <rPr>
        <sz val="10"/>
        <rFont val="Arial"/>
        <family val="2"/>
      </rPr>
      <t xml:space="preserve"> </t>
    </r>
    <r>
      <rPr>
        <b/>
        <i/>
        <u/>
        <sz val="10"/>
        <rFont val="Arial"/>
        <family val="2"/>
      </rPr>
      <t>Level One Security Awareness Training</t>
    </r>
  </si>
  <si>
    <r>
      <t xml:space="preserve">Basic security awareness training </t>
    </r>
    <r>
      <rPr>
        <b/>
        <sz val="10"/>
        <rFont val="Arial"/>
        <family val="2"/>
      </rPr>
      <t>shall</t>
    </r>
    <r>
      <rPr>
        <sz val="10"/>
        <rFont val="Arial"/>
        <family val="2"/>
      </rPr>
      <t xml:space="preserve"> be required within six months of initial assignment and</t>
    </r>
    <r>
      <rPr>
        <i/>
        <sz val="10"/>
        <rFont val="Arial"/>
        <family val="2"/>
      </rPr>
      <t xml:space="preserve"> </t>
    </r>
    <r>
      <rPr>
        <sz val="10"/>
        <rFont val="Arial"/>
        <family val="2"/>
      </rPr>
      <t xml:space="preserve">biennially thereafter, for all personnel who have access to CJI </t>
    </r>
    <r>
      <rPr>
        <b/>
        <i/>
        <u/>
        <sz val="10"/>
        <rFont val="Arial"/>
        <family val="2"/>
      </rPr>
      <t>to include all personnel who have unescorted access to a physically secure location</t>
    </r>
    <r>
      <rPr>
        <sz val="10"/>
        <rFont val="Arial"/>
        <family val="2"/>
      </rPr>
      <t xml:space="preserve">.  </t>
    </r>
  </si>
  <si>
    <r>
      <t xml:space="preserve">At a minimum, the following topics </t>
    </r>
    <r>
      <rPr>
        <b/>
        <sz val="10"/>
        <rFont val="Arial"/>
        <family val="2"/>
      </rPr>
      <t xml:space="preserve">shall </t>
    </r>
    <r>
      <rPr>
        <sz val="10"/>
        <rFont val="Arial"/>
        <family val="2"/>
      </rPr>
      <t xml:space="preserve">be addressed as baseline security awareness training for all </t>
    </r>
    <r>
      <rPr>
        <strike/>
        <sz val="10"/>
        <rFont val="Arial"/>
        <family val="2"/>
      </rPr>
      <t>authorized personnel with access to CJI</t>
    </r>
    <r>
      <rPr>
        <sz val="10"/>
        <rFont val="Arial"/>
        <family val="2"/>
      </rPr>
      <t xml:space="preserve"> </t>
    </r>
    <r>
      <rPr>
        <b/>
        <i/>
        <u/>
        <sz val="10"/>
        <rFont val="Arial"/>
        <family val="2"/>
      </rPr>
      <t>personnel who have access to a physically secure location</t>
    </r>
    <r>
      <rPr>
        <sz val="10"/>
        <rFont val="Arial"/>
        <family val="2"/>
      </rPr>
      <t>:</t>
    </r>
  </si>
  <si>
    <r>
      <t xml:space="preserve">1.      </t>
    </r>
    <r>
      <rPr>
        <strike/>
        <sz val="10"/>
        <rFont val="Arial"/>
        <family val="2"/>
      </rPr>
      <t>Rules that describe</t>
    </r>
    <r>
      <rPr>
        <sz val="10"/>
        <rFont val="Arial"/>
        <family val="2"/>
      </rPr>
      <t xml:space="preserve"> </t>
    </r>
    <r>
      <rPr>
        <b/>
        <i/>
        <u/>
        <sz val="10"/>
        <rFont val="Arial"/>
        <family val="2"/>
      </rPr>
      <t>Individual</t>
    </r>
    <r>
      <rPr>
        <sz val="10"/>
        <rFont val="Arial"/>
        <family val="2"/>
      </rPr>
      <t xml:space="preserve"> responsibilities and expected behavior with regard to </t>
    </r>
    <r>
      <rPr>
        <b/>
        <i/>
        <u/>
        <sz val="10"/>
        <rFont val="Arial"/>
        <family val="2"/>
      </rPr>
      <t>being in the vacinity of</t>
    </r>
    <r>
      <rPr>
        <sz val="10"/>
        <rFont val="Arial"/>
        <family val="2"/>
      </rPr>
      <t xml:space="preserve"> CJI usage </t>
    </r>
    <r>
      <rPr>
        <b/>
        <i/>
        <u/>
        <sz val="10"/>
        <rFont val="Arial"/>
        <family val="2"/>
      </rPr>
      <t>and/or terminals</t>
    </r>
    <r>
      <rPr>
        <sz val="10"/>
        <rFont val="Arial"/>
        <family val="2"/>
      </rPr>
      <t>.</t>
    </r>
  </si>
  <si>
    <r>
      <t>3.      Incident response (</t>
    </r>
    <r>
      <rPr>
        <b/>
        <i/>
        <u/>
        <sz val="10"/>
        <rFont val="Arial"/>
        <family val="2"/>
      </rPr>
      <t xml:space="preserve">Identify </t>
    </r>
    <r>
      <rPr>
        <strike/>
        <sz val="10"/>
        <rFont val="Arial"/>
        <family val="2"/>
      </rPr>
      <t>Points</t>
    </r>
    <r>
      <rPr>
        <sz val="10"/>
        <rFont val="Arial"/>
        <family val="2"/>
      </rPr>
      <t xml:space="preserve"> </t>
    </r>
    <r>
      <rPr>
        <b/>
        <i/>
        <u/>
        <sz val="10"/>
        <rFont val="Arial"/>
        <family val="2"/>
      </rPr>
      <t>points</t>
    </r>
    <r>
      <rPr>
        <sz val="10"/>
        <rFont val="Arial"/>
        <family val="2"/>
      </rPr>
      <t xml:space="preserve"> of contact</t>
    </r>
    <r>
      <rPr>
        <strike/>
        <sz val="10"/>
        <rFont val="Arial"/>
        <family val="2"/>
      </rPr>
      <t>;</t>
    </r>
    <r>
      <rPr>
        <sz val="10"/>
        <rFont val="Arial"/>
        <family val="2"/>
      </rPr>
      <t xml:space="preserve"> </t>
    </r>
    <r>
      <rPr>
        <b/>
        <i/>
        <u/>
        <sz val="10"/>
        <rFont val="Arial"/>
        <family val="2"/>
      </rPr>
      <t>and</t>
    </r>
    <r>
      <rPr>
        <sz val="10"/>
        <rFont val="Arial"/>
        <family val="2"/>
      </rPr>
      <t xml:space="preserve"> </t>
    </r>
    <r>
      <rPr>
        <strike/>
        <sz val="10"/>
        <rFont val="Arial"/>
        <family val="2"/>
      </rPr>
      <t>Individual</t>
    </r>
    <r>
      <rPr>
        <sz val="10"/>
        <rFont val="Arial"/>
        <family val="2"/>
      </rPr>
      <t xml:space="preserve"> </t>
    </r>
    <r>
      <rPr>
        <b/>
        <i/>
        <u/>
        <sz val="10"/>
        <rFont val="Arial"/>
        <family val="2"/>
      </rPr>
      <t>individual</t>
    </r>
    <r>
      <rPr>
        <sz val="10"/>
        <rFont val="Arial"/>
        <family val="2"/>
      </rPr>
      <t xml:space="preserve"> actions).</t>
    </r>
  </si>
  <si>
    <t>Level Two Security Awareness Training</t>
  </si>
  <si>
    <t>1.      Media Protection.</t>
  </si>
  <si>
    <r>
      <rPr>
        <strike/>
        <sz val="10"/>
        <rFont val="Arial"/>
        <family val="2"/>
      </rPr>
      <t>9</t>
    </r>
    <r>
      <rPr>
        <sz val="10"/>
        <rFont val="Arial"/>
        <family val="2"/>
      </rPr>
      <t xml:space="preserve"> </t>
    </r>
    <r>
      <rPr>
        <b/>
        <i/>
        <u/>
        <sz val="10"/>
        <rFont val="Arial"/>
        <family val="2"/>
      </rPr>
      <t>5</t>
    </r>
    <r>
      <rPr>
        <sz val="10"/>
        <rFont val="Arial"/>
        <family val="2"/>
      </rPr>
      <t>.      Social engineering.</t>
    </r>
  </si>
  <si>
    <r>
      <rPr>
        <strike/>
        <sz val="10"/>
        <rFont val="Arial"/>
        <family val="2"/>
      </rPr>
      <t>10</t>
    </r>
    <r>
      <rPr>
        <sz val="10"/>
        <rFont val="Arial"/>
        <family val="2"/>
      </rPr>
      <t xml:space="preserve"> </t>
    </r>
    <r>
      <rPr>
        <b/>
        <i/>
        <u/>
        <sz val="10"/>
        <rFont val="Arial"/>
        <family val="2"/>
      </rPr>
      <t>6</t>
    </r>
    <r>
      <rPr>
        <sz val="10"/>
        <rFont val="Arial"/>
        <family val="2"/>
      </rPr>
      <t>.      Dissemination and destruction.</t>
    </r>
  </si>
  <si>
    <r>
      <rPr>
        <strike/>
        <sz val="10"/>
        <rFont val="Arial"/>
        <family val="2"/>
      </rPr>
      <t>8</t>
    </r>
    <r>
      <rPr>
        <sz val="10"/>
        <rFont val="Arial"/>
        <family val="2"/>
      </rPr>
      <t xml:space="preserve"> </t>
    </r>
    <r>
      <rPr>
        <b/>
        <i/>
        <u/>
        <sz val="10"/>
        <rFont val="Arial"/>
        <family val="2"/>
      </rPr>
      <t>4</t>
    </r>
    <r>
      <rPr>
        <sz val="10"/>
        <rFont val="Arial"/>
        <family val="2"/>
      </rPr>
      <t>.      Threats, vulnerabilities, and risks associated with handling of CJI.</t>
    </r>
  </si>
  <si>
    <r>
      <rPr>
        <strike/>
        <sz val="10"/>
        <rFont val="Arial"/>
        <family val="2"/>
      </rPr>
      <t>7</t>
    </r>
    <r>
      <rPr>
        <sz val="10"/>
        <rFont val="Arial"/>
        <family val="2"/>
      </rPr>
      <t xml:space="preserve"> </t>
    </r>
    <r>
      <rPr>
        <b/>
        <i/>
        <u/>
        <sz val="10"/>
        <rFont val="Arial"/>
        <family val="2"/>
      </rPr>
      <t>3</t>
    </r>
    <r>
      <rPr>
        <sz val="10"/>
        <rFont val="Arial"/>
        <family val="2"/>
      </rPr>
      <t>.      Proper handling and marking of CJI.</t>
    </r>
  </si>
  <si>
    <r>
      <rPr>
        <strike/>
        <sz val="10"/>
        <rFont val="Arial"/>
        <family val="2"/>
      </rPr>
      <t>6</t>
    </r>
    <r>
      <rPr>
        <sz val="10"/>
        <rFont val="Arial"/>
        <family val="2"/>
      </rPr>
      <t xml:space="preserve"> </t>
    </r>
    <r>
      <rPr>
        <b/>
        <i/>
        <u/>
        <sz val="10"/>
        <rFont val="Arial"/>
        <family val="2"/>
      </rPr>
      <t>2</t>
    </r>
    <r>
      <rPr>
        <sz val="10"/>
        <rFont val="Arial"/>
        <family val="2"/>
      </rPr>
      <t>.     Protect information subject to confidentiality concerns — hardcopy through destruction.</t>
    </r>
  </si>
  <si>
    <r>
      <rPr>
        <strike/>
        <sz val="10"/>
        <rFont val="Arial"/>
        <family val="2"/>
      </rPr>
      <t>5.2.1.2</t>
    </r>
    <r>
      <rPr>
        <sz val="10"/>
        <rFont val="Arial"/>
        <family val="2"/>
      </rPr>
      <t xml:space="preserve">
</t>
    </r>
    <r>
      <rPr>
        <b/>
        <i/>
        <u/>
        <sz val="10"/>
        <rFont val="Arial"/>
        <family val="2"/>
      </rPr>
      <t>5.2.1.3</t>
    </r>
  </si>
  <si>
    <r>
      <rPr>
        <strike/>
        <sz val="10"/>
        <rFont val="Arial"/>
        <family val="2"/>
      </rPr>
      <t>Personnel with Physical and Logical Access</t>
    </r>
    <r>
      <rPr>
        <sz val="10"/>
        <rFont val="Arial"/>
        <family val="2"/>
      </rPr>
      <t xml:space="preserve"> </t>
    </r>
    <r>
      <rPr>
        <b/>
        <i/>
        <u/>
        <sz val="10"/>
        <rFont val="Arial"/>
        <family val="2"/>
      </rPr>
      <t>Level Three Security Awareness Training</t>
    </r>
  </si>
  <si>
    <r>
      <t xml:space="preserve">In addition to 5.2.1.1 </t>
    </r>
    <r>
      <rPr>
        <b/>
        <i/>
        <u/>
        <sz val="10"/>
        <rFont val="Arial"/>
        <family val="2"/>
      </rPr>
      <t>and 5.2.1.2</t>
    </r>
    <r>
      <rPr>
        <sz val="10"/>
        <rFont val="Arial"/>
        <family val="2"/>
      </rPr>
      <t xml:space="preserve"> above, the following topics, at a minimum, </t>
    </r>
    <r>
      <rPr>
        <b/>
        <sz val="10"/>
        <rFont val="Arial"/>
        <family val="2"/>
      </rPr>
      <t xml:space="preserve">shall </t>
    </r>
    <r>
      <rPr>
        <sz val="10"/>
        <rFont val="Arial"/>
        <family val="2"/>
      </rPr>
      <t xml:space="preserve">be addressed as baseline security awareness training for all authorized personnel with both physical </t>
    </r>
    <r>
      <rPr>
        <u/>
        <sz val="10"/>
        <rFont val="Arial"/>
        <family val="2"/>
      </rPr>
      <t>and</t>
    </r>
    <r>
      <rPr>
        <sz val="10"/>
        <rFont val="Arial"/>
        <family val="2"/>
      </rPr>
      <t xml:space="preserve"> logical access to CJI:</t>
    </r>
  </si>
  <si>
    <r>
      <rPr>
        <strike/>
        <sz val="10"/>
        <rFont val="Arial"/>
        <family val="2"/>
      </rPr>
      <t>Personnel with Physical and Logical Access</t>
    </r>
    <r>
      <rPr>
        <sz val="10"/>
        <rFont val="Arial"/>
        <family val="2"/>
      </rPr>
      <t xml:space="preserve"> </t>
    </r>
    <r>
      <rPr>
        <b/>
        <i/>
        <u/>
        <sz val="10"/>
        <rFont val="Arial"/>
        <family val="2"/>
      </rPr>
      <t>Level Three Security Awareness Training</t>
    </r>
    <r>
      <rPr>
        <sz val="10"/>
        <rFont val="Arial"/>
        <family val="2"/>
      </rPr>
      <t xml:space="preserve"> (continued)</t>
    </r>
  </si>
  <si>
    <r>
      <rPr>
        <strike/>
        <sz val="10"/>
        <rFont val="Arial"/>
        <family val="2"/>
      </rPr>
      <t>5.2.1.3</t>
    </r>
    <r>
      <rPr>
        <sz val="10"/>
        <rFont val="Arial"/>
        <family val="2"/>
      </rPr>
      <t xml:space="preserve">
</t>
    </r>
    <r>
      <rPr>
        <b/>
        <i/>
        <u/>
        <sz val="10"/>
        <rFont val="Arial"/>
        <family val="2"/>
      </rPr>
      <t>5.2.1.4</t>
    </r>
  </si>
  <si>
    <r>
      <rPr>
        <strike/>
        <sz val="10"/>
        <rFont val="Arial"/>
        <family val="2"/>
      </rPr>
      <t>Personnel with Informatinon Technology Roles</t>
    </r>
    <r>
      <rPr>
        <sz val="10"/>
        <rFont val="Arial"/>
        <family val="2"/>
      </rPr>
      <t xml:space="preserve"> </t>
    </r>
    <r>
      <rPr>
        <b/>
        <i/>
        <u/>
        <sz val="10"/>
        <rFont val="Arial"/>
        <family val="2"/>
      </rPr>
      <t>Level Four Security Awareness Training</t>
    </r>
  </si>
  <si>
    <r>
      <t>In addition to 5.2.1.1</t>
    </r>
    <r>
      <rPr>
        <b/>
        <i/>
        <u/>
        <sz val="10"/>
        <rFont val="Arial"/>
        <family val="2"/>
      </rPr>
      <t>,</t>
    </r>
    <r>
      <rPr>
        <sz val="10"/>
        <rFont val="Arial"/>
        <family val="2"/>
      </rPr>
      <t xml:space="preserve"> </t>
    </r>
    <r>
      <rPr>
        <strike/>
        <sz val="10"/>
        <rFont val="Arial"/>
        <family val="2"/>
      </rPr>
      <t xml:space="preserve">and </t>
    </r>
    <r>
      <rPr>
        <sz val="10"/>
        <rFont val="Arial"/>
        <family val="2"/>
      </rPr>
      <t xml:space="preserve">5.2.1.2 </t>
    </r>
    <r>
      <rPr>
        <b/>
        <i/>
        <u/>
        <sz val="10"/>
        <rFont val="Arial"/>
        <family val="2"/>
      </rPr>
      <t xml:space="preserve">and 5.2.1.3 </t>
    </r>
    <r>
      <rPr>
        <sz val="10"/>
        <rFont val="Arial"/>
        <family val="2"/>
      </rPr>
      <t xml:space="preserve">above, the following topics at a minimum </t>
    </r>
    <r>
      <rPr>
        <b/>
        <sz val="10"/>
        <rFont val="Arial"/>
        <family val="2"/>
      </rPr>
      <t xml:space="preserve">shall </t>
    </r>
    <r>
      <rPr>
        <sz val="10"/>
        <rFont val="Arial"/>
        <family val="2"/>
      </rPr>
      <t>be addressed as baseline security awareness training for all Information Technology personnel (system administrators, security administrators, network administrators, etc.):</t>
    </r>
  </si>
  <si>
    <r>
      <rPr>
        <strike/>
        <sz val="10"/>
        <rFont val="Arial"/>
        <family val="2"/>
      </rPr>
      <t>5</t>
    </r>
    <r>
      <rPr>
        <sz val="10"/>
        <rFont val="Arial"/>
        <family val="2"/>
      </rPr>
      <t xml:space="preserve"> </t>
    </r>
    <r>
      <rPr>
        <b/>
        <i/>
        <u/>
        <sz val="10"/>
        <rFont val="Arial"/>
        <family val="2"/>
      </rPr>
      <t>4</t>
    </r>
    <r>
      <rPr>
        <sz val="10"/>
        <rFont val="Arial"/>
        <family val="2"/>
      </rPr>
      <t>.     Visitor control and physical access to spaces—discuss applicable physical security policy and procedures, e.g., challenge strangers, report unusual activity</t>
    </r>
    <r>
      <rPr>
        <b/>
        <i/>
        <u/>
        <sz val="10"/>
        <rFont val="Arial"/>
        <family val="2"/>
      </rPr>
      <t>, etc</t>
    </r>
    <r>
      <rPr>
        <sz val="10"/>
        <rFont val="Arial"/>
        <family val="2"/>
      </rPr>
      <t>.</t>
    </r>
  </si>
  <si>
    <r>
      <rPr>
        <strike/>
        <sz val="10"/>
        <rFont val="Arial"/>
        <family val="2"/>
      </rPr>
      <t>Agencies</t>
    </r>
    <r>
      <rPr>
        <sz val="10"/>
        <rFont val="Arial"/>
        <family val="2"/>
      </rPr>
      <t xml:space="preserve"> </t>
    </r>
    <r>
      <rPr>
        <b/>
        <i/>
        <u/>
        <sz val="10"/>
        <rFont val="Arial"/>
        <family val="2"/>
      </rPr>
      <t>agencies</t>
    </r>
    <r>
      <rPr>
        <sz val="10"/>
        <rFont val="Arial"/>
        <family val="2"/>
      </rPr>
      <t xml:space="preserve"> </t>
    </r>
    <r>
      <rPr>
        <b/>
        <sz val="10"/>
        <rFont val="Arial"/>
        <family val="2"/>
      </rPr>
      <t>shall</t>
    </r>
    <r>
      <rPr>
        <sz val="10"/>
        <rFont val="Arial"/>
        <family val="2"/>
      </rPr>
      <t xml:space="preserve">: (i) establish </t>
    </r>
    <r>
      <rPr>
        <strike/>
        <sz val="10"/>
        <rFont val="Arial"/>
        <family val="2"/>
      </rPr>
      <t>an</t>
    </r>
    <r>
      <rPr>
        <sz val="10"/>
        <rFont val="Arial"/>
        <family val="2"/>
      </rPr>
      <t xml:space="preserve"> operational incident handling </t>
    </r>
    <r>
      <rPr>
        <strike/>
        <sz val="10"/>
        <rFont val="Arial"/>
        <family val="2"/>
      </rPr>
      <t>capability for agency information systems</t>
    </r>
    <r>
      <rPr>
        <sz val="10"/>
        <rFont val="Arial"/>
        <family val="2"/>
      </rPr>
      <t xml:space="preserve"> </t>
    </r>
    <r>
      <rPr>
        <b/>
        <i/>
        <u/>
        <sz val="10"/>
        <rFont val="Arial"/>
        <family val="2"/>
      </rPr>
      <t>procedures</t>
    </r>
    <r>
      <rPr>
        <sz val="10"/>
        <rFont val="Arial"/>
        <family val="2"/>
      </rPr>
      <t xml:space="preserve"> that include</t>
    </r>
    <r>
      <rPr>
        <strike/>
        <sz val="10"/>
        <rFont val="Arial"/>
        <family val="2"/>
      </rPr>
      <t>s</t>
    </r>
    <r>
      <rPr>
        <sz val="10"/>
        <rFont val="Arial"/>
        <family val="2"/>
      </rPr>
      <t xml:space="preserve"> adequate preparation, detection, analysis, containment, recovery, and user response activities;…</t>
    </r>
  </si>
  <si>
    <r>
      <t xml:space="preserve">Reporting </t>
    </r>
    <r>
      <rPr>
        <strike/>
        <sz val="10"/>
        <rFont val="Arial"/>
        <family val="2"/>
      </rPr>
      <t>Information</t>
    </r>
    <r>
      <rPr>
        <sz val="10"/>
        <rFont val="Arial"/>
        <family val="2"/>
      </rPr>
      <t xml:space="preserve"> Security Events</t>
    </r>
  </si>
  <si>
    <r>
      <rPr>
        <strike/>
        <sz val="10"/>
        <rFont val="Arial"/>
        <family val="2"/>
      </rPr>
      <t>Information security</t>
    </r>
    <r>
      <rPr>
        <sz val="10"/>
        <rFont val="Arial"/>
        <family val="2"/>
      </rPr>
      <t xml:space="preserve"> </t>
    </r>
    <r>
      <rPr>
        <b/>
        <i/>
        <u/>
        <sz val="10"/>
        <rFont val="Arial"/>
        <family val="2"/>
      </rPr>
      <t>Security</t>
    </r>
    <r>
      <rPr>
        <sz val="10"/>
        <rFont val="Arial"/>
        <family val="2"/>
      </rPr>
      <t xml:space="preserve"> events</t>
    </r>
    <r>
      <rPr>
        <b/>
        <i/>
        <u/>
        <sz val="10"/>
        <rFont val="Arial"/>
        <family val="2"/>
      </rPr>
      <t>,</t>
    </r>
    <r>
      <rPr>
        <sz val="10"/>
        <rFont val="Arial"/>
        <family val="2"/>
      </rPr>
      <t xml:space="preserve"> </t>
    </r>
    <r>
      <rPr>
        <strike/>
        <sz val="10"/>
        <rFont val="Arial"/>
        <family val="2"/>
      </rPr>
      <t>and</t>
    </r>
    <r>
      <rPr>
        <sz val="10"/>
        <rFont val="Arial"/>
        <family val="2"/>
      </rPr>
      <t xml:space="preserve"> </t>
    </r>
    <r>
      <rPr>
        <b/>
        <i/>
        <u/>
        <sz val="10"/>
        <rFont val="Arial"/>
        <family val="2"/>
      </rPr>
      <t>including identified</t>
    </r>
    <r>
      <rPr>
        <sz val="10"/>
        <rFont val="Arial"/>
        <family val="2"/>
      </rPr>
      <t xml:space="preserve"> weaknesses associated with </t>
    </r>
    <r>
      <rPr>
        <strike/>
        <sz val="10"/>
        <rFont val="Arial"/>
        <family val="2"/>
      </rPr>
      <t>information systems</t>
    </r>
    <r>
      <rPr>
        <sz val="10"/>
        <rFont val="Arial"/>
        <family val="2"/>
      </rPr>
      <t xml:space="preserve"> </t>
    </r>
    <r>
      <rPr>
        <b/>
        <i/>
        <u/>
        <sz val="10"/>
        <rFont val="Arial"/>
        <family val="2"/>
      </rPr>
      <t>the event,</t>
    </r>
    <r>
      <rPr>
        <sz val="10"/>
        <rFont val="Arial"/>
        <family val="2"/>
      </rPr>
      <t xml:space="preserve"> </t>
    </r>
    <r>
      <rPr>
        <b/>
        <sz val="10"/>
        <rFont val="Arial"/>
        <family val="2"/>
      </rPr>
      <t>shall</t>
    </r>
    <r>
      <rPr>
        <sz val="10"/>
        <rFont val="Arial"/>
        <family val="2"/>
      </rPr>
      <t xml:space="preserve"> be communicated in a manner allowing timely corrective action to be taken.</t>
    </r>
  </si>
  <si>
    <r>
      <t xml:space="preserve">All employees, contractors and third party users </t>
    </r>
    <r>
      <rPr>
        <b/>
        <sz val="10"/>
        <rFont val="Arial"/>
        <family val="2"/>
      </rPr>
      <t>shall</t>
    </r>
    <r>
      <rPr>
        <sz val="10"/>
        <rFont val="Arial"/>
        <family val="2"/>
      </rPr>
      <t xml:space="preserve"> be made aware of the procedures for reporting the different types of event and weakness that might have an impact on the security of agency assets and are required to report any </t>
    </r>
    <r>
      <rPr>
        <strike/>
        <sz val="10"/>
        <rFont val="Arial"/>
        <family val="2"/>
      </rPr>
      <t>information</t>
    </r>
    <r>
      <rPr>
        <sz val="10"/>
        <rFont val="Arial"/>
        <family val="2"/>
      </rPr>
      <t xml:space="preserve"> security events and weaknesses as quickly as possible to the designated point of contact.</t>
    </r>
  </si>
  <si>
    <r>
      <t xml:space="preserve">Management of </t>
    </r>
    <r>
      <rPr>
        <strike/>
        <sz val="10"/>
        <rFont val="Arial"/>
        <family val="2"/>
      </rPr>
      <t>Information</t>
    </r>
    <r>
      <rPr>
        <sz val="10"/>
        <rFont val="Arial"/>
        <family val="2"/>
      </rPr>
      <t xml:space="preserve"> Security Incidents</t>
    </r>
  </si>
  <si>
    <r>
      <t xml:space="preserve">A consistent and effective approach </t>
    </r>
    <r>
      <rPr>
        <b/>
        <sz val="10"/>
        <rFont val="Arial"/>
        <family val="2"/>
      </rPr>
      <t>shall</t>
    </r>
    <r>
      <rPr>
        <sz val="10"/>
        <rFont val="Arial"/>
        <family val="2"/>
      </rPr>
      <t xml:space="preserve"> be applied to the management of </t>
    </r>
    <r>
      <rPr>
        <strike/>
        <sz val="10"/>
        <rFont val="Arial"/>
        <family val="2"/>
      </rPr>
      <t>information</t>
    </r>
    <r>
      <rPr>
        <sz val="10"/>
        <rFont val="Arial"/>
        <family val="2"/>
      </rPr>
      <t xml:space="preserve"> security incidents.</t>
    </r>
  </si>
  <si>
    <r>
      <t xml:space="preserve">Responsibilities and procedures </t>
    </r>
    <r>
      <rPr>
        <b/>
        <sz val="10"/>
        <rFont val="Arial"/>
        <family val="2"/>
      </rPr>
      <t>shall</t>
    </r>
    <r>
      <rPr>
        <sz val="10"/>
        <rFont val="Arial"/>
        <family val="2"/>
      </rPr>
      <t xml:space="preserve"> be in place to handle </t>
    </r>
    <r>
      <rPr>
        <strike/>
        <sz val="10"/>
        <rFont val="Arial"/>
        <family val="2"/>
      </rPr>
      <t>information</t>
    </r>
    <r>
      <rPr>
        <sz val="10"/>
        <rFont val="Arial"/>
        <family val="2"/>
      </rPr>
      <t xml:space="preserve"> security events and weaknesses effectively once they have been reported.</t>
    </r>
  </si>
  <si>
    <r>
      <t xml:space="preserve">The agency </t>
    </r>
    <r>
      <rPr>
        <b/>
        <sz val="10"/>
        <rFont val="Arial"/>
        <family val="2"/>
      </rPr>
      <t>shall</t>
    </r>
    <r>
      <rPr>
        <sz val="10"/>
        <rFont val="Arial"/>
        <family val="2"/>
      </rPr>
      <t xml:space="preserve"> track and document </t>
    </r>
    <r>
      <rPr>
        <strike/>
        <sz val="10"/>
        <rFont val="Arial"/>
        <family val="2"/>
      </rPr>
      <t>information system</t>
    </r>
    <r>
      <rPr>
        <sz val="10"/>
        <rFont val="Arial"/>
        <family val="2"/>
      </rPr>
      <t xml:space="preserve"> security incidents on an ongoing basis.  </t>
    </r>
  </si>
  <si>
    <r>
      <t xml:space="preserve">The compensating controls </t>
    </r>
    <r>
      <rPr>
        <b/>
        <strike/>
        <sz val="10"/>
        <rFont val="Arial"/>
        <family val="2"/>
      </rPr>
      <t>shall</t>
    </r>
    <r>
      <rPr>
        <strike/>
        <sz val="10"/>
        <rFont val="Arial"/>
        <family val="2"/>
      </rPr>
      <t>:</t>
    </r>
  </si>
  <si>
    <t>5.10.2</t>
  </si>
  <si>
    <t>Facsimile Transmission of CJI</t>
  </si>
  <si>
    <t xml:space="preserve">CJI transmitted external to a physically secure location using a facsimile server, application or service which implements email-like technology, shall meet the encryption requirements for CJI in transit as defined in Section 5.10. </t>
  </si>
  <si>
    <t>4. Have the authority, on behalf of another CSA, to conduct a CSP compliance audit of contractor facilities and provide the results to the requesting CSA. If a subsequent CSA requests an audit of the same contractor facility, the CSA may provide the results of the previous audit unless otherwise notified by the requesting CSA that a new audit be performed.</t>
  </si>
  <si>
    <r>
      <rPr>
        <strike/>
        <sz val="10"/>
        <rFont val="Arial"/>
        <family val="2"/>
      </rPr>
      <t xml:space="preserve">All </t>
    </r>
    <r>
      <rPr>
        <sz val="10"/>
        <rFont val="Arial"/>
        <family val="2"/>
      </rPr>
      <t>802.11x Wireless Protocols</t>
    </r>
  </si>
  <si>
    <t xml:space="preserve">Wired Equivalent Privacy (WEP) and Wi-Fi Protected Access (WPA) cryptographic algorithms, used by all pre-80.11i protocols, do not meet the requirements for FIPS 140-2 and shall not be used. </t>
  </si>
  <si>
    <r>
      <t xml:space="preserve">Agencies </t>
    </r>
    <r>
      <rPr>
        <b/>
        <sz val="10"/>
        <rFont val="Arial"/>
        <family val="2"/>
      </rPr>
      <t>shall</t>
    </r>
    <r>
      <rPr>
        <sz val="10"/>
        <rFont val="Arial"/>
        <family val="2"/>
      </rPr>
      <t xml:space="preserve"> implement the following controls for all agency-managed wireless access points </t>
    </r>
    <r>
      <rPr>
        <b/>
        <i/>
        <u/>
        <sz val="10"/>
        <rFont val="Arial"/>
        <family val="2"/>
      </rPr>
      <t>with access to an agency's network that processes unencrypted CJI</t>
    </r>
    <r>
      <rPr>
        <sz val="10"/>
        <rFont val="Arial"/>
        <family val="2"/>
      </rPr>
      <t>:</t>
    </r>
  </si>
  <si>
    <r>
      <t xml:space="preserve">12.  Disable all nonessential management protocols on the APs </t>
    </r>
    <r>
      <rPr>
        <strike/>
        <sz val="10"/>
        <rFont val="Arial"/>
        <family val="2"/>
      </rPr>
      <t>and disable hypertext transfer protocol (HTTP) when not needed or protect HTTP access with authentication and encryption</t>
    </r>
    <r>
      <rPr>
        <sz val="10"/>
        <rFont val="Arial"/>
        <family val="2"/>
      </rPr>
      <t xml:space="preserve">. </t>
    </r>
    <r>
      <rPr>
        <b/>
        <i/>
        <u/>
        <sz val="10"/>
        <rFont val="Arial"/>
        <family val="2"/>
      </rPr>
      <t>Ensure all management access and authentication occurs via FIPS compliant  secure protocols (e.g. SFTP, HTTPS, SNMP over TLS, etc.). Disable non-FIPS compliant secure access to the managment interface.</t>
    </r>
  </si>
  <si>
    <r>
      <t xml:space="preserve">When devices are authorized </t>
    </r>
    <r>
      <rPr>
        <strike/>
        <sz val="10"/>
        <rFont val="Arial"/>
        <family val="2"/>
      </rPr>
      <t>for use</t>
    </r>
    <r>
      <rPr>
        <sz val="10"/>
        <rFont val="Arial"/>
        <family val="2"/>
      </rPr>
      <t xml:space="preserve"> </t>
    </r>
    <r>
      <rPr>
        <b/>
        <i/>
        <u/>
        <sz val="10"/>
        <rFont val="Arial"/>
        <family val="2"/>
      </rPr>
      <t xml:space="preserve">to access CJI </t>
    </r>
    <r>
      <rPr>
        <sz val="10"/>
        <rFont val="Arial"/>
        <family val="2"/>
      </rPr>
      <t xml:space="preserve">outside the U.S., agencies </t>
    </r>
    <r>
      <rPr>
        <b/>
        <sz val="10"/>
        <rFont val="Arial"/>
        <family val="2"/>
      </rPr>
      <t>shall</t>
    </r>
    <r>
      <rPr>
        <sz val="10"/>
        <rFont val="Arial"/>
        <family val="2"/>
      </rPr>
      <t xml:space="preserve"> perform an inspection to ensure that all controls are in place and functioning properly in accordance with the agency's policies </t>
    </r>
    <r>
      <rPr>
        <b/>
        <i/>
        <u/>
        <sz val="10"/>
        <rFont val="Arial"/>
        <family val="2"/>
      </rPr>
      <t>prior to and after deployment  outside of the U.S</t>
    </r>
    <r>
      <rPr>
        <sz val="10"/>
        <rFont val="Arial"/>
        <family val="2"/>
      </rPr>
      <t>.</t>
    </r>
  </si>
  <si>
    <r>
      <t xml:space="preserve">When an agency allows mobile devices to function as a wireless access point, they </t>
    </r>
    <r>
      <rPr>
        <b/>
        <strike/>
        <sz val="10"/>
        <rFont val="Arial"/>
        <family val="2"/>
      </rPr>
      <t>shall</t>
    </r>
    <r>
      <rPr>
        <strike/>
        <sz val="10"/>
        <rFont val="Arial"/>
        <family val="2"/>
      </rPr>
      <t xml:space="preserve"> be configured:</t>
    </r>
  </si>
  <si>
    <r>
      <t xml:space="preserve">When an agency allows mobile devices </t>
    </r>
    <r>
      <rPr>
        <b/>
        <i/>
        <u/>
        <sz val="10"/>
        <rFont val="Arial"/>
        <family val="2"/>
      </rPr>
      <t xml:space="preserve">that are approved to access or store CJI </t>
    </r>
    <r>
      <rPr>
        <sz val="10"/>
        <rFont val="Arial"/>
        <family val="2"/>
      </rPr>
      <t xml:space="preserve">to function as a </t>
    </r>
    <r>
      <rPr>
        <strike/>
        <sz val="10"/>
        <rFont val="Arial"/>
        <family val="2"/>
      </rPr>
      <t>wireless access point</t>
    </r>
    <r>
      <rPr>
        <b/>
        <i/>
        <u/>
        <sz val="10"/>
        <rFont val="Arial"/>
        <family val="2"/>
      </rPr>
      <t xml:space="preserve"> Wi-Fi hotspot connecting to the Internet</t>
    </r>
    <r>
      <rPr>
        <sz val="10"/>
        <rFont val="Arial"/>
        <family val="2"/>
      </rPr>
      <t xml:space="preserve">, they </t>
    </r>
    <r>
      <rPr>
        <b/>
        <sz val="10"/>
        <rFont val="Arial"/>
        <family val="2"/>
      </rPr>
      <t>shall</t>
    </r>
    <r>
      <rPr>
        <sz val="10"/>
        <rFont val="Arial"/>
        <family val="2"/>
      </rPr>
      <t xml:space="preserve"> be configured:</t>
    </r>
  </si>
  <si>
    <r>
      <t xml:space="preserve">1. </t>
    </r>
    <r>
      <rPr>
        <strike/>
        <sz val="10"/>
        <rFont val="Arial"/>
        <family val="2"/>
      </rPr>
      <t>In accordance with the requirements in section 5.13.1.1 All 802.11 Wireless Protocols</t>
    </r>
    <r>
      <rPr>
        <sz val="10"/>
        <rFont val="Arial"/>
        <family val="2"/>
      </rPr>
      <t xml:space="preserve"> </t>
    </r>
    <r>
      <rPr>
        <b/>
        <i/>
        <u/>
        <sz val="10"/>
        <rFont val="Arial"/>
        <family val="2"/>
      </rPr>
      <t>Enable encryption on the hotspot</t>
    </r>
  </si>
  <si>
    <r>
      <rPr>
        <strike/>
        <sz val="10"/>
        <rFont val="Arial"/>
        <family val="2"/>
      </rPr>
      <t>2</t>
    </r>
    <r>
      <rPr>
        <sz val="10"/>
        <rFont val="Arial"/>
        <family val="2"/>
      </rPr>
      <t xml:space="preserve"> </t>
    </r>
    <r>
      <rPr>
        <b/>
        <i/>
        <u/>
        <sz val="10"/>
        <rFont val="Arial"/>
        <family val="2"/>
      </rPr>
      <t>5</t>
    </r>
    <r>
      <rPr>
        <sz val="10"/>
        <rFont val="Arial"/>
        <family val="2"/>
      </rPr>
      <t xml:space="preserve">. </t>
    </r>
    <r>
      <rPr>
        <strike/>
        <sz val="10"/>
        <rFont val="Arial"/>
        <family val="2"/>
      </rPr>
      <t>To only</t>
    </r>
    <r>
      <rPr>
        <sz val="10"/>
        <rFont val="Arial"/>
        <family val="2"/>
      </rPr>
      <t xml:space="preserve"> </t>
    </r>
    <r>
      <rPr>
        <b/>
        <i/>
        <u/>
        <sz val="10"/>
        <rFont val="Arial"/>
        <family val="2"/>
      </rPr>
      <t>Only</t>
    </r>
    <r>
      <rPr>
        <sz val="10"/>
        <rFont val="Arial"/>
        <family val="2"/>
      </rPr>
      <t xml:space="preserve"> allow connections from agency </t>
    </r>
    <r>
      <rPr>
        <strike/>
        <sz val="10"/>
        <rFont val="Arial"/>
        <family val="2"/>
      </rPr>
      <t>authorized</t>
    </r>
    <r>
      <rPr>
        <sz val="10"/>
        <rFont val="Arial"/>
        <family val="2"/>
      </rPr>
      <t xml:space="preserve"> </t>
    </r>
    <r>
      <rPr>
        <b/>
        <i/>
        <u/>
        <sz val="10"/>
        <rFont val="Arial"/>
        <family val="2"/>
      </rPr>
      <t>controlled</t>
    </r>
    <r>
      <rPr>
        <sz val="10"/>
        <rFont val="Arial"/>
        <family val="2"/>
      </rPr>
      <t xml:space="preserve"> devices</t>
    </r>
  </si>
  <si>
    <t>2. Change the hotspot's default SSID</t>
  </si>
  <si>
    <t>a. Ensure the hotspot SSID does not identify the device make/model or agency ownership</t>
  </si>
  <si>
    <t>3. Create a wireless network password (Pre-shared key)</t>
  </si>
  <si>
    <t>4. Enable the hotspot’s port filtering/blocking features if present</t>
  </si>
  <si>
    <r>
      <rPr>
        <strike/>
        <sz val="10"/>
        <rFont val="Arial"/>
        <family val="2"/>
      </rPr>
      <t>5.13.8</t>
    </r>
    <r>
      <rPr>
        <sz val="10"/>
        <rFont val="Arial"/>
        <family val="2"/>
      </rPr>
      <t xml:space="preserve">
</t>
    </r>
    <r>
      <rPr>
        <b/>
        <i/>
        <u/>
        <sz val="10"/>
        <rFont val="Arial"/>
        <family val="2"/>
      </rPr>
      <t>5.13.1.4</t>
    </r>
  </si>
  <si>
    <r>
      <rPr>
        <strike/>
        <sz val="10"/>
        <rFont val="Arial"/>
        <family val="2"/>
      </rPr>
      <t>Wireless Hotspot Capability</t>
    </r>
    <r>
      <rPr>
        <sz val="10"/>
        <rFont val="Arial"/>
        <family val="2"/>
      </rPr>
      <t xml:space="preserve">
</t>
    </r>
    <r>
      <rPr>
        <b/>
        <i/>
        <u/>
        <sz val="10"/>
        <rFont val="Arial"/>
        <family val="2"/>
      </rPr>
      <t>Mobile Hotspots</t>
    </r>
  </si>
  <si>
    <t>OR 1. Have a MDM solution to provide the same security as identified in 1 - 5 above.</t>
  </si>
  <si>
    <r>
      <t xml:space="preserve">Agencies </t>
    </r>
    <r>
      <rPr>
        <b/>
        <sz val="10"/>
        <rFont val="Arial"/>
        <family val="2"/>
      </rPr>
      <t>shall</t>
    </r>
    <r>
      <rPr>
        <sz val="10"/>
        <rFont val="Arial"/>
        <family val="2"/>
      </rPr>
      <t xml:space="preserve"> implement the following controls when allowing CJI access from </t>
    </r>
    <r>
      <rPr>
        <strike/>
        <sz val="10"/>
        <rFont val="Arial"/>
        <family val="2"/>
      </rPr>
      <t>cell/smartphones and tablet</t>
    </r>
    <r>
      <rPr>
        <sz val="10"/>
        <rFont val="Arial"/>
        <family val="2"/>
      </rPr>
      <t xml:space="preserve"> devices </t>
    </r>
    <r>
      <rPr>
        <b/>
        <i/>
        <u/>
        <sz val="10"/>
        <rFont val="Arial"/>
        <family val="2"/>
      </rPr>
      <t>running limited feature operating system:</t>
    </r>
  </si>
  <si>
    <r>
      <t xml:space="preserve">vii. Detection of unauthorized configurations </t>
    </r>
    <r>
      <rPr>
        <strike/>
        <sz val="10"/>
        <rFont val="Arial"/>
        <family val="2"/>
      </rPr>
      <t>or software/applications</t>
    </r>
  </si>
  <si>
    <t>viii. Detection of unauthorized software or applications</t>
  </si>
  <si>
    <t>ix. Ability to determine location of agency controlled devices</t>
  </si>
  <si>
    <t>x. Prevention of unpatched devices from accessing CJI or CJI systems</t>
  </si>
  <si>
    <t>xi. Automatic device wiping after a specified number of failed access attempts</t>
  </si>
  <si>
    <r>
      <t xml:space="preserve">Organizations </t>
    </r>
    <r>
      <rPr>
        <b/>
        <sz val="10"/>
        <rFont val="Arial"/>
        <family val="2"/>
      </rPr>
      <t>shall</t>
    </r>
    <r>
      <rPr>
        <sz val="10"/>
        <rFont val="Arial"/>
        <family val="2"/>
      </rPr>
      <t xml:space="preserve">, as a minimum, ensure that </t>
    </r>
    <r>
      <rPr>
        <strike/>
        <sz val="10"/>
        <rFont val="Arial"/>
        <family val="2"/>
      </rPr>
      <t>cellular</t>
    </r>
    <r>
      <rPr>
        <sz val="10"/>
        <rFont val="Arial"/>
        <family val="2"/>
      </rPr>
      <t xml:space="preserve"> wireless devices:</t>
    </r>
  </si>
  <si>
    <r>
      <t xml:space="preserve">3.      Use advanced authentication </t>
    </r>
    <r>
      <rPr>
        <b/>
        <i/>
        <u/>
        <sz val="10"/>
        <rFont val="Arial"/>
        <family val="2"/>
      </rPr>
      <t>or CSO approved compensating controls as per Section 5.13.7.2.1</t>
    </r>
    <r>
      <rPr>
        <sz val="10"/>
        <rFont val="Arial"/>
        <family val="2"/>
      </rPr>
      <t>.</t>
    </r>
  </si>
  <si>
    <r>
      <t xml:space="preserve">7. Employ </t>
    </r>
    <r>
      <rPr>
        <strike/>
        <sz val="10"/>
        <rFont val="Arial"/>
        <family val="2"/>
      </rPr>
      <t>antivirus software</t>
    </r>
    <r>
      <rPr>
        <sz val="10"/>
        <rFont val="Arial"/>
        <family val="2"/>
      </rPr>
      <t xml:space="preserve"> </t>
    </r>
    <r>
      <rPr>
        <b/>
        <i/>
        <u/>
        <sz val="10"/>
        <rFont val="Arial"/>
        <family val="2"/>
      </rPr>
      <t>malicious code protection</t>
    </r>
    <r>
      <rPr>
        <sz val="10"/>
        <rFont val="Arial"/>
        <family val="2"/>
      </rPr>
      <t xml:space="preserve"> or run a MDM system that facilitates the ability to provide </t>
    </r>
    <r>
      <rPr>
        <strike/>
        <sz val="10"/>
        <rFont val="Arial"/>
        <family val="2"/>
      </rPr>
      <t>antivirus</t>
    </r>
    <r>
      <rPr>
        <sz val="10"/>
        <rFont val="Arial"/>
        <family val="2"/>
      </rPr>
      <t xml:space="preserve"> </t>
    </r>
    <r>
      <rPr>
        <b/>
        <i/>
        <u/>
        <sz val="10"/>
        <rFont val="Arial"/>
        <family val="2"/>
      </rPr>
      <t>anti-malware</t>
    </r>
    <r>
      <rPr>
        <sz val="10"/>
        <rFont val="Arial"/>
        <family val="2"/>
      </rPr>
      <t xml:space="preserve"> services from the agency level.</t>
    </r>
  </si>
  <si>
    <r>
      <t xml:space="preserve">Wired Equivalent Privacy (WEP) and Wi-Fi Protected Access (WPA) cryptographic algorithms, used by all pre-802.11i protocols, do not meet the requirements for FIPS 140-2 and </t>
    </r>
    <r>
      <rPr>
        <b/>
        <strike/>
        <sz val="10"/>
        <rFont val="Arial"/>
        <family val="2"/>
      </rPr>
      <t>shall not</t>
    </r>
    <r>
      <rPr>
        <strike/>
        <sz val="10"/>
        <rFont val="Arial"/>
        <family val="2"/>
      </rPr>
      <t xml:space="preserve"> be used.</t>
    </r>
  </si>
  <si>
    <r>
      <t xml:space="preserve">Agencies </t>
    </r>
    <r>
      <rPr>
        <b/>
        <sz val="10"/>
        <rFont val="Arial"/>
        <family val="2"/>
      </rPr>
      <t>shall</t>
    </r>
    <r>
      <rPr>
        <sz val="10"/>
        <rFont val="Arial"/>
        <family val="2"/>
      </rPr>
      <t xml:space="preserve"> monitor mobile devices </t>
    </r>
    <r>
      <rPr>
        <strike/>
        <sz val="10"/>
        <rFont val="Arial"/>
        <family val="2"/>
      </rPr>
      <t>not capable of an always-on cellular connection (i.e. WiFi only or WiFi will cellular on demand)</t>
    </r>
    <r>
      <rPr>
        <sz val="10"/>
        <rFont val="Arial"/>
        <family val="2"/>
      </rPr>
      <t xml:space="preserve"> to ensure their patch and update state is current.</t>
    </r>
  </si>
  <si>
    <r>
      <t xml:space="preserve">When mobile devices are authorized for use to access CJI are lost or stolen, agencies </t>
    </r>
    <r>
      <rPr>
        <b/>
        <strike/>
        <sz val="10"/>
        <rFont val="Arial"/>
        <family val="2"/>
      </rPr>
      <t>shall</t>
    </r>
    <r>
      <rPr>
        <strike/>
        <sz val="10"/>
        <rFont val="Arial"/>
        <family val="2"/>
      </rPr>
      <t>:</t>
    </r>
  </si>
  <si>
    <r>
      <rPr>
        <strike/>
        <sz val="10"/>
        <rFont val="Arial"/>
        <family val="2"/>
      </rPr>
      <t>5.13.4.4</t>
    </r>
    <r>
      <rPr>
        <sz val="10"/>
        <rFont val="Arial"/>
        <family val="2"/>
      </rPr>
      <t xml:space="preserve">
</t>
    </r>
    <r>
      <rPr>
        <b/>
        <i/>
        <u/>
        <sz val="10"/>
        <rFont val="Arial"/>
        <family val="2"/>
      </rPr>
      <t>5.13.4.3</t>
    </r>
  </si>
  <si>
    <r>
      <t xml:space="preserve">A personal firewall </t>
    </r>
    <r>
      <rPr>
        <b/>
        <sz val="10"/>
        <rFont val="Arial"/>
        <family val="2"/>
      </rPr>
      <t>shall</t>
    </r>
    <r>
      <rPr>
        <sz val="10"/>
        <rFont val="Arial"/>
        <family val="2"/>
      </rPr>
      <t xml:space="preserve"> be employed on all </t>
    </r>
    <r>
      <rPr>
        <strike/>
        <sz val="10"/>
        <rFont val="Arial"/>
        <family val="2"/>
      </rPr>
      <t>mobile</t>
    </r>
    <r>
      <rPr>
        <sz val="10"/>
        <rFont val="Arial"/>
        <family val="2"/>
      </rPr>
      <t xml:space="preserve"> devices that </t>
    </r>
    <r>
      <rPr>
        <strike/>
        <sz val="10"/>
        <rFont val="Arial"/>
        <family val="2"/>
      </rPr>
      <t>are mobile by design</t>
    </r>
    <r>
      <rPr>
        <sz val="10"/>
        <rFont val="Arial"/>
        <family val="2"/>
      </rPr>
      <t xml:space="preserve"> </t>
    </r>
    <r>
      <rPr>
        <b/>
        <i/>
        <u/>
        <sz val="10"/>
        <rFont val="Arial"/>
        <family val="2"/>
      </rPr>
      <t>have a full-feature operating system</t>
    </r>
    <r>
      <rPr>
        <sz val="10"/>
        <rFont val="Arial"/>
        <family val="2"/>
      </rPr>
      <t xml:space="preserve"> (i.e. laptops</t>
    </r>
    <r>
      <rPr>
        <strike/>
        <sz val="10"/>
        <rFont val="Arial"/>
        <family val="2"/>
      </rPr>
      <t>, handhelds, personal digital assistants, etc.</t>
    </r>
    <r>
      <rPr>
        <sz val="10"/>
        <rFont val="Arial"/>
        <family val="2"/>
      </rPr>
      <t xml:space="preserve"> </t>
    </r>
    <r>
      <rPr>
        <b/>
        <i/>
        <u/>
        <sz val="10"/>
        <rFont val="Arial"/>
        <family val="2"/>
      </rPr>
      <t>or tablets with Windows or Linux/Unix operating systems</t>
    </r>
    <r>
      <rPr>
        <sz val="10"/>
        <rFont val="Arial"/>
        <family val="2"/>
      </rPr>
      <t>).</t>
    </r>
  </si>
  <si>
    <r>
      <t>1. Loss of device control</t>
    </r>
    <r>
      <rPr>
        <b/>
        <i/>
        <u/>
        <sz val="10"/>
        <rFont val="Arial"/>
        <family val="2"/>
      </rPr>
      <t>. For example:</t>
    </r>
  </si>
  <si>
    <r>
      <t xml:space="preserve">A mobile device not capable of providing required audit and accountability on its own accord </t>
    </r>
    <r>
      <rPr>
        <b/>
        <strike/>
        <sz val="10"/>
        <rFont val="Arial"/>
        <family val="2"/>
      </rPr>
      <t>shall</t>
    </r>
    <r>
      <rPr>
        <strike/>
        <sz val="10"/>
        <rFont val="Arial"/>
        <family val="2"/>
      </rPr>
      <t xml:space="preserve"> be monitored by a MDM, other management system, or application capable of collecting required log data.</t>
    </r>
  </si>
  <si>
    <t>5.13.7</t>
  </si>
  <si>
    <t>Access Control</t>
  </si>
  <si>
    <r>
      <rPr>
        <strike/>
        <sz val="10"/>
        <rFont val="Arial"/>
        <family val="2"/>
      </rPr>
      <t>5.13.7</t>
    </r>
    <r>
      <rPr>
        <sz val="10"/>
        <rFont val="Arial"/>
        <family val="2"/>
      </rPr>
      <t xml:space="preserve">
</t>
    </r>
    <r>
      <rPr>
        <b/>
        <i/>
        <u/>
        <sz val="10"/>
        <rFont val="Arial"/>
        <family val="2"/>
      </rPr>
      <t>5.13.6</t>
    </r>
  </si>
  <si>
    <t>Access control (Section 5.5 Access Control) shall be accomplished by the application that accesses CJI.</t>
  </si>
  <si>
    <r>
      <rPr>
        <strike/>
        <sz val="10"/>
        <rFont val="Arial"/>
        <family val="2"/>
      </rPr>
      <t>5.13.9.1</t>
    </r>
    <r>
      <rPr>
        <sz val="10"/>
        <rFont val="Arial"/>
        <family val="2"/>
      </rPr>
      <t xml:space="preserve">
</t>
    </r>
    <r>
      <rPr>
        <b/>
        <i/>
        <u/>
        <sz val="10"/>
        <rFont val="Arial"/>
        <family val="2"/>
      </rPr>
      <t>5.13.7.1</t>
    </r>
  </si>
  <si>
    <t>5.13.7.2</t>
  </si>
  <si>
    <t>Advance Authentication</t>
  </si>
  <si>
    <t>When accessing CJI from an authorized mobile device, advanced authentication shall be used by the authorized user.</t>
  </si>
  <si>
    <r>
      <rPr>
        <strike/>
        <sz val="10"/>
        <rFont val="Arial"/>
        <family val="2"/>
      </rPr>
      <t>5.13.10</t>
    </r>
    <r>
      <rPr>
        <sz val="10"/>
        <rFont val="Arial"/>
        <family val="2"/>
      </rPr>
      <t xml:space="preserve">
</t>
    </r>
    <r>
      <rPr>
        <b/>
        <i/>
        <u/>
        <sz val="10"/>
        <rFont val="Arial"/>
        <family val="2"/>
      </rPr>
      <t>5.13.7.3</t>
    </r>
  </si>
  <si>
    <r>
      <t xml:space="preserve">When certificates or cryptographic keys used to authenticate a mobile device are </t>
    </r>
    <r>
      <rPr>
        <strike/>
        <sz val="10"/>
        <rFont val="Arial"/>
        <family val="2"/>
      </rPr>
      <t>stored on the device</t>
    </r>
    <r>
      <rPr>
        <sz val="10"/>
        <rFont val="Arial"/>
        <family val="2"/>
      </rPr>
      <t xml:space="preserve"> </t>
    </r>
    <r>
      <rPr>
        <b/>
        <i/>
        <u/>
        <sz val="10"/>
        <rFont val="Arial"/>
        <family val="2"/>
      </rPr>
      <t>used in lieu of compensating controls for advanced authentication, they shall be</t>
    </r>
    <r>
      <rPr>
        <sz val="10"/>
        <rFont val="Arial"/>
        <family val="2"/>
      </rPr>
      <t>:</t>
    </r>
  </si>
  <si>
    <t>5.13.7.2.1</t>
  </si>
  <si>
    <t>Compensating Controls</t>
  </si>
  <si>
    <t>Before CSOs consider approval of compensating controls, Mobile Device Management (MDM) shall be implemented per Section 5.13.2.</t>
  </si>
  <si>
    <t>The compensating controls shall:</t>
  </si>
  <si>
    <t>At least two of the following examples of AA compensating controls for agency-issued smartphones and tablets with limited feature operating systems shall be implemented to qualify for compensating control consideration: </t>
  </si>
  <si>
    <t>Possession of the agency-issued smartphone or tablet as an indication it is the authorized user</t>
  </si>
  <si>
    <t>Implemented password protection on the Mobile Device Mangement application and/or secure container where the authentication application is stored</t>
  </si>
  <si>
    <t>Enable remote device locking</t>
  </si>
  <si>
    <t>Enable remote data deletion</t>
  </si>
  <si>
    <t>Enable automatic data wipe after a predetermined  number of failed authentication attempts</t>
  </si>
  <si>
    <t>Remote device location (GPS) tracking</t>
  </si>
  <si>
    <t>Require CJIS Security Policy compliant password to access the device</t>
  </si>
  <si>
    <t>Use of device certificates as per Section 5.13.7.3 Device Certificates</t>
  </si>
  <si>
    <t>5.6.2.1.2</t>
  </si>
  <si>
    <t>5.10.1.5</t>
  </si>
  <si>
    <t>1. Protection from viruses, worms, Trojan horses, and other malicious code—scanning, updating definitions.</t>
  </si>
  <si>
    <t>2. Data backup and storage—centralized or decentralized approach.</t>
  </si>
  <si>
    <t>3. Timely application of system patches—part of configuration management.</t>
  </si>
  <si>
    <t>4. Access control measures.</t>
  </si>
  <si>
    <t>5. Network infrastructure protection measures.</t>
  </si>
  <si>
    <t>1. Manage and maintain the CJIS Division's Computer Security Incident Response Capability (CSIRC).</t>
  </si>
  <si>
    <t>2. Serve as a central clearinghouse for all reported intrusion incidents, security alerts, bulletins, and other security-related material.</t>
  </si>
  <si>
    <t>3. Ensure additional resources for all incidents affecting FBI CJIS Division controlled systems as needed.</t>
  </si>
  <si>
    <t>4. Disseminate prompt advisories of system threats and operating system vulnerabilities via the security policy resource center on FBI.gov, to include but not limited to: Product Security Bulletins, Virus Bulletins, and Security Clips.</t>
  </si>
  <si>
    <t>5. Track all reported incidents and/or trends.</t>
  </si>
  <si>
    <t>6. Monitor the resolution of all incidents.</t>
  </si>
  <si>
    <t>1. Assign individuals in each state, federal, and international law enforcement organization to be the primary point of contact for interfacing with the FBI CJIS Division concerning incident handling and response.</t>
  </si>
  <si>
    <t>2. Identify individuals who are responsible for reporting incidents within their area of responsibility.</t>
  </si>
  <si>
    <t>3. Collect incident information from those individuals for coordination and sharing among other organizations that may or may not be affected by the incident.</t>
  </si>
  <si>
    <t>4. Develop, implement, and maintain internal incident response procedures and coordinate those procedures with other organizations that may or may not be affected.</t>
  </si>
  <si>
    <t>5. Collect and disseminate all incident-related information received from the Department of Justice (DOJ), FBI CJIS Division, and other entities to the appropriate local law enforcement POCs within their area.</t>
  </si>
  <si>
    <t>6. Act as a single POC for their jurisdictional area for requesting incident response assistance.</t>
  </si>
  <si>
    <t>1. Successful and unsuccessful system log-on attempts.</t>
  </si>
  <si>
    <t>2. Successful and unsuccessful attempts to access, create, write, delete or change permission on a user account, file, directory or other system resource.</t>
  </si>
  <si>
    <t>3. Successful and unsuccessful attempts to change account passwords.</t>
  </si>
  <si>
    <t>4. Successful and unsuccessful actions by privileged accounts.</t>
  </si>
  <si>
    <t>5. Successful and unsuccessful attempts for users to access, modify, or destroy the audit log file.</t>
  </si>
  <si>
    <t>1. Date and time of the event.</t>
  </si>
  <si>
    <t>2.The component of the information system (e.g., software component, hardware component) where the event occurred.</t>
  </si>
  <si>
    <t>3. Type of event.</t>
  </si>
  <si>
    <t>4. User/subject identity.</t>
  </si>
  <si>
    <t>5. Outcome (success or failure) of the event.</t>
  </si>
  <si>
    <t>1. Valid need-to-know/need-to-share that is determined by assigned official duties.</t>
  </si>
  <si>
    <t>2.  Satisfaction of all personnel security criteria.</t>
  </si>
  <si>
    <t>1. A user’s information system usage or need-to-know or need-to-share changes.</t>
  </si>
  <si>
    <t>2. A user is terminated or transferred or associated accounts are removed, disabled, or otherwise secured.</t>
  </si>
  <si>
    <t>1. The user is accessing a restricted information system.</t>
  </si>
  <si>
    <t>2. System usage may be monitored, recorded, and subject to audit.</t>
  </si>
  <si>
    <t>3. Unauthorized use of the system is prohibited and may be subject to criminal and/or civil penalties.</t>
  </si>
  <si>
    <t>4. Use of the system indicates consent to monitoring and recording.</t>
  </si>
  <si>
    <t>The agency may permit remote access for privileged functions only for compelling operational needs but shall document the technical and administrative process for enabling remote access for privileged functions in the security plan for the system.</t>
  </si>
  <si>
    <r>
      <t xml:space="preserve">1. The session </t>
    </r>
    <r>
      <rPr>
        <b/>
        <sz val="10"/>
        <color rgb="FF000000"/>
        <rFont val="Arial"/>
        <family val="2"/>
      </rPr>
      <t>shall</t>
    </r>
    <r>
      <rPr>
        <sz val="10"/>
        <color rgb="FF000000"/>
        <rFont val="Arial"/>
        <family val="2"/>
      </rPr>
      <t xml:space="preserve"> be monitored at all times by an authorized escort.</t>
    </r>
  </si>
  <si>
    <r>
      <t xml:space="preserve">2. The escort </t>
    </r>
    <r>
      <rPr>
        <b/>
        <sz val="10"/>
        <color rgb="FF000000"/>
        <rFont val="Arial"/>
        <family val="2"/>
      </rPr>
      <t>shall</t>
    </r>
    <r>
      <rPr>
        <sz val="10"/>
        <color rgb="FF000000"/>
        <rFont val="Arial"/>
        <family val="2"/>
      </rPr>
      <t xml:space="preserve"> be familiar with the system/area in which the work is being performed. </t>
    </r>
  </si>
  <si>
    <r>
      <t xml:space="preserve">3. The escort </t>
    </r>
    <r>
      <rPr>
        <b/>
        <sz val="10"/>
        <color rgb="FF000000"/>
        <rFont val="Arial"/>
        <family val="2"/>
      </rPr>
      <t>shall</t>
    </r>
    <r>
      <rPr>
        <sz val="10"/>
        <color rgb="FF000000"/>
        <rFont val="Arial"/>
        <family val="2"/>
      </rPr>
      <t xml:space="preserve"> have the ability to end the session at any time.</t>
    </r>
  </si>
  <si>
    <r>
      <t xml:space="preserve">4. The remote administrative personnel connection </t>
    </r>
    <r>
      <rPr>
        <b/>
        <sz val="10"/>
        <color rgb="FF000000"/>
        <rFont val="Arial"/>
        <family val="2"/>
      </rPr>
      <t>shall</t>
    </r>
    <r>
      <rPr>
        <sz val="10"/>
        <color rgb="FF000000"/>
        <rFont val="Arial"/>
        <family val="2"/>
      </rPr>
      <t xml:space="preserve"> be via an encrypted (FIPS 140-2 certified) path.</t>
    </r>
  </si>
  <si>
    <r>
      <t xml:space="preserve">5. The remote administrative personnel </t>
    </r>
    <r>
      <rPr>
        <b/>
        <sz val="10"/>
        <color rgb="FF000000"/>
        <rFont val="Arial"/>
        <family val="2"/>
      </rPr>
      <t>shall</t>
    </r>
    <r>
      <rPr>
        <sz val="10"/>
        <color rgb="FF000000"/>
        <rFont val="Arial"/>
        <family val="2"/>
      </rPr>
      <t xml:space="preserve"> be identified prior to access and authenticated prior to or during the session. This authentication may be accomplished prior to the session via an Advanced Authentication (AA) solution or during the session via active </t>
    </r>
  </si>
  <si>
    <r>
      <t xml:space="preserve">When user-based certificates are used for authentication purposes, they </t>
    </r>
    <r>
      <rPr>
        <b/>
        <sz val="10"/>
        <rFont val="Arial"/>
        <family val="2"/>
      </rPr>
      <t>shall</t>
    </r>
    <r>
      <rPr>
        <sz val="10"/>
        <rFont val="Arial"/>
        <family val="2"/>
      </rPr>
      <t>:</t>
    </r>
  </si>
  <si>
    <t>1. Uniquely identify each user.</t>
  </si>
  <si>
    <t>2. Verify the identity of each user.</t>
  </si>
  <si>
    <t>3. Receive authorization to issue a user identifier from an appropriate agency official.</t>
  </si>
  <si>
    <t>4. Issue the user identifier to the intended party.</t>
  </si>
  <si>
    <t>5. Disable the user identifier after a specified period of inactivity.</t>
  </si>
  <si>
    <t>6. Archive user identifiers.</t>
  </si>
  <si>
    <t>1. Define initial authenticator content.</t>
  </si>
  <si>
    <t>2. Establish administrative procedures for initial authenticator distribution, for lost/compromised, or damaged authenticators, and for revoking authenticators.</t>
  </si>
  <si>
    <t>3. Change default authenticators upon information system installation.</t>
  </si>
  <si>
    <t>4. Change/refresh authenticators periodically.</t>
  </si>
  <si>
    <t>1. Digitally signed by a trusted entity (e.g., the identity provider).</t>
  </si>
  <si>
    <t>2. Obtained directly from a trusted entity (e.g. trusted broker) using a protocol where the trusted entity authenticates to the relying party using a secure protocol (e.g. transport layer security [TLS]) that cryptographically authenticates the verifier and protects the assertion.</t>
  </si>
  <si>
    <t>1. All communications paths, circuits, and other components used for the interconnection, beginning with the agency-owned system(s) and traversing through all interconnected systems to the agency end-point.</t>
  </si>
  <si>
    <t>2. The logical location of all components (e.g., firewalls, routers, switches, hubs, servers, encryption devices, and computer workstations). Individual workstations (clients) do not have to be shown; the number of clients is sufficient.</t>
  </si>
  <si>
    <t>3. “For Official Use Only” (FOUO) markings.</t>
  </si>
  <si>
    <t>4. The agency name and date (day, month, and year) drawing was created or updated.</t>
  </si>
  <si>
    <t>1. Limit access to the controlled area during CJI processing times to only those personnel authorized by the agency to access or view CJI.</t>
  </si>
  <si>
    <t>2. Lock the area, room, or storage container when unattended.</t>
  </si>
  <si>
    <t>3. Position information system devices and documents containing CJI in such a way as to prevent unauthorized individuals from access and view.</t>
  </si>
  <si>
    <t>4. Follow the encryption requirements found in section 5.10.1.1.2 for electronic storage (i.e. data “at rest”) of CJI.</t>
  </si>
  <si>
    <t>1. Control access to networks processing CJI.</t>
  </si>
  <si>
    <t>2. Monitor and control communications at the external boundary of the information system and at key internal boundaries within the system.</t>
  </si>
  <si>
    <t>3. Ensure any connections to the Internet, other external networks, or information systems occur through controlled interfaces (e.g. proxies, gateways, routers, firewalls, encrypted tunnels).  See Section 5.10.4.4 for guidance on personal firewalls.</t>
  </si>
  <si>
    <t>4. Employ tools and techniques to monitor network events, detect attacks, and provide identification of unauthorized use.</t>
  </si>
  <si>
    <r>
      <t xml:space="preserve">5. Ensure the operational failure of the boundary protection mechanisms do not result in any unauthorized release of information outside of the information system boundary (i.e. the device </t>
    </r>
    <r>
      <rPr>
        <b/>
        <sz val="10"/>
        <rFont val="Arial"/>
        <family val="2"/>
      </rPr>
      <t>shall</t>
    </r>
    <r>
      <rPr>
        <sz val="10"/>
        <rFont val="Arial"/>
        <family val="2"/>
      </rPr>
      <t xml:space="preserve"> “fail closed” vs. “fail open”).</t>
    </r>
  </si>
  <si>
    <r>
      <t xml:space="preserve">6. Allocate publicly accessible information system components (e.g. public Web servers) to separate sub networks with separate, network interfaces.  Publicly accessible information systems residing on a virtual host </t>
    </r>
    <r>
      <rPr>
        <b/>
        <sz val="10"/>
        <rFont val="Arial"/>
        <family val="2"/>
      </rPr>
      <t xml:space="preserve">shall </t>
    </r>
    <r>
      <rPr>
        <sz val="10"/>
        <rFont val="Arial"/>
        <family val="2"/>
      </rPr>
      <t>follow the guidance in section 5.10.3.2 to achieve separation.</t>
    </r>
  </si>
  <si>
    <r>
      <t xml:space="preserve">1. Encryption </t>
    </r>
    <r>
      <rPr>
        <b/>
        <sz val="10"/>
        <rFont val="Arial"/>
        <family val="2"/>
      </rPr>
      <t xml:space="preserve">shall </t>
    </r>
    <r>
      <rPr>
        <sz val="10"/>
        <rFont val="Arial"/>
        <family val="2"/>
      </rPr>
      <t>be a minimum of 128 bit.</t>
    </r>
  </si>
  <si>
    <r>
      <t xml:space="preserve">2. When CJI is transmitted outside the boundary of the physically secure location, the data </t>
    </r>
    <r>
      <rPr>
        <b/>
        <sz val="10"/>
        <rFont val="Arial"/>
        <family val="2"/>
      </rPr>
      <t>shall</t>
    </r>
    <r>
      <rPr>
        <sz val="10"/>
        <rFont val="Arial"/>
        <family val="2"/>
      </rPr>
      <t xml:space="preserve"> be immediately protected via cryptographic mechanisms (encryption).</t>
    </r>
  </si>
  <si>
    <r>
      <t xml:space="preserve">b) Encryption </t>
    </r>
    <r>
      <rPr>
        <b/>
        <sz val="10"/>
        <rFont val="Arial"/>
        <family val="2"/>
      </rPr>
      <t>shall not</t>
    </r>
    <r>
      <rPr>
        <sz val="10"/>
        <rFont val="Arial"/>
        <family val="2"/>
      </rPr>
      <t xml:space="preserve"> be required if the transmission medium meets all of the following requirements:</t>
    </r>
  </si>
  <si>
    <r>
      <t xml:space="preserve">3. When CJI is at rest (i.e. stored electronically) outside the boundary of the physically secure location, the data </t>
    </r>
    <r>
      <rPr>
        <b/>
        <sz val="10"/>
        <rFont val="Arial"/>
        <family val="2"/>
      </rPr>
      <t>shall</t>
    </r>
    <r>
      <rPr>
        <sz val="10"/>
        <rFont val="Arial"/>
        <family val="2"/>
      </rPr>
      <t xml:space="preserve"> be protected via cryptographic mechanisms (encryption).</t>
    </r>
  </si>
  <si>
    <r>
      <t xml:space="preserve">4. When encryption is employed, the cryptographic module used </t>
    </r>
    <r>
      <rPr>
        <b/>
        <sz val="10"/>
        <rFont val="Arial"/>
        <family val="2"/>
      </rPr>
      <t>shall</t>
    </r>
    <r>
      <rPr>
        <sz val="10"/>
        <rFont val="Arial"/>
        <family val="2"/>
      </rPr>
      <t xml:space="preserve"> be certified to meet FIPS 140-2 standards.</t>
    </r>
  </si>
  <si>
    <r>
      <t xml:space="preserve">5. For agencies using public key infrastructure technology, the agency </t>
    </r>
    <r>
      <rPr>
        <b/>
        <sz val="10"/>
        <rFont val="Arial"/>
        <family val="2"/>
      </rPr>
      <t xml:space="preserve">shall </t>
    </r>
    <r>
      <rPr>
        <sz val="10"/>
        <rFont val="Arial"/>
        <family val="2"/>
      </rPr>
      <t xml:space="preserve">develop and implement a certificate policy and certification practice statement for the issuance of public key certificates used in the information system.  </t>
    </r>
  </si>
  <si>
    <t>a) Include authorization by a supervisor or a responsible official.</t>
  </si>
  <si>
    <t>b) Be accomplished by a secure process that verifies the identity of the certificate holder.</t>
  </si>
  <si>
    <t>c) Ensure the certificate is issued to the intended party.</t>
  </si>
  <si>
    <t>1. Monitor inbound and outbound communications for unusual or unauthorized activities.</t>
  </si>
  <si>
    <t>2. Send individual intrusion detection logs to a central logging facility where correlation and analysis will be accomplished as a system wide intrusion detection effort.</t>
  </si>
  <si>
    <t>3. Employ automated tools to support near-real-time analysis of events in support of detecting system-level attacks.</t>
  </si>
  <si>
    <r>
      <t xml:space="preserve">4. Drivers that serve critical functions </t>
    </r>
    <r>
      <rPr>
        <b/>
        <sz val="10"/>
        <rFont val="Arial"/>
        <family val="2"/>
      </rPr>
      <t>shall</t>
    </r>
    <r>
      <rPr>
        <sz val="10"/>
        <rFont val="Arial"/>
        <family val="2"/>
      </rPr>
      <t xml:space="preserve"> be stored within the specific VM they service. In other words, do not store these drivers within the hypervisor, or host operating system, for sharing. Each VM is to be treated as an independent system - secured as independently as possible.</t>
    </r>
  </si>
  <si>
    <r>
      <t xml:space="preserve">The following additional technical security controls </t>
    </r>
    <r>
      <rPr>
        <b/>
        <sz val="10"/>
        <color rgb="FF000000"/>
        <rFont val="Arial"/>
        <family val="2"/>
      </rPr>
      <t>shall</t>
    </r>
    <r>
      <rPr>
        <sz val="10"/>
        <color rgb="FF000000"/>
        <rFont val="Arial"/>
        <family val="2"/>
      </rPr>
      <t xml:space="preserve"> be applied in virtual environments where CJI is comingled with non-CJI: </t>
    </r>
  </si>
  <si>
    <t>2. Encrypt network traffic within the virtual environment.</t>
  </si>
  <si>
    <t>1. Employ spam protection mechanisms at critical information system entry points (e.g. firewalls, electronic mail servers, remote-access servers).</t>
  </si>
  <si>
    <t>2. Employ spyware protection at workstations, servers and mobile computing devices on the network.</t>
  </si>
  <si>
    <t>3. Use the spam and spyware protection mechanisms to detect and take appropriate action on unsolicited messages and spyware/adware, respectively, transported by electronic mail, electronic mail attachments, Internet accesses, removable media (e.g. diskettes or compact disks) or other removable media as defined in this policy document.</t>
  </si>
  <si>
    <r>
      <t>1. Prior to granting access to CJI, the CGA on whose behalf the Contractor is retained</t>
    </r>
    <r>
      <rPr>
        <b/>
        <sz val="10"/>
        <rFont val="Arial"/>
        <family val="2"/>
      </rPr>
      <t xml:space="preserve"> shall </t>
    </r>
    <r>
      <rPr>
        <sz val="10"/>
        <rFont val="Arial"/>
        <family val="2"/>
      </rPr>
      <t>verify identification via a state of residency and national fingerprint-based record checks.</t>
    </r>
  </si>
  <si>
    <r>
      <t xml:space="preserve">2. If a record of any kind is found, the CGA </t>
    </r>
    <r>
      <rPr>
        <b/>
        <sz val="10"/>
        <rFont val="Arial"/>
        <family val="2"/>
      </rPr>
      <t xml:space="preserve">shall </t>
    </r>
    <r>
      <rPr>
        <sz val="10"/>
        <rFont val="Arial"/>
        <family val="2"/>
      </rPr>
      <t>be formally notified, and…</t>
    </r>
  </si>
  <si>
    <r>
      <t xml:space="preserve">3. When identification of the applicant with a criminal history has been established by fingerprint comparison, the CGA or the CJA (if the CGA does not have the authority to view CHRI) </t>
    </r>
    <r>
      <rPr>
        <b/>
        <sz val="10"/>
        <rFont val="Arial"/>
        <family val="2"/>
      </rPr>
      <t>shall</t>
    </r>
    <r>
      <rPr>
        <sz val="10"/>
        <rFont val="Arial"/>
        <family val="2"/>
      </rPr>
      <t xml:space="preserve"> review the matter.  </t>
    </r>
  </si>
  <si>
    <r>
      <t xml:space="preserve">12. Disable all nonessential management protocols on the APs </t>
    </r>
    <r>
      <rPr>
        <strike/>
        <sz val="10"/>
        <rFont val="Arial"/>
        <family val="2"/>
      </rPr>
      <t>and disable hypertext transfer protocol (HTTP) when not needed or protect HTTP access with authentication and encryption</t>
    </r>
    <r>
      <rPr>
        <sz val="10"/>
        <rFont val="Arial"/>
        <family val="2"/>
      </rPr>
      <t xml:space="preserve">. </t>
    </r>
    <r>
      <rPr>
        <b/>
        <i/>
        <u/>
        <sz val="10"/>
        <rFont val="Arial"/>
        <family val="2"/>
      </rPr>
      <t>Ensure all management access and authentication occurs via FIPS compliant  secure protocols (e.g. SFTP, HTTPS, SNMP over TLS, etc.). Disable non-FIPS compliant secure access to the managment interface.</t>
    </r>
  </si>
  <si>
    <r>
      <rPr>
        <strike/>
        <sz val="10"/>
        <rFont val="Arial"/>
        <family val="2"/>
      </rPr>
      <t>All</t>
    </r>
    <r>
      <rPr>
        <sz val="10"/>
        <rFont val="Arial"/>
        <family val="2"/>
      </rPr>
      <t xml:space="preserve"> 802.11 Wireless Protocols
(continued)</t>
    </r>
  </si>
  <si>
    <t>14. Insulate, virtually (e.g. virtual local area network (VLAN) and ACLs) or physically (e.g. firewalls), the wireless network from the operational wired infrastructure.</t>
  </si>
  <si>
    <r>
      <t xml:space="preserve">3. Use advanced authentication </t>
    </r>
    <r>
      <rPr>
        <b/>
        <i/>
        <u/>
        <sz val="10"/>
        <rFont val="Arial"/>
        <family val="2"/>
      </rPr>
      <t>or CSO approved compensating controls as per Section 5.13.7.2.1</t>
    </r>
    <r>
      <rPr>
        <sz val="10"/>
        <rFont val="Arial"/>
        <family val="2"/>
      </rPr>
      <t>.</t>
    </r>
  </si>
  <si>
    <t>1. Rules that describe responsibilities and expected behavior with regard to information system usage.</t>
  </si>
  <si>
    <t>2. Password usage and management—including creation, frequency of changes, and protection.</t>
  </si>
  <si>
    <t>3. Protection from viruses, worms, Trojan horses, and other malicious code.</t>
  </si>
  <si>
    <t>4. Unknown e-mail/attachments.</t>
  </si>
  <si>
    <t>5. Web usage—allowed versus prohibited; monitoring of user activity.</t>
  </si>
  <si>
    <t>6. Spam.</t>
  </si>
  <si>
    <t>7. Physical Security—increases in risks to systems and data.</t>
  </si>
  <si>
    <t>8. Handheld device security issues—address both physical and wireless security issues.</t>
  </si>
  <si>
    <t>9. Use of encryption and the transmission of sensitive/confidential information over the Internet—address agency policy, procedures, and technical contact for assistance.</t>
  </si>
  <si>
    <t>10. Laptop security—address both physical and information security issues.</t>
  </si>
  <si>
    <t>11. Personally owned equipment and software—state whether allowed or not (e.g., copyrights).</t>
  </si>
  <si>
    <t>12. Access control issues—address least privilege and separation of duties.</t>
  </si>
  <si>
    <t>13. Individual accountability—explain what this means in the agency.</t>
  </si>
  <si>
    <t>14. Use of acknowledgement statements—passwords, access to systems and data, personal use and gain.</t>
  </si>
  <si>
    <t>15. Desktop security—discuss use of screensavers, restricting visitors’ view of information on screen (preventing/limiting “shoulder surfing”), battery backup devices, allowed access to systems.</t>
  </si>
  <si>
    <t>16. Protect information subject to confidentiality concerns—in systems, archived, on backup media, and until destroyed.</t>
  </si>
  <si>
    <t>17. Threats, vulnerabilities, and risks associated with accessing CJIS Service systems and services.</t>
  </si>
  <si>
    <r>
      <t xml:space="preserve">1. </t>
    </r>
    <r>
      <rPr>
        <strike/>
        <sz val="10"/>
        <rFont val="Arial"/>
        <family val="2"/>
      </rPr>
      <t>Rules that describe</t>
    </r>
    <r>
      <rPr>
        <sz val="10"/>
        <rFont val="Arial"/>
        <family val="2"/>
      </rPr>
      <t xml:space="preserve"> </t>
    </r>
    <r>
      <rPr>
        <b/>
        <i/>
        <u/>
        <sz val="10"/>
        <rFont val="Arial"/>
        <family val="2"/>
      </rPr>
      <t>Individual</t>
    </r>
    <r>
      <rPr>
        <sz val="10"/>
        <rFont val="Arial"/>
        <family val="2"/>
      </rPr>
      <t xml:space="preserve"> responsibilities and expected behavior with regard to </t>
    </r>
    <r>
      <rPr>
        <b/>
        <i/>
        <u/>
        <sz val="10"/>
        <rFont val="Arial"/>
        <family val="2"/>
      </rPr>
      <t>being in the vacinity of</t>
    </r>
    <r>
      <rPr>
        <sz val="10"/>
        <rFont val="Arial"/>
        <family val="2"/>
      </rPr>
      <t xml:space="preserve"> CJI usage </t>
    </r>
    <r>
      <rPr>
        <b/>
        <i/>
        <u/>
        <sz val="10"/>
        <rFont val="Arial"/>
        <family val="2"/>
      </rPr>
      <t>and/or terminals</t>
    </r>
    <r>
      <rPr>
        <sz val="10"/>
        <rFont val="Arial"/>
        <family val="2"/>
      </rPr>
      <t>.</t>
    </r>
  </si>
  <si>
    <t>2. Implications of noncompliance.</t>
  </si>
  <si>
    <r>
      <t>3. Incident response (</t>
    </r>
    <r>
      <rPr>
        <b/>
        <i/>
        <u/>
        <sz val="10"/>
        <rFont val="Arial"/>
        <family val="2"/>
      </rPr>
      <t xml:space="preserve">Identify </t>
    </r>
    <r>
      <rPr>
        <strike/>
        <sz val="10"/>
        <rFont val="Arial"/>
        <family val="2"/>
      </rPr>
      <t>Points</t>
    </r>
    <r>
      <rPr>
        <sz val="10"/>
        <rFont val="Arial"/>
        <family val="2"/>
      </rPr>
      <t xml:space="preserve"> </t>
    </r>
    <r>
      <rPr>
        <b/>
        <i/>
        <u/>
        <sz val="10"/>
        <rFont val="Arial"/>
        <family val="2"/>
      </rPr>
      <t>points</t>
    </r>
    <r>
      <rPr>
        <sz val="10"/>
        <rFont val="Arial"/>
        <family val="2"/>
      </rPr>
      <t xml:space="preserve"> of contact</t>
    </r>
    <r>
      <rPr>
        <strike/>
        <sz val="10"/>
        <rFont val="Arial"/>
        <family val="2"/>
      </rPr>
      <t>;</t>
    </r>
    <r>
      <rPr>
        <sz val="10"/>
        <rFont val="Arial"/>
        <family val="2"/>
      </rPr>
      <t xml:space="preserve"> </t>
    </r>
    <r>
      <rPr>
        <b/>
        <i/>
        <u/>
        <sz val="10"/>
        <rFont val="Arial"/>
        <family val="2"/>
      </rPr>
      <t>and</t>
    </r>
    <r>
      <rPr>
        <sz val="10"/>
        <rFont val="Arial"/>
        <family val="2"/>
      </rPr>
      <t xml:space="preserve"> </t>
    </r>
    <r>
      <rPr>
        <strike/>
        <sz val="10"/>
        <rFont val="Arial"/>
        <family val="2"/>
      </rPr>
      <t>Individual</t>
    </r>
    <r>
      <rPr>
        <sz val="10"/>
        <rFont val="Arial"/>
        <family val="2"/>
      </rPr>
      <t xml:space="preserve"> </t>
    </r>
    <r>
      <rPr>
        <b/>
        <i/>
        <u/>
        <sz val="10"/>
        <rFont val="Arial"/>
        <family val="2"/>
      </rPr>
      <t>individual</t>
    </r>
    <r>
      <rPr>
        <sz val="10"/>
        <rFont val="Arial"/>
        <family val="2"/>
      </rPr>
      <t xml:space="preserve"> actions).</t>
    </r>
  </si>
  <si>
    <t>4. Media Protection.</t>
  </si>
  <si>
    <r>
      <rPr>
        <strike/>
        <sz val="10"/>
        <rFont val="Arial"/>
        <family val="2"/>
      </rPr>
      <t>5</t>
    </r>
    <r>
      <rPr>
        <sz val="10"/>
        <rFont val="Arial"/>
        <family val="2"/>
      </rPr>
      <t xml:space="preserve"> </t>
    </r>
    <r>
      <rPr>
        <b/>
        <i/>
        <u/>
        <sz val="10"/>
        <rFont val="Arial"/>
        <family val="2"/>
      </rPr>
      <t>4</t>
    </r>
    <r>
      <rPr>
        <sz val="10"/>
        <rFont val="Arial"/>
        <family val="2"/>
      </rPr>
      <t>. Visitor control and physical access to spaces—discuss applicable physical security policy and procedures, e.g., challenge strangers, report unusual activity</t>
    </r>
    <r>
      <rPr>
        <b/>
        <i/>
        <u/>
        <sz val="10"/>
        <rFont val="Arial"/>
        <family val="2"/>
      </rPr>
      <t>, etc</t>
    </r>
    <r>
      <rPr>
        <sz val="10"/>
        <rFont val="Arial"/>
        <family val="2"/>
      </rPr>
      <t>.</t>
    </r>
  </si>
  <si>
    <t>1. Media Protection.</t>
  </si>
  <si>
    <r>
      <rPr>
        <strike/>
        <sz val="10"/>
        <rFont val="Arial"/>
        <family val="2"/>
      </rPr>
      <t>6</t>
    </r>
    <r>
      <rPr>
        <sz val="10"/>
        <rFont val="Arial"/>
        <family val="2"/>
      </rPr>
      <t xml:space="preserve"> </t>
    </r>
    <r>
      <rPr>
        <b/>
        <i/>
        <u/>
        <sz val="10"/>
        <rFont val="Arial"/>
        <family val="2"/>
      </rPr>
      <t>2</t>
    </r>
    <r>
      <rPr>
        <sz val="10"/>
        <rFont val="Arial"/>
        <family val="2"/>
      </rPr>
      <t>. Protect information subject to confidentiality concerns — hardcopy through destruction.</t>
    </r>
  </si>
  <si>
    <r>
      <rPr>
        <strike/>
        <sz val="10"/>
        <rFont val="Arial"/>
        <family val="2"/>
      </rPr>
      <t>7</t>
    </r>
    <r>
      <rPr>
        <sz val="10"/>
        <rFont val="Arial"/>
        <family val="2"/>
      </rPr>
      <t xml:space="preserve"> </t>
    </r>
    <r>
      <rPr>
        <b/>
        <i/>
        <u/>
        <sz val="10"/>
        <rFont val="Arial"/>
        <family val="2"/>
      </rPr>
      <t>3</t>
    </r>
    <r>
      <rPr>
        <sz val="10"/>
        <rFont val="Arial"/>
        <family val="2"/>
      </rPr>
      <t>. Proper handling and marking of CJI.</t>
    </r>
  </si>
  <si>
    <r>
      <rPr>
        <strike/>
        <sz val="10"/>
        <rFont val="Arial"/>
        <family val="2"/>
      </rPr>
      <t>8</t>
    </r>
    <r>
      <rPr>
        <sz val="10"/>
        <rFont val="Arial"/>
        <family val="2"/>
      </rPr>
      <t xml:space="preserve"> </t>
    </r>
    <r>
      <rPr>
        <b/>
        <i/>
        <u/>
        <sz val="10"/>
        <rFont val="Arial"/>
        <family val="2"/>
      </rPr>
      <t>4</t>
    </r>
    <r>
      <rPr>
        <sz val="10"/>
        <rFont val="Arial"/>
        <family val="2"/>
      </rPr>
      <t>. Threats, vulnerabilities, and risks associated with handling of CJI.</t>
    </r>
  </si>
  <si>
    <r>
      <rPr>
        <strike/>
        <sz val="10"/>
        <rFont val="Arial"/>
        <family val="2"/>
      </rPr>
      <t>9</t>
    </r>
    <r>
      <rPr>
        <sz val="10"/>
        <rFont val="Arial"/>
        <family val="2"/>
      </rPr>
      <t xml:space="preserve"> </t>
    </r>
    <r>
      <rPr>
        <b/>
        <i/>
        <u/>
        <sz val="10"/>
        <rFont val="Arial"/>
        <family val="2"/>
      </rPr>
      <t>5</t>
    </r>
    <r>
      <rPr>
        <sz val="10"/>
        <rFont val="Arial"/>
        <family val="2"/>
      </rPr>
      <t>. Social engineering.</t>
    </r>
  </si>
  <si>
    <r>
      <rPr>
        <strike/>
        <sz val="10"/>
        <rFont val="Arial"/>
        <family val="2"/>
      </rPr>
      <t>10</t>
    </r>
    <r>
      <rPr>
        <sz val="10"/>
        <rFont val="Arial"/>
        <family val="2"/>
      </rPr>
      <t xml:space="preserve"> </t>
    </r>
    <r>
      <rPr>
        <b/>
        <i/>
        <u/>
        <sz val="10"/>
        <rFont val="Arial"/>
        <family val="2"/>
      </rPr>
      <t>6</t>
    </r>
    <r>
      <rPr>
        <sz val="10"/>
        <rFont val="Arial"/>
        <family val="2"/>
      </rPr>
      <t>. Dissemination and destruction.</t>
    </r>
  </si>
  <si>
    <t>1. Audit.</t>
  </si>
  <si>
    <t>2. Dissemination.</t>
  </si>
  <si>
    <t>3. Hit confirmation.</t>
  </si>
  <si>
    <t>4. Logging.</t>
  </si>
  <si>
    <t>5. Quality Assurance (QA).</t>
  </si>
  <si>
    <t>6. Screening (Pre-Employment).</t>
  </si>
  <si>
    <t>7. Security.</t>
  </si>
  <si>
    <t>8. Timeliness.</t>
  </si>
  <si>
    <t>9. Training.</t>
  </si>
  <si>
    <t>10. Use of the system.</t>
  </si>
  <si>
    <t>In addition to 5.2.1.1 above, the following topics, at a minimum, shall be addressed as baseline security awareness training for all authorized personnel with access to CJI:</t>
  </si>
  <si>
    <t>No priority</t>
  </si>
  <si>
    <t>Sub-total + No priority + 2 (first header rows)</t>
  </si>
  <si>
    <t>Malicious Code Protection
(continued)</t>
  </si>
  <si>
    <t>New
5.10.2</t>
  </si>
  <si>
    <t>New
5.11.2</t>
  </si>
  <si>
    <t>New
5.13.1.4</t>
  </si>
  <si>
    <t>13. Ensure all management access and authentication occurs via FIPS compliant  secure protocols (e.g. SFTP, HTTPS, SNMP over TLS, etc.). Disable non-FIPS compliant secure access to the managment interface.</t>
  </si>
  <si>
    <t>Agency Responsibility by Cloud Model</t>
  </si>
  <si>
    <t>Agency</t>
  </si>
  <si>
    <t>CJIS/CSO</t>
  </si>
  <si>
    <t>Both</t>
  </si>
  <si>
    <t>Service Provider</t>
  </si>
  <si>
    <t>Ver 5.6 Location and New Requirement</t>
  </si>
  <si>
    <t>IaaS</t>
  </si>
  <si>
    <t>PaaS</t>
  </si>
  <si>
    <t>SaaS</t>
  </si>
  <si>
    <t>5.6.2.1.3</t>
  </si>
  <si>
    <t>When agencies implement the use of an OTP as authenticator, the OTP shall meet the requirements described below.</t>
  </si>
  <si>
    <t>One-time Passwords (OTP)</t>
  </si>
  <si>
    <t>a. Be a minimum of six (6) randomly generated characters.</t>
  </si>
  <si>
    <t>c. If not used, expire within a maximum of five (5) minutes after issuance.</t>
  </si>
  <si>
    <r>
      <t xml:space="preserve">1. Encryption </t>
    </r>
    <r>
      <rPr>
        <b/>
        <strike/>
        <sz val="10"/>
        <rFont val="Arial"/>
        <family val="2"/>
      </rPr>
      <t xml:space="preserve">shall </t>
    </r>
    <r>
      <rPr>
        <strike/>
        <sz val="10"/>
        <rFont val="Arial"/>
        <family val="2"/>
      </rPr>
      <t>be a minimum of 128 bit.</t>
    </r>
  </si>
  <si>
    <r>
      <rPr>
        <strike/>
        <sz val="10"/>
        <rFont val="Arial"/>
        <family val="2"/>
      </rPr>
      <t>2. </t>
    </r>
    <r>
      <rPr>
        <sz val="10"/>
        <rFont val="Arial"/>
        <family val="2"/>
      </rPr>
      <t xml:space="preserve">When CJI is transmitted outside the boundary of the physically secure location, the data </t>
    </r>
    <r>
      <rPr>
        <b/>
        <sz val="10"/>
        <rFont val="Arial"/>
        <family val="2"/>
      </rPr>
      <t>shall</t>
    </r>
    <r>
      <rPr>
        <sz val="10"/>
        <rFont val="Arial"/>
        <family val="2"/>
      </rPr>
      <t xml:space="preserve"> be immediately protected via </t>
    </r>
    <r>
      <rPr>
        <strike/>
        <sz val="10"/>
        <rFont val="Arial"/>
        <family val="2"/>
      </rPr>
      <t>cryptographic mechanisms (</t>
    </r>
    <r>
      <rPr>
        <sz val="10"/>
        <rFont val="Arial"/>
        <family val="2"/>
      </rPr>
      <t>encryption</t>
    </r>
    <r>
      <rPr>
        <strike/>
        <sz val="10"/>
        <rFont val="Arial"/>
        <family val="2"/>
      </rPr>
      <t>)</t>
    </r>
    <r>
      <rPr>
        <sz val="10"/>
        <rFont val="Arial"/>
        <family val="2"/>
      </rPr>
      <t>.</t>
    </r>
  </si>
  <si>
    <t>When encryption is employed, the cryptographic module used shall be FIPS 140-2 certified and …</t>
  </si>
  <si>
    <t>… and use a symmetric cipher key strength of at least 128 bit strength to protect CJI.</t>
  </si>
  <si>
    <t>5.10.1.2.2</t>
  </si>
  <si>
    <r>
      <rPr>
        <strike/>
        <sz val="10"/>
        <rFont val="Arial"/>
        <family val="2"/>
      </rPr>
      <t>3. </t>
    </r>
    <r>
      <rPr>
        <sz val="10"/>
        <rFont val="Arial"/>
        <family val="2"/>
      </rPr>
      <t xml:space="preserve">When CJI is at rest (i.e. stored electronically) outside the boundary of the physically secure location, the data </t>
    </r>
    <r>
      <rPr>
        <b/>
        <sz val="10"/>
        <rFont val="Arial"/>
        <family val="2"/>
      </rPr>
      <t>shall</t>
    </r>
    <r>
      <rPr>
        <sz val="10"/>
        <rFont val="Arial"/>
        <family val="2"/>
      </rPr>
      <t xml:space="preserve"> be protected via </t>
    </r>
    <r>
      <rPr>
        <strike/>
        <sz val="10"/>
        <rFont val="Arial"/>
        <family val="2"/>
      </rPr>
      <t>cryptographic mechanisms (</t>
    </r>
    <r>
      <rPr>
        <sz val="10"/>
        <rFont val="Arial"/>
        <family val="2"/>
      </rPr>
      <t>encryption</t>
    </r>
    <r>
      <rPr>
        <strike/>
        <sz val="10"/>
        <rFont val="Arial"/>
        <family val="2"/>
      </rPr>
      <t>)</t>
    </r>
    <r>
      <rPr>
        <sz val="10"/>
        <rFont val="Arial"/>
        <family val="2"/>
      </rPr>
      <t>.</t>
    </r>
  </si>
  <si>
    <t>When encryption is employed, agencies shall either encrypt CJI in accordance with the standard in Section 5.10.1.2.1 above, or …</t>
  </si>
  <si>
    <t>… or use a symmetric cipher that is FIPS 197 certified (AES) and at least 256 bit strength.</t>
  </si>
  <si>
    <r>
      <t xml:space="preserve">4. When encryption is employed, the cryptographic module used </t>
    </r>
    <r>
      <rPr>
        <b/>
        <strike/>
        <sz val="10"/>
        <rFont val="Arial"/>
        <family val="2"/>
      </rPr>
      <t>shall</t>
    </r>
    <r>
      <rPr>
        <strike/>
        <sz val="10"/>
        <rFont val="Arial"/>
        <family val="2"/>
      </rPr>
      <t xml:space="preserve"> be certified to meet FIPS 140-2 standards.</t>
    </r>
  </si>
  <si>
    <r>
      <rPr>
        <strike/>
        <sz val="10"/>
        <rFont val="Arial"/>
        <family val="2"/>
      </rPr>
      <t xml:space="preserve">5. </t>
    </r>
    <r>
      <rPr>
        <sz val="10"/>
        <rFont val="Arial"/>
        <family val="2"/>
      </rPr>
      <t xml:space="preserve">For agencies using public key infrastructure </t>
    </r>
    <r>
      <rPr>
        <b/>
        <i/>
        <sz val="10"/>
        <rFont val="Arial"/>
        <family val="2"/>
      </rPr>
      <t>(PKI)</t>
    </r>
    <r>
      <rPr>
        <sz val="10"/>
        <rFont val="Arial"/>
        <family val="2"/>
      </rPr>
      <t xml:space="preserve"> technology, the agency </t>
    </r>
    <r>
      <rPr>
        <b/>
        <sz val="10"/>
        <rFont val="Arial"/>
        <family val="2"/>
      </rPr>
      <t xml:space="preserve">shall </t>
    </r>
    <r>
      <rPr>
        <sz val="10"/>
        <rFont val="Arial"/>
        <family val="2"/>
      </rPr>
      <t xml:space="preserve">develop and implement a certificate policy and certification practice statement for the issuance of public key certificates used in the information system.  </t>
    </r>
  </si>
  <si>
    <t>Public Key Infrastructure (PKI) Technology</t>
  </si>
  <si>
    <t>Encryption for CJI at Rest</t>
  </si>
  <si>
    <r>
      <t xml:space="preserve">Basic security awareness training </t>
    </r>
    <r>
      <rPr>
        <b/>
        <sz val="10"/>
        <rFont val="Arial"/>
        <family val="2"/>
      </rPr>
      <t>shall</t>
    </r>
    <r>
      <rPr>
        <sz val="10"/>
        <rFont val="Arial"/>
        <family val="2"/>
      </rPr>
      <t xml:space="preserve"> be required within six months of initial assignment and</t>
    </r>
    <r>
      <rPr>
        <i/>
        <sz val="10"/>
        <rFont val="Arial"/>
        <family val="2"/>
      </rPr>
      <t xml:space="preserve"> </t>
    </r>
    <r>
      <rPr>
        <sz val="10"/>
        <rFont val="Arial"/>
        <family val="2"/>
      </rPr>
      <t xml:space="preserve">biennially thereafter, for all personnel who have access to CJI to include all personnel who have unescorted access to a physically secure location.  </t>
    </r>
  </si>
  <si>
    <r>
      <t xml:space="preserve">At a minimum, the following topics </t>
    </r>
    <r>
      <rPr>
        <b/>
        <sz val="10"/>
        <rFont val="Arial"/>
        <family val="2"/>
      </rPr>
      <t xml:space="preserve">shall </t>
    </r>
    <r>
      <rPr>
        <sz val="10"/>
        <rFont val="Arial"/>
        <family val="2"/>
      </rPr>
      <t>be addressed as baseline security awareness training for all personnel who have access to a physically secure location:</t>
    </r>
  </si>
  <si>
    <t>1. Individual responsibilities and expected behavior with regard to being in the vacinity of CJI usage and/or terminals.</t>
  </si>
  <si>
    <t>3. Incident response (Identify points of contact and individual actions).</t>
  </si>
  <si>
    <t>4. Visitor control and physical access to spaces—discuss applicable physical security policy and procedures, e.g., challenge strangers, report unusual activity, etc.</t>
  </si>
  <si>
    <t>Level One Security Awareness Training</t>
  </si>
  <si>
    <t>2. Protect information subject to confidentiality concerns — hardcopy through destruction.</t>
  </si>
  <si>
    <t>3. Proper handling and marking of CJI.</t>
  </si>
  <si>
    <t>4. Threats, vulnerabilities, and risks associated with handling of CJI.</t>
  </si>
  <si>
    <t>5. Social engineering.</t>
  </si>
  <si>
    <t>6. Dissemination and destruction.</t>
  </si>
  <si>
    <t>Level Three Security Awareness Training</t>
  </si>
  <si>
    <r>
      <t xml:space="preserve">In addition to 5.2.1.1 and 5.2.1.2 above, the following topics, at a minimum, </t>
    </r>
    <r>
      <rPr>
        <b/>
        <sz val="10"/>
        <rFont val="Arial"/>
        <family val="2"/>
      </rPr>
      <t xml:space="preserve">shall </t>
    </r>
    <r>
      <rPr>
        <sz val="10"/>
        <rFont val="Arial"/>
        <family val="2"/>
      </rPr>
      <t xml:space="preserve">be addressed as baseline security awareness training for all authorized personnel with both physical </t>
    </r>
    <r>
      <rPr>
        <u/>
        <sz val="10"/>
        <rFont val="Arial"/>
        <family val="2"/>
      </rPr>
      <t>and</t>
    </r>
    <r>
      <rPr>
        <sz val="10"/>
        <rFont val="Arial"/>
        <family val="2"/>
      </rPr>
      <t xml:space="preserve"> logical access to CJI:</t>
    </r>
  </si>
  <si>
    <t>Level Four Security Awareness Training</t>
  </si>
  <si>
    <r>
      <t xml:space="preserve">In addition to 5.2.1.1, 5.2.1.2 and 5.2.1.3 above, the following topics at a minimum </t>
    </r>
    <r>
      <rPr>
        <b/>
        <sz val="10"/>
        <rFont val="Arial"/>
        <family val="2"/>
      </rPr>
      <t xml:space="preserve">shall </t>
    </r>
    <r>
      <rPr>
        <sz val="10"/>
        <rFont val="Arial"/>
        <family val="2"/>
      </rPr>
      <t>be addressed as baseline security awareness training for all Information Technology personnel (system administrators, security administrators, network administrators, etc.):</t>
    </r>
  </si>
  <si>
    <t>5.2.1.4</t>
  </si>
  <si>
    <r>
      <t>Reporting</t>
    </r>
    <r>
      <rPr>
        <sz val="10"/>
        <rFont val="Arial"/>
        <family val="2"/>
      </rPr>
      <t xml:space="preserve"> Security Events</t>
    </r>
  </si>
  <si>
    <r>
      <t xml:space="preserve">To ensure protection of CJI, agencies </t>
    </r>
    <r>
      <rPr>
        <b/>
        <sz val="10"/>
        <rFont val="Arial"/>
        <family val="2"/>
      </rPr>
      <t>shall</t>
    </r>
    <r>
      <rPr>
        <sz val="10"/>
        <rFont val="Arial"/>
        <family val="2"/>
      </rPr>
      <t>: (i) establish operational incident handling procedures that include adequate preparation, detection, analysis, containment, recovery, and user response activities;…</t>
    </r>
  </si>
  <si>
    <r>
      <t xml:space="preserve">Security events, including identified weaknesses associated with the event, </t>
    </r>
    <r>
      <rPr>
        <b/>
        <sz val="10"/>
        <rFont val="Arial"/>
        <family val="2"/>
      </rPr>
      <t>shall</t>
    </r>
    <r>
      <rPr>
        <sz val="10"/>
        <rFont val="Arial"/>
        <family val="2"/>
      </rPr>
      <t xml:space="preserve"> be communicated in a manner allowing timely corrective action to be taken.</t>
    </r>
  </si>
  <si>
    <r>
      <t xml:space="preserve">All employees, contractors and third party users </t>
    </r>
    <r>
      <rPr>
        <b/>
        <sz val="10"/>
        <rFont val="Arial"/>
        <family val="2"/>
      </rPr>
      <t>shall</t>
    </r>
    <r>
      <rPr>
        <sz val="10"/>
        <rFont val="Arial"/>
        <family val="2"/>
      </rPr>
      <t xml:space="preserve"> be made aware of the procedures for reporting the different types of event and weakness that might have an impact on the security of agency assets and are required to report any </t>
    </r>
    <r>
      <rPr>
        <sz val="10"/>
        <rFont val="Arial"/>
        <family val="2"/>
      </rPr>
      <t xml:space="preserve"> security events and weaknesses as quickly as possible to the designated point of contact.</t>
    </r>
  </si>
  <si>
    <r>
      <t xml:space="preserve">Management of </t>
    </r>
    <r>
      <rPr>
        <sz val="10"/>
        <rFont val="Arial"/>
        <family val="2"/>
      </rPr>
      <t>Security Incidents</t>
    </r>
  </si>
  <si>
    <r>
      <t xml:space="preserve">A consistent and effective approach </t>
    </r>
    <r>
      <rPr>
        <b/>
        <sz val="10"/>
        <rFont val="Arial"/>
        <family val="2"/>
      </rPr>
      <t>shall</t>
    </r>
    <r>
      <rPr>
        <sz val="10"/>
        <rFont val="Arial"/>
        <family val="2"/>
      </rPr>
      <t xml:space="preserve"> be applied to the management of </t>
    </r>
    <r>
      <rPr>
        <sz val="10"/>
        <rFont val="Arial"/>
        <family val="2"/>
      </rPr>
      <t>security incidents.</t>
    </r>
  </si>
  <si>
    <r>
      <t xml:space="preserve">Responsibilities and procedures </t>
    </r>
    <r>
      <rPr>
        <b/>
        <sz val="10"/>
        <rFont val="Arial"/>
        <family val="2"/>
      </rPr>
      <t>shall</t>
    </r>
    <r>
      <rPr>
        <sz val="10"/>
        <rFont val="Arial"/>
        <family val="2"/>
      </rPr>
      <t xml:space="preserve"> be in place to handle </t>
    </r>
    <r>
      <rPr>
        <sz val="10"/>
        <rFont val="Arial"/>
        <family val="2"/>
      </rPr>
      <t>security events and weaknesses effectively once they have been reported.</t>
    </r>
  </si>
  <si>
    <r>
      <t xml:space="preserve">The agency </t>
    </r>
    <r>
      <rPr>
        <b/>
        <sz val="10"/>
        <rFont val="Arial"/>
        <family val="2"/>
      </rPr>
      <t>shall</t>
    </r>
    <r>
      <rPr>
        <sz val="10"/>
        <rFont val="Arial"/>
        <family val="2"/>
      </rPr>
      <t xml:space="preserve"> track and document </t>
    </r>
    <r>
      <rPr>
        <sz val="10"/>
        <rFont val="Arial"/>
        <family val="2"/>
      </rPr>
      <t xml:space="preserve">security incidents on an ongoing basis.  </t>
    </r>
  </si>
  <si>
    <r>
      <t xml:space="preserve">CJI transmitted external to a physically secure location using a facsimile server, application or service which implements email-like technology, </t>
    </r>
    <r>
      <rPr>
        <b/>
        <sz val="10"/>
        <rFont val="Arial"/>
        <family val="2"/>
      </rPr>
      <t>shall</t>
    </r>
    <r>
      <rPr>
        <sz val="10"/>
        <rFont val="Arial"/>
        <family val="2"/>
      </rPr>
      <t xml:space="preserve"> meet the encryption requirements for CJI in transit as defined in Section 5.10. </t>
    </r>
  </si>
  <si>
    <r>
      <t xml:space="preserve">Wired Equivalent Privacy (WEP) and Wi-Fi Protected Access (WPA) cryptographic algorithms, used by all pre-80.11i protocols, do not meet the requirements for FIPS 140-2 and </t>
    </r>
    <r>
      <rPr>
        <b/>
        <sz val="10"/>
        <rFont val="Arial"/>
        <family val="2"/>
      </rPr>
      <t>shall not</t>
    </r>
    <r>
      <rPr>
        <sz val="10"/>
        <rFont val="Arial"/>
        <family val="2"/>
      </rPr>
      <t xml:space="preserve"> be used. </t>
    </r>
  </si>
  <si>
    <r>
      <t xml:space="preserve">Agencies </t>
    </r>
    <r>
      <rPr>
        <b/>
        <sz val="10"/>
        <rFont val="Arial"/>
        <family val="2"/>
      </rPr>
      <t>shall</t>
    </r>
    <r>
      <rPr>
        <sz val="10"/>
        <rFont val="Arial"/>
        <family val="2"/>
      </rPr>
      <t xml:space="preserve"> implement the following controls for all agency-managed wireless access points with access to an agency's network that processes unencrypted CJI:</t>
    </r>
  </si>
  <si>
    <t>12. Disable all nonessential management protocols on the APs. Disable non-FIPS compliant secure access to the managment interface.</t>
  </si>
  <si>
    <t>14. Enable logging (if supported) and…</t>
  </si>
  <si>
    <t>15. Insulate, virtually (e.g. virtual local area network (VLAN) and ACLs) or physically (e.g. firewalls), the wireless network from the operational wired infrastructure.</t>
  </si>
  <si>
    <t>16. When disposing of access points that will no longer be used by the agency, clear access point configuration to prevent disclosure of network configuration, keys, passwords, etc.</t>
  </si>
  <si>
    <r>
      <t>When devices are authorized to access CJI</t>
    </r>
    <r>
      <rPr>
        <b/>
        <i/>
        <u/>
        <sz val="10"/>
        <rFont val="Arial"/>
        <family val="2"/>
      </rPr>
      <t xml:space="preserve"> </t>
    </r>
    <r>
      <rPr>
        <sz val="10"/>
        <rFont val="Arial"/>
        <family val="2"/>
      </rPr>
      <t xml:space="preserve">outside the U.S., agencies </t>
    </r>
    <r>
      <rPr>
        <b/>
        <sz val="10"/>
        <rFont val="Arial"/>
        <family val="2"/>
      </rPr>
      <t>shall</t>
    </r>
    <r>
      <rPr>
        <sz val="10"/>
        <rFont val="Arial"/>
        <family val="2"/>
      </rPr>
      <t xml:space="preserve"> perform an inspection to ensure that all controls are in place and functioning properly in accordance with the agency's policies prior to and after deployment outside of the U.S.</t>
    </r>
  </si>
  <si>
    <t>Mobile Hotspots</t>
  </si>
  <si>
    <t>5.13.1.4</t>
  </si>
  <si>
    <t>5. Only allow connections from agency controlled devices</t>
  </si>
  <si>
    <t>1. Enable encryption on the hotspot</t>
  </si>
  <si>
    <r>
      <t>When an agency allows mobile devices that are approved to access or store CJI</t>
    </r>
    <r>
      <rPr>
        <b/>
        <i/>
        <u/>
        <sz val="10"/>
        <rFont val="Arial"/>
        <family val="2"/>
      </rPr>
      <t xml:space="preserve"> </t>
    </r>
    <r>
      <rPr>
        <sz val="10"/>
        <rFont val="Arial"/>
        <family val="2"/>
      </rPr>
      <t xml:space="preserve">to function as a Wi-Fi hotspot connecting to the Internet, they </t>
    </r>
    <r>
      <rPr>
        <b/>
        <sz val="10"/>
        <rFont val="Arial"/>
        <family val="2"/>
      </rPr>
      <t>shall</t>
    </r>
    <r>
      <rPr>
        <sz val="10"/>
        <rFont val="Arial"/>
        <family val="2"/>
      </rPr>
      <t xml:space="preserve"> be configured:</t>
    </r>
  </si>
  <si>
    <r>
      <t xml:space="preserve">Agencies </t>
    </r>
    <r>
      <rPr>
        <b/>
        <sz val="10"/>
        <rFont val="Arial"/>
        <family val="2"/>
      </rPr>
      <t>shall</t>
    </r>
    <r>
      <rPr>
        <sz val="10"/>
        <rFont val="Arial"/>
        <family val="2"/>
      </rPr>
      <t xml:space="preserve"> implement the following controls when allowing CJI access from devices running limited feature operating system:</t>
    </r>
  </si>
  <si>
    <t>vii. Detection of unauthorized configurations</t>
  </si>
  <si>
    <r>
      <t xml:space="preserve">Organizations </t>
    </r>
    <r>
      <rPr>
        <b/>
        <sz val="10"/>
        <rFont val="Arial"/>
        <family val="2"/>
      </rPr>
      <t>shall</t>
    </r>
    <r>
      <rPr>
        <sz val="10"/>
        <rFont val="Arial"/>
        <family val="2"/>
      </rPr>
      <t xml:space="preserve">, as a minimum, ensure that </t>
    </r>
    <r>
      <rPr>
        <sz val="10"/>
        <rFont val="Arial"/>
        <family val="2"/>
      </rPr>
      <t>wireless devices:</t>
    </r>
  </si>
  <si>
    <t>3. Use advanced authentication or CSO approved compensating controls as per Section 5.13.7.2.1.</t>
  </si>
  <si>
    <t>7. Employ malicious code protection or run a MDM system that facilitates the ability to provide anti-malware services from the agency level.</t>
  </si>
  <si>
    <r>
      <t xml:space="preserve">Agencies </t>
    </r>
    <r>
      <rPr>
        <b/>
        <sz val="10"/>
        <rFont val="Arial"/>
        <family val="2"/>
      </rPr>
      <t>shall</t>
    </r>
    <r>
      <rPr>
        <sz val="10"/>
        <rFont val="Arial"/>
        <family val="2"/>
      </rPr>
      <t xml:space="preserve"> monitor mobile devices </t>
    </r>
    <r>
      <rPr>
        <sz val="10"/>
        <rFont val="Arial"/>
        <family val="2"/>
      </rPr>
      <t>to ensure their patch and update state is current.</t>
    </r>
  </si>
  <si>
    <r>
      <t xml:space="preserve">A personal firewall </t>
    </r>
    <r>
      <rPr>
        <b/>
        <sz val="10"/>
        <rFont val="Arial"/>
        <family val="2"/>
      </rPr>
      <t>shall</t>
    </r>
    <r>
      <rPr>
        <sz val="10"/>
        <rFont val="Arial"/>
        <family val="2"/>
      </rPr>
      <t xml:space="preserve"> be employed on all devices that have a full-feature operating system (i.e. laptops or tablets with Windows or Linux/Unix operating systems).</t>
    </r>
  </si>
  <si>
    <t>1. Loss of device control. For example:</t>
  </si>
  <si>
    <t>5.13.7.1</t>
  </si>
  <si>
    <t>5.13.7.3</t>
  </si>
  <si>
    <r>
      <t xml:space="preserve">When certificates or cryptographic keys used to authenticate a mobile device are used in lieu of compensating controls for advanced authentication, they </t>
    </r>
    <r>
      <rPr>
        <b/>
        <sz val="10"/>
        <rFont val="Arial"/>
        <family val="2"/>
      </rPr>
      <t>shall</t>
    </r>
    <r>
      <rPr>
        <sz val="10"/>
        <rFont val="Arial"/>
        <family val="2"/>
      </rPr>
      <t xml:space="preserve"> be:</t>
    </r>
  </si>
  <si>
    <t>Encryption for CJI in Transit</t>
  </si>
  <si>
    <t>5.10.1.2.3</t>
  </si>
  <si>
    <t>5.10.1.2.1</t>
  </si>
  <si>
    <t>Inter-Agency and Management Control Agreements
(continued)</t>
  </si>
  <si>
    <t>Level Three Security Awareness Training
(continued)</t>
  </si>
  <si>
    <t>Authenticator Management
(continued)</t>
  </si>
  <si>
    <t>Encryption for CJI at Rest
(continued)</t>
  </si>
  <si>
    <t>Spam and Spyware Protection
(continued)</t>
  </si>
  <si>
    <t>802.11 Wireless Protocols</t>
  </si>
  <si>
    <t>802.11 Wireless Protocols
(continued)</t>
  </si>
  <si>
    <t>Wireless Device Risk Mitigations
(continued)</t>
  </si>
  <si>
    <t>Compensating Controls
(continued)</t>
  </si>
  <si>
    <t>b. Be valid for a single session.</t>
  </si>
  <si>
    <t>The storage of CJI, regardless of encryption status, shall only be permitted in cloud environments (e.g. government or third-party/commercial datacenters, etc.) which reside within the physical boundaries of APB-member country (i.e. U.S., U.S. territories, Indian Tribes, and Canada) and legal authority of an APB-member agency (i.e. U.S. – federal/state/territory, Indian Tribe, or the Royal Canadian Mounted Police (RCMP)).</t>
  </si>
  <si>
    <r>
      <t xml:space="preserve">The Cloud Provider </t>
    </r>
    <r>
      <rPr>
        <b/>
        <strike/>
        <sz val="10"/>
        <rFont val="Arial"/>
        <family val="2"/>
      </rPr>
      <t>shall be prohibited from</t>
    </r>
    <r>
      <rPr>
        <strike/>
        <sz val="10"/>
        <rFont val="Arial"/>
        <family val="2"/>
      </rPr>
      <t xml:space="preserve"> scanning any email or data files for the purpose of building analytics, data mining, advertising, or improving the services provided.</t>
    </r>
  </si>
  <si>
    <t>Ver 5.7 Location and New Requirement</t>
  </si>
  <si>
    <r>
      <rPr>
        <strike/>
        <sz val="10"/>
        <rFont val="Arial"/>
        <family val="2"/>
      </rPr>
      <t xml:space="preserve">The metadata derived from Criminal Justice Information </t>
    </r>
    <r>
      <rPr>
        <b/>
        <strike/>
        <sz val="10"/>
        <rFont val="Arial"/>
        <family val="2"/>
      </rPr>
      <t>shall not</t>
    </r>
    <r>
      <rPr>
        <strike/>
        <sz val="10"/>
        <rFont val="Arial"/>
        <family val="2"/>
      </rPr>
      <t xml:space="preserve"> be used by and Cloud Provider for any purposes.</t>
    </r>
    <r>
      <rPr>
        <sz val="10"/>
        <rFont val="Arial"/>
        <family val="2"/>
      </rPr>
      <t xml:space="preserve"> </t>
    </r>
    <r>
      <rPr>
        <b/>
        <i/>
        <sz val="10"/>
        <rFont val="Arial"/>
        <family val="2"/>
      </rPr>
      <t>Metadata derived from unencrypted CJI shall be protected in the same manner as CJI and…</t>
    </r>
  </si>
  <si>
    <t>...and shall not be used for any advertising or other commercial purposes by any cloud service provider or other associated entity.</t>
  </si>
  <si>
    <r>
      <rPr>
        <b/>
        <i/>
        <sz val="10"/>
        <rFont val="Arial"/>
        <family val="2"/>
      </rPr>
      <t xml:space="preserve">5.12.1
</t>
    </r>
    <r>
      <rPr>
        <strike/>
        <sz val="10"/>
        <rFont val="Arial"/>
        <family val="2"/>
      </rPr>
      <t>5.12.1.1</t>
    </r>
  </si>
  <si>
    <r>
      <rPr>
        <b/>
        <i/>
        <sz val="10"/>
        <rFont val="Arial"/>
        <family val="2"/>
      </rPr>
      <t xml:space="preserve">Personnel Screening Requirements for Individuals Requiring Unescorted Access to Unencrypted CJI
</t>
    </r>
    <r>
      <rPr>
        <strike/>
        <sz val="10"/>
        <rFont val="Arial"/>
        <family val="2"/>
      </rPr>
      <t>Minimum Screening Requirements for Individuals Requiring Access to CJI</t>
    </r>
  </si>
  <si>
    <r>
      <t xml:space="preserve">1.  To verify identification, state of residency and national fingerprint-based record checks </t>
    </r>
    <r>
      <rPr>
        <b/>
        <sz val="10"/>
        <rFont val="Arial"/>
        <family val="2"/>
      </rPr>
      <t>shall</t>
    </r>
    <r>
      <rPr>
        <sz val="10"/>
        <rFont val="Arial"/>
        <family val="2"/>
      </rPr>
      <t xml:space="preserve"> be conducted </t>
    </r>
    <r>
      <rPr>
        <strike/>
        <sz val="10"/>
        <rFont val="Arial"/>
        <family val="2"/>
      </rPr>
      <t>within 30 days of assignment</t>
    </r>
    <r>
      <rPr>
        <sz val="10"/>
        <rFont val="Arial"/>
        <family val="2"/>
      </rPr>
      <t xml:space="preserve"> </t>
    </r>
    <r>
      <rPr>
        <b/>
        <i/>
        <sz val="10"/>
        <rFont val="Arial"/>
        <family val="2"/>
      </rPr>
      <t>prior to granting access to CJI</t>
    </r>
    <r>
      <rPr>
        <sz val="10"/>
        <rFont val="Arial"/>
        <family val="2"/>
      </rPr>
      <t xml:space="preserve"> for all personnel who have </t>
    </r>
    <r>
      <rPr>
        <strike/>
        <sz val="10"/>
        <rFont val="Arial"/>
        <family val="2"/>
      </rPr>
      <t>direct</t>
    </r>
    <r>
      <rPr>
        <sz val="10"/>
        <rFont val="Arial"/>
        <family val="2"/>
      </rPr>
      <t xml:space="preserve"> </t>
    </r>
    <r>
      <rPr>
        <b/>
        <i/>
        <sz val="10"/>
        <rFont val="Arial"/>
        <family val="2"/>
      </rPr>
      <t>unescorted</t>
    </r>
    <r>
      <rPr>
        <sz val="10"/>
        <rFont val="Arial"/>
        <family val="2"/>
      </rPr>
      <t xml:space="preserve"> access to </t>
    </r>
    <r>
      <rPr>
        <b/>
        <i/>
        <sz val="10"/>
        <rFont val="Arial"/>
        <family val="2"/>
      </rPr>
      <t>unencrypted</t>
    </r>
    <r>
      <rPr>
        <sz val="10"/>
        <rFont val="Arial"/>
        <family val="2"/>
      </rPr>
      <t xml:space="preserve"> CJI </t>
    </r>
    <r>
      <rPr>
        <strike/>
        <sz val="10"/>
        <rFont val="Arial"/>
        <family val="2"/>
      </rPr>
      <t>and those who have direct responsibility to configure and maintain computer systems and networks with direct access to CJI</t>
    </r>
    <r>
      <rPr>
        <sz val="10"/>
        <rFont val="Arial"/>
        <family val="2"/>
      </rPr>
      <t xml:space="preserve"> </t>
    </r>
    <r>
      <rPr>
        <b/>
        <i/>
        <sz val="10"/>
        <rFont val="Arial"/>
        <family val="2"/>
      </rPr>
      <t>or unescorted access to physically secure locations or controlled areas (during times of CJI processing)</t>
    </r>
    <r>
      <rPr>
        <sz val="10"/>
        <rFont val="Arial"/>
        <family val="2"/>
      </rPr>
      <t xml:space="preserve">.  </t>
    </r>
  </si>
  <si>
    <r>
      <t xml:space="preserve">When appropriate, the screening </t>
    </r>
    <r>
      <rPr>
        <b/>
        <sz val="10"/>
        <rFont val="Arial"/>
        <family val="2"/>
      </rPr>
      <t>shall</t>
    </r>
    <r>
      <rPr>
        <sz val="10"/>
        <rFont val="Arial"/>
        <family val="2"/>
      </rPr>
      <t xml:space="preserve"> be consistent with </t>
    </r>
    <r>
      <rPr>
        <strike/>
        <sz val="10"/>
        <rFont val="Arial"/>
        <family val="2"/>
      </rPr>
      <t>(i)</t>
    </r>
    <r>
      <rPr>
        <sz val="10"/>
        <rFont val="Arial"/>
        <family val="2"/>
      </rPr>
      <t xml:space="preserve"> </t>
    </r>
    <r>
      <rPr>
        <b/>
        <i/>
        <sz val="10"/>
        <rFont val="Arial"/>
        <family val="2"/>
      </rPr>
      <t>a</t>
    </r>
    <r>
      <rPr>
        <sz val="10"/>
        <rFont val="Arial"/>
        <family val="2"/>
      </rPr>
      <t xml:space="preserve"> 5 CFR 731.106; and/or </t>
    </r>
    <r>
      <rPr>
        <strike/>
        <sz val="10"/>
        <rFont val="Arial"/>
        <family val="2"/>
      </rPr>
      <t>(ii)</t>
    </r>
    <r>
      <rPr>
        <sz val="10"/>
        <rFont val="Arial"/>
        <family val="2"/>
      </rPr>
      <t xml:space="preserve"> </t>
    </r>
    <r>
      <rPr>
        <b/>
        <i/>
        <sz val="10"/>
        <rFont val="Arial"/>
        <family val="2"/>
      </rPr>
      <t>b</t>
    </r>
    <r>
      <rPr>
        <sz val="10"/>
        <rFont val="Arial"/>
        <family val="2"/>
      </rPr>
      <t xml:space="preserve"> Office of Personnel Management policy, regulations, and guidance; and/or </t>
    </r>
    <r>
      <rPr>
        <strike/>
        <sz val="10"/>
        <rFont val="Arial"/>
        <family val="2"/>
      </rPr>
      <t>(iii)</t>
    </r>
    <r>
      <rPr>
        <sz val="10"/>
        <rFont val="Arial"/>
        <family val="2"/>
      </rPr>
      <t xml:space="preserve"> </t>
    </r>
    <r>
      <rPr>
        <b/>
        <i/>
        <sz val="10"/>
        <rFont val="Arial"/>
        <family val="2"/>
      </rPr>
      <t>c</t>
    </r>
    <r>
      <rPr>
        <sz val="10"/>
        <rFont val="Arial"/>
        <family val="2"/>
      </rPr>
      <t xml:space="preserve"> agency policy, regulations, and guidance.</t>
    </r>
  </si>
  <si>
    <r>
      <t xml:space="preserve">3.  If a felony conviction of any kind exists, the hiring authority in the Interface Agency </t>
    </r>
    <r>
      <rPr>
        <b/>
        <strike/>
        <sz val="10"/>
        <rFont val="Arial"/>
        <family val="2"/>
      </rPr>
      <t xml:space="preserve">shall </t>
    </r>
    <r>
      <rPr>
        <strike/>
        <sz val="10"/>
        <rFont val="Arial"/>
        <family val="2"/>
      </rPr>
      <t xml:space="preserve">deny access to CJI.  </t>
    </r>
  </si>
  <si>
    <r>
      <rPr>
        <b/>
        <i/>
        <sz val="10"/>
        <rFont val="Arial"/>
        <family val="2"/>
      </rPr>
      <t xml:space="preserve">3 </t>
    </r>
    <r>
      <rPr>
        <strike/>
        <sz val="10"/>
        <rFont val="Arial"/>
        <family val="2"/>
      </rPr>
      <t>4</t>
    </r>
    <r>
      <rPr>
        <sz val="10"/>
        <rFont val="Arial"/>
        <family val="2"/>
      </rPr>
      <t xml:space="preserve">.  If a record of any </t>
    </r>
    <r>
      <rPr>
        <strike/>
        <sz val="10"/>
        <rFont val="Arial"/>
        <family val="2"/>
      </rPr>
      <t>other</t>
    </r>
    <r>
      <rPr>
        <sz val="10"/>
        <rFont val="Arial"/>
        <family val="2"/>
      </rPr>
      <t xml:space="preserve"> kind exists, access to CJI </t>
    </r>
    <r>
      <rPr>
        <b/>
        <sz val="10"/>
        <rFont val="Arial"/>
        <family val="2"/>
      </rPr>
      <t xml:space="preserve">shall not </t>
    </r>
    <r>
      <rPr>
        <sz val="10"/>
        <rFont val="Arial"/>
        <family val="2"/>
      </rPr>
      <t>be granted until the CSO or his/her designee reviews the matter to determine if access is appropriate.</t>
    </r>
  </si>
  <si>
    <t>a. If a felony conviction of any kind exists, the Interface Agency shall deny access to CJI. However, the Interface Agency may ask for a review by the CSO in extenuating circumstances where the severity of the offense and the time that has passed would support a possible variance.</t>
  </si>
  <si>
    <t>c. If a record of any kind is found on a contractor, the CGA shall be formally notified and system access shall be delayed pending review of the criminal history record information.  The CGA shall in turn notify the contractor’s security officer.</t>
  </si>
  <si>
    <r>
      <rPr>
        <b/>
        <i/>
        <sz val="10"/>
        <rFont val="Arial"/>
        <family val="2"/>
      </rPr>
      <t>4</t>
    </r>
    <r>
      <rPr>
        <sz val="10"/>
        <rFont val="Arial"/>
        <family val="2"/>
      </rPr>
      <t xml:space="preserve"> </t>
    </r>
    <r>
      <rPr>
        <strike/>
        <sz val="10"/>
        <rFont val="Arial"/>
        <family val="2"/>
      </rPr>
      <t>5</t>
    </r>
    <r>
      <rPr>
        <sz val="10"/>
        <rFont val="Arial"/>
        <family val="2"/>
      </rPr>
      <t>.  If the person appears to be a fugitive or has an arrest history without conviction, the CSO or his/her designee</t>
    </r>
    <r>
      <rPr>
        <b/>
        <sz val="10"/>
        <rFont val="Arial"/>
        <family val="2"/>
      </rPr>
      <t xml:space="preserve"> shall </t>
    </r>
    <r>
      <rPr>
        <sz val="10"/>
        <rFont val="Arial"/>
        <family val="2"/>
      </rPr>
      <t>review the matter to determine if access to CJI is appropriate.</t>
    </r>
  </si>
  <si>
    <r>
      <t xml:space="preserve">6.  If the person is employed by a noncriminal justice agency, the CSO or his/her designee, and, if applicable, the appropriate board maintaining management control, </t>
    </r>
    <r>
      <rPr>
        <b/>
        <strike/>
        <sz val="10"/>
        <rFont val="Arial"/>
        <family val="2"/>
      </rPr>
      <t>shall</t>
    </r>
    <r>
      <rPr>
        <strike/>
        <sz val="10"/>
        <rFont val="Arial"/>
        <family val="2"/>
      </rPr>
      <t xml:space="preserve"> review the matter to determine if CJI access is appropriate.  </t>
    </r>
  </si>
  <si>
    <r>
      <rPr>
        <b/>
        <i/>
        <sz val="10"/>
        <rFont val="Arial"/>
        <family val="2"/>
      </rPr>
      <t>5</t>
    </r>
    <r>
      <rPr>
        <sz val="10"/>
        <rFont val="Arial"/>
        <family val="2"/>
      </rPr>
      <t xml:space="preserve"> </t>
    </r>
    <r>
      <rPr>
        <strike/>
        <sz val="10"/>
        <rFont val="Arial"/>
        <family val="2"/>
      </rPr>
      <t>7</t>
    </r>
    <r>
      <rPr>
        <sz val="10"/>
        <rFont val="Arial"/>
        <family val="2"/>
      </rPr>
      <t xml:space="preserve">.  If the person already has access to CJI and is subsequently arrested and or convicted, continued access to CJI </t>
    </r>
    <r>
      <rPr>
        <b/>
        <sz val="10"/>
        <rFont val="Arial"/>
        <family val="2"/>
      </rPr>
      <t>shall</t>
    </r>
    <r>
      <rPr>
        <sz val="10"/>
        <rFont val="Arial"/>
        <family val="2"/>
      </rPr>
      <t xml:space="preserve"> be determined by the CSO.  </t>
    </r>
  </si>
  <si>
    <r>
      <rPr>
        <b/>
        <i/>
        <sz val="10"/>
        <rFont val="Arial"/>
        <family val="2"/>
      </rPr>
      <t>6</t>
    </r>
    <r>
      <rPr>
        <sz val="10"/>
        <rFont val="Arial"/>
        <family val="2"/>
      </rPr>
      <t xml:space="preserve"> </t>
    </r>
    <r>
      <rPr>
        <strike/>
        <sz val="10"/>
        <rFont val="Arial"/>
        <family val="2"/>
      </rPr>
      <t>8</t>
    </r>
    <r>
      <rPr>
        <sz val="10"/>
        <rFont val="Arial"/>
        <family val="2"/>
      </rPr>
      <t xml:space="preserve">.  If the CSO or his/her designee determines that access to CJI by the person would not be in the public interest, access </t>
    </r>
    <r>
      <rPr>
        <b/>
        <sz val="10"/>
        <rFont val="Arial"/>
        <family val="2"/>
      </rPr>
      <t>shall</t>
    </r>
    <r>
      <rPr>
        <sz val="10"/>
        <rFont val="Arial"/>
        <family val="2"/>
      </rPr>
      <t xml:space="preserve"> be denied and…</t>
    </r>
  </si>
  <si>
    <r>
      <t xml:space="preserve">...and the person's appointing authority </t>
    </r>
    <r>
      <rPr>
        <b/>
        <sz val="10"/>
        <rFont val="Arial"/>
        <family val="2"/>
      </rPr>
      <t>shall</t>
    </r>
    <r>
      <rPr>
        <sz val="10"/>
        <rFont val="Arial"/>
        <family val="2"/>
      </rPr>
      <t xml:space="preserve"> be notified in writing of the access denial.</t>
    </r>
  </si>
  <si>
    <t>...and shall, upon request, provide a current copy of the access list to the CSO.</t>
  </si>
  <si>
    <r>
      <rPr>
        <b/>
        <i/>
        <sz val="10"/>
        <rFont val="Arial"/>
        <family val="2"/>
      </rPr>
      <t>7</t>
    </r>
    <r>
      <rPr>
        <sz val="10"/>
        <rFont val="Arial"/>
        <family val="2"/>
      </rPr>
      <t xml:space="preserve"> </t>
    </r>
    <r>
      <rPr>
        <strike/>
        <sz val="10"/>
        <rFont val="Arial"/>
        <family val="2"/>
      </rPr>
      <t>9</t>
    </r>
    <r>
      <rPr>
        <sz val="10"/>
        <rFont val="Arial"/>
        <family val="2"/>
      </rPr>
      <t xml:space="preserve">. </t>
    </r>
    <r>
      <rPr>
        <strike/>
        <sz val="10"/>
        <rFont val="Arial"/>
        <family val="2"/>
      </rPr>
      <t xml:space="preserve">Support personnel, contractors, and custodial workers with access to physically secure locations or controlled areas (during CJI processing) </t>
    </r>
    <r>
      <rPr>
        <b/>
        <strike/>
        <sz val="10"/>
        <rFont val="Arial"/>
        <family val="2"/>
      </rPr>
      <t xml:space="preserve">shall </t>
    </r>
    <r>
      <rPr>
        <strike/>
        <sz val="10"/>
        <rFont val="Arial"/>
        <family val="2"/>
      </rPr>
      <t>be subject to a state and national fingerprint-based record check unless these individuals are escorted by authorized personnel at all times</t>
    </r>
    <r>
      <rPr>
        <sz val="10"/>
        <rFont val="Arial"/>
        <family val="2"/>
      </rPr>
      <t xml:space="preserve">. </t>
    </r>
    <r>
      <rPr>
        <b/>
        <i/>
        <sz val="10"/>
        <rFont val="Arial"/>
        <family val="2"/>
      </rPr>
      <t>The granting agency shall maintain a list of personnel who have been authorized unescorted access to unencrypted CJI and...</t>
    </r>
  </si>
  <si>
    <r>
      <t xml:space="preserve">In addition to meeting the requirements in paragraph 5.12.1.1, contractors and vendors </t>
    </r>
    <r>
      <rPr>
        <b/>
        <strike/>
        <sz val="10"/>
        <rFont val="Arial"/>
        <family val="2"/>
      </rPr>
      <t xml:space="preserve">shall </t>
    </r>
    <r>
      <rPr>
        <strike/>
        <sz val="10"/>
        <rFont val="Arial"/>
        <family val="2"/>
      </rPr>
      <t>meet the following requirements:</t>
    </r>
  </si>
  <si>
    <r>
      <t>1. Prior to granting access to CJI, the CGA on whose behalf the Contractor is retained</t>
    </r>
    <r>
      <rPr>
        <b/>
        <strike/>
        <sz val="10"/>
        <rFont val="Arial"/>
        <family val="2"/>
      </rPr>
      <t xml:space="preserve"> shall </t>
    </r>
    <r>
      <rPr>
        <strike/>
        <sz val="10"/>
        <rFont val="Arial"/>
        <family val="2"/>
      </rPr>
      <t>verify identification via a state of residency and national fingerprint-based record checks.</t>
    </r>
  </si>
  <si>
    <r>
      <t xml:space="preserve">However, if the person resides in a different state than that of the assigned agency, the agency </t>
    </r>
    <r>
      <rPr>
        <b/>
        <strike/>
        <sz val="10"/>
        <rFont val="Arial"/>
        <family val="2"/>
      </rPr>
      <t>shall</t>
    </r>
    <r>
      <rPr>
        <strike/>
        <sz val="10"/>
        <rFont val="Arial"/>
        <family val="2"/>
      </rPr>
      <t xml:space="preserve"> conduct  state (of the agency) and national fingerprint-based record checks and execute a NLETS CHRI IQ/FQ/AQ query using purpose code C, E, or J depending on the circumstances.</t>
    </r>
  </si>
  <si>
    <r>
      <t xml:space="preserve">2. If a record of any kind is found, the CGA </t>
    </r>
    <r>
      <rPr>
        <b/>
        <strike/>
        <sz val="10"/>
        <rFont val="Arial"/>
        <family val="2"/>
      </rPr>
      <t xml:space="preserve">shall </t>
    </r>
    <r>
      <rPr>
        <strike/>
        <sz val="10"/>
        <rFont val="Arial"/>
        <family val="2"/>
      </rPr>
      <t>be formally notified, and…</t>
    </r>
  </si>
  <si>
    <r>
      <t xml:space="preserve">...and system access </t>
    </r>
    <r>
      <rPr>
        <b/>
        <strike/>
        <sz val="10"/>
        <rFont val="Arial"/>
        <family val="2"/>
      </rPr>
      <t>shall</t>
    </r>
    <r>
      <rPr>
        <strike/>
        <sz val="10"/>
        <rFont val="Arial"/>
        <family val="2"/>
      </rPr>
      <t xml:space="preserve"> be delayed pending review of the criminal history record information.  </t>
    </r>
  </si>
  <si>
    <r>
      <t xml:space="preserve">The CGA </t>
    </r>
    <r>
      <rPr>
        <b/>
        <strike/>
        <sz val="10"/>
        <rFont val="Arial"/>
        <family val="2"/>
      </rPr>
      <t>shall</t>
    </r>
    <r>
      <rPr>
        <strike/>
        <sz val="10"/>
        <rFont val="Arial"/>
        <family val="2"/>
      </rPr>
      <t xml:space="preserve"> in turn notify the Contractor-appointed Security Officer.</t>
    </r>
  </si>
  <si>
    <r>
      <t xml:space="preserve">3. When identification of the applicant with a criminal history has been established by fingerprint comparison, the CGA or the CJA (if the CGA does not have the authority to view CHRI) </t>
    </r>
    <r>
      <rPr>
        <b/>
        <strike/>
        <sz val="10"/>
        <rFont val="Arial"/>
        <family val="2"/>
      </rPr>
      <t>shall</t>
    </r>
    <r>
      <rPr>
        <strike/>
        <sz val="10"/>
        <rFont val="Arial"/>
        <family val="2"/>
      </rPr>
      <t xml:space="preserve"> review the matter.  </t>
    </r>
  </si>
  <si>
    <r>
      <t xml:space="preserve">4. A Contractor employee found to have a criminal record consisting of felony conviction(s) </t>
    </r>
    <r>
      <rPr>
        <b/>
        <strike/>
        <sz val="10"/>
        <rFont val="Arial"/>
        <family val="2"/>
      </rPr>
      <t>shall</t>
    </r>
    <r>
      <rPr>
        <strike/>
        <sz val="10"/>
        <rFont val="Arial"/>
        <family val="2"/>
      </rPr>
      <t xml:space="preserve"> be disqualified.  </t>
    </r>
  </si>
  <si>
    <r>
      <t xml:space="preserve">5. Applicants </t>
    </r>
    <r>
      <rPr>
        <b/>
        <strike/>
        <sz val="10"/>
        <rFont val="Arial"/>
        <family val="2"/>
      </rPr>
      <t>shall</t>
    </r>
    <r>
      <rPr>
        <strike/>
        <sz val="10"/>
        <rFont val="Arial"/>
        <family val="2"/>
      </rPr>
      <t xml:space="preserve"> also be disqualified on the basis of confirmations that arrest warrants are outstanding for such applicants.  </t>
    </r>
  </si>
  <si>
    <r>
      <t xml:space="preserve">6. The CGA </t>
    </r>
    <r>
      <rPr>
        <b/>
        <strike/>
        <sz val="10"/>
        <rFont val="Arial"/>
        <family val="2"/>
      </rPr>
      <t xml:space="preserve">shall </t>
    </r>
    <r>
      <rPr>
        <strike/>
        <sz val="10"/>
        <rFont val="Arial"/>
        <family val="2"/>
      </rPr>
      <t>maintain a list of personnel who have been authorized access to CJI and…</t>
    </r>
  </si>
  <si>
    <r>
      <t xml:space="preserve">6. ...and </t>
    </r>
    <r>
      <rPr>
        <b/>
        <strike/>
        <sz val="10"/>
        <rFont val="Arial"/>
        <family val="2"/>
      </rPr>
      <t>shall</t>
    </r>
    <r>
      <rPr>
        <strike/>
        <sz val="10"/>
        <rFont val="Arial"/>
        <family val="2"/>
      </rPr>
      <t>, upon request, provide a current copy of the access list to the CSO.</t>
    </r>
  </si>
  <si>
    <r>
      <rPr>
        <strike/>
        <sz val="10"/>
        <rFont val="Arial"/>
        <family val="2"/>
      </rPr>
      <t xml:space="preserve">The agency, upon termination of individual employment, </t>
    </r>
    <r>
      <rPr>
        <b/>
        <strike/>
        <sz val="10"/>
        <rFont val="Arial"/>
        <family val="2"/>
      </rPr>
      <t>shall</t>
    </r>
    <r>
      <rPr>
        <strike/>
        <sz val="10"/>
        <rFont val="Arial"/>
        <family val="2"/>
      </rPr>
      <t xml:space="preserve"> immediately terminate access to CJI.</t>
    </r>
    <r>
      <rPr>
        <sz val="10"/>
        <rFont val="Arial"/>
        <family val="2"/>
      </rPr>
      <t xml:space="preserve"> </t>
    </r>
    <r>
      <rPr>
        <b/>
        <i/>
        <sz val="10"/>
        <rFont val="Arial"/>
        <family val="2"/>
      </rPr>
      <t>Upon termination of personnel by an interface agency, the agency shall immediately terminate access to local agency systems with access to CJI.</t>
    </r>
  </si>
  <si>
    <t>Furthermore, the interface agency shall provide notification or other action to ensure access to state and other agency systems is terminated.</t>
  </si>
  <si>
    <t>If the employee is an employee of a NCJA or a Contractor, the employer shall notify all Interface Agencies that may be affected by the personnel change.</t>
  </si>
  <si>
    <r>
      <t xml:space="preserve">When agencies implement the use of an OTP as authenticator, the OTP </t>
    </r>
    <r>
      <rPr>
        <b/>
        <sz val="10"/>
        <rFont val="Arial"/>
        <family val="2"/>
      </rPr>
      <t>shall</t>
    </r>
    <r>
      <rPr>
        <sz val="10"/>
        <rFont val="Arial"/>
        <family val="2"/>
      </rPr>
      <t xml:space="preserve"> meet the requirements described below.</t>
    </r>
  </si>
  <si>
    <r>
      <t xml:space="preserve">When CJI is transmitted outside the boundary of the physically secure location, the data </t>
    </r>
    <r>
      <rPr>
        <b/>
        <sz val="10"/>
        <rFont val="Arial"/>
        <family val="2"/>
      </rPr>
      <t>shall</t>
    </r>
    <r>
      <rPr>
        <sz val="10"/>
        <rFont val="Arial"/>
        <family val="2"/>
      </rPr>
      <t xml:space="preserve"> be immediately protected via </t>
    </r>
    <r>
      <rPr>
        <sz val="10"/>
        <rFont val="Arial"/>
        <family val="2"/>
      </rPr>
      <t>encryption</t>
    </r>
    <r>
      <rPr>
        <sz val="10"/>
        <rFont val="Arial"/>
        <family val="2"/>
      </rPr>
      <t>.</t>
    </r>
  </si>
  <si>
    <r>
      <t xml:space="preserve">When encryption is employed, the cryptographic module used </t>
    </r>
    <r>
      <rPr>
        <b/>
        <sz val="10"/>
        <rFont val="Arial"/>
        <family val="2"/>
      </rPr>
      <t>shall</t>
    </r>
    <r>
      <rPr>
        <sz val="10"/>
        <rFont val="Arial"/>
        <family val="2"/>
      </rPr>
      <t xml:space="preserve"> be FIPS 140-2 certified and …</t>
    </r>
  </si>
  <si>
    <r>
      <t xml:space="preserve">When CJI is at rest (i.e. stored electronically) outside the boundary of the physically secure location, the data </t>
    </r>
    <r>
      <rPr>
        <b/>
        <sz val="10"/>
        <rFont val="Arial"/>
        <family val="2"/>
      </rPr>
      <t>shall</t>
    </r>
    <r>
      <rPr>
        <sz val="10"/>
        <rFont val="Arial"/>
        <family val="2"/>
      </rPr>
      <t xml:space="preserve"> be protected via </t>
    </r>
    <r>
      <rPr>
        <sz val="10"/>
        <rFont val="Arial"/>
        <family val="2"/>
      </rPr>
      <t>encryption</t>
    </r>
    <r>
      <rPr>
        <sz val="10"/>
        <rFont val="Arial"/>
        <family val="2"/>
      </rPr>
      <t>.</t>
    </r>
  </si>
  <si>
    <r>
      <t xml:space="preserve">For agencies using public key infrastructure (PKI) technology, the agency </t>
    </r>
    <r>
      <rPr>
        <b/>
        <sz val="10"/>
        <rFont val="Arial"/>
        <family val="2"/>
      </rPr>
      <t xml:space="preserve">shall </t>
    </r>
    <r>
      <rPr>
        <sz val="10"/>
        <rFont val="Arial"/>
        <family val="2"/>
      </rPr>
      <t xml:space="preserve">develop and implement a certificate policy and certification practice statement for the issuance of public key certificates used in the information system.  </t>
    </r>
  </si>
  <si>
    <t xml:space="preserve">Overall Priority Sub-Total: </t>
  </si>
  <si>
    <t>Sub-total + No priority + 3 (first header rows)</t>
  </si>
  <si>
    <t>5. Ensure the operational failure of the boundary protection mechanisms do not result in any unauthorized release of information outside of the information system boundary (i.e. the device “fails closed” vs. “fails open”).</t>
  </si>
  <si>
    <t>Ver 5.8 Location and New Requirement</t>
  </si>
  <si>
    <t>Metadata derived from unencrypted CJI shall be protected in the same manner as CJI and…</t>
  </si>
  <si>
    <t>Personnel Screening Requirements for Individuals Requiring Unescorted Access to Unencrypted CJI</t>
  </si>
  <si>
    <r>
      <t xml:space="preserve">Upon termination of personnel by an interface agency, the agency </t>
    </r>
    <r>
      <rPr>
        <b/>
        <sz val="10"/>
        <rFont val="Arial"/>
        <family val="2"/>
      </rPr>
      <t>shall</t>
    </r>
    <r>
      <rPr>
        <sz val="10"/>
        <rFont val="Arial"/>
        <family val="2"/>
      </rPr>
      <t xml:space="preserve"> immediately terminate access to local agency systems with access to CJI.</t>
    </r>
  </si>
  <si>
    <r>
      <t xml:space="preserve">Furthermore, the interface agency </t>
    </r>
    <r>
      <rPr>
        <b/>
        <sz val="10"/>
        <rFont val="Arial"/>
        <family val="2"/>
      </rPr>
      <t>shall</t>
    </r>
    <r>
      <rPr>
        <sz val="10"/>
        <rFont val="Arial"/>
        <family val="2"/>
      </rPr>
      <t xml:space="preserve"> provide notification or other action to ensure access to state and other agency systems is terminated.</t>
    </r>
  </si>
  <si>
    <r>
      <t xml:space="preserve">If the employee is an employee of a NCJA or a Contractor, the employer </t>
    </r>
    <r>
      <rPr>
        <b/>
        <sz val="10"/>
        <rFont val="Arial"/>
        <family val="2"/>
      </rPr>
      <t>shall</t>
    </r>
    <r>
      <rPr>
        <sz val="10"/>
        <rFont val="Arial"/>
        <family val="2"/>
      </rPr>
      <t xml:space="preserve"> notify all Interface Agencies that may be affected by the personnel change.</t>
    </r>
  </si>
  <si>
    <r>
      <t xml:space="preserve">7. The granting agency </t>
    </r>
    <r>
      <rPr>
        <b/>
        <sz val="10"/>
        <rFont val="Arial"/>
        <family val="2"/>
      </rPr>
      <t>shall</t>
    </r>
    <r>
      <rPr>
        <sz val="10"/>
        <rFont val="Arial"/>
        <family val="2"/>
      </rPr>
      <t xml:space="preserve"> maintain a list of personnel who have been authorized unescorted access to unencrypted CJI and...</t>
    </r>
  </si>
  <si>
    <r>
      <t xml:space="preserve">...and </t>
    </r>
    <r>
      <rPr>
        <b/>
        <sz val="10"/>
        <rFont val="Arial"/>
        <family val="2"/>
      </rPr>
      <t>shall</t>
    </r>
    <r>
      <rPr>
        <sz val="10"/>
        <rFont val="Arial"/>
        <family val="2"/>
      </rPr>
      <t>, upon request, provide a current copy of the access list to the CSO.</t>
    </r>
  </si>
  <si>
    <r>
      <t xml:space="preserve">a. If a felony conviction of any kind exists, the Interface Agency </t>
    </r>
    <r>
      <rPr>
        <b/>
        <sz val="10"/>
        <rFont val="Arial"/>
        <family val="2"/>
      </rPr>
      <t>shall</t>
    </r>
    <r>
      <rPr>
        <sz val="10"/>
        <rFont val="Arial"/>
        <family val="2"/>
      </rPr>
      <t xml:space="preserve"> deny access to CJI. However, the Interface Agency may ask for a review by the CSO in extenuating circumstances where the severity of the offense and the time that has passed would support a possible variance.</t>
    </r>
  </si>
  <si>
    <r>
      <t xml:space="preserve">c. If a record of any kind is found on a contractor, the CGA </t>
    </r>
    <r>
      <rPr>
        <b/>
        <sz val="10"/>
        <rFont val="Arial"/>
        <family val="2"/>
      </rPr>
      <t>shall</t>
    </r>
    <r>
      <rPr>
        <sz val="10"/>
        <rFont val="Arial"/>
        <family val="2"/>
      </rPr>
      <t xml:space="preserve"> be formally notified and system access shall be delayed pending review of the criminal history record information. </t>
    </r>
  </si>
  <si>
    <r>
      <t xml:space="preserve">c. (cont) The CGA </t>
    </r>
    <r>
      <rPr>
        <b/>
        <sz val="10"/>
        <rFont val="Arial"/>
        <family val="2"/>
      </rPr>
      <t>shall</t>
    </r>
    <r>
      <rPr>
        <sz val="10"/>
        <rFont val="Arial"/>
        <family val="2"/>
      </rPr>
      <t xml:space="preserve"> in turn notify the contractor’s security officer.</t>
    </r>
  </si>
  <si>
    <r>
      <t>4.  If the person appears to be a fugitive or has an arrest history without conviction, the CSO or his/her designee</t>
    </r>
    <r>
      <rPr>
        <b/>
        <sz val="10"/>
        <rFont val="Arial"/>
        <family val="2"/>
      </rPr>
      <t xml:space="preserve"> shall </t>
    </r>
    <r>
      <rPr>
        <sz val="10"/>
        <rFont val="Arial"/>
        <family val="2"/>
      </rPr>
      <t>review the matter to determine if access to CJI is appropriate.</t>
    </r>
  </si>
  <si>
    <r>
      <t xml:space="preserve">5.  If the person already has access to CJI and is subsequently arrested and or convicted, continued access to CJI </t>
    </r>
    <r>
      <rPr>
        <b/>
        <sz val="10"/>
        <rFont val="Arial"/>
        <family val="2"/>
      </rPr>
      <t>shall</t>
    </r>
    <r>
      <rPr>
        <sz val="10"/>
        <rFont val="Arial"/>
        <family val="2"/>
      </rPr>
      <t xml:space="preserve"> be determined by the CSO.  </t>
    </r>
  </si>
  <si>
    <r>
      <t xml:space="preserve">6.  If the CSO or his/her designee determines that access to CJI by the person would not be in the public interest, access </t>
    </r>
    <r>
      <rPr>
        <b/>
        <sz val="10"/>
        <rFont val="Arial"/>
        <family val="2"/>
      </rPr>
      <t>shall</t>
    </r>
    <r>
      <rPr>
        <sz val="10"/>
        <rFont val="Arial"/>
        <family val="2"/>
      </rPr>
      <t xml:space="preserve"> be denied and…</t>
    </r>
  </si>
  <si>
    <r>
      <t xml:space="preserve">1.  To verify identification, state of residency and national fingerprint-based record checks </t>
    </r>
    <r>
      <rPr>
        <b/>
        <sz val="10"/>
        <rFont val="Arial"/>
        <family val="2"/>
      </rPr>
      <t>shall</t>
    </r>
    <r>
      <rPr>
        <sz val="10"/>
        <rFont val="Arial"/>
        <family val="2"/>
      </rPr>
      <t xml:space="preserve"> be conducted prior to granting access to CJI for all personnel who have unescorted access to unencrypted CJI or unescorted access to physically secure locations or controlled areas (during times of CJI processing).  </t>
    </r>
  </si>
  <si>
    <t>5.12.1</t>
  </si>
  <si>
    <r>
      <t xml:space="preserve">3.  If a record of any kind exists, access to CJI </t>
    </r>
    <r>
      <rPr>
        <b/>
        <sz val="10"/>
        <rFont val="Arial"/>
        <family val="2"/>
      </rPr>
      <t xml:space="preserve">shall not </t>
    </r>
    <r>
      <rPr>
        <sz val="10"/>
        <rFont val="Arial"/>
        <family val="2"/>
      </rPr>
      <t>be granted until the CSO or his/her designee reviews the matter to determine if access is appropriate.</t>
    </r>
  </si>
  <si>
    <r>
      <t xml:space="preserve">When appropriate, the screening </t>
    </r>
    <r>
      <rPr>
        <b/>
        <sz val="10"/>
        <rFont val="Arial"/>
        <family val="2"/>
      </rPr>
      <t>shall</t>
    </r>
    <r>
      <rPr>
        <sz val="10"/>
        <rFont val="Arial"/>
        <family val="2"/>
      </rPr>
      <t xml:space="preserve"> be consistent with a. 5 CFR 731.106; and/or b. Office of Personnel Management policy, regulations, and guidance; and/or c. agency policy, regulations, and guidance.</t>
    </r>
  </si>
  <si>
    <r>
      <t xml:space="preserve">d.  </t>
    </r>
    <r>
      <rPr>
        <strike/>
        <sz val="10"/>
        <rFont val="Arial"/>
        <family val="2"/>
      </rPr>
      <t xml:space="preserve">The CSO, or designee, </t>
    </r>
    <r>
      <rPr>
        <b/>
        <strike/>
        <sz val="10"/>
        <rFont val="Arial"/>
        <family val="2"/>
      </rPr>
      <t>shall</t>
    </r>
    <r>
      <rPr>
        <strike/>
        <sz val="10"/>
        <rFont val="Arial"/>
        <family val="2"/>
      </rPr>
      <t xml:space="preserve"> ensure that a Terminal Agency Coordinator (TAC) is designated within each agency that has devices accessing CJIS systems.</t>
    </r>
    <r>
      <rPr>
        <sz val="10"/>
        <rFont val="Arial"/>
        <family val="2"/>
      </rPr>
      <t xml:space="preserve"> </t>
    </r>
    <r>
      <rPr>
        <b/>
        <i/>
        <sz val="10"/>
        <rFont val="Arial"/>
        <family val="2"/>
      </rPr>
      <t>Ensure the designation of a Terminal Agency Coordinator (TAC) within each agency with device access to CJIS systems.</t>
    </r>
  </si>
  <si>
    <t>f.  Ensure the LASO received enhanced security awareness training (ref. Section 5.2).</t>
  </si>
  <si>
    <r>
      <rPr>
        <b/>
        <i/>
        <sz val="10"/>
        <rFont val="Arial"/>
        <family val="2"/>
      </rPr>
      <t>g</t>
    </r>
    <r>
      <rPr>
        <sz val="10"/>
        <rFont val="Arial"/>
        <family val="2"/>
      </rPr>
      <t xml:space="preserve"> </t>
    </r>
    <r>
      <rPr>
        <strike/>
        <sz val="10"/>
        <rFont val="Arial"/>
        <family val="2"/>
      </rPr>
      <t>f</t>
    </r>
    <r>
      <rPr>
        <sz val="10"/>
        <rFont val="Arial"/>
        <family val="2"/>
      </rPr>
      <t>.  Approve access to FBI CJIS systems.</t>
    </r>
  </si>
  <si>
    <r>
      <rPr>
        <b/>
        <i/>
        <sz val="10"/>
        <rFont val="Arial"/>
        <family val="2"/>
      </rPr>
      <t>h</t>
    </r>
    <r>
      <rPr>
        <sz val="10"/>
        <rFont val="Arial"/>
        <family val="2"/>
      </rPr>
      <t xml:space="preserve"> </t>
    </r>
    <r>
      <rPr>
        <strike/>
        <sz val="10"/>
        <rFont val="Arial"/>
        <family val="2"/>
      </rPr>
      <t>g</t>
    </r>
    <r>
      <rPr>
        <sz val="10"/>
        <rFont val="Arial"/>
        <family val="2"/>
      </rPr>
      <t>.  Assume ultimate responsibility for managing the security of CJIS systems within their state and/or agency.</t>
    </r>
  </si>
  <si>
    <r>
      <rPr>
        <b/>
        <i/>
        <sz val="10"/>
        <rFont val="Arial"/>
        <family val="2"/>
      </rPr>
      <t>i</t>
    </r>
    <r>
      <rPr>
        <sz val="10"/>
        <rFont val="Arial"/>
        <family val="2"/>
      </rPr>
      <t xml:space="preserve"> </t>
    </r>
    <r>
      <rPr>
        <strike/>
        <sz val="10"/>
        <rFont val="Arial"/>
        <family val="2"/>
      </rPr>
      <t>h</t>
    </r>
    <r>
      <rPr>
        <sz val="10"/>
        <rFont val="Arial"/>
        <family val="2"/>
      </rPr>
      <t>.  Perform other related duties outlined by the user agreements with the FBI CJIS Division.</t>
    </r>
  </si>
  <si>
    <t>5.2.1</t>
  </si>
  <si>
    <r>
      <t xml:space="preserve">Basic Security Awareness Training </t>
    </r>
    <r>
      <rPr>
        <strike/>
        <sz val="10"/>
        <rFont val="Arial"/>
        <family val="2"/>
      </rPr>
      <t>Policy Area 2: Security Awareness Training</t>
    </r>
  </si>
  <si>
    <r>
      <rPr>
        <b/>
        <i/>
        <sz val="10"/>
        <rFont val="Arial"/>
        <family val="2"/>
      </rPr>
      <t>5.2.3</t>
    </r>
    <r>
      <rPr>
        <sz val="10"/>
        <rFont val="Arial"/>
        <family val="2"/>
      </rPr>
      <t xml:space="preserve"> </t>
    </r>
    <r>
      <rPr>
        <strike/>
        <sz val="10"/>
        <rFont val="Arial"/>
        <family val="2"/>
      </rPr>
      <t>5.2.2</t>
    </r>
  </si>
  <si>
    <t>... and annually thereafter.</t>
  </si>
  <si>
    <t>1. The roles and responsibilities listed in CJIS Security Policy Section 3.2.9.</t>
  </si>
  <si>
    <t>2. Additional state/local/tribal/federal agency LASO roles and responsibilities.</t>
  </si>
  <si>
    <t>3. Summary of audit findings from previous state audits of local agencies.</t>
  </si>
  <si>
    <t>4. Findings from the last FBI CJIS Division audit of the CSA.</t>
  </si>
  <si>
    <t>5. Most recent changes to the CJIS Security Policy.</t>
  </si>
  <si>
    <t>5.6.2.1.1.1</t>
  </si>
  <si>
    <t>Basic Password Standards</t>
  </si>
  <si>
    <t>5.6.2.1.1.2</t>
  </si>
  <si>
    <t>Advanced Password Standards</t>
  </si>
  <si>
    <t>a. Advise the subscriber that they need to select a different password,</t>
  </si>
  <si>
    <t xml:space="preserve">b. Provide the reason for rejection, and </t>
  </si>
  <si>
    <t>c. Require the subscriber to choose a different password.</t>
  </si>
  <si>
    <r>
      <t xml:space="preserve">LASO training </t>
    </r>
    <r>
      <rPr>
        <b/>
        <i/>
        <u/>
        <sz val="10"/>
        <rFont val="Arial"/>
        <family val="2"/>
      </rPr>
      <t>shall</t>
    </r>
    <r>
      <rPr>
        <b/>
        <i/>
        <sz val="10"/>
        <rFont val="Arial"/>
        <family val="2"/>
      </rPr>
      <t xml:space="preserve"> be required prior to assuming duties but no later than six months after initial assignment and …</t>
    </r>
  </si>
  <si>
    <r>
      <t xml:space="preserve">At a minimum, the following topics </t>
    </r>
    <r>
      <rPr>
        <b/>
        <i/>
        <u/>
        <sz val="10"/>
        <rFont val="Arial"/>
        <family val="2"/>
      </rPr>
      <t>shall</t>
    </r>
    <r>
      <rPr>
        <b/>
        <i/>
        <sz val="10"/>
        <rFont val="Arial"/>
        <family val="2"/>
      </rPr>
      <t xml:space="preserve"> be addressed as enhanced security awareness training for a LASO:</t>
    </r>
  </si>
  <si>
    <r>
      <rPr>
        <b/>
        <i/>
        <sz val="10"/>
        <rFont val="Arial"/>
        <family val="2"/>
      </rPr>
      <t xml:space="preserve">When agencies elect to follow the basic password standards, passwords </t>
    </r>
    <r>
      <rPr>
        <b/>
        <i/>
        <u/>
        <sz val="10"/>
        <rFont val="Arial"/>
        <family val="2"/>
      </rPr>
      <t>shall:</t>
    </r>
    <r>
      <rPr>
        <sz val="10"/>
        <rFont val="Arial"/>
        <family val="2"/>
      </rPr>
      <t xml:space="preserve"> </t>
    </r>
    <r>
      <rPr>
        <strike/>
        <sz val="10"/>
        <rFont val="Arial"/>
        <family val="2"/>
      </rPr>
      <t xml:space="preserve">Agencies </t>
    </r>
    <r>
      <rPr>
        <b/>
        <strike/>
        <sz val="10"/>
        <rFont val="Arial"/>
        <family val="2"/>
      </rPr>
      <t xml:space="preserve">shall </t>
    </r>
    <r>
      <rPr>
        <strike/>
        <sz val="10"/>
        <rFont val="Arial"/>
        <family val="2"/>
      </rPr>
      <t xml:space="preserve">follow the secure password attributes, below, to authenticate an individual’s unique ID.  </t>
    </r>
  </si>
  <si>
    <r>
      <rPr>
        <b/>
        <i/>
        <sz val="10"/>
        <rFont val="Arial"/>
        <family val="2"/>
      </rPr>
      <t xml:space="preserve">When agencies elect to follow the advanced password standards, passwords </t>
    </r>
    <r>
      <rPr>
        <b/>
        <i/>
        <u/>
        <sz val="10"/>
        <rFont val="Arial"/>
        <family val="2"/>
      </rPr>
      <t>shall:</t>
    </r>
    <r>
      <rPr>
        <sz val="10"/>
        <rFont val="Arial"/>
        <family val="2"/>
      </rPr>
      <t xml:space="preserve"> </t>
    </r>
    <r>
      <rPr>
        <strike/>
        <sz val="10"/>
        <rFont val="Arial"/>
        <family val="2"/>
      </rPr>
      <t/>
    </r>
  </si>
  <si>
    <r>
      <t xml:space="preserve">1. Passwords </t>
    </r>
    <r>
      <rPr>
        <b/>
        <i/>
        <u/>
        <sz val="10"/>
        <rFont val="Arial"/>
        <family val="2"/>
      </rPr>
      <t>shall</t>
    </r>
    <r>
      <rPr>
        <b/>
        <i/>
        <sz val="10"/>
        <rFont val="Arial"/>
        <family val="2"/>
      </rPr>
      <t xml:space="preserve"> be a minimum of twenty (20) characters in length with no additional complexity requirements imposed (e.g., ASCII characters, emojis, all keyboard characters, and spaces will be acceptable).</t>
    </r>
  </si>
  <si>
    <r>
      <t xml:space="preserve">2. Password Verifiers </t>
    </r>
    <r>
      <rPr>
        <b/>
        <i/>
        <u/>
        <sz val="10"/>
        <rFont val="Arial"/>
        <family val="2"/>
      </rPr>
      <t>shall not</t>
    </r>
    <r>
      <rPr>
        <b/>
        <i/>
        <sz val="10"/>
        <rFont val="Arial"/>
        <family val="2"/>
      </rPr>
      <t xml:space="preserve"> permit the use of a stored “hint” for forgotten passwords and/or prompt subscribers to use specific types of information (e.g., “What was the name of your first pet?”) when choosing a password.</t>
    </r>
  </si>
  <si>
    <r>
      <t xml:space="preserve">3. Verifiers </t>
    </r>
    <r>
      <rPr>
        <b/>
        <i/>
        <u/>
        <sz val="10"/>
        <rFont val="Arial"/>
        <family val="2"/>
      </rPr>
      <t>shall</t>
    </r>
    <r>
      <rPr>
        <b/>
        <i/>
        <sz val="10"/>
        <rFont val="Arial"/>
        <family val="2"/>
      </rPr>
      <t xml:space="preserve"> maintain a list of “banned passwords” that contains values known to be commonly-used, expected, or compromised.</t>
    </r>
  </si>
  <si>
    <r>
      <t xml:space="preserve">4. When processing requests to establish and change passwords, Verifiers </t>
    </r>
    <r>
      <rPr>
        <b/>
        <i/>
        <u/>
        <sz val="10"/>
        <rFont val="Arial"/>
        <family val="2"/>
      </rPr>
      <t>shall</t>
    </r>
    <r>
      <rPr>
        <b/>
        <i/>
        <sz val="10"/>
        <rFont val="Arial"/>
        <family val="2"/>
      </rPr>
      <t xml:space="preserve"> compare the prospective passwords against the “banned passwords” list.</t>
    </r>
  </si>
  <si>
    <r>
      <t xml:space="preserve">5. If the chosen password is found to be part of a “banned passwords” list, the Verifier </t>
    </r>
    <r>
      <rPr>
        <b/>
        <i/>
        <u/>
        <sz val="10"/>
        <rFont val="Arial"/>
        <family val="2"/>
      </rPr>
      <t>shall:</t>
    </r>
  </si>
  <si>
    <r>
      <t xml:space="preserve">6. Verifiers </t>
    </r>
    <r>
      <rPr>
        <b/>
        <i/>
        <u/>
        <sz val="10"/>
        <rFont val="Arial"/>
        <family val="2"/>
      </rPr>
      <t>shall</t>
    </r>
    <r>
      <rPr>
        <b/>
        <i/>
        <sz val="10"/>
        <rFont val="Arial"/>
        <family val="2"/>
      </rPr>
      <t xml:space="preserve"> limit the number of failed authentication attempts that can be made as described in Section 5.5.3 Unsuccessful Login Attempts.</t>
    </r>
  </si>
  <si>
    <r>
      <t xml:space="preserve">7. Verifiers </t>
    </r>
    <r>
      <rPr>
        <b/>
        <i/>
        <u/>
        <sz val="10"/>
        <rFont val="Arial"/>
        <family val="2"/>
      </rPr>
      <t>shall</t>
    </r>
    <r>
      <rPr>
        <b/>
        <i/>
        <sz val="10"/>
        <rFont val="Arial"/>
        <family val="2"/>
      </rPr>
      <t xml:space="preserve"> force a password change if there is evidence of authenticator compromise or every 365 days from the last password change.</t>
    </r>
  </si>
  <si>
    <r>
      <t xml:space="preserve">8. Verifiers </t>
    </r>
    <r>
      <rPr>
        <b/>
        <i/>
        <u/>
        <sz val="10"/>
        <rFont val="Arial"/>
        <family val="2"/>
      </rPr>
      <t>shall</t>
    </r>
    <r>
      <rPr>
        <b/>
        <i/>
        <sz val="10"/>
        <rFont val="Arial"/>
        <family val="2"/>
      </rPr>
      <t xml:space="preserve"> use approved encryption and an authenticated protected channel when requesting passwords to protect against eavesdropping and Man-in-the-Middle (MitM) attacks.</t>
    </r>
  </si>
  <si>
    <r>
      <t xml:space="preserve">9. Verifiers </t>
    </r>
    <r>
      <rPr>
        <b/>
        <i/>
        <u/>
        <sz val="10"/>
        <rFont val="Arial"/>
        <family val="2"/>
      </rPr>
      <t>shall</t>
    </r>
    <r>
      <rPr>
        <b/>
        <i/>
        <sz val="10"/>
        <rFont val="Arial"/>
        <family val="2"/>
      </rPr>
      <t xml:space="preserve"> store passwords in a manner that is resistant to offline attacks by salting and hashing the password using a one-way key derivation function when stored.</t>
    </r>
  </si>
  <si>
    <r>
      <t xml:space="preserve">a. The salt </t>
    </r>
    <r>
      <rPr>
        <b/>
        <i/>
        <u/>
        <sz val="10"/>
        <rFont val="Arial"/>
        <family val="2"/>
      </rPr>
      <t>shall</t>
    </r>
    <r>
      <rPr>
        <b/>
        <i/>
        <sz val="10"/>
        <rFont val="Arial"/>
        <family val="2"/>
      </rPr>
      <t xml:space="preserve"> be at least 32 bits in length.</t>
    </r>
  </si>
  <si>
    <r>
      <t xml:space="preserve">b. The salt </t>
    </r>
    <r>
      <rPr>
        <b/>
        <i/>
        <u/>
        <sz val="10"/>
        <rFont val="Arial"/>
        <family val="2"/>
      </rPr>
      <t>shall</t>
    </r>
    <r>
      <rPr>
        <b/>
        <i/>
        <sz val="10"/>
        <rFont val="Arial"/>
        <family val="2"/>
      </rPr>
      <t xml:space="preserve"> be chosen arbitrarily so as to minimize salt value collisions among stored hashes.</t>
    </r>
  </si>
  <si>
    <r>
      <t xml:space="preserve">10. For each subscriber, Verifiers </t>
    </r>
    <r>
      <rPr>
        <b/>
        <i/>
        <u/>
        <sz val="10"/>
        <rFont val="Arial"/>
        <family val="2"/>
      </rPr>
      <t>shall</t>
    </r>
    <r>
      <rPr>
        <b/>
        <i/>
        <sz val="10"/>
        <rFont val="Arial"/>
        <family val="2"/>
      </rPr>
      <t xml:space="preserve"> protect stored salt and resulting hash values using a password or PIN.</t>
    </r>
  </si>
  <si>
    <r>
      <rPr>
        <b/>
        <i/>
        <sz val="10"/>
        <rFont val="Arial"/>
        <family val="2"/>
      </rPr>
      <t>Agencies</t>
    </r>
    <r>
      <rPr>
        <sz val="10"/>
        <rFont val="Arial"/>
        <family val="2"/>
      </rPr>
      <t xml:space="preserve"> </t>
    </r>
    <r>
      <rPr>
        <strike/>
        <sz val="10"/>
        <rFont val="Arial"/>
        <family val="2"/>
      </rPr>
      <t>The agency</t>
    </r>
    <r>
      <rPr>
        <sz val="10"/>
        <rFont val="Arial"/>
        <family val="2"/>
      </rPr>
      <t xml:space="preserve"> </t>
    </r>
    <r>
      <rPr>
        <b/>
        <sz val="10"/>
        <rFont val="Arial"/>
        <family val="2"/>
      </rPr>
      <t>shall</t>
    </r>
    <r>
      <rPr>
        <sz val="10"/>
        <rFont val="Arial"/>
        <family val="2"/>
      </rPr>
      <t xml:space="preserve"> </t>
    </r>
    <r>
      <rPr>
        <strike/>
        <sz val="10"/>
        <rFont val="Arial"/>
        <family val="2"/>
      </rPr>
      <t>implement network-based and/or host-based intrusion detection tools.</t>
    </r>
    <r>
      <rPr>
        <b/>
        <i/>
        <sz val="10"/>
        <rFont val="Arial"/>
        <family val="2"/>
      </rPr>
      <t>:</t>
    </r>
  </si>
  <si>
    <r>
      <t xml:space="preserve">The CSA/SIB </t>
    </r>
    <r>
      <rPr>
        <b/>
        <strike/>
        <sz val="10"/>
        <rFont val="Arial"/>
        <family val="2"/>
      </rPr>
      <t>shall</t>
    </r>
    <r>
      <rPr>
        <strike/>
        <sz val="10"/>
        <rFont val="Arial"/>
        <family val="2"/>
      </rPr>
      <t>, in addition:</t>
    </r>
  </si>
  <si>
    <t>1. Implement network-based and/or host-based intrusion detection or prevention tools.</t>
  </si>
  <si>
    <t>2. Maintain current intrusion detection or prevention signatures.</t>
  </si>
  <si>
    <t>5. Review intrusion detection or prevention logs weekly or implement automated event notification.</t>
  </si>
  <si>
    <r>
      <rPr>
        <b/>
        <i/>
        <sz val="10"/>
        <rFont val="Arial"/>
        <family val="2"/>
      </rPr>
      <t>6</t>
    </r>
    <r>
      <rPr>
        <sz val="10"/>
        <rFont val="Arial"/>
        <family val="2"/>
      </rPr>
      <t xml:space="preserve"> </t>
    </r>
    <r>
      <rPr>
        <strike/>
        <sz val="10"/>
        <rFont val="Arial"/>
        <family val="2"/>
      </rPr>
      <t>3</t>
    </r>
    <r>
      <rPr>
        <sz val="10"/>
        <rFont val="Arial"/>
        <family val="2"/>
      </rPr>
      <t>. Employ automated tools to support near-real-time analysis of events in support of detecting system-level attacks.</t>
    </r>
  </si>
  <si>
    <r>
      <rPr>
        <b/>
        <i/>
        <sz val="10"/>
        <rFont val="Arial"/>
        <family val="2"/>
      </rPr>
      <t>4</t>
    </r>
    <r>
      <rPr>
        <sz val="10"/>
        <rFont val="Arial"/>
        <family val="2"/>
      </rPr>
      <t xml:space="preserve"> </t>
    </r>
    <r>
      <rPr>
        <strike/>
        <sz val="10"/>
        <rFont val="Arial"/>
        <family val="2"/>
      </rPr>
      <t>2</t>
    </r>
    <r>
      <rPr>
        <sz val="10"/>
        <rFont val="Arial"/>
        <family val="2"/>
      </rPr>
      <t>. Send individual intrusion detection logs to a central logging facility where correlation and analysis will be accomplished as a system wide intrusion detection effort.</t>
    </r>
  </si>
  <si>
    <r>
      <rPr>
        <b/>
        <i/>
        <sz val="10"/>
        <rFont val="Arial"/>
        <family val="2"/>
      </rPr>
      <t>3</t>
    </r>
    <r>
      <rPr>
        <sz val="10"/>
        <rFont val="Arial"/>
        <family val="2"/>
      </rPr>
      <t xml:space="preserve"> </t>
    </r>
    <r>
      <rPr>
        <strike/>
        <sz val="10"/>
        <rFont val="Arial"/>
        <family val="2"/>
      </rPr>
      <t>1</t>
    </r>
    <r>
      <rPr>
        <sz val="10"/>
        <rFont val="Arial"/>
        <family val="2"/>
      </rPr>
      <t>. Monitor inbound and outbound communications for unusual or unauthorized activities.</t>
    </r>
  </si>
  <si>
    <r>
      <t xml:space="preserve">2. MDM with centralized administration configured and implemented to perform at least the </t>
    </r>
    <r>
      <rPr>
        <b/>
        <i/>
        <sz val="10"/>
        <rFont val="Arial"/>
        <family val="2"/>
      </rPr>
      <t>following controls</t>
    </r>
    <r>
      <rPr>
        <sz val="10"/>
        <rFont val="Arial"/>
        <family val="2"/>
      </rPr>
      <t>:</t>
    </r>
  </si>
  <si>
    <t>a. Remote locking of the device</t>
  </si>
  <si>
    <t>b. Remote wiping of the device</t>
  </si>
  <si>
    <t>c. Setting and locking device configuration</t>
  </si>
  <si>
    <t>d. Detection of "rooted" and "jailbroken" devices</t>
  </si>
  <si>
    <t>e. Enforcement of folder or disk level encryption</t>
  </si>
  <si>
    <t>f. Application of mandatory policy settings on the device</t>
  </si>
  <si>
    <t>g. Detection of unauthorized configurations</t>
  </si>
  <si>
    <t>h. Detection of unauthorized software or applications</t>
  </si>
  <si>
    <t>i. Ability to determine location of agency controlled devices</t>
  </si>
  <si>
    <t>j. Prevention of unpatched devices from accessing CJI or CJI systems</t>
  </si>
  <si>
    <t>k. Automatic device wiping after a specified number of failed access attempts</t>
  </si>
  <si>
    <r>
      <t xml:space="preserve">6. Employ personal firewalls </t>
    </r>
    <r>
      <rPr>
        <b/>
        <i/>
        <sz val="10"/>
        <rFont val="Arial"/>
        <family val="2"/>
      </rPr>
      <t>on full-featured operating system devices</t>
    </r>
    <r>
      <rPr>
        <sz val="10"/>
        <rFont val="Arial"/>
        <family val="2"/>
      </rPr>
      <t xml:space="preserve"> or run a Mobile Device Management (MDM) system that facilitates the ability to provide firewall services from the agency level.</t>
    </r>
  </si>
  <si>
    <r>
      <t xml:space="preserve">7. Employ malicious code protection </t>
    </r>
    <r>
      <rPr>
        <b/>
        <i/>
        <sz val="10"/>
        <rFont val="Arial"/>
        <family val="2"/>
      </rPr>
      <t>on full-featured operating system devices</t>
    </r>
    <r>
      <rPr>
        <sz val="10"/>
        <rFont val="Arial"/>
        <family val="2"/>
      </rPr>
      <t xml:space="preserve"> or run a MDM system that facilitates the ability to provide anti-malware services from the agency level.</t>
    </r>
  </si>
  <si>
    <r>
      <t xml:space="preserve">When accessing CJI from an authorized mobile device, advanced authentication shall be used by the authorized user </t>
    </r>
    <r>
      <rPr>
        <b/>
        <i/>
        <sz val="10"/>
        <rFont val="Arial"/>
        <family val="2"/>
      </rPr>
      <t>unless the access to CJI is indirect as described in Section 5.6.2.2.1</t>
    </r>
    <r>
      <rPr>
        <sz val="10"/>
        <rFont val="Arial"/>
        <family val="2"/>
      </rPr>
      <t xml:space="preserve">. </t>
    </r>
    <r>
      <rPr>
        <b/>
        <i/>
        <sz val="10"/>
        <rFont val="Arial"/>
        <family val="2"/>
      </rPr>
      <t>If access in indirect, then AA is not required.</t>
    </r>
  </si>
  <si>
    <t>4. Expire upon the CSO approved date or when a compliant AA solution is implemented.</t>
  </si>
  <si>
    <r>
      <rPr>
        <b/>
        <i/>
        <sz val="10"/>
        <rFont val="Arial"/>
        <family val="2"/>
      </rPr>
      <t>The following minimum controls shall be implemented as a part of the CSO approved compensating controls</t>
    </r>
    <r>
      <rPr>
        <sz val="10"/>
        <rFont val="Arial"/>
        <family val="2"/>
      </rPr>
      <t xml:space="preserve"> </t>
    </r>
    <r>
      <rPr>
        <strike/>
        <sz val="10"/>
        <rFont val="Arial"/>
        <family val="2"/>
      </rPr>
      <t>At least two of the following examples of AA compensating controls for agency-issued smartphones and tablets with limited feature operating systems shall be implemented to qualify for compensating control consideration</t>
    </r>
    <r>
      <rPr>
        <sz val="10"/>
        <rFont val="Arial"/>
        <family val="2"/>
      </rPr>
      <t>: </t>
    </r>
  </si>
  <si>
    <r>
      <t xml:space="preserve">Possession </t>
    </r>
    <r>
      <rPr>
        <b/>
        <i/>
        <sz val="10"/>
        <rFont val="Arial"/>
        <family val="2"/>
      </rPr>
      <t>and registration</t>
    </r>
    <r>
      <rPr>
        <sz val="10"/>
        <rFont val="Arial"/>
        <family val="2"/>
      </rPr>
      <t xml:space="preserve"> of an </t>
    </r>
    <r>
      <rPr>
        <strike/>
        <sz val="10"/>
        <rFont val="Arial"/>
        <family val="2"/>
      </rPr>
      <t>the</t>
    </r>
    <r>
      <rPr>
        <sz val="10"/>
        <rFont val="Arial"/>
        <family val="2"/>
      </rPr>
      <t xml:space="preserve"> agency-issued smartphone or tablet as an indication it is the authorized user</t>
    </r>
  </si>
  <si>
    <r>
      <t xml:space="preserve">Implemented </t>
    </r>
    <r>
      <rPr>
        <b/>
        <i/>
        <sz val="10"/>
        <rFont val="Arial"/>
        <family val="2"/>
      </rPr>
      <t>CJIS Security Policy compliant standard authenticator</t>
    </r>
    <r>
      <rPr>
        <sz val="10"/>
        <rFont val="Arial"/>
        <family val="2"/>
      </rPr>
      <t xml:space="preserve"> </t>
    </r>
    <r>
      <rPr>
        <strike/>
        <sz val="10"/>
        <rFont val="Arial"/>
        <family val="2"/>
      </rPr>
      <t>password</t>
    </r>
    <r>
      <rPr>
        <sz val="10"/>
        <rFont val="Arial"/>
        <family val="2"/>
      </rPr>
      <t xml:space="preserve"> protection on the </t>
    </r>
    <r>
      <rPr>
        <strike/>
        <sz val="10"/>
        <rFont val="Arial"/>
        <family val="2"/>
      </rPr>
      <t>Mobile Device Mangement application and/or</t>
    </r>
    <r>
      <rPr>
        <sz val="10"/>
        <rFont val="Arial"/>
        <family val="2"/>
      </rPr>
      <t xml:space="preserve"> secure </t>
    </r>
    <r>
      <rPr>
        <b/>
        <i/>
        <sz val="10"/>
        <rFont val="Arial"/>
        <family val="2"/>
      </rPr>
      <t>location</t>
    </r>
    <r>
      <rPr>
        <sz val="10"/>
        <rFont val="Arial"/>
        <family val="2"/>
      </rPr>
      <t xml:space="preserve"> </t>
    </r>
    <r>
      <rPr>
        <strike/>
        <sz val="10"/>
        <rFont val="Arial"/>
        <family val="2"/>
      </rPr>
      <t>container</t>
    </r>
    <r>
      <rPr>
        <sz val="10"/>
        <rFont val="Arial"/>
        <family val="2"/>
      </rPr>
      <t xml:space="preserve"> where </t>
    </r>
    <r>
      <rPr>
        <b/>
        <i/>
        <sz val="10"/>
        <rFont val="Arial"/>
        <family val="2"/>
      </rPr>
      <t>CJI</t>
    </r>
    <r>
      <rPr>
        <sz val="10"/>
        <rFont val="Arial"/>
        <family val="2"/>
      </rPr>
      <t xml:space="preserve"> </t>
    </r>
    <r>
      <rPr>
        <strike/>
        <sz val="10"/>
        <rFont val="Arial"/>
        <family val="2"/>
      </rPr>
      <t>the authentication application</t>
    </r>
    <r>
      <rPr>
        <sz val="10"/>
        <rFont val="Arial"/>
        <family val="2"/>
      </rPr>
      <t xml:space="preserve"> is stored</t>
    </r>
  </si>
  <si>
    <r>
      <t xml:space="preserve">LASO Training </t>
    </r>
    <r>
      <rPr>
        <strike/>
        <sz val="10"/>
        <rFont val="Arial"/>
        <family val="2"/>
      </rPr>
      <t>Security Training Records</t>
    </r>
  </si>
  <si>
    <r>
      <rPr>
        <b/>
        <i/>
        <sz val="10"/>
        <rFont val="Arial"/>
        <family val="2"/>
      </rPr>
      <t xml:space="preserve">When agencies use a password as an authenticator for an individual's unique ID, they </t>
    </r>
    <r>
      <rPr>
        <b/>
        <i/>
        <u/>
        <sz val="10"/>
        <rFont val="Arial"/>
        <family val="2"/>
      </rPr>
      <t>shall</t>
    </r>
    <r>
      <rPr>
        <b/>
        <i/>
        <sz val="10"/>
        <rFont val="Arial"/>
        <family val="2"/>
      </rPr>
      <t xml:space="preserve"> use the basic password standards in 5.6.2.1.1.1, OR follow the advanced passwords standards in 5.6.2.1.1.2.</t>
    </r>
    <r>
      <rPr>
        <strike/>
        <sz val="10"/>
        <rFont val="Arial"/>
        <family val="2"/>
      </rPr>
      <t/>
    </r>
  </si>
  <si>
    <r>
      <rPr>
        <b/>
        <i/>
        <sz val="10"/>
        <rFont val="Arial"/>
        <family val="2"/>
      </rPr>
      <t xml:space="preserve">When agencies use a password as an authenticator for an individual's unique ID, they </t>
    </r>
    <r>
      <rPr>
        <b/>
        <i/>
        <u/>
        <sz val="10"/>
        <rFont val="Arial"/>
        <family val="2"/>
      </rPr>
      <t>shall</t>
    </r>
    <r>
      <rPr>
        <b/>
        <i/>
        <sz val="10"/>
        <rFont val="Arial"/>
        <family val="2"/>
      </rPr>
      <t xml:space="preserve"> use the basic password standards in 5.6.2.1.1.1, OR follow the advanced passwords standards in 5.6.2.1.1.2.</t>
    </r>
    <r>
      <rPr>
        <sz val="10"/>
        <rFont val="Arial"/>
        <family val="2"/>
      </rPr>
      <t xml:space="preserve"> </t>
    </r>
    <r>
      <rPr>
        <strike/>
        <sz val="10"/>
        <rFont val="Arial"/>
        <family val="2"/>
      </rPr>
      <t/>
    </r>
  </si>
  <si>
    <r>
      <t xml:space="preserve">Passwords </t>
    </r>
    <r>
      <rPr>
        <b/>
        <strike/>
        <sz val="10"/>
        <rFont val="Arial"/>
        <family val="2"/>
      </rPr>
      <t>shall</t>
    </r>
    <r>
      <rPr>
        <strike/>
        <sz val="10"/>
        <rFont val="Arial"/>
        <family val="2"/>
      </rPr>
      <t>:</t>
    </r>
  </si>
  <si>
    <t>CJIS System Agency Information Secrurity Officer (CSA ISO)
(continued)</t>
  </si>
  <si>
    <t>Proper Access, Use, and Dissemination of NCIC Restricted Files Information
(continued)</t>
  </si>
  <si>
    <t>Basic Password Standards
(continued)</t>
  </si>
  <si>
    <t>Cloud Computing
(continued)</t>
  </si>
  <si>
    <t>1. Be a minimum of six (6) randomly generated characters.</t>
  </si>
  <si>
    <t>2. Be valid for a single session.</t>
  </si>
  <si>
    <t>3. If not used, expire within a maximum of five (5) minutes after issuance.</t>
  </si>
  <si>
    <r>
      <t xml:space="preserve">2. Encryption </t>
    </r>
    <r>
      <rPr>
        <b/>
        <sz val="10"/>
        <rFont val="Arial"/>
        <family val="2"/>
      </rPr>
      <t>shall not</t>
    </r>
    <r>
      <rPr>
        <sz val="10"/>
        <rFont val="Arial"/>
        <family val="2"/>
      </rPr>
      <t xml:space="preserve"> be required if the transmission medium meets all of the following requirements:</t>
    </r>
  </si>
  <si>
    <t>a. The agency owns, operates, manages, or protects the medium.</t>
  </si>
  <si>
    <t>b. Medium terminates within physically secure locations at both ends with no interconnections between.</t>
  </si>
  <si>
    <t>c. Physical access to the medium is controlled by the agency using the requirements in Section 5.9.1 and 5.12.</t>
  </si>
  <si>
    <t>d. Protection includes safeguards (e.g. acoustic, electric, electromagnetic, and physical) and if feasible countermeasures (e.g. alarms, notifications) to permit its use for the tranmission of unencrypted information through an area of lesser classification or control.</t>
  </si>
  <si>
    <t>e. With approval of the CSO.</t>
  </si>
  <si>
    <r>
      <t xml:space="preserve">1. When agencies implement encryption on CJI at rest, the passphrase to unlock the cipher </t>
    </r>
    <r>
      <rPr>
        <b/>
        <sz val="10"/>
        <rFont val="Arial"/>
        <family val="2"/>
      </rPr>
      <t xml:space="preserve">shall </t>
    </r>
    <r>
      <rPr>
        <sz val="10"/>
        <rFont val="Arial"/>
        <family val="2"/>
      </rPr>
      <t>meet the following requirements:</t>
    </r>
  </si>
  <si>
    <t>a. Be at least 10 characters</t>
  </si>
  <si>
    <t>b. Not be a dictionary word</t>
  </si>
  <si>
    <t>c. Include at least one (1) upper case letter, one (1) lower case letter, one (1) number, and one (1) special character</t>
  </si>
  <si>
    <t>d. Be changed when previously authorized personnel no longer require access</t>
  </si>
  <si>
    <r>
      <t xml:space="preserve">2. Multiple files maintained in the same unencrypted folder </t>
    </r>
    <r>
      <rPr>
        <b/>
        <sz val="10"/>
        <rFont val="Arial"/>
        <family val="2"/>
      </rPr>
      <t>shall</t>
    </r>
    <r>
      <rPr>
        <sz val="10"/>
        <rFont val="Arial"/>
        <family val="2"/>
      </rPr>
      <t xml:space="preserve"> have separate and distinct passphrases.</t>
    </r>
  </si>
  <si>
    <r>
      <t xml:space="preserve">2. All audit requirements found in Section 5.4.1 Auditable Events and Content (Information Systems) </t>
    </r>
    <r>
      <rPr>
        <b/>
        <sz val="10"/>
        <rFont val="Arial"/>
        <family val="2"/>
      </rPr>
      <t>shall</t>
    </r>
    <r>
      <rPr>
        <sz val="10"/>
        <rFont val="Arial"/>
        <family val="2"/>
      </rPr>
      <t xml:space="preserve"> be applied.</t>
    </r>
  </si>
  <si>
    <t>1. Include authorization by a supervisor or a responsible official.</t>
  </si>
  <si>
    <t>2. Be accomplished by a secure process that verifies the identity of the certificate holder.</t>
  </si>
  <si>
    <t>3. Ensure the certificate is issued to the intended party.</t>
  </si>
  <si>
    <r>
      <t xml:space="preserve">5. The remote administrative personnel </t>
    </r>
    <r>
      <rPr>
        <b/>
        <sz val="10"/>
        <color rgb="FF000000"/>
        <rFont val="Arial"/>
        <family val="2"/>
      </rPr>
      <t>shall</t>
    </r>
    <r>
      <rPr>
        <sz val="10"/>
        <color rgb="FF000000"/>
        <rFont val="Arial"/>
        <family val="2"/>
      </rPr>
      <t xml:space="preserve"> be identified prior to access and authenticated prior to or during the session. This authentication may be accomplished prior to the session via an Advanced Authentication (AA) solution or during the session via active teleconference with the escort throughout the session.</t>
    </r>
  </si>
  <si>
    <t>f.  Ensure the LASO receives enhanced security awareness training (ref. Section 5.2).</t>
  </si>
  <si>
    <r>
      <t xml:space="preserve">3. Virtual Machines that are Internet facing (web servers, portal servers, etc.) </t>
    </r>
    <r>
      <rPr>
        <b/>
        <sz val="10"/>
        <rFont val="Arial"/>
        <family val="2"/>
      </rPr>
      <t>shall</t>
    </r>
    <r>
      <rPr>
        <sz val="10"/>
        <rFont val="Arial"/>
        <family val="2"/>
      </rPr>
      <t xml:space="preserve"> be physically separate from Virtual Machines that process CJI internally or be separated by a virtual firewall.</t>
    </r>
  </si>
  <si>
    <t>d.  Ensure the designation of a Terminal Agency Coordinator (TAC) within each agency with device access to CJIS systems.</t>
  </si>
  <si>
    <t>g.  Approve access to FBI CJIS systems.</t>
  </si>
  <si>
    <t>h.  Assume ultimate responsibility for managing the security of CJIS systems within their state and/or agency.</t>
  </si>
  <si>
    <t>i.  Perform other related duties outlined by the user agreements with the FBI CJIS Division.</t>
  </si>
  <si>
    <t xml:space="preserve">Basic Security Awareness Training </t>
  </si>
  <si>
    <t xml:space="preserve">LASO Training </t>
  </si>
  <si>
    <r>
      <t xml:space="preserve">LASO training </t>
    </r>
    <r>
      <rPr>
        <b/>
        <sz val="10"/>
        <rFont val="Arial"/>
        <family val="2"/>
      </rPr>
      <t>shall</t>
    </r>
    <r>
      <rPr>
        <sz val="10"/>
        <rFont val="Arial"/>
        <family val="2"/>
      </rPr>
      <t xml:space="preserve"> be required prior to assuming duties but no later than six months after initial assignment and …</t>
    </r>
  </si>
  <si>
    <r>
      <t xml:space="preserve">At a minimum, the following topics </t>
    </r>
    <r>
      <rPr>
        <b/>
        <sz val="10"/>
        <rFont val="Arial"/>
        <family val="2"/>
      </rPr>
      <t>shall</t>
    </r>
    <r>
      <rPr>
        <sz val="10"/>
        <rFont val="Arial"/>
        <family val="2"/>
      </rPr>
      <t xml:space="preserve"> be addressed as enhanced security awareness training for a LASO:</t>
    </r>
  </si>
  <si>
    <t>5.2.3</t>
  </si>
  <si>
    <r>
      <t xml:space="preserve">When agencies use a password as an authenticator for an individual's unique ID, they </t>
    </r>
    <r>
      <rPr>
        <b/>
        <sz val="10"/>
        <rFont val="Arial"/>
        <family val="2"/>
      </rPr>
      <t>shall</t>
    </r>
    <r>
      <rPr>
        <sz val="10"/>
        <rFont val="Arial"/>
        <family val="2"/>
      </rPr>
      <t xml:space="preserve"> use the basic password standards in 5.6.2.1.1.1, OR follow the advanced passwords standards in 5.6.2.1.1.2.</t>
    </r>
    <r>
      <rPr>
        <strike/>
        <sz val="10"/>
        <rFont val="Arial"/>
        <family val="2"/>
      </rPr>
      <t/>
    </r>
  </si>
  <si>
    <r>
      <t xml:space="preserve">When agencies elect to follow the basic password standards, passwords </t>
    </r>
    <r>
      <rPr>
        <b/>
        <sz val="10"/>
        <rFont val="Arial"/>
        <family val="2"/>
      </rPr>
      <t>shall</t>
    </r>
    <r>
      <rPr>
        <sz val="10"/>
        <rFont val="Arial"/>
        <family val="2"/>
      </rPr>
      <t>:</t>
    </r>
  </si>
  <si>
    <r>
      <t xml:space="preserve">When agencies elect to follow the advanced password standards, follow the guidance below: </t>
    </r>
    <r>
      <rPr>
        <strike/>
        <sz val="10"/>
        <rFont val="Arial"/>
        <family val="2"/>
      </rPr>
      <t/>
    </r>
  </si>
  <si>
    <r>
      <t xml:space="preserve">1. Passwords </t>
    </r>
    <r>
      <rPr>
        <b/>
        <sz val="10"/>
        <rFont val="Arial"/>
        <family val="2"/>
      </rPr>
      <t>shall</t>
    </r>
    <r>
      <rPr>
        <sz val="10"/>
        <rFont val="Arial"/>
        <family val="2"/>
      </rPr>
      <t xml:space="preserve"> be a minimum of twenty (20) characters in length with no additional complexity requirements imposed (e.g., ASCII characters, emojis, all keyboard characters, and spaces will be acceptable).</t>
    </r>
  </si>
  <si>
    <r>
      <t xml:space="preserve">2. Password Verifiers </t>
    </r>
    <r>
      <rPr>
        <b/>
        <sz val="10"/>
        <rFont val="Arial"/>
        <family val="2"/>
      </rPr>
      <t>shall not</t>
    </r>
    <r>
      <rPr>
        <sz val="10"/>
        <rFont val="Arial"/>
        <family val="2"/>
      </rPr>
      <t xml:space="preserve"> permit the use of a stored “hint” for forgotten passwords and/or prompt subscribers to use specific types of information (e.g., “What was the name of your first pet?”) when choosing a password.</t>
    </r>
  </si>
  <si>
    <r>
      <t xml:space="preserve">3. Verifiers </t>
    </r>
    <r>
      <rPr>
        <b/>
        <sz val="10"/>
        <rFont val="Arial"/>
        <family val="2"/>
      </rPr>
      <t>shall</t>
    </r>
    <r>
      <rPr>
        <sz val="10"/>
        <rFont val="Arial"/>
        <family val="2"/>
      </rPr>
      <t xml:space="preserve"> maintain a list of “banned passwords” that contains values known to be commonly-used, expected, or compromised.</t>
    </r>
  </si>
  <si>
    <r>
      <t xml:space="preserve">4. When processing requests to establish and change passwords, Verifiers </t>
    </r>
    <r>
      <rPr>
        <b/>
        <sz val="10"/>
        <rFont val="Arial"/>
        <family val="2"/>
      </rPr>
      <t>shall</t>
    </r>
    <r>
      <rPr>
        <sz val="10"/>
        <rFont val="Arial"/>
        <family val="2"/>
      </rPr>
      <t xml:space="preserve"> compare the prospective passwords against the “banned passwords” list.</t>
    </r>
  </si>
  <si>
    <r>
      <t xml:space="preserve">5. If the chosen password is found to be part of a “banned passwords” list, the Verifier </t>
    </r>
    <r>
      <rPr>
        <b/>
        <sz val="10"/>
        <rFont val="Arial"/>
        <family val="2"/>
      </rPr>
      <t>shall</t>
    </r>
    <r>
      <rPr>
        <sz val="10"/>
        <rFont val="Arial"/>
        <family val="2"/>
      </rPr>
      <t>:</t>
    </r>
  </si>
  <si>
    <r>
      <t xml:space="preserve">6. Verifiers </t>
    </r>
    <r>
      <rPr>
        <b/>
        <sz val="10"/>
        <rFont val="Arial"/>
        <family val="2"/>
      </rPr>
      <t>shall</t>
    </r>
    <r>
      <rPr>
        <sz val="10"/>
        <rFont val="Arial"/>
        <family val="2"/>
      </rPr>
      <t xml:space="preserve"> limit the number of failed authentication attempts that can be made as described in Section 5.5.3 Unsuccessful Login Attempts.</t>
    </r>
  </si>
  <si>
    <r>
      <t xml:space="preserve">7. Verifiers </t>
    </r>
    <r>
      <rPr>
        <b/>
        <sz val="10"/>
        <rFont val="Arial"/>
        <family val="2"/>
      </rPr>
      <t>shall</t>
    </r>
    <r>
      <rPr>
        <sz val="10"/>
        <rFont val="Arial"/>
        <family val="2"/>
      </rPr>
      <t xml:space="preserve"> force a password change if there is evidence of authenticator compromise or every 365 days from the last password change.</t>
    </r>
  </si>
  <si>
    <r>
      <t xml:space="preserve">8. Verifiers </t>
    </r>
    <r>
      <rPr>
        <b/>
        <sz val="10"/>
        <rFont val="Arial"/>
        <family val="2"/>
      </rPr>
      <t>shall</t>
    </r>
    <r>
      <rPr>
        <sz val="10"/>
        <rFont val="Arial"/>
        <family val="2"/>
      </rPr>
      <t xml:space="preserve"> use approved encryption and an authenticated protected channel when requesting passwords to protect against eavesdropping and Man-in-the-Middle (MitM) attacks.</t>
    </r>
  </si>
  <si>
    <r>
      <t xml:space="preserve">9. Verifiers </t>
    </r>
    <r>
      <rPr>
        <b/>
        <sz val="10"/>
        <rFont val="Arial"/>
        <family val="2"/>
      </rPr>
      <t>shall</t>
    </r>
    <r>
      <rPr>
        <sz val="10"/>
        <rFont val="Arial"/>
        <family val="2"/>
      </rPr>
      <t xml:space="preserve"> store passwords in a manner that is resistant to offline attacks by salting and hashing the password using a one-way key derivation function when stored.</t>
    </r>
  </si>
  <si>
    <r>
      <t xml:space="preserve">a. The salt </t>
    </r>
    <r>
      <rPr>
        <b/>
        <sz val="10"/>
        <rFont val="Arial"/>
        <family val="2"/>
      </rPr>
      <t>shall</t>
    </r>
    <r>
      <rPr>
        <sz val="10"/>
        <rFont val="Arial"/>
        <family val="2"/>
      </rPr>
      <t xml:space="preserve"> be at least 32 bits in length.</t>
    </r>
  </si>
  <si>
    <r>
      <t xml:space="preserve">b. The salt </t>
    </r>
    <r>
      <rPr>
        <b/>
        <sz val="10"/>
        <rFont val="Arial"/>
        <family val="2"/>
      </rPr>
      <t>shall</t>
    </r>
    <r>
      <rPr>
        <sz val="10"/>
        <rFont val="Arial"/>
        <family val="2"/>
      </rPr>
      <t xml:space="preserve"> be chosen arbitrarily so as to minimize salt value collisions among stored hashes.</t>
    </r>
  </si>
  <si>
    <r>
      <t xml:space="preserve">10. For each subscriber, Verifiers </t>
    </r>
    <r>
      <rPr>
        <b/>
        <sz val="10"/>
        <rFont val="Arial"/>
        <family val="2"/>
      </rPr>
      <t>shall</t>
    </r>
    <r>
      <rPr>
        <sz val="10"/>
        <rFont val="Arial"/>
        <family val="2"/>
      </rPr>
      <t xml:space="preserve"> protect stored salt and resulting hash values using a password or PIN.</t>
    </r>
  </si>
  <si>
    <t>3. Monitor inbound and outbound communications for unusual or unauthorized activities.</t>
  </si>
  <si>
    <t>4. Send individual intrusion detection logs to a central logging facility where correlation and analysis will be accomplished as a system wide intrusion detection effort.</t>
  </si>
  <si>
    <t>6. Employ automated tools to support near-real-time analysis of events in support of detecting system-level attacks.</t>
  </si>
  <si>
    <t>2. MDM with centralized administration configured and implemented to perform at least the following controls:</t>
  </si>
  <si>
    <r>
      <rPr>
        <b/>
        <i/>
        <sz val="10"/>
        <rFont val="Arial"/>
        <family val="2"/>
      </rPr>
      <t>User agencies</t>
    </r>
    <r>
      <rPr>
        <sz val="10"/>
        <rFont val="Arial"/>
        <family val="2"/>
      </rPr>
      <t xml:space="preserve"> </t>
    </r>
    <r>
      <rPr>
        <strike/>
        <sz val="10"/>
        <rFont val="Arial"/>
        <family val="2"/>
      </rPr>
      <t>Agencies</t>
    </r>
    <r>
      <rPr>
        <sz val="10"/>
        <rFont val="Arial"/>
        <family val="2"/>
      </rPr>
      <t xml:space="preserve"> </t>
    </r>
    <r>
      <rPr>
        <b/>
        <sz val="10"/>
        <rFont val="Arial"/>
        <family val="2"/>
      </rPr>
      <t>shall</t>
    </r>
    <r>
      <rPr>
        <sz val="10"/>
        <rFont val="Arial"/>
        <family val="2"/>
      </rPr>
      <t xml:space="preserve"> implement the following controls when </t>
    </r>
    <r>
      <rPr>
        <b/>
        <i/>
        <sz val="10"/>
        <rFont val="Arial"/>
        <family val="2"/>
      </rPr>
      <t>directly accessing</t>
    </r>
    <r>
      <rPr>
        <sz val="10"/>
        <rFont val="Arial"/>
        <family val="2"/>
      </rPr>
      <t xml:space="preserve"> </t>
    </r>
    <r>
      <rPr>
        <strike/>
        <sz val="10"/>
        <rFont val="Arial"/>
        <family val="2"/>
      </rPr>
      <t>allowing</t>
    </r>
    <r>
      <rPr>
        <sz val="10"/>
        <rFont val="Arial"/>
        <family val="2"/>
      </rPr>
      <t xml:space="preserve"> CJI </t>
    </r>
    <r>
      <rPr>
        <strike/>
        <sz val="10"/>
        <rFont val="Arial"/>
        <family val="2"/>
      </rPr>
      <t>access</t>
    </r>
    <r>
      <rPr>
        <sz val="10"/>
        <rFont val="Arial"/>
        <family val="2"/>
      </rPr>
      <t xml:space="preserve"> from devices running limited feature operating system:</t>
    </r>
  </si>
  <si>
    <t>6. Employ personal firewalls on full-featured operating system devices or run a Mobile Device Management (MDM) system that facilitates the ability to provide firewall services from the agency level.</t>
  </si>
  <si>
    <t>7. Employ malicious code protection on full-featured operating system devices or run a MDM system that facilitates the ability to provide anti-malware services from the agency level.</t>
  </si>
  <si>
    <r>
      <t xml:space="preserve">The following minimum controls </t>
    </r>
    <r>
      <rPr>
        <b/>
        <sz val="10"/>
        <rFont val="Arial"/>
        <family val="2"/>
      </rPr>
      <t>shall</t>
    </r>
    <r>
      <rPr>
        <sz val="10"/>
        <rFont val="Arial"/>
        <family val="2"/>
      </rPr>
      <t xml:space="preserve"> be implemented as a part of the CSO approved compensating controls: </t>
    </r>
  </si>
  <si>
    <r>
      <t xml:space="preserve">Possession and registration of an </t>
    </r>
    <r>
      <rPr>
        <sz val="10"/>
        <rFont val="Arial"/>
        <family val="2"/>
      </rPr>
      <t>agency-issued smartphone or tablet as an indication it is the authorized user</t>
    </r>
  </si>
  <si>
    <t>Implemented CJIS Security Policy compliant standard authenticator protection on the secure location where CJI is stored</t>
  </si>
  <si>
    <t>Ver 5.9 Location and New Requirement</t>
  </si>
  <si>
    <t>Assertions
(continued)</t>
  </si>
  <si>
    <r>
      <t xml:space="preserve">When accessing CJI from an authorized mobile device, advanced authentication </t>
    </r>
    <r>
      <rPr>
        <b/>
        <sz val="10"/>
        <rFont val="Arial"/>
        <family val="2"/>
      </rPr>
      <t>shall</t>
    </r>
    <r>
      <rPr>
        <sz val="10"/>
        <rFont val="Arial"/>
        <family val="2"/>
      </rPr>
      <t xml:space="preserve"> be used by the authorized user unless the access to CJI is indirect as described in Section 5.6.2.2.1. If access in indirect, then AA is not required.</t>
    </r>
  </si>
  <si>
    <r>
      <t xml:space="preserve">Before CSOs consider approval of compensating controls, Mobile Device Management (MDM) </t>
    </r>
    <r>
      <rPr>
        <b/>
        <sz val="10"/>
        <color rgb="FF000000"/>
        <rFont val="Arial"/>
        <family val="2"/>
      </rPr>
      <t>shall</t>
    </r>
    <r>
      <rPr>
        <sz val="10"/>
        <color rgb="FF000000"/>
        <rFont val="Arial"/>
        <family val="2"/>
      </rPr>
      <t xml:space="preserve"> be implemented per Section 5.13.2.</t>
    </r>
  </si>
  <si>
    <r>
      <t xml:space="preserve">In addition to 5.2.1.1 above, the following topics, at a minimum, </t>
    </r>
    <r>
      <rPr>
        <b/>
        <sz val="10"/>
        <rFont val="Arial"/>
        <family val="2"/>
      </rPr>
      <t>shall</t>
    </r>
    <r>
      <rPr>
        <sz val="10"/>
        <rFont val="Arial"/>
        <family val="2"/>
      </rPr>
      <t xml:space="preserve"> be addressed as baseline security awareness training for all authorized personnel with access to CJI:</t>
    </r>
  </si>
  <si>
    <r>
      <t xml:space="preserve">The agency may permit remote access for privileged functions only for compelling operational needs but </t>
    </r>
    <r>
      <rPr>
        <b/>
        <sz val="10"/>
        <rFont val="Arial"/>
        <family val="2"/>
      </rPr>
      <t>shall</t>
    </r>
    <r>
      <rPr>
        <sz val="10"/>
        <rFont val="Arial"/>
        <family val="2"/>
      </rPr>
      <t xml:space="preserve"> document the technical and administrative process for enabling remote access for privileged functions in the security plan for the system.</t>
    </r>
  </si>
  <si>
    <r>
      <t xml:space="preserve">When personally owned mobile devices (i.e. bring your own device [BYOD]) are authorized, they </t>
    </r>
    <r>
      <rPr>
        <b/>
        <sz val="10"/>
        <rFont val="Arial"/>
        <family val="2"/>
      </rPr>
      <t>shall</t>
    </r>
    <r>
      <rPr>
        <sz val="10"/>
        <rFont val="Arial"/>
        <family val="2"/>
      </rPr>
      <t xml:space="preserve"> be controlled in accordance with the requirements in Policy Area 13: Mobile Devices.</t>
    </r>
  </si>
  <si>
    <r>
      <t>5. Ensure the operational failure of the boundary protection mechanisms do not result in any unauthorized release of information outside of the information system boundary (i.e. the device</t>
    </r>
    <r>
      <rPr>
        <sz val="10"/>
        <rFont val="Arial"/>
        <family val="2"/>
      </rPr>
      <t xml:space="preserve"> “fails closed” vs. “fails open”).</t>
    </r>
  </si>
  <si>
    <r>
      <t xml:space="preserve">When encryption is employed, agencies </t>
    </r>
    <r>
      <rPr>
        <b/>
        <sz val="10"/>
        <rFont val="Arial"/>
        <family val="2"/>
      </rPr>
      <t>shall</t>
    </r>
    <r>
      <rPr>
        <sz val="10"/>
        <rFont val="Arial"/>
        <family val="2"/>
      </rPr>
      <t xml:space="preserve"> either encrypt CJI in accordance with the standard in Section 5.10.1.2.1 above, or …</t>
    </r>
  </si>
  <si>
    <r>
      <t xml:space="preserve">The storage of CJI, regardless of encryption status, </t>
    </r>
    <r>
      <rPr>
        <b/>
        <sz val="10"/>
        <rFont val="Arial"/>
        <family val="2"/>
      </rPr>
      <t>shall</t>
    </r>
    <r>
      <rPr>
        <sz val="10"/>
        <rFont val="Arial"/>
        <family val="2"/>
      </rPr>
      <t xml:space="preserve"> only be permitted in cloud environments (e.g. government or third-party/commercial datacenters, etc.) which reside within the physical boundaries of APB-member country (i.e. U.S., U.S. territories, Indian Tribes, and Canada) and legal authority of an APB-member agency (i.e. U.S. – federal/state/territory, Indian Tribe, or the Royal Canadian Mounted Police (RCMP)).</t>
    </r>
  </si>
  <si>
    <r>
      <t xml:space="preserve">...and </t>
    </r>
    <r>
      <rPr>
        <b/>
        <sz val="10"/>
        <rFont val="Arial"/>
        <family val="2"/>
      </rPr>
      <t>shall not</t>
    </r>
    <r>
      <rPr>
        <sz val="10"/>
        <rFont val="Arial"/>
        <family val="2"/>
      </rPr>
      <t xml:space="preserve"> be used for any advertising or other commercial purposes by any cloud service provider or other associated entity.</t>
    </r>
  </si>
  <si>
    <r>
      <t xml:space="preserve">The inspection team </t>
    </r>
    <r>
      <rPr>
        <b/>
        <sz val="10"/>
        <rFont val="Arial"/>
        <family val="2"/>
      </rPr>
      <t>shall</t>
    </r>
    <r>
      <rPr>
        <sz val="10"/>
        <rFont val="Arial"/>
        <family val="2"/>
      </rPr>
      <t xml:space="preserve"> be appointed by the APB and…</t>
    </r>
  </si>
  <si>
    <r>
      <t xml:space="preserve">...and </t>
    </r>
    <r>
      <rPr>
        <b/>
        <sz val="10"/>
        <rFont val="Arial"/>
        <family val="2"/>
      </rPr>
      <t>shall</t>
    </r>
    <r>
      <rPr>
        <sz val="10"/>
        <rFont val="Arial"/>
        <family val="2"/>
      </rPr>
      <t xml:space="preserve"> include at least one representative of the CJIS Division. </t>
    </r>
  </si>
  <si>
    <r>
      <t xml:space="preserve">Access control (Section 5.5 Access Control) </t>
    </r>
    <r>
      <rPr>
        <b/>
        <sz val="10"/>
        <rFont val="Arial"/>
        <family val="2"/>
      </rPr>
      <t>shall</t>
    </r>
    <r>
      <rPr>
        <sz val="10"/>
        <rFont val="Arial"/>
        <family val="2"/>
      </rPr>
      <t xml:space="preserve"> be accomplished by the application that accesses CJI.</t>
    </r>
  </si>
  <si>
    <r>
      <t xml:space="preserve">The compensating controls </t>
    </r>
    <r>
      <rPr>
        <b/>
        <sz val="10"/>
        <rFont val="Arial"/>
        <family val="2"/>
      </rPr>
      <t>shall:</t>
    </r>
  </si>
  <si>
    <t>Local Agency Security Officer (LASO)
(continued)</t>
  </si>
  <si>
    <t>For Other Authorized Purposes
(continued)</t>
  </si>
  <si>
    <r>
      <t xml:space="preserve">Metadata derived from unencrypted CJI </t>
    </r>
    <r>
      <rPr>
        <b/>
        <sz val="10"/>
        <rFont val="Arial"/>
        <family val="2"/>
      </rPr>
      <t>shall</t>
    </r>
    <r>
      <rPr>
        <sz val="10"/>
        <rFont val="Arial"/>
        <family val="2"/>
      </rPr>
      <t xml:space="preserve"> be protected in the same manner as CJI and…</t>
    </r>
  </si>
  <si>
    <r>
      <t xml:space="preserve">2.  </t>
    </r>
    <r>
      <rPr>
        <strike/>
        <sz val="10"/>
        <rFont val="Arial"/>
        <family val="2"/>
      </rPr>
      <t>Known or Appropriately Suspected Terrorist</t>
    </r>
    <r>
      <rPr>
        <sz val="10"/>
        <rFont val="Arial"/>
        <family val="2"/>
      </rPr>
      <t xml:space="preserve"> </t>
    </r>
    <r>
      <rPr>
        <b/>
        <i/>
        <sz val="10"/>
        <color rgb="FFFF0000"/>
        <rFont val="Arial"/>
        <family val="2"/>
      </rPr>
      <t>Threat Screening Center</t>
    </r>
    <r>
      <rPr>
        <sz val="10"/>
        <rFont val="Arial"/>
        <family val="2"/>
      </rPr>
      <t xml:space="preserve"> File</t>
    </r>
  </si>
  <si>
    <t>Ver 5.9.1 Location and New Requirement</t>
  </si>
  <si>
    <r>
      <t xml:space="preserve">Media protection policy and procedures </t>
    </r>
    <r>
      <rPr>
        <b/>
        <strike/>
        <sz val="10"/>
        <rFont val="Arial"/>
        <family val="2"/>
      </rPr>
      <t xml:space="preserve">shall </t>
    </r>
    <r>
      <rPr>
        <strike/>
        <sz val="10"/>
        <rFont val="Arial"/>
        <family val="2"/>
      </rPr>
      <t xml:space="preserve">be documented and implemented to ensure that access to electronic and physical media in all forms is restricted to authorized individuals. </t>
    </r>
  </si>
  <si>
    <r>
      <t>Procedures</t>
    </r>
    <r>
      <rPr>
        <b/>
        <strike/>
        <sz val="10"/>
        <rFont val="Arial"/>
        <family val="2"/>
      </rPr>
      <t xml:space="preserve"> shall </t>
    </r>
    <r>
      <rPr>
        <strike/>
        <sz val="10"/>
        <rFont val="Arial"/>
        <family val="2"/>
      </rPr>
      <t>be defined for securely handling, transporting and storing media.</t>
    </r>
  </si>
  <si>
    <r>
      <t xml:space="preserve">The agency </t>
    </r>
    <r>
      <rPr>
        <b/>
        <strike/>
        <sz val="10"/>
        <rFont val="Arial"/>
        <family val="2"/>
      </rPr>
      <t xml:space="preserve">shall </t>
    </r>
    <r>
      <rPr>
        <strike/>
        <sz val="10"/>
        <rFont val="Arial"/>
        <family val="2"/>
      </rPr>
      <t xml:space="preserve">securely store electronic and physical media within physically secure locations or controlled areas.  </t>
    </r>
  </si>
  <si>
    <r>
      <t xml:space="preserve">The agency </t>
    </r>
    <r>
      <rPr>
        <b/>
        <strike/>
        <sz val="10"/>
        <rFont val="Arial"/>
        <family val="2"/>
      </rPr>
      <t>shall</t>
    </r>
    <r>
      <rPr>
        <strike/>
        <sz val="10"/>
        <rFont val="Arial"/>
        <family val="2"/>
      </rPr>
      <t xml:space="preserve"> restrict access to electronic and physical media to authorized individuals.</t>
    </r>
  </si>
  <si>
    <r>
      <t xml:space="preserve">If physical and personnel restrictions are not feasible then the data </t>
    </r>
    <r>
      <rPr>
        <b/>
        <strike/>
        <sz val="10"/>
        <rFont val="Arial"/>
        <family val="2"/>
      </rPr>
      <t>shall</t>
    </r>
    <r>
      <rPr>
        <strike/>
        <sz val="10"/>
        <rFont val="Arial"/>
        <family val="2"/>
      </rPr>
      <t xml:space="preserve"> be encrypted per section 5.10.1.2.</t>
    </r>
  </si>
  <si>
    <r>
      <t>The agency</t>
    </r>
    <r>
      <rPr>
        <b/>
        <strike/>
        <sz val="10"/>
        <rFont val="Arial"/>
        <family val="2"/>
      </rPr>
      <t xml:space="preserve"> shall </t>
    </r>
    <r>
      <rPr>
        <strike/>
        <sz val="10"/>
        <rFont val="Arial"/>
        <family val="2"/>
      </rPr>
      <t>protect and control electronic and physical media during transport outside of controlled areas and restrict the activities associated with transport of such media to authorized personnel.</t>
    </r>
  </si>
  <si>
    <r>
      <t xml:space="preserve">Controls </t>
    </r>
    <r>
      <rPr>
        <b/>
        <strike/>
        <sz val="10"/>
        <rFont val="Arial"/>
        <family val="2"/>
      </rPr>
      <t xml:space="preserve">shall </t>
    </r>
    <r>
      <rPr>
        <strike/>
        <sz val="10"/>
        <rFont val="Arial"/>
        <family val="2"/>
      </rPr>
      <t xml:space="preserve">be in place to protect digital media containing CJI while in transport (physically moved from one location to another) to help prevent compromise of the data.  </t>
    </r>
  </si>
  <si>
    <r>
      <t xml:space="preserve">Encryption, as defined in section 5.10.1.2 of this policy, is the optimal control during transport; however, if encryption of the data isn’t possible then each agency </t>
    </r>
    <r>
      <rPr>
        <b/>
        <strike/>
        <sz val="10"/>
        <rFont val="Arial"/>
        <family val="2"/>
      </rPr>
      <t xml:space="preserve">shall </t>
    </r>
    <r>
      <rPr>
        <strike/>
        <sz val="10"/>
        <rFont val="Arial"/>
        <family val="2"/>
      </rPr>
      <t>institute physical controls to ensure the security of the data.</t>
    </r>
  </si>
  <si>
    <r>
      <t xml:space="preserve">Physical media </t>
    </r>
    <r>
      <rPr>
        <b/>
        <strike/>
        <sz val="10"/>
        <rFont val="Arial"/>
        <family val="2"/>
      </rPr>
      <t>shall</t>
    </r>
    <r>
      <rPr>
        <strike/>
        <sz val="10"/>
        <rFont val="Arial"/>
        <family val="2"/>
      </rPr>
      <t xml:space="preserve"> be protected at the same level as the information would be protected in electronic form.</t>
    </r>
  </si>
  <si>
    <r>
      <t xml:space="preserve">The agency </t>
    </r>
    <r>
      <rPr>
        <b/>
        <strike/>
        <sz val="10"/>
        <rFont val="Arial"/>
        <family val="2"/>
      </rPr>
      <t xml:space="preserve">shall </t>
    </r>
    <r>
      <rPr>
        <strike/>
        <sz val="10"/>
        <rFont val="Arial"/>
        <family val="2"/>
      </rPr>
      <t xml:space="preserve">sanitize, that is, overwrite at least three times or degauss electronic media prior to disposal or release for reuse by unauthorized individuals.  </t>
    </r>
  </si>
  <si>
    <r>
      <t xml:space="preserve">Inoperable electronic media </t>
    </r>
    <r>
      <rPr>
        <b/>
        <strike/>
        <sz val="10"/>
        <rFont val="Arial"/>
        <family val="2"/>
      </rPr>
      <t>shall</t>
    </r>
    <r>
      <rPr>
        <strike/>
        <sz val="10"/>
        <rFont val="Arial"/>
        <family val="2"/>
      </rPr>
      <t xml:space="preserve"> be destroyed (cut up, shredded, etc.). </t>
    </r>
  </si>
  <si>
    <r>
      <t xml:space="preserve">The agency </t>
    </r>
    <r>
      <rPr>
        <b/>
        <strike/>
        <sz val="10"/>
        <rFont val="Arial"/>
        <family val="2"/>
      </rPr>
      <t xml:space="preserve">shall </t>
    </r>
    <r>
      <rPr>
        <strike/>
        <sz val="10"/>
        <rFont val="Arial"/>
        <family val="2"/>
      </rPr>
      <t xml:space="preserve">maintain written documentation of the steps taken to sanitize or destroy electronic media.  </t>
    </r>
  </si>
  <si>
    <r>
      <t xml:space="preserve">Agencies </t>
    </r>
    <r>
      <rPr>
        <b/>
        <strike/>
        <sz val="10"/>
        <rFont val="Arial"/>
        <family val="2"/>
      </rPr>
      <t>shall</t>
    </r>
    <r>
      <rPr>
        <strike/>
        <sz val="10"/>
        <rFont val="Arial"/>
        <family val="2"/>
      </rPr>
      <t xml:space="preserve"> ensure the sanitization or destruction is witnessed or carried out by authorized personnel.</t>
    </r>
  </si>
  <si>
    <r>
      <t xml:space="preserve">Physical media </t>
    </r>
    <r>
      <rPr>
        <b/>
        <strike/>
        <sz val="10"/>
        <rFont val="Arial"/>
        <family val="2"/>
      </rPr>
      <t>shall</t>
    </r>
    <r>
      <rPr>
        <strike/>
        <sz val="10"/>
        <rFont val="Arial"/>
        <family val="2"/>
      </rPr>
      <t xml:space="preserve"> be securely disposed of when no longer required, using formal procedures.  </t>
    </r>
  </si>
  <si>
    <r>
      <t xml:space="preserve">Formal procedures for the secure disposal or destruction of physical media </t>
    </r>
    <r>
      <rPr>
        <b/>
        <strike/>
        <sz val="10"/>
        <rFont val="Arial"/>
        <family val="2"/>
      </rPr>
      <t>shall</t>
    </r>
    <r>
      <rPr>
        <strike/>
        <sz val="10"/>
        <rFont val="Arial"/>
        <family val="2"/>
      </rPr>
      <t xml:space="preserve"> minimize the risk of sensitive information compromise by unauthorized individuals.</t>
    </r>
  </si>
  <si>
    <r>
      <t xml:space="preserve">Physical media </t>
    </r>
    <r>
      <rPr>
        <b/>
        <strike/>
        <sz val="10"/>
        <rFont val="Arial"/>
        <family val="2"/>
      </rPr>
      <t>shall</t>
    </r>
    <r>
      <rPr>
        <strike/>
        <sz val="10"/>
        <rFont val="Arial"/>
        <family val="2"/>
      </rPr>
      <t xml:space="preserve"> be destroyed by shredding or incineration.</t>
    </r>
  </si>
  <si>
    <r>
      <t xml:space="preserve">Agencies </t>
    </r>
    <r>
      <rPr>
        <b/>
        <strike/>
        <sz val="10"/>
        <rFont val="Arial"/>
        <family val="2"/>
      </rPr>
      <t xml:space="preserve">shall </t>
    </r>
    <r>
      <rPr>
        <strike/>
        <sz val="10"/>
        <rFont val="Arial"/>
        <family val="2"/>
      </rPr>
      <t>ensure the disposal or destruction is witnessed or carried out by authorized personnel.</t>
    </r>
  </si>
  <si>
    <t>5.8: MP-1</t>
  </si>
  <si>
    <t>Policy and Procedures</t>
  </si>
  <si>
    <t>5.8: MP-2</t>
  </si>
  <si>
    <t>Media Access</t>
  </si>
  <si>
    <t>5.8: MP-3</t>
  </si>
  <si>
    <t>Media Marking</t>
  </si>
  <si>
    <t>5.8: MP-4</t>
  </si>
  <si>
    <t>Media Storage</t>
  </si>
  <si>
    <t>5.8: MP-5</t>
  </si>
  <si>
    <t>5.8: MP-6</t>
  </si>
  <si>
    <t>Media Sanitization</t>
  </si>
  <si>
    <t>5.8: MP-7</t>
  </si>
  <si>
    <t>Media Use</t>
  </si>
  <si>
    <t>Restrict access to digital and non-digital media to authorized individuals.</t>
  </si>
  <si>
    <t xml:space="preserve">a. Develop, document, and disseminate to authorized individuals: </t>
  </si>
  <si>
    <t xml:space="preserve">1. Agency-level media protection policy that: </t>
  </si>
  <si>
    <t xml:space="preserve">(a) Addresses purpose, scope, roles, responsibilities, management commitment, coordination among agency entities, and compliance; and </t>
  </si>
  <si>
    <t xml:space="preserve">(b) Is consistent with applicable laws, executive orders, directives, regulations, policies, standards, and guidelines; and </t>
  </si>
  <si>
    <t xml:space="preserve">2. Procedures to facilitate the implementation of the media protection policy and the associated media protection controls; </t>
  </si>
  <si>
    <t xml:space="preserve">b. Designate an individual with security responsibilities to manage the development, documentation, and dissemination of the media protection policy and procedures; and </t>
  </si>
  <si>
    <t xml:space="preserve">c. Review and update the current media protection: </t>
  </si>
  <si>
    <t xml:space="preserve">1. Policy at least annually and following any security incidents involving digital and/or non-digital media; and </t>
  </si>
  <si>
    <t>2. Procedures at least annually and following any security incidents involving digital and/or non-digital media.</t>
  </si>
  <si>
    <t xml:space="preserve">a. Mark system media indicating the distribution limitations, handling caveats, and applicable security markings (if any) of the information; and </t>
  </si>
  <si>
    <t xml:space="preserve">b. Exempt digital and non-digital media containing CJI from marking if the media remain within physically secure locations and controlled areas. </t>
  </si>
  <si>
    <t xml:space="preserve">a. Physically control and securely store digital and non-digital media within physically secure locations or controlled areas and encrypt CJI on digital media when physical and personnel restrictions are not feasible; and </t>
  </si>
  <si>
    <t xml:space="preserve">b. Protect system media types defined in MP-4a until the media are destroyed or sanitized using approved equipment, techniques, and procedures. </t>
  </si>
  <si>
    <r>
      <t xml:space="preserve">a. Protect and control digital and non-digital media to help prevent compromise of the data during transport outside of the physically secure locations or controlled areas using encryption, as defined in </t>
    </r>
    <r>
      <rPr>
        <b/>
        <i/>
        <u/>
        <sz val="10"/>
        <rFont val="Arial"/>
        <family val="2"/>
      </rPr>
      <t xml:space="preserve">Section 5.10.1.2 of this Policy. </t>
    </r>
    <r>
      <rPr>
        <b/>
        <i/>
        <sz val="10"/>
        <rFont val="Arial"/>
        <family val="2"/>
      </rPr>
      <t xml:space="preserve"> However, if encryption of the data is not possible, then each agency will ensure the security of the data.  Physical media will be protected at the same level as the information would be protected in electronic form.  Restrict the activities associated with transport of electronic and physical media to authorized personnel; </t>
    </r>
  </si>
  <si>
    <t xml:space="preserve">b. Maintain accountability for system media during transport outside of the physically secure location or controlled areas; </t>
  </si>
  <si>
    <t xml:space="preserve">c. Document activities associated with the transport of system media; and </t>
  </si>
  <si>
    <t xml:space="preserve">d. Restrict the activities associated with the transport of system media to authorized personnel. </t>
  </si>
  <si>
    <t xml:space="preserve">a. Sanitize or destroy digital and non-digital media prior to disposal, release out of agency control, or release for reuse using overwrite technology at least three times or degauss digital media prior to disposal or release for reuse by unauthorized individuals.  Inoperable digital media will be destroyed (cut up, shredded, etc.).  Physical media will be securely disposed of when no longer needed for investigative or security purposes, whichever is later.  Physical media will be destroyed by crosscut shredding or incineration; and </t>
  </si>
  <si>
    <t xml:space="preserve">b. Employ sanitization mechanisms with the strength and integrity commensurate with the security category or classification of the information. </t>
  </si>
  <si>
    <t xml:space="preserve">a. Restrict the use of digital and non-digital media on agency owned systems that have been approved for use in the storage, processing, or transmission of criminal justice information by using technical, physical, or administrative controls (examples below); and </t>
  </si>
  <si>
    <t>b. Prohibit the use of personally owned digital media devices on all agency owned or controlled systems that store, process, or transmit criminal justice information; and</t>
  </si>
  <si>
    <t>c. Prohibit the use of digital media devices on all agency owned or controlled systems that store, process, or transmit criminal justice information when such devices have no identifiable owner.</t>
  </si>
  <si>
    <r>
      <t xml:space="preserve">User agencies </t>
    </r>
    <r>
      <rPr>
        <b/>
        <sz val="10"/>
        <rFont val="Arial"/>
        <family val="2"/>
      </rPr>
      <t>shall</t>
    </r>
    <r>
      <rPr>
        <sz val="10"/>
        <rFont val="Arial"/>
        <family val="2"/>
      </rPr>
      <t xml:space="preserve"> implement the following controls when directly accessing CJI from devices running limited feature operating system:</t>
    </r>
  </si>
  <si>
    <t>Current</t>
  </si>
  <si>
    <t>Audit / Sanction Date</t>
  </si>
  <si>
    <t xml:space="preserve">a. Restrict the use of digital and non-digital media on agency-owned systems that have been approved for use in the storage, processing, or transmission of criminal justice information by using technical, physical, or administrative controls (examples below); and </t>
  </si>
  <si>
    <t>b. Prohibit the use of personally-owned digital media devices on all agency-owned or controlled systems that store, process, or transmit criminal justice information; and</t>
  </si>
  <si>
    <t>c. Prohibit the use of digital media devices on all agency-owned or controlled systems that store, process, or transmit criminal justice information when such devices have no identifiable owner.</t>
  </si>
  <si>
    <t>Shall Statement / Requirement</t>
  </si>
  <si>
    <t>Title</t>
  </si>
  <si>
    <t>2.  Threat Screening Center File</t>
  </si>
  <si>
    <t>Ver 5.9.2 Location and New Requirement</t>
  </si>
  <si>
    <r>
      <t>(a)</t>
    </r>
    <r>
      <rPr>
        <sz val="7"/>
        <rFont val="Times New Roman"/>
        <family val="1"/>
      </rPr>
      <t xml:space="preserve">    </t>
    </r>
    <r>
      <rPr>
        <sz val="12"/>
        <rFont val="Times New Roman"/>
        <family val="1"/>
      </rPr>
      <t>Addresses purpose, scope, roles, responsibilities, management commitment, coordination among organizational entities, and compliance; and</t>
    </r>
  </si>
  <si>
    <r>
      <t>(b)</t>
    </r>
    <r>
      <rPr>
        <sz val="7"/>
        <rFont val="Times New Roman"/>
        <family val="1"/>
      </rPr>
      <t xml:space="preserve">    </t>
    </r>
    <r>
      <rPr>
        <sz val="12"/>
        <rFont val="Times New Roman"/>
        <family val="1"/>
      </rPr>
      <t>Is consistent with applicable laws, executive orders, directives, regulations, policies, standards, and guidelines; and</t>
    </r>
  </si>
  <si>
    <t>Provide literacy training on recognizing and reporting potential indicators of insider threat.</t>
  </si>
  <si>
    <t>Provide literacy training on recognizing and reporting potential and actual instances of social engineering and social mining.</t>
  </si>
  <si>
    <t>ROLE-BASED TRAINING</t>
  </si>
  <si>
    <t>5.2: AT-1</t>
  </si>
  <si>
    <t>5.2: AT-2</t>
  </si>
  <si>
    <t>Literacy Training and Awareness</t>
  </si>
  <si>
    <t>5.2: AT-2 (2)</t>
  </si>
  <si>
    <t>5.2: AT-2 (3)</t>
  </si>
  <si>
    <t>5.2: AT-3</t>
  </si>
  <si>
    <t>5.2: AT-4</t>
  </si>
  <si>
    <t>5.2: AT-3 (5)</t>
  </si>
  <si>
    <t xml:space="preserve">Control: </t>
  </si>
  <si>
    <r>
      <t xml:space="preserve">a. Develop, document, and disseminate to </t>
    </r>
    <r>
      <rPr>
        <b/>
        <i/>
        <sz val="12"/>
        <color rgb="FFFF0000"/>
        <rFont val="Times New Roman"/>
        <family val="1"/>
      </rPr>
      <t>authorized personnel</t>
    </r>
    <r>
      <rPr>
        <sz val="12"/>
        <color rgb="FF000000"/>
        <rFont val="Times New Roman"/>
        <family val="1"/>
      </rPr>
      <t xml:space="preserve">: </t>
    </r>
  </si>
  <si>
    <r>
      <t xml:space="preserve">1. </t>
    </r>
    <r>
      <rPr>
        <b/>
        <i/>
        <sz val="12"/>
        <color rgb="FFFF0000"/>
        <rFont val="Times New Roman"/>
        <family val="1"/>
      </rPr>
      <t>Agency/Entity</t>
    </r>
    <r>
      <rPr>
        <sz val="12"/>
        <color rgb="FF000000"/>
        <rFont val="Times New Roman"/>
        <family val="1"/>
      </rPr>
      <t xml:space="preserve"> identification and authentication policy that: </t>
    </r>
  </si>
  <si>
    <t xml:space="preserve">(a) Addresses purpose, scope, roles, responsibilities, management commitment, coordination among organizational entities, and compliance; and </t>
  </si>
  <si>
    <t xml:space="preserve">(b) Is consistent with applicable laws, executive orders, directives, regulations, policies, standards, and guidelines; and </t>
  </si>
  <si>
    <t xml:space="preserve">2. Procedures to facilitate the implementation of the identification and authentication policy and the associated identification and authentication controls; </t>
  </si>
  <si>
    <r>
      <t xml:space="preserve">b. Designate an </t>
    </r>
    <r>
      <rPr>
        <b/>
        <i/>
        <sz val="12"/>
        <color rgb="FFFF0000"/>
        <rFont val="Times New Roman"/>
        <family val="1"/>
      </rPr>
      <t>individual with security responsibilities</t>
    </r>
    <r>
      <rPr>
        <i/>
        <sz val="12"/>
        <color rgb="FFFF0000"/>
        <rFont val="Times New Roman"/>
        <family val="1"/>
      </rPr>
      <t xml:space="preserve"> </t>
    </r>
    <r>
      <rPr>
        <sz val="12"/>
        <color rgb="FF000000"/>
        <rFont val="Times New Roman"/>
        <family val="1"/>
      </rPr>
      <t xml:space="preserve">to manage the development, documentation, and dissemination of the identification and authentication policy and procedures; and </t>
    </r>
  </si>
  <si>
    <t xml:space="preserve">c. Review and update the current identification and authentication: </t>
  </si>
  <si>
    <r>
      <t xml:space="preserve">1. </t>
    </r>
    <r>
      <rPr>
        <b/>
        <sz val="12"/>
        <color rgb="FF000000"/>
        <rFont val="Times New Roman"/>
        <family val="1"/>
      </rPr>
      <t>Policy</t>
    </r>
    <r>
      <rPr>
        <sz val="12"/>
        <color rgb="FF000000"/>
        <rFont val="Times New Roman"/>
        <family val="1"/>
      </rPr>
      <t xml:space="preserve"> </t>
    </r>
    <r>
      <rPr>
        <b/>
        <i/>
        <sz val="12"/>
        <color rgb="FFFF0000"/>
        <rFont val="Times New Roman"/>
        <family val="1"/>
      </rPr>
      <t>annually</t>
    </r>
    <r>
      <rPr>
        <sz val="12"/>
        <color rgb="FF000000"/>
        <rFont val="Times New Roman"/>
        <family val="1"/>
      </rPr>
      <t xml:space="preserve"> and following </t>
    </r>
    <r>
      <rPr>
        <b/>
        <i/>
        <sz val="12"/>
        <color rgb="FFFF0000"/>
        <rFont val="Times New Roman"/>
        <family val="1"/>
      </rPr>
      <t>any security incidents involving unauthorized access to CJI or systems used to process, store, or transmit CJI</t>
    </r>
    <r>
      <rPr>
        <sz val="12"/>
        <color rgb="FF000000"/>
        <rFont val="Times New Roman"/>
        <family val="1"/>
      </rPr>
      <t xml:space="preserve">; and </t>
    </r>
  </si>
  <si>
    <r>
      <t xml:space="preserve">2. </t>
    </r>
    <r>
      <rPr>
        <b/>
        <sz val="12"/>
        <color rgb="FF000000"/>
        <rFont val="Times New Roman"/>
        <family val="1"/>
      </rPr>
      <t>Procedures</t>
    </r>
    <r>
      <rPr>
        <sz val="12"/>
        <color rgb="FF000000"/>
        <rFont val="Times New Roman"/>
        <family val="1"/>
      </rPr>
      <t xml:space="preserve"> </t>
    </r>
    <r>
      <rPr>
        <b/>
        <i/>
        <sz val="12"/>
        <color rgb="FFFF0000"/>
        <rFont val="Times New Roman"/>
        <family val="1"/>
      </rPr>
      <t>annually</t>
    </r>
    <r>
      <rPr>
        <sz val="12"/>
        <color rgb="FF000000"/>
        <rFont val="Times New Roman"/>
        <family val="1"/>
      </rPr>
      <t xml:space="preserve"> and following </t>
    </r>
    <r>
      <rPr>
        <b/>
        <i/>
        <sz val="12"/>
        <color rgb="FFFF0000"/>
        <rFont val="Times New Roman"/>
        <family val="1"/>
      </rPr>
      <t>any security incidents involving unauthorized access to CJI or systems used to process, store, or transmit CJI</t>
    </r>
    <r>
      <rPr>
        <sz val="12"/>
        <color rgb="FF000000"/>
        <rFont val="Times New Roman"/>
        <family val="1"/>
      </rPr>
      <t xml:space="preserve">. </t>
    </r>
  </si>
  <si>
    <t xml:space="preserve">Implement multi-factor authentication for access to privileged accounts. </t>
  </si>
  <si>
    <t xml:space="preserve">Implement multi-factor authentication for access to non-privileged accounts. </t>
  </si>
  <si>
    <r>
      <t xml:space="preserve">Implement replay-resistant authentication mechanisms for access to </t>
    </r>
    <r>
      <rPr>
        <b/>
        <i/>
        <sz val="12"/>
        <color rgb="FFFF0000"/>
        <rFont val="Times New Roman"/>
        <family val="1"/>
      </rPr>
      <t>privileged and non-privileged accounts</t>
    </r>
    <r>
      <rPr>
        <b/>
        <sz val="12"/>
        <color rgb="FF000000"/>
        <rFont val="Times New Roman"/>
        <family val="1"/>
      </rPr>
      <t xml:space="preserve">. </t>
    </r>
  </si>
  <si>
    <t xml:space="preserve">Accept and electronically verify Personal Identity Verification-compliant credentials. </t>
  </si>
  <si>
    <r>
      <t xml:space="preserve">Uniquely identify and authenticate </t>
    </r>
    <r>
      <rPr>
        <b/>
        <i/>
        <sz val="12"/>
        <color rgb="FFFF0000"/>
        <rFont val="Times New Roman"/>
        <family val="1"/>
      </rPr>
      <t>agency devices</t>
    </r>
    <r>
      <rPr>
        <sz val="12"/>
        <color rgb="FFFF0000"/>
        <rFont val="Times New Roman"/>
        <family val="1"/>
      </rPr>
      <t xml:space="preserve"> </t>
    </r>
    <r>
      <rPr>
        <sz val="12"/>
        <rFont val="Times New Roman"/>
        <family val="1"/>
      </rPr>
      <t xml:space="preserve">before establishing </t>
    </r>
    <r>
      <rPr>
        <b/>
        <i/>
        <sz val="12"/>
        <color rgb="FFFF0000"/>
        <rFont val="Times New Roman"/>
        <family val="1"/>
      </rPr>
      <t>all remote and network</t>
    </r>
    <r>
      <rPr>
        <sz val="12"/>
        <rFont val="Times New Roman"/>
        <family val="1"/>
      </rPr>
      <t xml:space="preserve"> connection</t>
    </r>
    <r>
      <rPr>
        <b/>
        <i/>
        <sz val="12"/>
        <color rgb="FFFF0000"/>
        <rFont val="Times New Roman"/>
        <family val="1"/>
      </rPr>
      <t>s</t>
    </r>
    <r>
      <rPr>
        <sz val="12"/>
        <rFont val="Times New Roman"/>
        <family val="1"/>
      </rPr>
      <t xml:space="preserve">. </t>
    </r>
    <r>
      <rPr>
        <b/>
        <i/>
        <sz val="12"/>
        <color rgb="FFFF0000"/>
        <rFont val="Times New Roman"/>
        <family val="1"/>
      </rPr>
      <t>In the instance of local connection, the device must be approved by the agency and the device must be identified and authenticated prior to connection to an agency asset.</t>
    </r>
  </si>
  <si>
    <t xml:space="preserve">Manage system identifiers by: </t>
  </si>
  <si>
    <r>
      <t xml:space="preserve">a. Receiving authorization from </t>
    </r>
    <r>
      <rPr>
        <b/>
        <i/>
        <sz val="12"/>
        <color rgb="FFFF0000"/>
        <rFont val="Times New Roman"/>
        <family val="1"/>
      </rPr>
      <t xml:space="preserve">organizational personnel with identifier management responsibilities </t>
    </r>
    <r>
      <rPr>
        <sz val="12"/>
        <rFont val="Times New Roman"/>
        <family val="1"/>
      </rPr>
      <t xml:space="preserve">to assign an individual, group, role, service, or device identifier; </t>
    </r>
  </si>
  <si>
    <t xml:space="preserve">b. Selecting an identifier that identifies an individual, group, role, service, or device; </t>
  </si>
  <si>
    <t xml:space="preserve">c. Assigning the identifier to the intended individual, group, role, service, or device; and </t>
  </si>
  <si>
    <r>
      <t xml:space="preserve">d. Preventing reuse of identifiers for </t>
    </r>
    <r>
      <rPr>
        <b/>
        <i/>
        <sz val="12"/>
        <color rgb="FFFF0000"/>
        <rFont val="Times New Roman"/>
        <family val="1"/>
      </rPr>
      <t>one (1) year</t>
    </r>
    <r>
      <rPr>
        <sz val="12"/>
        <rFont val="Times New Roman"/>
        <family val="1"/>
      </rPr>
      <t xml:space="preserve">. </t>
    </r>
  </si>
  <si>
    <r>
      <t xml:space="preserve">Manage individual identifiers by uniquely identifying each individual as </t>
    </r>
    <r>
      <rPr>
        <b/>
        <i/>
        <sz val="12"/>
        <color rgb="FFFF0000"/>
        <rFont val="Times New Roman"/>
        <family val="1"/>
      </rPr>
      <t>agency or non-agency</t>
    </r>
    <r>
      <rPr>
        <b/>
        <sz val="12"/>
        <rFont val="Times New Roman"/>
        <family val="1"/>
      </rPr>
      <t xml:space="preserve">. </t>
    </r>
  </si>
  <si>
    <t>Manage system authenticators by:</t>
  </si>
  <si>
    <t>a. Verifying, as part of the initial authenticator distribution, the identity of the individual, group, role, service, or device receiving the authenticator;</t>
  </si>
  <si>
    <t>b. Establishing initial authenticator content for any authenticators issued by the organization;</t>
  </si>
  <si>
    <t>c. Ensuring that authenticators have sufficient strength of mechanism for their intended use;</t>
  </si>
  <si>
    <t>d. Establishing and implementing administrative procedures for initial authenticator distribution, for lost or compromised or damaged authenticators, and for revoking authenticators;</t>
  </si>
  <si>
    <t>e. Changing default authenticators prior to first use;</t>
  </si>
  <si>
    <r>
      <t xml:space="preserve">f. Changing or refreshing authenticators </t>
    </r>
    <r>
      <rPr>
        <b/>
        <i/>
        <sz val="12"/>
        <color rgb="FFD13438"/>
        <rFont val="Times New Roman"/>
        <family val="1"/>
      </rPr>
      <t>annually</t>
    </r>
    <r>
      <rPr>
        <sz val="12"/>
        <color rgb="FF000000"/>
        <rFont val="Times New Roman"/>
        <family val="1"/>
      </rPr>
      <t xml:space="preserve"> or when </t>
    </r>
    <r>
      <rPr>
        <b/>
        <i/>
        <sz val="12"/>
        <color rgb="FFD13438"/>
        <rFont val="Times New Roman"/>
        <family val="1"/>
      </rPr>
      <t>there is evidence of authenticator compromise</t>
    </r>
    <r>
      <rPr>
        <sz val="12"/>
        <color rgb="FF000000"/>
        <rFont val="Times New Roman"/>
        <family val="1"/>
      </rPr>
      <t>;</t>
    </r>
  </si>
  <si>
    <t>g. Protecting authenticator content from unauthorized disclosure and modification;</t>
  </si>
  <si>
    <t xml:space="preserve">h. Requiring individuals to take, and having devices implement, specific controls to protect authenticators; and </t>
  </si>
  <si>
    <t xml:space="preserve">i. Changing authenticators for group or role accounts when membership to those accounts changes. </t>
  </si>
  <si>
    <r>
      <t xml:space="preserve">j. All </t>
    </r>
    <r>
      <rPr>
        <b/>
        <i/>
        <sz val="12"/>
        <color rgb="FFFF0000"/>
        <rFont val="Times New Roman"/>
        <family val="1"/>
      </rPr>
      <t>credential service providers (</t>
    </r>
    <r>
      <rPr>
        <sz val="12"/>
        <rFont val="Times New Roman"/>
        <family val="1"/>
      </rPr>
      <t>CSPs</t>
    </r>
    <r>
      <rPr>
        <b/>
        <i/>
        <sz val="12"/>
        <color rgb="FFFF0000"/>
        <rFont val="Times New Roman"/>
        <family val="1"/>
      </rPr>
      <t>)</t>
    </r>
    <r>
      <rPr>
        <sz val="12"/>
        <rFont val="Times New Roman"/>
        <family val="1"/>
      </rPr>
      <t xml:space="preserve"> authenticating claimants at </t>
    </r>
    <r>
      <rPr>
        <b/>
        <i/>
        <sz val="12"/>
        <color rgb="FFFF0000"/>
        <rFont val="Times New Roman"/>
        <family val="1"/>
      </rPr>
      <t>Authenticator Assurance Level 2 (</t>
    </r>
    <r>
      <rPr>
        <sz val="12"/>
        <rFont val="Times New Roman"/>
        <family val="1"/>
      </rPr>
      <t>AAL2</t>
    </r>
    <r>
      <rPr>
        <b/>
        <i/>
        <sz val="12"/>
        <color rgb="FFFF0000"/>
        <rFont val="Times New Roman"/>
        <family val="1"/>
      </rPr>
      <t>)</t>
    </r>
    <r>
      <rPr>
        <sz val="12"/>
        <rFont val="Times New Roman"/>
        <family val="1"/>
      </rPr>
      <t xml:space="preserve"> SHALL be assessed on the following criteria:</t>
    </r>
  </si>
  <si>
    <r>
      <t>(1)</t>
    </r>
    <r>
      <rPr>
        <sz val="7"/>
        <rFont val="Times New Roman"/>
        <family val="1"/>
      </rPr>
      <t xml:space="preserve">             </t>
    </r>
    <r>
      <rPr>
        <sz val="12"/>
        <rFont val="Times New Roman"/>
        <family val="1"/>
      </rPr>
      <t xml:space="preserve">Authentication SHALL occur by the use of either a multi-factor authenticator or a combination of two single-factor authenticators. </t>
    </r>
  </si>
  <si>
    <r>
      <t>(2)</t>
    </r>
    <r>
      <rPr>
        <sz val="7"/>
        <rFont val="Times New Roman"/>
        <family val="1"/>
      </rPr>
      <t xml:space="preserve">             </t>
    </r>
    <r>
      <rPr>
        <sz val="12"/>
        <rFont val="Times New Roman"/>
        <family val="1"/>
      </rPr>
      <t>If the multi-factor authentication process uses a combination of two single-factor authenticators, then it SHALL include a Memorized Secret authenticator and a possession-based authenticator. (NIST 800-63B, Section 4.2.1)</t>
    </r>
  </si>
  <si>
    <r>
      <t>(3)</t>
    </r>
    <r>
      <rPr>
        <sz val="7"/>
        <rFont val="Times New Roman"/>
        <family val="1"/>
      </rPr>
      <t xml:space="preserve">             </t>
    </r>
    <r>
      <rPr>
        <sz val="12"/>
        <rFont val="Times New Roman"/>
        <family val="1"/>
      </rPr>
      <t xml:space="preserve">Cryptographic authenticators used at AAL2 SHALL use approved cryptography. </t>
    </r>
  </si>
  <si>
    <r>
      <t>(4)</t>
    </r>
    <r>
      <rPr>
        <sz val="7"/>
        <rFont val="Times New Roman"/>
        <family val="1"/>
      </rPr>
      <t xml:space="preserve">             </t>
    </r>
    <r>
      <rPr>
        <sz val="12"/>
        <rFont val="Times New Roman"/>
        <family val="1"/>
      </rPr>
      <t xml:space="preserve">At least one authenticator used at AAL2 SHALL be replay resistant. </t>
    </r>
  </si>
  <si>
    <r>
      <t>(5)</t>
    </r>
    <r>
      <rPr>
        <sz val="7"/>
        <rFont val="Times New Roman"/>
        <family val="1"/>
      </rPr>
      <t xml:space="preserve">             </t>
    </r>
    <r>
      <rPr>
        <sz val="12"/>
        <rFont val="Times New Roman"/>
        <family val="1"/>
      </rPr>
      <t xml:space="preserve">Communication between the claimant and verifier SHALL be via an authenticated protected channel. </t>
    </r>
  </si>
  <si>
    <r>
      <t>(6)</t>
    </r>
    <r>
      <rPr>
        <sz val="7"/>
        <rFont val="Times New Roman"/>
        <family val="1"/>
      </rPr>
      <t xml:space="preserve">             </t>
    </r>
    <r>
      <rPr>
        <sz val="12"/>
        <rFont val="Times New Roman"/>
        <family val="1"/>
      </rPr>
      <t xml:space="preserve">Verifiers operated by government agencies at AAL2 SHALL be validated to meet the requirements of FIPS 140 Level 1. </t>
    </r>
  </si>
  <si>
    <r>
      <t>(7)</t>
    </r>
    <r>
      <rPr>
        <sz val="7"/>
        <rFont val="Times New Roman"/>
        <family val="1"/>
      </rPr>
      <t xml:space="preserve">             </t>
    </r>
    <r>
      <rPr>
        <sz val="12"/>
        <rFont val="Times New Roman"/>
        <family val="1"/>
      </rPr>
      <t xml:space="preserve">Authenticators procured by government agencies SHALL be validated to meet the requirements of FIPS 140 Level 1. </t>
    </r>
  </si>
  <si>
    <r>
      <t>(8)</t>
    </r>
    <r>
      <rPr>
        <sz val="7"/>
        <rFont val="Times New Roman"/>
        <family val="1"/>
      </rPr>
      <t xml:space="preserve">             </t>
    </r>
    <r>
      <rPr>
        <sz val="12"/>
        <rFont val="Times New Roman"/>
        <family val="1"/>
      </rPr>
      <t xml:space="preserve">If a device such as a smartphone is used in the authentication process, then the unlocking of that device (typically done using a PIN or biometric) SHALL NOT be considered one of the authentication factors. </t>
    </r>
  </si>
  <si>
    <r>
      <t>(10)</t>
    </r>
    <r>
      <rPr>
        <sz val="7"/>
        <rFont val="Times New Roman"/>
        <family val="1"/>
      </rPr>
      <t xml:space="preserve">         </t>
    </r>
    <r>
      <rPr>
        <sz val="12"/>
        <rFont val="Times New Roman"/>
        <family val="1"/>
      </rPr>
      <t xml:space="preserve">Reauthentication of the subscriber SHALL be repeated at least once per 12 hours during an extended usage session. </t>
    </r>
  </si>
  <si>
    <r>
      <t>(11)</t>
    </r>
    <r>
      <rPr>
        <sz val="7"/>
        <rFont val="Times New Roman"/>
        <family val="1"/>
      </rPr>
      <t xml:space="preserve">         </t>
    </r>
    <r>
      <rPr>
        <sz val="12"/>
        <rFont val="Times New Roman"/>
        <family val="1"/>
      </rPr>
      <t xml:space="preserve">Reauthentication of the subscriber SHALL be repeated following any period of inactivity lasting 30 minutes or longer. </t>
    </r>
  </si>
  <si>
    <r>
      <t>(12)</t>
    </r>
    <r>
      <rPr>
        <sz val="7"/>
        <rFont val="Times New Roman"/>
        <family val="1"/>
      </rPr>
      <t xml:space="preserve">         </t>
    </r>
    <r>
      <rPr>
        <sz val="12"/>
        <rFont val="Times New Roman"/>
        <family val="1"/>
      </rPr>
      <t xml:space="preserve">The session SHALL be terminated (i.e., logged out) when either the extended usage or inactivity time limit is reached. </t>
    </r>
  </si>
  <si>
    <r>
      <t>(14)</t>
    </r>
    <r>
      <rPr>
        <sz val="7"/>
        <rFont val="Times New Roman"/>
        <family val="1"/>
      </rPr>
      <t xml:space="preserve">         </t>
    </r>
    <r>
      <rPr>
        <sz val="12"/>
        <rFont val="Times New Roman"/>
        <family val="1"/>
      </rPr>
      <t xml:space="preserve">The CSP SHALL comply with records retention policies in accordance with applicable laws and regulations. </t>
    </r>
  </si>
  <si>
    <r>
      <t>(15)</t>
    </r>
    <r>
      <rPr>
        <sz val="7"/>
        <rFont val="Times New Roman"/>
        <family val="1"/>
      </rPr>
      <t xml:space="preserve">         </t>
    </r>
    <r>
      <rPr>
        <sz val="12"/>
        <rFont val="Times New Roman"/>
        <family val="1"/>
      </rPr>
      <t xml:space="preserve">If the CSP opts to retain records in the absence of any mandatory requirements, then the CSP SHALL conduct a risk management process, including assessments of privacy and security risks to determine how long records should be retained and SHALL inform subscribers of that retention policy. </t>
    </r>
  </si>
  <si>
    <t>k. Privacy requirements that apply to all CSPs, verifiers, and RPs.</t>
  </si>
  <si>
    <r>
      <t>(2)</t>
    </r>
    <r>
      <rPr>
        <sz val="7"/>
        <rFont val="Times New Roman"/>
        <family val="1"/>
      </rPr>
      <t xml:space="preserve">             </t>
    </r>
    <r>
      <rPr>
        <sz val="12"/>
        <rFont val="Times New Roman"/>
        <family val="1"/>
      </rPr>
      <t xml:space="preserve">If the CSP processes attributes for purposes other than identity proofing, authentication, or attribute assertions (collectively “identity service”), related fraud mitigation, or to comply with law or legal process, then the CSP SHALL implement measures to maintain predictability and manageability commensurate with the associated privacy risk. </t>
    </r>
  </si>
  <si>
    <t>l. General requirements applicable to AAL2 authentication process.</t>
  </si>
  <si>
    <r>
      <t>(1)</t>
    </r>
    <r>
      <rPr>
        <sz val="7"/>
        <rFont val="Times New Roman"/>
        <family val="1"/>
      </rPr>
      <t xml:space="preserve">             </t>
    </r>
    <r>
      <rPr>
        <sz val="12"/>
        <rFont val="Times New Roman"/>
        <family val="1"/>
      </rPr>
      <t xml:space="preserve">CSPs SHALL provide subscriber instructions on how to appropriately protect a physical authenticator against theft or loss. </t>
    </r>
  </si>
  <si>
    <r>
      <t>(2)</t>
    </r>
    <r>
      <rPr>
        <sz val="7"/>
        <rFont val="Times New Roman"/>
        <family val="1"/>
      </rPr>
      <t xml:space="preserve">             </t>
    </r>
    <r>
      <rPr>
        <sz val="12"/>
        <rFont val="Times New Roman"/>
        <family val="1"/>
      </rPr>
      <t xml:space="preserve">The CSP SHALL provide a mechanism to revoke or suspend the authenticator immediately upon notification from subscriber that loss or theft of the authenticator is suspected. </t>
    </r>
  </si>
  <si>
    <r>
      <t>(5)</t>
    </r>
    <r>
      <rPr>
        <sz val="7"/>
        <rFont val="Times New Roman"/>
        <family val="1"/>
      </rPr>
      <t xml:space="preserve">             </t>
    </r>
    <r>
      <rPr>
        <sz val="12"/>
        <rFont val="Times New Roman"/>
        <family val="1"/>
      </rPr>
      <t xml:space="preserve">If signed attestations are used, then they SHALL be signed using a digital signature that provides at least the minimum security strength specified in the latest revision of 112 bits as of the date of this publication. </t>
    </r>
  </si>
  <si>
    <r>
      <t>(7)</t>
    </r>
    <r>
      <rPr>
        <sz val="7"/>
        <rFont val="Times New Roman"/>
        <family val="1"/>
      </rPr>
      <t xml:space="preserve">             </t>
    </r>
    <r>
      <rPr>
        <sz val="12"/>
        <rFont val="Times New Roman"/>
        <family val="1"/>
      </rPr>
      <t xml:space="preserve">If the CSP provides the subscriber with a means to report loss, theft, or damage to an authenticator using a backup or alternate authenticator, then that authenticator SHALL be either a memorized secret or a physical authenticator. </t>
    </r>
  </si>
  <si>
    <r>
      <t>(8)</t>
    </r>
    <r>
      <rPr>
        <sz val="7"/>
        <rFont val="Times New Roman"/>
        <family val="1"/>
      </rPr>
      <t xml:space="preserve">             </t>
    </r>
    <r>
      <rPr>
        <i/>
        <sz val="12"/>
        <rFont val="Times New Roman"/>
        <family val="1"/>
      </rPr>
      <t>If the CSP chooses to verify an address of record (i.e., email, telephone, postal) and suspend authenticator(s) reported to have been compromised, then...</t>
    </r>
    <r>
      <rPr>
        <sz val="12"/>
        <rFont val="Times New Roman"/>
        <family val="1"/>
      </rPr>
      <t xml:space="preserve">The suspension SHALL be reversible if the subscriber successfully authenticates to the CSP using a valid (i.e., not suspended) authenticator and requests reactivation of an authenticator suspended in this manner. </t>
    </r>
  </si>
  <si>
    <r>
      <t>(9)</t>
    </r>
    <r>
      <rPr>
        <sz val="7"/>
        <rFont val="Times New Roman"/>
        <family val="1"/>
      </rPr>
      <t xml:space="preserve">             </t>
    </r>
    <r>
      <rPr>
        <sz val="12"/>
        <rFont val="Times New Roman"/>
        <family val="1"/>
      </rPr>
      <t xml:space="preserve">If and when an authenticator expires, it SHALL NOT be usable for authentication. </t>
    </r>
  </si>
  <si>
    <t xml:space="preserve">m. Biometric Requirements </t>
  </si>
  <si>
    <r>
      <t>(1)</t>
    </r>
    <r>
      <rPr>
        <sz val="7"/>
        <rFont val="Times New Roman"/>
        <family val="1"/>
      </rPr>
      <t xml:space="preserve">             </t>
    </r>
    <r>
      <rPr>
        <sz val="12"/>
        <rFont val="Times New Roman"/>
        <family val="1"/>
      </rPr>
      <t>Biometrics SHALL be used only as part of multi-factor authentication with a physical authenticator (</t>
    </r>
    <r>
      <rPr>
        <i/>
        <sz val="12"/>
        <rFont val="Times New Roman"/>
        <family val="1"/>
      </rPr>
      <t>something you have</t>
    </r>
    <r>
      <rPr>
        <sz val="12"/>
        <rFont val="Times New Roman"/>
        <family val="1"/>
      </rPr>
      <t xml:space="preserve">). </t>
    </r>
  </si>
  <si>
    <r>
      <t>(2)</t>
    </r>
    <r>
      <rPr>
        <sz val="7"/>
        <rFont val="Times New Roman"/>
        <family val="1"/>
      </rPr>
      <t xml:space="preserve">             </t>
    </r>
    <r>
      <rPr>
        <sz val="12"/>
        <rFont val="Times New Roman"/>
        <family val="1"/>
      </rPr>
      <t xml:space="preserve">An authenticated protected channel between sensor (or an endpoint containing a sensor that resists sensor replacement) and verifier SHALL be established. </t>
    </r>
  </si>
  <si>
    <r>
      <t>(3)</t>
    </r>
    <r>
      <rPr>
        <sz val="7"/>
        <rFont val="Times New Roman"/>
        <family val="1"/>
      </rPr>
      <t xml:space="preserve">             </t>
    </r>
    <r>
      <rPr>
        <sz val="12"/>
        <rFont val="Times New Roman"/>
        <family val="1"/>
      </rPr>
      <t xml:space="preserve">The sensor or endpoint SHALL be authenticated prior to capturing the biometric sample from the claimant. </t>
    </r>
  </si>
  <si>
    <r>
      <t>(4)</t>
    </r>
    <r>
      <rPr>
        <sz val="7"/>
        <rFont val="Times New Roman"/>
        <family val="1"/>
      </rPr>
      <t xml:space="preserve">             </t>
    </r>
    <r>
      <rPr>
        <sz val="12"/>
        <rFont val="Times New Roman"/>
        <family val="1"/>
      </rPr>
      <t>The biometric system SHALL operate with an FMR</t>
    </r>
    <r>
      <rPr>
        <sz val="12"/>
        <color rgb="FF0000FF"/>
        <rFont val="Times New Roman"/>
        <family val="1"/>
      </rPr>
      <t xml:space="preserve"> </t>
    </r>
    <r>
      <rPr>
        <sz val="12"/>
        <rFont val="Times New Roman"/>
        <family val="1"/>
      </rPr>
      <t xml:space="preserve">[ISO/IEC 2382-37] of 1 in 1000 or better. This FMR SHALL be achieved under conditions of a conformant attack (i.e., zero-effort impostor attempt) as defined in [ISO/IEC 30107-1]. </t>
    </r>
  </si>
  <si>
    <r>
      <t>(5)</t>
    </r>
    <r>
      <rPr>
        <sz val="7"/>
        <rFont val="Times New Roman"/>
        <family val="1"/>
      </rPr>
      <t xml:space="preserve">             </t>
    </r>
    <r>
      <rPr>
        <sz val="12"/>
        <rFont val="Times New Roman"/>
        <family val="1"/>
      </rPr>
      <t xml:space="preserve">The biometric system SHALL allow no more than 5 consecutive failed authentication attempts or 10 consecutive failed attempts if PAD demonstrating at least 90% resistance to presentation attacks is implemented. </t>
    </r>
  </si>
  <si>
    <r>
      <t>(6)</t>
    </r>
    <r>
      <rPr>
        <sz val="7"/>
        <rFont val="Times New Roman"/>
        <family val="1"/>
      </rPr>
      <t xml:space="preserve">             </t>
    </r>
    <r>
      <rPr>
        <sz val="12"/>
        <rFont val="Times New Roman"/>
        <family val="1"/>
      </rPr>
      <t xml:space="preserve">Once the limit on authentication failures has been reached, the biometric authenticator SHALL either: </t>
    </r>
  </si>
  <si>
    <r>
      <t xml:space="preserve">       </t>
    </r>
    <r>
      <rPr>
        <sz val="12"/>
        <rFont val="Times New Roman"/>
        <family val="1"/>
      </rPr>
      <t>i.</t>
    </r>
    <r>
      <rPr>
        <sz val="7"/>
        <rFont val="Times New Roman"/>
        <family val="1"/>
      </rPr>
      <t xml:space="preserve">          </t>
    </r>
    <r>
      <rPr>
        <sz val="12"/>
        <rFont val="Times New Roman"/>
        <family val="1"/>
      </rPr>
      <t xml:space="preserve">Impose a delay of at least 30 seconds before the next attempt, increasing exponentially with each successive attempt, or </t>
    </r>
  </si>
  <si>
    <r>
      <t xml:space="preserve">     </t>
    </r>
    <r>
      <rPr>
        <sz val="12"/>
        <rFont val="Times New Roman"/>
        <family val="1"/>
      </rPr>
      <t>ii.</t>
    </r>
    <r>
      <rPr>
        <sz val="7"/>
        <rFont val="Times New Roman"/>
        <family val="1"/>
      </rPr>
      <t xml:space="preserve">          </t>
    </r>
    <r>
      <rPr>
        <sz val="12"/>
        <rFont val="Times New Roman"/>
        <family val="1"/>
      </rPr>
      <t xml:space="preserve">disable the biometric user authentication and offer another factor (e.g., a different biometric modality or a PIN/Passcode if it is not already a required factor) if such an alternative method is already available. </t>
    </r>
  </si>
  <si>
    <r>
      <t>(7)</t>
    </r>
    <r>
      <rPr>
        <sz val="7"/>
        <rFont val="Times New Roman"/>
        <family val="1"/>
      </rPr>
      <t xml:space="preserve">             </t>
    </r>
    <r>
      <rPr>
        <sz val="12"/>
        <rFont val="Times New Roman"/>
        <family val="1"/>
      </rPr>
      <t xml:space="preserve">The verifier SHALL make a determination of sensor and endpoint performance, integrity, and authenticity. </t>
    </r>
  </si>
  <si>
    <r>
      <t>(8)</t>
    </r>
    <r>
      <rPr>
        <sz val="7"/>
        <rFont val="Times New Roman"/>
        <family val="1"/>
      </rPr>
      <t xml:space="preserve">             </t>
    </r>
    <r>
      <rPr>
        <sz val="12"/>
        <rFont val="Times New Roman"/>
        <family val="1"/>
      </rPr>
      <t xml:space="preserve">If biometric comparison is performed centrally, then use of the biometric as an authentication factor SHALL be limited to one or more specific devices that are identified using approved cryptography. </t>
    </r>
  </si>
  <si>
    <r>
      <t>(9)</t>
    </r>
    <r>
      <rPr>
        <sz val="7"/>
        <rFont val="Times New Roman"/>
        <family val="1"/>
      </rPr>
      <t xml:space="preserve">             </t>
    </r>
    <r>
      <rPr>
        <sz val="12"/>
        <rFont val="Times New Roman"/>
        <family val="1"/>
      </rPr>
      <t xml:space="preserve">If biometric comparison is performed centrally, then a separate key SHALL be used for identifying the device. </t>
    </r>
  </si>
  <si>
    <r>
      <t>(10)</t>
    </r>
    <r>
      <rPr>
        <sz val="7"/>
        <rFont val="Times New Roman"/>
        <family val="1"/>
      </rPr>
      <t xml:space="preserve">         </t>
    </r>
    <r>
      <rPr>
        <sz val="12"/>
        <rFont val="Times New Roman"/>
        <family val="1"/>
      </rPr>
      <t xml:space="preserve">If biometric comparison is performed centrally, then biometric revocation, referred to as biometric template protection in ISO/IEC 24745, SHALL be implemented. </t>
    </r>
  </si>
  <si>
    <r>
      <t>(11)</t>
    </r>
    <r>
      <rPr>
        <sz val="7"/>
        <rFont val="Times New Roman"/>
        <family val="1"/>
      </rPr>
      <t xml:space="preserve">         </t>
    </r>
    <r>
      <rPr>
        <sz val="12"/>
        <rFont val="Times New Roman"/>
        <family val="1"/>
      </rPr>
      <t xml:space="preserve">If biometric comparison is performed centrally, all transmission of biometrics SHALL be over the authenticated protected channel. </t>
    </r>
  </si>
  <si>
    <r>
      <t>(12)</t>
    </r>
    <r>
      <rPr>
        <sz val="7"/>
        <rFont val="Times New Roman"/>
        <family val="1"/>
      </rPr>
      <t xml:space="preserve">         </t>
    </r>
    <r>
      <rPr>
        <sz val="12"/>
        <rFont val="Times New Roman"/>
        <family val="1"/>
      </rPr>
      <t xml:space="preserve">Biometric samples and any biometric data derived from the biometric sample such as a probe produced through signal processing SHALL be zeroized immediately after any training or research data has been derived </t>
    </r>
  </si>
  <si>
    <r>
      <t xml:space="preserve">n. </t>
    </r>
    <r>
      <rPr>
        <i/>
        <sz val="12"/>
        <rFont val="Times New Roman"/>
        <family val="1"/>
      </rPr>
      <t xml:space="preserve">Authenticator binding </t>
    </r>
    <r>
      <rPr>
        <sz val="12"/>
        <rFont val="Times New Roman"/>
        <family val="1"/>
      </rPr>
      <t>refers to the establishment of an association between a specific authenticator and a subscriber’s account, enabling the authenticator to be used — possibly in conjunction with other authenticators — to authenticate for that account.</t>
    </r>
  </si>
  <si>
    <r>
      <t>(1)</t>
    </r>
    <r>
      <rPr>
        <sz val="7"/>
        <rFont val="Times New Roman"/>
        <family val="1"/>
      </rPr>
      <t xml:space="preserve">             </t>
    </r>
    <r>
      <rPr>
        <sz val="12"/>
        <rFont val="Times New Roman"/>
        <family val="1"/>
      </rPr>
      <t xml:space="preserve">Authenticators SHALL be bound to subscriber accounts by either issuance by the CSP as part of enrollment or associating a subscriber-provided authenticator that is acceptable to the CSP. </t>
    </r>
  </si>
  <si>
    <r>
      <t>(2)</t>
    </r>
    <r>
      <rPr>
        <sz val="7"/>
        <rFont val="Times New Roman"/>
        <family val="1"/>
      </rPr>
      <t xml:space="preserve">             </t>
    </r>
    <r>
      <rPr>
        <sz val="12"/>
        <rFont val="Times New Roman"/>
        <family val="1"/>
      </rPr>
      <t xml:space="preserve">Throughout the digital identity lifecycle, CSPs SHALL maintain a record of all authenticators that are or have been associated with each identity. </t>
    </r>
  </si>
  <si>
    <r>
      <t>(4)</t>
    </r>
    <r>
      <rPr>
        <sz val="7"/>
        <rFont val="Times New Roman"/>
        <family val="1"/>
      </rPr>
      <t xml:space="preserve">             </t>
    </r>
    <r>
      <rPr>
        <sz val="12"/>
        <rFont val="Times New Roman"/>
        <family val="1"/>
      </rPr>
      <t xml:space="preserve">The CSP SHALL also verify the type of user-provided authenticator so verifiers can determine compliance with requirements at each AAL. </t>
    </r>
  </si>
  <si>
    <r>
      <t>(5)</t>
    </r>
    <r>
      <rPr>
        <sz val="7"/>
        <rFont val="Times New Roman"/>
        <family val="1"/>
      </rPr>
      <t xml:space="preserve">             </t>
    </r>
    <r>
      <rPr>
        <sz val="12"/>
        <rFont val="Times New Roman"/>
        <family val="1"/>
      </rPr>
      <t xml:space="preserve">The record created by the CSP SHALL contain the date and time the authenticator was bound to the account. </t>
    </r>
  </si>
  <si>
    <r>
      <t>(7)</t>
    </r>
    <r>
      <rPr>
        <sz val="7"/>
        <rFont val="Times New Roman"/>
        <family val="1"/>
      </rPr>
      <t xml:space="preserve">             </t>
    </r>
    <r>
      <rPr>
        <sz val="12"/>
        <rFont val="Times New Roman"/>
        <family val="1"/>
      </rPr>
      <t xml:space="preserve">Protocols for key provisioning SHALL use authenticated protected channels or be performed in person to protect against man-in-the- middle attacks. </t>
    </r>
  </si>
  <si>
    <r>
      <t>(8)</t>
    </r>
    <r>
      <rPr>
        <sz val="7"/>
        <rFont val="Times New Roman"/>
        <family val="1"/>
      </rPr>
      <t xml:space="preserve">             </t>
    </r>
    <r>
      <rPr>
        <sz val="12"/>
        <rFont val="Times New Roman"/>
        <family val="1"/>
      </rPr>
      <t xml:space="preserve">Binding of multi-factor authenticators SHALL require multi-factor authentication (or equivalent) at identity proofing. </t>
    </r>
  </si>
  <si>
    <r>
      <t>(9)</t>
    </r>
    <r>
      <rPr>
        <sz val="7"/>
        <rFont val="Times New Roman"/>
        <family val="1"/>
      </rPr>
      <t xml:space="preserve">             </t>
    </r>
    <r>
      <rPr>
        <sz val="12"/>
        <rFont val="Times New Roman"/>
        <family val="1"/>
      </rPr>
      <t xml:space="preserve">At enrollment, the CSP SHALL bind at least one, and SHOULD </t>
    </r>
    <r>
      <rPr>
        <sz val="8"/>
        <rFont val="Times New Roman"/>
        <family val="1"/>
      </rPr>
      <t> </t>
    </r>
    <r>
      <rPr>
        <sz val="8"/>
        <rFont val="Calibri"/>
        <family val="2"/>
      </rPr>
      <t>   </t>
    </r>
    <r>
      <rPr>
        <sz val="12"/>
        <rFont val="Times New Roman"/>
        <family val="1"/>
      </rPr>
      <t>bind at least two, physical (</t>
    </r>
    <r>
      <rPr>
        <i/>
        <sz val="12"/>
        <rFont val="Times New Roman"/>
        <family val="1"/>
      </rPr>
      <t>something you have</t>
    </r>
    <r>
      <rPr>
        <sz val="12"/>
        <rFont val="Times New Roman"/>
        <family val="1"/>
      </rPr>
      <t xml:space="preserve">) authenticators to the subscriber’s online identity, in addition to a memorized secret or one or more biometrics. </t>
    </r>
  </si>
  <si>
    <r>
      <t>(11)</t>
    </r>
    <r>
      <rPr>
        <sz val="7"/>
        <rFont val="Times New Roman"/>
        <family val="1"/>
      </rPr>
      <t xml:space="preserve">         </t>
    </r>
    <r>
      <rPr>
        <sz val="12"/>
        <rFont val="Times New Roman"/>
        <family val="1"/>
      </rPr>
      <t xml:space="preserve">If the subscriber is authenticated at AAL1, then the CSP SHALL NOT expose personal information, even if self-asserted, to the subscriber. </t>
    </r>
  </si>
  <si>
    <r>
      <t>(12)</t>
    </r>
    <r>
      <rPr>
        <sz val="7"/>
        <rFont val="Times New Roman"/>
        <family val="1"/>
      </rPr>
      <t xml:space="preserve">         </t>
    </r>
    <r>
      <rPr>
        <sz val="12"/>
        <rFont val="Times New Roman"/>
        <family val="1"/>
      </rPr>
      <t xml:space="preserve">If enrollment and binding are being done remotely and cannot be completed in a single electronic transaction, then the applicant SHALL identify themselves in each new binding transaction by presenting a temporary secret which was either established during a prior transaction, or sent to the applicant’s phone number, email address, or postal address of record. </t>
    </r>
  </si>
  <si>
    <r>
      <t>(13)</t>
    </r>
    <r>
      <rPr>
        <sz val="7"/>
        <rFont val="Times New Roman"/>
        <family val="1"/>
      </rPr>
      <t xml:space="preserve">         </t>
    </r>
    <r>
      <rPr>
        <sz val="12"/>
        <rFont val="Times New Roman"/>
        <family val="1"/>
      </rPr>
      <t xml:space="preserve">If enrollment and binding are being done remotely and cannot be completed in a single electronic transaction, then long-term authenticator secrets are delivered to the applicant within a protected session. </t>
    </r>
  </si>
  <si>
    <r>
      <t>(15)</t>
    </r>
    <r>
      <rPr>
        <sz val="7"/>
        <rFont val="Times New Roman"/>
        <family val="1"/>
      </rPr>
      <t xml:space="preserve">         </t>
    </r>
    <r>
      <rPr>
        <sz val="12"/>
        <rFont val="Times New Roman"/>
        <family val="1"/>
      </rPr>
      <t xml:space="preserve">If enrollment and binding are being done in person and cannot be completed in a single physical encounter, temporary secrets SHALL NOT be reused. </t>
    </r>
  </si>
  <si>
    <r>
      <t>(16)</t>
    </r>
    <r>
      <rPr>
        <sz val="7"/>
        <rFont val="Times New Roman"/>
        <family val="1"/>
      </rPr>
      <t xml:space="preserve">         </t>
    </r>
    <r>
      <rPr>
        <sz val="12"/>
        <rFont val="Times New Roman"/>
        <family val="1"/>
      </rPr>
      <t xml:space="preserve">If enrollment and binding are being done in person and cannot be completed in a single physical encounter and the CSP issues long-term authenticator secrets during a physical transaction, they SHALL be loaded locally onto a physical device that is issued in person to the applicant or delivered in a manner that confirms the address of record. </t>
    </r>
  </si>
  <si>
    <r>
      <t>(18)</t>
    </r>
    <r>
      <rPr>
        <sz val="7"/>
        <rFont val="Times New Roman"/>
        <family val="1"/>
      </rPr>
      <t xml:space="preserve">         </t>
    </r>
    <r>
      <rPr>
        <sz val="12"/>
        <rFont val="Times New Roman"/>
        <family val="1"/>
      </rPr>
      <t xml:space="preserve">If the subscriber’s account has only one authentication factor bound to it, the CSP SHALL require the subscriber to authenticate at AAL1 in order to bind an additional authenticator of a different authentication factor. </t>
    </r>
  </si>
  <si>
    <r>
      <t>(20)</t>
    </r>
    <r>
      <rPr>
        <sz val="7"/>
        <rFont val="Times New Roman"/>
        <family val="1"/>
      </rPr>
      <t xml:space="preserve">         </t>
    </r>
    <r>
      <rPr>
        <sz val="12"/>
        <rFont val="Times New Roman"/>
        <family val="1"/>
      </rPr>
      <t xml:space="preserve">If a subscriber loses all authenticators of a factor necessary to complete multi-factor authentication and has been identity proofed at IAL2 or IAL3, the CSP SHALL require the claimant to authenticate using an authenticator of the remaining factor, if any, to confirm binding to the existing identity. </t>
    </r>
  </si>
  <si>
    <r>
      <t>(21)</t>
    </r>
    <r>
      <rPr>
        <sz val="7"/>
        <rFont val="Times New Roman"/>
        <family val="1"/>
      </rPr>
      <t xml:space="preserve">         </t>
    </r>
    <r>
      <rPr>
        <sz val="12"/>
        <rFont val="Times New Roman"/>
        <family val="1"/>
      </rPr>
      <t xml:space="preserve">If the CSP opts to allow binding of a new memorized secret with the use of two physical authenticators, then it requires entry of a confirmation code sent to an address of record. </t>
    </r>
  </si>
  <si>
    <r>
      <t>(22)</t>
    </r>
    <r>
      <rPr>
        <sz val="7"/>
        <rFont val="Times New Roman"/>
        <family val="1"/>
      </rPr>
      <t xml:space="preserve">         </t>
    </r>
    <r>
      <rPr>
        <sz val="12"/>
        <rFont val="Times New Roman"/>
        <family val="1"/>
      </rPr>
      <t xml:space="preserve">If the CSP opts to allow binding of a new memorized secret with the use of two physical authenticators, then the confirmation code SHALL consist of at least 6 random alphanumeric characters generated by an approved random bit generator [SP 800-90Ar1]. </t>
    </r>
  </si>
  <si>
    <r>
      <t>(23)</t>
    </r>
    <r>
      <rPr>
        <sz val="7"/>
        <rFont val="Times New Roman"/>
        <family val="1"/>
      </rPr>
      <t xml:space="preserve">         </t>
    </r>
    <r>
      <rPr>
        <sz val="12"/>
        <rFont val="Times New Roman"/>
        <family val="1"/>
      </rPr>
      <t xml:space="preserve">If the CSP opts to allow binding of a new memorized secret with the use of two physical authenticators, then the confirmation code SHALL be valid for a maximum of 7 days but MAY be made valid up to 21 days via an exception process to accommodate addresses outside the direct reach of the U.S. Postal Service. Confirmation codes sent by means other than physical mail SHALL be valid for a maximum of 5 minutes. </t>
    </r>
  </si>
  <si>
    <t>o. Session Management: The following requirements apply to applications where a session is maintained between the subscriber and relying party to allow multiple interactions without repeating the authentication event each time.</t>
  </si>
  <si>
    <t>(a) Memorized Secret Authenticators and Verifiers:</t>
  </si>
  <si>
    <r>
      <t>(1)</t>
    </r>
    <r>
      <rPr>
        <sz val="7"/>
        <color rgb="FF000000"/>
        <rFont val="Times New Roman"/>
        <family val="1"/>
      </rPr>
      <t xml:space="preserve">             </t>
    </r>
    <r>
      <rPr>
        <b/>
        <sz val="12"/>
        <color rgb="FF000000"/>
        <rFont val="Times New Roman"/>
        <family val="1"/>
      </rPr>
      <t xml:space="preserve">Maintain a list of commonly-used, expected, or compromised passwords and update the list </t>
    </r>
    <r>
      <rPr>
        <b/>
        <i/>
        <sz val="12"/>
        <color rgb="FFFF0000"/>
        <rFont val="Times New Roman"/>
        <family val="1"/>
      </rPr>
      <t>quarterly</t>
    </r>
    <r>
      <rPr>
        <b/>
        <sz val="12"/>
        <color rgb="FF000000"/>
        <rFont val="Times New Roman"/>
        <family val="1"/>
      </rPr>
      <t xml:space="preserve"> and when organizational passwords are suspected to have been compromised directly or indirectly; </t>
    </r>
  </si>
  <si>
    <r>
      <t>(2)</t>
    </r>
    <r>
      <rPr>
        <sz val="7"/>
        <color rgb="FF000000"/>
        <rFont val="Times New Roman"/>
        <family val="1"/>
      </rPr>
      <t xml:space="preserve">             </t>
    </r>
    <r>
      <rPr>
        <b/>
        <sz val="12"/>
        <color rgb="FF000000"/>
        <rFont val="Times New Roman"/>
        <family val="1"/>
      </rPr>
      <t xml:space="preserve">Require immediate selection of a new password upon account recovery; </t>
    </r>
  </si>
  <si>
    <r>
      <t>(3)</t>
    </r>
    <r>
      <rPr>
        <sz val="7"/>
        <color rgb="FF000000"/>
        <rFont val="Times New Roman"/>
        <family val="1"/>
      </rPr>
      <t xml:space="preserve">             </t>
    </r>
    <r>
      <rPr>
        <b/>
        <sz val="12"/>
        <color rgb="FF000000"/>
        <rFont val="Times New Roman"/>
        <family val="1"/>
      </rPr>
      <t xml:space="preserve">Allow user selection of </t>
    </r>
    <r>
      <rPr>
        <b/>
        <sz val="12"/>
        <rFont val="Times New Roman"/>
        <family val="1"/>
      </rPr>
      <t xml:space="preserve">long passwords and passphrases, including spaces and </t>
    </r>
    <r>
      <rPr>
        <b/>
        <sz val="12"/>
        <color rgb="FF000000"/>
        <rFont val="Times New Roman"/>
        <family val="1"/>
      </rPr>
      <t xml:space="preserve">all printable characters; </t>
    </r>
  </si>
  <si>
    <r>
      <t>(4)</t>
    </r>
    <r>
      <rPr>
        <sz val="7"/>
        <color rgb="FF000000"/>
        <rFont val="Times New Roman"/>
        <family val="1"/>
      </rPr>
      <t xml:space="preserve">             </t>
    </r>
    <r>
      <rPr>
        <b/>
        <sz val="12"/>
        <color rgb="FF000000"/>
        <rFont val="Times New Roman"/>
        <family val="1"/>
      </rPr>
      <t xml:space="preserve">Employ automated tools to assist the user in selecting strong password authenticators; </t>
    </r>
  </si>
  <si>
    <r>
      <t>(5)</t>
    </r>
    <r>
      <rPr>
        <b/>
        <i/>
        <sz val="7"/>
        <color rgb="FFFF0000"/>
        <rFont val="Times New Roman"/>
        <family val="1"/>
      </rPr>
      <t xml:space="preserve">             </t>
    </r>
    <r>
      <rPr>
        <b/>
        <sz val="12"/>
        <color rgb="FF000000"/>
        <rFont val="Times New Roman"/>
        <family val="1"/>
      </rPr>
      <t xml:space="preserve">Enforce the following composition and complexity rules: </t>
    </r>
    <r>
      <rPr>
        <b/>
        <i/>
        <sz val="12"/>
        <color rgb="FFFF0000"/>
        <rFont val="Times New Roman"/>
        <family val="1"/>
      </rPr>
      <t xml:space="preserve">when agencies elect to follow basic password standards. </t>
    </r>
  </si>
  <si>
    <r>
      <t>(6)</t>
    </r>
    <r>
      <rPr>
        <sz val="7"/>
        <rFont val="Times New Roman"/>
        <family val="1"/>
      </rPr>
      <t xml:space="preserve">             </t>
    </r>
    <r>
      <rPr>
        <sz val="12"/>
        <rFont val="Times New Roman"/>
        <family val="1"/>
      </rPr>
      <t xml:space="preserve">If chosen by the subscriber, memorized secrets SHALL be at least 8 characters in length. </t>
    </r>
  </si>
  <si>
    <r>
      <t>(7)</t>
    </r>
    <r>
      <rPr>
        <sz val="7"/>
        <rFont val="Times New Roman"/>
        <family val="1"/>
      </rPr>
      <t xml:space="preserve">             </t>
    </r>
    <r>
      <rPr>
        <sz val="12"/>
        <rFont val="Times New Roman"/>
        <family val="1"/>
      </rPr>
      <t xml:space="preserve">If chosen by the CSP or verifier using an approved random number generator, memorized secrets SHALL be at least 6 characters in length. </t>
    </r>
  </si>
  <si>
    <r>
      <t>(8)</t>
    </r>
    <r>
      <rPr>
        <sz val="7"/>
        <rFont val="Times New Roman"/>
        <family val="1"/>
      </rPr>
      <t xml:space="preserve">             </t>
    </r>
    <r>
      <rPr>
        <sz val="12"/>
        <rFont val="Times New Roman"/>
        <family val="1"/>
      </rPr>
      <t xml:space="preserve">Truncation of the secret SHALL NOT be performed. </t>
    </r>
  </si>
  <si>
    <r>
      <t>(9)</t>
    </r>
    <r>
      <rPr>
        <sz val="7"/>
        <rFont val="Times New Roman"/>
        <family val="1"/>
      </rPr>
      <t xml:space="preserve">             </t>
    </r>
    <r>
      <rPr>
        <sz val="12"/>
        <rFont val="Times New Roman"/>
        <family val="1"/>
      </rPr>
      <t xml:space="preserve">Memorized secret verifiers SHALL NOT permit the subscriber to store a “hint” that is accessible to an unauthenticated claimant. </t>
    </r>
  </si>
  <si>
    <r>
      <t>(10)</t>
    </r>
    <r>
      <rPr>
        <sz val="7"/>
        <rFont val="Times New Roman"/>
        <family val="1"/>
      </rPr>
      <t xml:space="preserve">         </t>
    </r>
    <r>
      <rPr>
        <sz val="12"/>
        <rFont val="Times New Roman"/>
        <family val="1"/>
      </rPr>
      <t xml:space="preserve">Verifiers SHALL NOT prompt subscribers to use specific types of information (e.g., “What was the name of your first pet?”) when choosing memorized secrets. </t>
    </r>
  </si>
  <si>
    <r>
      <t>(11)</t>
    </r>
    <r>
      <rPr>
        <sz val="7"/>
        <rFont val="Times New Roman"/>
        <family val="1"/>
      </rPr>
      <t xml:space="preserve">         </t>
    </r>
    <r>
      <rPr>
        <sz val="12"/>
        <rFont val="Times New Roman"/>
        <family val="1"/>
      </rPr>
      <t xml:space="preserve">When processing requests to establish and change memorized secrets, verifiers SHALL compare the prospective secrets against a list that contains values known to be commonly used, expected, or compromised. </t>
    </r>
  </si>
  <si>
    <r>
      <t>(12)</t>
    </r>
    <r>
      <rPr>
        <sz val="7"/>
        <rFont val="Times New Roman"/>
        <family val="1"/>
      </rPr>
      <t xml:space="preserve">         </t>
    </r>
    <r>
      <rPr>
        <sz val="12"/>
        <rFont val="Times New Roman"/>
        <family val="1"/>
      </rPr>
      <t>If a chosen secret is found in the list, the CSP or verifier SHALL advise the subscriber that they need to select a different secret.</t>
    </r>
  </si>
  <si>
    <r>
      <t>(13)</t>
    </r>
    <r>
      <rPr>
        <sz val="7"/>
        <rFont val="Times New Roman"/>
        <family val="1"/>
      </rPr>
      <t xml:space="preserve">         </t>
    </r>
    <r>
      <rPr>
        <sz val="12"/>
        <rFont val="Times New Roman"/>
        <family val="1"/>
      </rPr>
      <t xml:space="preserve">If a chosen secret is found in the list, the CSP or verifier SHALL provide the reason for rejection. </t>
    </r>
  </si>
  <si>
    <r>
      <t>(14)</t>
    </r>
    <r>
      <rPr>
        <sz val="7"/>
        <rFont val="Times New Roman"/>
        <family val="1"/>
      </rPr>
      <t xml:space="preserve">         </t>
    </r>
    <r>
      <rPr>
        <sz val="12"/>
        <rFont val="Times New Roman"/>
        <family val="1"/>
      </rPr>
      <t xml:space="preserve">If a chosen secret is found in the list, the CSP or verifier SHALL require the subscriber to choose a different value. </t>
    </r>
  </si>
  <si>
    <r>
      <t>(15)</t>
    </r>
    <r>
      <rPr>
        <sz val="7"/>
        <rFont val="Times New Roman"/>
        <family val="1"/>
      </rPr>
      <t xml:space="preserve">         </t>
    </r>
    <r>
      <rPr>
        <sz val="12"/>
        <rFont val="Times New Roman"/>
        <family val="1"/>
      </rPr>
      <t>Verifiers SHALL implement a rate-limiting mechanism that effectively limits failed authentication attempts that can be made on the subscriber’s account to no more than five.</t>
    </r>
  </si>
  <si>
    <r>
      <t>(16)</t>
    </r>
    <r>
      <rPr>
        <sz val="7"/>
        <rFont val="Times New Roman"/>
        <family val="1"/>
      </rPr>
      <t xml:space="preserve">         </t>
    </r>
    <r>
      <rPr>
        <sz val="12"/>
        <rFont val="Times New Roman"/>
        <family val="1"/>
      </rPr>
      <t xml:space="preserve">Verifiers SHALL force a change of memorized secret if there is evidence of compromise of the authenticator. </t>
    </r>
  </si>
  <si>
    <r>
      <t>(17)</t>
    </r>
    <r>
      <rPr>
        <sz val="7"/>
        <rFont val="Times New Roman"/>
        <family val="1"/>
      </rPr>
      <t xml:space="preserve">         </t>
    </r>
    <r>
      <rPr>
        <sz val="12"/>
        <rFont val="Times New Roman"/>
        <family val="1"/>
      </rPr>
      <t xml:space="preserve">The verifier SHALL use approved encryption when requesting memorized secrets in order to provide resistance to eavesdropping and MitM attacks. </t>
    </r>
  </si>
  <si>
    <r>
      <t>(18)</t>
    </r>
    <r>
      <rPr>
        <sz val="7"/>
        <rFont val="Times New Roman"/>
        <family val="1"/>
      </rPr>
      <t xml:space="preserve">         </t>
    </r>
    <r>
      <rPr>
        <sz val="12"/>
        <rFont val="Times New Roman"/>
        <family val="1"/>
      </rPr>
      <t xml:space="preserve">The verifier SHALL use an authenticated protected channel when requesting memorized secrets in order to provide resistance to eavesdropping and MitM attacks. </t>
    </r>
  </si>
  <si>
    <r>
      <t>(19)</t>
    </r>
    <r>
      <rPr>
        <sz val="7"/>
        <rFont val="Times New Roman"/>
        <family val="1"/>
      </rPr>
      <t xml:space="preserve">         </t>
    </r>
    <r>
      <rPr>
        <sz val="12"/>
        <rFont val="Times New Roman"/>
        <family val="1"/>
      </rPr>
      <t xml:space="preserve">Verifiers SHALL store memorized secrets in a form that is resistant to offline attacks. </t>
    </r>
  </si>
  <si>
    <r>
      <t>(20)</t>
    </r>
    <r>
      <rPr>
        <sz val="7"/>
        <rFont val="Times New Roman"/>
        <family val="1"/>
      </rPr>
      <t xml:space="preserve">         </t>
    </r>
    <r>
      <rPr>
        <sz val="12"/>
        <rFont val="Times New Roman"/>
        <family val="1"/>
      </rPr>
      <t xml:space="preserve">Memorized secrets SHALL be salted and hashed using a suitable one-way key derivation function. </t>
    </r>
  </si>
  <si>
    <r>
      <t>(21)</t>
    </r>
    <r>
      <rPr>
        <sz val="7"/>
        <rFont val="Times New Roman"/>
        <family val="1"/>
      </rPr>
      <t xml:space="preserve">         </t>
    </r>
    <r>
      <rPr>
        <sz val="12"/>
        <rFont val="Times New Roman"/>
        <family val="1"/>
      </rPr>
      <t xml:space="preserve">The salt SHALL be at least 32 bits in length and be chosen arbitrarily to minimize salt value collisions among stored hashes. </t>
    </r>
  </si>
  <si>
    <r>
      <t>(22)</t>
    </r>
    <r>
      <rPr>
        <sz val="7"/>
        <rFont val="Times New Roman"/>
        <family val="1"/>
      </rPr>
      <t xml:space="preserve">         </t>
    </r>
    <r>
      <rPr>
        <sz val="12"/>
        <rFont val="Times New Roman"/>
        <family val="1"/>
      </rPr>
      <t xml:space="preserve">Both the salt value and the resulting hash SHALL be stored for each subscriber using a memorized secret authenticator </t>
    </r>
  </si>
  <si>
    <r>
      <t>(23)</t>
    </r>
    <r>
      <rPr>
        <sz val="7"/>
        <rFont val="Times New Roman"/>
        <family val="1"/>
      </rPr>
      <t xml:space="preserve">         </t>
    </r>
    <r>
      <rPr>
        <sz val="12"/>
        <rFont val="Times New Roman"/>
        <family val="1"/>
      </rPr>
      <t xml:space="preserve">If an additional iteration of a key derivation function using a salt value known only to the verifier is performed, then this secret salt value SHALL be generated with an approved random bit generator and of sufficient length. </t>
    </r>
  </si>
  <si>
    <r>
      <t>(25)</t>
    </r>
    <r>
      <rPr>
        <sz val="7"/>
        <rFont val="Times New Roman"/>
        <family val="1"/>
      </rPr>
      <t xml:space="preserve">         </t>
    </r>
    <r>
      <rPr>
        <sz val="12"/>
        <rFont val="Times New Roman"/>
        <family val="1"/>
      </rPr>
      <t xml:space="preserve">If an additional iteration of a key derivation function using a salt value known only to the verifier is performed, then this secret salt value SHALL be stored separately from the memorized secrets. </t>
    </r>
  </si>
  <si>
    <t>(b) Look-Up Secret Authenticators and Verifiers</t>
  </si>
  <si>
    <r>
      <t>(2)</t>
    </r>
    <r>
      <rPr>
        <sz val="7"/>
        <rFont val="Times New Roman"/>
        <family val="1"/>
      </rPr>
      <t xml:space="preserve">             </t>
    </r>
    <r>
      <rPr>
        <sz val="12"/>
        <rFont val="Times New Roman"/>
        <family val="1"/>
      </rPr>
      <t xml:space="preserve">Look-up secrets SHALL have at least 20 bits of entropy. </t>
    </r>
  </si>
  <si>
    <r>
      <t>(4)</t>
    </r>
    <r>
      <rPr>
        <sz val="7"/>
        <rFont val="Times New Roman"/>
        <family val="1"/>
      </rPr>
      <t xml:space="preserve">             </t>
    </r>
    <r>
      <rPr>
        <sz val="12"/>
        <rFont val="Times New Roman"/>
        <family val="1"/>
      </rPr>
      <t xml:space="preserve">Verifiers of look-up secrets SHALL prompt the claimant for the next secret from their authenticator or for a specific (e.g., numbered) secret. </t>
    </r>
  </si>
  <si>
    <r>
      <t>(5)</t>
    </r>
    <r>
      <rPr>
        <sz val="7"/>
        <rFont val="Times New Roman"/>
        <family val="1"/>
      </rPr>
      <t xml:space="preserve">             </t>
    </r>
    <r>
      <rPr>
        <sz val="12"/>
        <rFont val="Times New Roman"/>
        <family val="1"/>
      </rPr>
      <t xml:space="preserve">A given secret from an authenticator SHALL be used successfully only once. </t>
    </r>
  </si>
  <si>
    <r>
      <t>(6)</t>
    </r>
    <r>
      <rPr>
        <sz val="7"/>
        <rFont val="Times New Roman"/>
        <family val="1"/>
      </rPr>
      <t xml:space="preserve">             </t>
    </r>
    <r>
      <rPr>
        <sz val="12"/>
        <rFont val="Times New Roman"/>
        <family val="1"/>
      </rPr>
      <t xml:space="preserve">If a look-up secret is derived from a grid (bingo) card, then each cell of the grid SHALL be used only once. </t>
    </r>
  </si>
  <si>
    <r>
      <t>(7)</t>
    </r>
    <r>
      <rPr>
        <sz val="7"/>
        <rFont val="Times New Roman"/>
        <family val="1"/>
      </rPr>
      <t xml:space="preserve">             </t>
    </r>
    <r>
      <rPr>
        <sz val="12"/>
        <rFont val="Times New Roman"/>
        <family val="1"/>
      </rPr>
      <t xml:space="preserve">Verifiers SHALL store look-up secrets in a form that is resistant to offline attacks. </t>
    </r>
  </si>
  <si>
    <r>
      <t>(8)</t>
    </r>
    <r>
      <rPr>
        <sz val="7"/>
        <rFont val="Times New Roman"/>
        <family val="1"/>
      </rPr>
      <t xml:space="preserve">             </t>
    </r>
    <r>
      <rPr>
        <sz val="12"/>
        <rFont val="Times New Roman"/>
        <family val="1"/>
      </rPr>
      <t xml:space="preserve">If look-up secrets have at least 112 bits of entropy, then they SHALL be hashed with an approved one-way function </t>
    </r>
  </si>
  <si>
    <r>
      <t>(9)</t>
    </r>
    <r>
      <rPr>
        <sz val="7"/>
        <rFont val="Times New Roman"/>
        <family val="1"/>
      </rPr>
      <t xml:space="preserve">             </t>
    </r>
    <r>
      <rPr>
        <sz val="12"/>
        <rFont val="Times New Roman"/>
        <family val="1"/>
      </rPr>
      <t xml:space="preserve">If look-up secrets have less than 112 bits of entropy, then they SHALL be salted and hashed using a suitable one-way key derivation function. </t>
    </r>
  </si>
  <si>
    <r>
      <t>(10)</t>
    </r>
    <r>
      <rPr>
        <sz val="7"/>
        <rFont val="Times New Roman"/>
        <family val="1"/>
      </rPr>
      <t xml:space="preserve">         </t>
    </r>
    <r>
      <rPr>
        <sz val="12"/>
        <rFont val="Times New Roman"/>
        <family val="1"/>
      </rPr>
      <t xml:space="preserve">If look-up secrets have less than 112 bits of entropy, then the salt SHALL be at least 32 bits in length and be chosen arbitrarily to minimize salt value collisions among stored hashes. </t>
    </r>
  </si>
  <si>
    <r>
      <t>(11)</t>
    </r>
    <r>
      <rPr>
        <sz val="7"/>
        <rFont val="Times New Roman"/>
        <family val="1"/>
      </rPr>
      <t xml:space="preserve">         </t>
    </r>
    <r>
      <rPr>
        <sz val="12"/>
        <rFont val="Times New Roman"/>
        <family val="1"/>
      </rPr>
      <t xml:space="preserve">If look-up secrets have less than 112 bits of entropy, then both the salt value and the resulting hash SHALL be stored for each look-up secret </t>
    </r>
  </si>
  <si>
    <r>
      <t>(12)</t>
    </r>
    <r>
      <rPr>
        <sz val="7"/>
        <rFont val="Times New Roman"/>
        <family val="1"/>
      </rPr>
      <t xml:space="preserve">         </t>
    </r>
    <r>
      <rPr>
        <sz val="12"/>
        <rFont val="Times New Roman"/>
        <family val="1"/>
      </rPr>
      <t xml:space="preserve">If look-up secrets that have less than 64 bits of entropy, then the verifier SHALL implement a rate-limiting mechanism that effectively limits the number of failed authentication attempts that can be made on the subscriber’s account. </t>
    </r>
  </si>
  <si>
    <r>
      <t>(13)</t>
    </r>
    <r>
      <rPr>
        <sz val="7"/>
        <rFont val="Times New Roman"/>
        <family val="1"/>
      </rPr>
      <t xml:space="preserve">         </t>
    </r>
    <r>
      <rPr>
        <sz val="12"/>
        <rFont val="Times New Roman"/>
        <family val="1"/>
      </rPr>
      <t xml:space="preserve">The verifier SHALL use approved encryption when requesting look-up secrets in order to provide resistance to eavesdropping and MitM attacks. </t>
    </r>
  </si>
  <si>
    <r>
      <t>(14)</t>
    </r>
    <r>
      <rPr>
        <sz val="7"/>
        <rFont val="Times New Roman"/>
        <family val="1"/>
      </rPr>
      <t xml:space="preserve">         </t>
    </r>
    <r>
      <rPr>
        <sz val="12"/>
        <rFont val="Times New Roman"/>
        <family val="1"/>
      </rPr>
      <t xml:space="preserve">The verifier SHALL use an authenticated protected channel when requesting look-up secrets in order to provide resistance to eavesdropping and MitM attacks. </t>
    </r>
  </si>
  <si>
    <t>(c) Out-of-Band Authenticators and Verifiers</t>
  </si>
  <si>
    <r>
      <t>(1)</t>
    </r>
    <r>
      <rPr>
        <sz val="7"/>
        <rFont val="Times New Roman"/>
        <family val="1"/>
      </rPr>
      <t xml:space="preserve">             </t>
    </r>
    <r>
      <rPr>
        <sz val="12"/>
        <rFont val="Times New Roman"/>
        <family val="1"/>
      </rPr>
      <t xml:space="preserve">The out-of-band authenticator SHALL establish a separate channel with the verifier in order to retrieve the out-of-band secret or authentication request. </t>
    </r>
  </si>
  <si>
    <r>
      <t>(2)</t>
    </r>
    <r>
      <rPr>
        <sz val="7"/>
        <rFont val="Times New Roman"/>
        <family val="1"/>
      </rPr>
      <t xml:space="preserve">             </t>
    </r>
    <r>
      <rPr>
        <sz val="12"/>
        <rFont val="Times New Roman"/>
        <family val="1"/>
      </rPr>
      <t xml:space="preserve">Communication over the secondary channel SHALL be encrypted unless sent via the public switched telephone network (PSTN). </t>
    </r>
  </si>
  <si>
    <r>
      <t>(3)</t>
    </r>
    <r>
      <rPr>
        <sz val="7"/>
        <rFont val="Times New Roman"/>
        <family val="1"/>
      </rPr>
      <t xml:space="preserve">             </t>
    </r>
    <r>
      <rPr>
        <sz val="12"/>
        <rFont val="Times New Roman"/>
        <family val="1"/>
      </rPr>
      <t xml:space="preserve">Methods that do not prove possession of a specific device, such as voice-over-IP (VOIP) or email, SHALL NOT be used for out-of-band authentication. </t>
    </r>
  </si>
  <si>
    <r>
      <t>(4)</t>
    </r>
    <r>
      <rPr>
        <sz val="7"/>
        <rFont val="Times New Roman"/>
        <family val="1"/>
      </rPr>
      <t xml:space="preserve">             </t>
    </r>
    <r>
      <rPr>
        <sz val="12"/>
        <rFont val="Times New Roman"/>
        <family val="1"/>
      </rPr>
      <t xml:space="preserve">If PSTN is not being used for out-of-band communication, then the out-of-band authenticator SHALL uniquely authenticate itself by establishing an authenticated protected channel with the verifier. </t>
    </r>
  </si>
  <si>
    <r>
      <t>(5)</t>
    </r>
    <r>
      <rPr>
        <sz val="7"/>
        <rFont val="Times New Roman"/>
        <family val="1"/>
      </rPr>
      <t xml:space="preserve">             </t>
    </r>
    <r>
      <rPr>
        <sz val="12"/>
        <rFont val="Times New Roman"/>
        <family val="1"/>
      </rPr>
      <t xml:space="preserve">If PSTN is not being used for out-of-band communication, then the out-of-band authenticator SHALL communicate with the verifier using approved cryptography. </t>
    </r>
  </si>
  <si>
    <r>
      <t>(6)</t>
    </r>
    <r>
      <rPr>
        <sz val="7"/>
        <rFont val="Times New Roman"/>
        <family val="1"/>
      </rPr>
      <t xml:space="preserve">             </t>
    </r>
    <r>
      <rPr>
        <sz val="12"/>
        <rFont val="Times New Roman"/>
        <family val="1"/>
      </rPr>
      <t xml:space="preserve">If PSTN is not being used for out-of-band communication, then the key used to authenticate the out-of-band device SHALL be stored in suitably secure storage available to the authenticator application (e.g., keychain storage, TPM, TEE, secure element). </t>
    </r>
  </si>
  <si>
    <r>
      <t>(7)</t>
    </r>
    <r>
      <rPr>
        <sz val="7"/>
        <rFont val="Times New Roman"/>
        <family val="1"/>
      </rPr>
      <t xml:space="preserve">             </t>
    </r>
    <r>
      <rPr>
        <sz val="12"/>
        <rFont val="Times New Roman"/>
        <family val="1"/>
      </rPr>
      <t xml:space="preserve">If the PSTN is used for out-of-band authentication and a secret is sent to the out-of-band device via the PSTN, then the out-of-band authenticator SHALL uniquely authenticate itself to a mobile telephone network using a SIM card or equivalent that uniquely identifies the device. </t>
    </r>
  </si>
  <si>
    <r>
      <t>(8)</t>
    </r>
    <r>
      <rPr>
        <sz val="7"/>
        <rFont val="Times New Roman"/>
        <family val="1"/>
      </rPr>
      <t xml:space="preserve">             </t>
    </r>
    <r>
      <rPr>
        <sz val="12"/>
        <rFont val="Times New Roman"/>
        <family val="1"/>
      </rPr>
      <t xml:space="preserve">If the out-of-band authenticator sends an approval message over the secondary communication channel, it SHALL either accept transfer of a secret from the primary channel to be sent to the verifier via the secondary communications channel, or present a secret received via the secondary channel from the verifier and prompt the claimant to verify the consistency of that secret with the primary channel, prior to accepting a yes/no response from the claimant which it sends to the verifier. </t>
    </r>
  </si>
  <si>
    <r>
      <t>(9)</t>
    </r>
    <r>
      <rPr>
        <sz val="7"/>
        <rFont val="Times New Roman"/>
        <family val="1"/>
      </rPr>
      <t xml:space="preserve">             </t>
    </r>
    <r>
      <rPr>
        <sz val="12"/>
        <rFont val="Times New Roman"/>
        <family val="1"/>
      </rPr>
      <t xml:space="preserve">The verifier SHALL NOT store the identifying key itself, but SHALL use a verification method (e.g., an approved hash function or proof of possession of the identifying key) to uniquely identify the authenticator. </t>
    </r>
  </si>
  <si>
    <r>
      <t>(10)</t>
    </r>
    <r>
      <rPr>
        <sz val="7"/>
        <rFont val="Times New Roman"/>
        <family val="1"/>
      </rPr>
      <t xml:space="preserve">         </t>
    </r>
    <r>
      <rPr>
        <sz val="12"/>
        <rFont val="Times New Roman"/>
        <family val="1"/>
      </rPr>
      <t xml:space="preserve">Depending on the type of out-of-band authenticator, one of the following SHALL take place: transfer of a secret to the primary channel, transfer of a secret to the secondary channel, or verification of secrets by the claimant. </t>
    </r>
  </si>
  <si>
    <r>
      <t>(11)</t>
    </r>
    <r>
      <rPr>
        <sz val="7"/>
        <rFont val="Times New Roman"/>
        <family val="1"/>
      </rPr>
      <t xml:space="preserve">         </t>
    </r>
    <r>
      <rPr>
        <sz val="12"/>
        <rFont val="Times New Roman"/>
        <family val="1"/>
      </rPr>
      <t xml:space="preserve">If the out-of-band authenticator operates by transferring the secret to the primary channel, then the verifier SHALL transmit a random secret to the out-of-band authenticator and then wait for the secret to be returned on the primary communication channel. </t>
    </r>
  </si>
  <si>
    <r>
      <t>(12)</t>
    </r>
    <r>
      <rPr>
        <sz val="7"/>
        <rFont val="Times New Roman"/>
        <family val="1"/>
      </rPr>
      <t xml:space="preserve">         </t>
    </r>
    <r>
      <rPr>
        <sz val="12"/>
        <rFont val="Times New Roman"/>
        <family val="1"/>
      </rPr>
      <t xml:space="preserve">If the out-of-band authenticator operates by transferring the secret to the secondary channel, then the verifier SHALL display a random authentication secret to the claimant via the primary channel and then wait for the secret to be returned on the secondary channel from the claimant’s out-of- band authenticator. </t>
    </r>
  </si>
  <si>
    <r>
      <t>(13)</t>
    </r>
    <r>
      <rPr>
        <sz val="7"/>
        <rFont val="Times New Roman"/>
        <family val="1"/>
      </rPr>
      <t xml:space="preserve">         </t>
    </r>
    <r>
      <rPr>
        <sz val="12"/>
        <rFont val="Times New Roman"/>
        <family val="1"/>
      </rPr>
      <t xml:space="preserve">If the out-of-band authenticator operates by verification of secrets by the claimant, then the verifier SHALL display a random authentication secret to the claimant via the primary channel, send the same secret to the out-of-band authenticator via the secondary channel for presentation to the claimant, and then wait for an approval (or disapproval) message via the secondary channel. </t>
    </r>
  </si>
  <si>
    <r>
      <t>(14)</t>
    </r>
    <r>
      <rPr>
        <sz val="7"/>
        <rFont val="Times New Roman"/>
        <family val="1"/>
      </rPr>
      <t xml:space="preserve">         </t>
    </r>
    <r>
      <rPr>
        <sz val="12"/>
        <rFont val="Times New Roman"/>
        <family val="1"/>
      </rPr>
      <t xml:space="preserve">The authentication SHALL be considered invalid if not completed within 10 minutes. </t>
    </r>
  </si>
  <si>
    <r>
      <t>(15)</t>
    </r>
    <r>
      <rPr>
        <sz val="7"/>
        <rFont val="Times New Roman"/>
        <family val="1"/>
      </rPr>
      <t xml:space="preserve">         </t>
    </r>
    <r>
      <rPr>
        <sz val="12"/>
        <rFont val="Times New Roman"/>
        <family val="1"/>
      </rPr>
      <t xml:space="preserve">Verifiers SHALL accept a given authentication secret only once during the validity period. </t>
    </r>
  </si>
  <si>
    <r>
      <t>(16)</t>
    </r>
    <r>
      <rPr>
        <sz val="7"/>
        <rFont val="Times New Roman"/>
        <family val="1"/>
      </rPr>
      <t xml:space="preserve">         </t>
    </r>
    <r>
      <rPr>
        <sz val="12"/>
        <rFont val="Times New Roman"/>
        <family val="1"/>
      </rPr>
      <t xml:space="preserve">The verifier SHALL generate random authentication secrets with at least 20 bits of entropy. </t>
    </r>
  </si>
  <si>
    <r>
      <t>(19)</t>
    </r>
    <r>
      <rPr>
        <sz val="7"/>
        <rFont val="Times New Roman"/>
        <family val="1"/>
      </rPr>
      <t xml:space="preserve">         </t>
    </r>
    <r>
      <rPr>
        <sz val="12"/>
        <rFont val="Times New Roman"/>
        <family val="1"/>
      </rPr>
      <t xml:space="preserve">If out-of-band verification is to be made using the PSTN, then the verifier SHALL verify that the pre-registered telephone number being used is associated with a specific physical device. </t>
    </r>
  </si>
  <si>
    <r>
      <t>(21)</t>
    </r>
    <r>
      <rPr>
        <sz val="7"/>
        <rFont val="Times New Roman"/>
        <family val="1"/>
      </rPr>
      <t xml:space="preserve">         </t>
    </r>
    <r>
      <rPr>
        <sz val="12"/>
        <rFont val="Times New Roman"/>
        <family val="1"/>
      </rPr>
      <t xml:space="preserve">If PSTN is used for out-of-band authentication, then the CSP SHALL offer subscribers at least one alternate authenticator that is not RESTRICTED and can be used to authenticate at the required AAL. </t>
    </r>
  </si>
  <si>
    <r>
      <t>(22)</t>
    </r>
    <r>
      <rPr>
        <sz val="7"/>
        <rFont val="Times New Roman"/>
        <family val="1"/>
      </rPr>
      <t xml:space="preserve">         </t>
    </r>
    <r>
      <rPr>
        <sz val="12"/>
        <rFont val="Times New Roman"/>
        <family val="1"/>
      </rPr>
      <t xml:space="preserve">If PSTN is used for out-of-band authentication, then the CSP SHALL Provide meaningful notice to subscribers regarding the security risks of the RESTRICTED authenticator and availability of alternative(s) that are not RESTRICTED. </t>
    </r>
  </si>
  <si>
    <r>
      <t>(23)</t>
    </r>
    <r>
      <rPr>
        <sz val="7"/>
        <rFont val="Times New Roman"/>
        <family val="1"/>
      </rPr>
      <t xml:space="preserve">         </t>
    </r>
    <r>
      <rPr>
        <sz val="12"/>
        <rFont val="Times New Roman"/>
        <family val="1"/>
      </rPr>
      <t xml:space="preserve">If PSTN is used for out-of-band authentication, then the CSP SHALL address any additional risk to subscribers in its risk assessment. </t>
    </r>
  </si>
  <si>
    <r>
      <t>(24)</t>
    </r>
    <r>
      <rPr>
        <sz val="7"/>
        <rFont val="Times New Roman"/>
        <family val="1"/>
      </rPr>
      <t xml:space="preserve">         </t>
    </r>
    <r>
      <rPr>
        <sz val="12"/>
        <rFont val="Times New Roman"/>
        <family val="1"/>
      </rPr>
      <t xml:space="preserve">If PSTN is used for out-of-band authentication, then the CSP SHALL develop a migration plan for the possibility that the RESTRICTED authenticator is no longer acceptable at some point in the future and include this migration plan in its digital identity acceptance statement. </t>
    </r>
  </si>
  <si>
    <t>(d) OTP Authenticators and Verifiers</t>
  </si>
  <si>
    <r>
      <t>(2)</t>
    </r>
    <r>
      <rPr>
        <sz val="7"/>
        <rFont val="Times New Roman"/>
        <family val="1"/>
      </rPr>
      <t xml:space="preserve">             </t>
    </r>
    <r>
      <rPr>
        <sz val="12"/>
        <rFont val="Times New Roman"/>
        <family val="1"/>
      </rPr>
      <t xml:space="preserve">The nonce SHALL be of sufficient length to ensure that it is unique for each operation of the device over its lifetime. </t>
    </r>
  </si>
  <si>
    <r>
      <t>(3)</t>
    </r>
    <r>
      <rPr>
        <sz val="7"/>
        <rFont val="Times New Roman"/>
        <family val="1"/>
      </rPr>
      <t xml:space="preserve">             </t>
    </r>
    <r>
      <rPr>
        <sz val="12"/>
        <rFont val="Times New Roman"/>
        <family val="1"/>
      </rPr>
      <t xml:space="preserve">OTP authenticators — particularly software-based OTP generators —SHALL NOT facilitate the cloning of the secret key onto multiple devices. </t>
    </r>
  </si>
  <si>
    <r>
      <t>(4)</t>
    </r>
    <r>
      <rPr>
        <sz val="7"/>
        <rFont val="Times New Roman"/>
        <family val="1"/>
      </rPr>
      <t xml:space="preserve">             </t>
    </r>
    <r>
      <rPr>
        <sz val="12"/>
        <rFont val="Times New Roman"/>
        <family val="1"/>
      </rPr>
      <t xml:space="preserve">The authenticator output SHALL have at least 6 decimal digits (approximately 20 bits) of entropy. </t>
    </r>
  </si>
  <si>
    <r>
      <t>(5)</t>
    </r>
    <r>
      <rPr>
        <sz val="7"/>
        <rFont val="Times New Roman"/>
        <family val="1"/>
      </rPr>
      <t xml:space="preserve">             </t>
    </r>
    <r>
      <rPr>
        <sz val="12"/>
        <rFont val="Times New Roman"/>
        <family val="1"/>
      </rPr>
      <t xml:space="preserve">If the nonce used to generate the authenticator output is based on a real-time clock, then the nonce SHALL be changed at least once every 2 minutes. </t>
    </r>
  </si>
  <si>
    <r>
      <t>(6)</t>
    </r>
    <r>
      <rPr>
        <sz val="7"/>
        <rFont val="Times New Roman"/>
        <family val="1"/>
      </rPr>
      <t xml:space="preserve">             </t>
    </r>
    <r>
      <rPr>
        <sz val="12"/>
        <rFont val="Times New Roman"/>
        <family val="1"/>
      </rPr>
      <t xml:space="preserve">The OTP value associated with a given nonce SHALL be accepted only once. </t>
    </r>
  </si>
  <si>
    <r>
      <t>(7)</t>
    </r>
    <r>
      <rPr>
        <sz val="7"/>
        <rFont val="Times New Roman"/>
        <family val="1"/>
      </rPr>
      <t xml:space="preserve">             </t>
    </r>
    <r>
      <rPr>
        <sz val="12"/>
        <rFont val="Times New Roman"/>
        <family val="1"/>
      </rPr>
      <t xml:space="preserve">The symmetric keys used by authenticators are also present in the verifier and SHALL be strongly protected against compromise. </t>
    </r>
  </si>
  <si>
    <r>
      <t>(8)</t>
    </r>
    <r>
      <rPr>
        <sz val="7"/>
        <rFont val="Times New Roman"/>
        <family val="1"/>
      </rPr>
      <t xml:space="preserve">             </t>
    </r>
    <r>
      <rPr>
        <sz val="12"/>
        <rFont val="Times New Roman"/>
        <family val="1"/>
      </rPr>
      <t xml:space="preserve">If a single-factor OTP authenticator is being associated with a subscriber account, then the verifier or associated CSP SHALL use approved cryptography to either generate and exchange or to obtain the secrets required to duplicate the authenticator output. </t>
    </r>
  </si>
  <si>
    <r>
      <t>(9)</t>
    </r>
    <r>
      <rPr>
        <sz val="7"/>
        <rFont val="Times New Roman"/>
        <family val="1"/>
      </rPr>
      <t xml:space="preserve">             </t>
    </r>
    <r>
      <rPr>
        <sz val="12"/>
        <rFont val="Times New Roman"/>
        <family val="1"/>
      </rPr>
      <t xml:space="preserve">The verifier SHALL use approved encryption when collecting the OTP. </t>
    </r>
  </si>
  <si>
    <r>
      <t>(10)</t>
    </r>
    <r>
      <rPr>
        <sz val="7"/>
        <rFont val="Times New Roman"/>
        <family val="1"/>
      </rPr>
      <t xml:space="preserve">         </t>
    </r>
    <r>
      <rPr>
        <sz val="12"/>
        <rFont val="Times New Roman"/>
        <family val="1"/>
      </rPr>
      <t xml:space="preserve">The verifier SHALL use an authenticated protected channel when collecting the OTP. </t>
    </r>
  </si>
  <si>
    <r>
      <t>(12)</t>
    </r>
    <r>
      <rPr>
        <sz val="7"/>
        <rFont val="Times New Roman"/>
        <family val="1"/>
      </rPr>
      <t xml:space="preserve">         </t>
    </r>
    <r>
      <rPr>
        <sz val="12"/>
        <rFont val="Times New Roman"/>
        <family val="1"/>
      </rPr>
      <t xml:space="preserve">Verifiers SHALL accept a given time-based OTP only once during the validity period. </t>
    </r>
  </si>
  <si>
    <r>
      <t>(14)</t>
    </r>
    <r>
      <rPr>
        <sz val="7"/>
        <rFont val="Times New Roman"/>
        <family val="1"/>
      </rPr>
      <t xml:space="preserve">         </t>
    </r>
    <r>
      <rPr>
        <sz val="12"/>
        <rFont val="Times New Roman"/>
        <family val="1"/>
      </rPr>
      <t xml:space="preserve">If the authenticator is multi-factor, then each use of the authenticator SHALL require the input of the additional factor. </t>
    </r>
  </si>
  <si>
    <r>
      <t>(18)</t>
    </r>
    <r>
      <rPr>
        <sz val="7"/>
        <rFont val="Times New Roman"/>
        <family val="1"/>
      </rPr>
      <t xml:space="preserve">         </t>
    </r>
    <r>
      <rPr>
        <sz val="12"/>
        <rFont val="Times New Roman"/>
        <family val="1"/>
      </rPr>
      <t xml:space="preserve">If the authenticator is multi-factor, then the unencrypted key and activation secret or biometric sample — and any biometric data derived from the biometric sample such as a probe produced through signal processing — SHALL be zeroized immediately after an OTP has been generated. </t>
    </r>
  </si>
  <si>
    <r>
      <t>(19)</t>
    </r>
    <r>
      <rPr>
        <sz val="7"/>
        <rFont val="Times New Roman"/>
        <family val="1"/>
      </rPr>
      <t xml:space="preserve">         </t>
    </r>
    <r>
      <rPr>
        <sz val="12"/>
        <rFont val="Times New Roman"/>
        <family val="1"/>
      </rPr>
      <t xml:space="preserve">If the authenticator is multi-factor, the verifier or CSP SHALL establish, via the authenticator source, that the authenticator is a multi-factor device. </t>
    </r>
  </si>
  <si>
    <t>(e) Cryptographic Authenticators and Verifiers (including single- and multi-factor cryptographic authenticators, both hardware- and software-based)</t>
  </si>
  <si>
    <r>
      <t>(1)</t>
    </r>
    <r>
      <rPr>
        <sz val="7"/>
        <rFont val="Times New Roman"/>
        <family val="1"/>
      </rPr>
      <t xml:space="preserve">             </t>
    </r>
    <r>
      <rPr>
        <sz val="12"/>
        <rFont val="Times New Roman"/>
        <family val="1"/>
      </rPr>
      <t xml:space="preserve">If the cryptographic authenticator is software based, the key SHALL be stored in suitably secure storage available to the authenticator application. </t>
    </r>
  </si>
  <si>
    <r>
      <t>(2)</t>
    </r>
    <r>
      <rPr>
        <sz val="7"/>
        <rFont val="Times New Roman"/>
        <family val="1"/>
      </rPr>
      <t xml:space="preserve">             </t>
    </r>
    <r>
      <rPr>
        <sz val="12"/>
        <rFont val="Times New Roman"/>
        <family val="1"/>
      </rPr>
      <t xml:space="preserve">If the cryptographic authenticator is software based, the key SHALL be strongly protected against unauthorized disclosure by the use of access controls that limit access to the key to only those software components on the device requiring access. </t>
    </r>
  </si>
  <si>
    <r>
      <t>(3)</t>
    </r>
    <r>
      <rPr>
        <sz val="7"/>
        <rFont val="Times New Roman"/>
        <family val="1"/>
      </rPr>
      <t xml:space="preserve">             </t>
    </r>
    <r>
      <rPr>
        <sz val="12"/>
        <rFont val="Times New Roman"/>
        <family val="1"/>
      </rPr>
      <t xml:space="preserve">If the cryptographic authenticator is software based, it SHALL NOT facilitate the cloning of the secret key onto multiple devices. </t>
    </r>
  </si>
  <si>
    <r>
      <t>(4)</t>
    </r>
    <r>
      <rPr>
        <sz val="7"/>
        <rFont val="Times New Roman"/>
        <family val="1"/>
      </rPr>
      <t xml:space="preserve">             </t>
    </r>
    <r>
      <rPr>
        <sz val="12"/>
        <rFont val="Times New Roman"/>
        <family val="1"/>
      </rPr>
      <t xml:space="preserve">If the authenticator is single-factor and hardware-based, secret keys unique to the device SHALL NOT be exportable (i.e., cannot be removed from the device). </t>
    </r>
  </si>
  <si>
    <r>
      <t>(6)</t>
    </r>
    <r>
      <rPr>
        <sz val="7"/>
        <rFont val="Times New Roman"/>
        <family val="1"/>
      </rPr>
      <t xml:space="preserve">             </t>
    </r>
    <r>
      <rPr>
        <sz val="12"/>
        <rFont val="Times New Roman"/>
        <family val="1"/>
      </rPr>
      <t xml:space="preserve">If the authenticator is hardware-based, the challenge nonce SHALL be at least 64 bits in length. </t>
    </r>
  </si>
  <si>
    <r>
      <t>(7)</t>
    </r>
    <r>
      <rPr>
        <sz val="7"/>
        <rFont val="Times New Roman"/>
        <family val="1"/>
      </rPr>
      <t xml:space="preserve">             </t>
    </r>
    <r>
      <rPr>
        <sz val="12"/>
        <rFont val="Times New Roman"/>
        <family val="1"/>
      </rPr>
      <t xml:space="preserve">If the authenticator is hardware-based, approved cryptography SHALL be used. </t>
    </r>
  </si>
  <si>
    <r>
      <t>(8)</t>
    </r>
    <r>
      <rPr>
        <sz val="7"/>
        <rFont val="Times New Roman"/>
        <family val="1"/>
      </rPr>
      <t xml:space="preserve">             </t>
    </r>
    <r>
      <rPr>
        <sz val="12"/>
        <rFont val="Times New Roman"/>
        <family val="1"/>
      </rPr>
      <t xml:space="preserve">Cryptographic keys stored by the verifier SHALL be protected against modification. </t>
    </r>
  </si>
  <si>
    <r>
      <t>(9)</t>
    </r>
    <r>
      <rPr>
        <sz val="7"/>
        <rFont val="Times New Roman"/>
        <family val="1"/>
      </rPr>
      <t xml:space="preserve">             </t>
    </r>
    <r>
      <rPr>
        <sz val="12"/>
        <rFont val="Times New Roman"/>
        <family val="1"/>
      </rPr>
      <t xml:space="preserve">If symmetric keys are used, cryptographic keys stored by the verifier SHALL be protected against disclosure. </t>
    </r>
  </si>
  <si>
    <r>
      <t>(10)</t>
    </r>
    <r>
      <rPr>
        <sz val="7"/>
        <rFont val="Times New Roman"/>
        <family val="1"/>
      </rPr>
      <t xml:space="preserve">         </t>
    </r>
    <r>
      <rPr>
        <sz val="12"/>
        <rFont val="Times New Roman"/>
        <family val="1"/>
      </rPr>
      <t xml:space="preserve">The challenge nonce SHALL be at least 64 bits in length. </t>
    </r>
  </si>
  <si>
    <r>
      <t>(11)</t>
    </r>
    <r>
      <rPr>
        <sz val="7"/>
        <rFont val="Times New Roman"/>
        <family val="1"/>
      </rPr>
      <t xml:space="preserve">         </t>
    </r>
    <r>
      <rPr>
        <sz val="12"/>
        <rFont val="Times New Roman"/>
        <family val="1"/>
      </rPr>
      <t xml:space="preserve">The challenge nonce SHALL either be unique over the authenticator’s lifetime or statistically unique (i.e., generated using an approved random bit generator). </t>
    </r>
  </si>
  <si>
    <r>
      <t>(12)</t>
    </r>
    <r>
      <rPr>
        <sz val="7"/>
        <rFont val="Times New Roman"/>
        <family val="1"/>
      </rPr>
      <t xml:space="preserve">         </t>
    </r>
    <r>
      <rPr>
        <sz val="12"/>
        <rFont val="Times New Roman"/>
        <family val="1"/>
      </rPr>
      <t xml:space="preserve">The verification operation SHALL use approved cryptography. </t>
    </r>
  </si>
  <si>
    <r>
      <t>(13)</t>
    </r>
    <r>
      <rPr>
        <sz val="7"/>
        <rFont val="Times New Roman"/>
        <family val="1"/>
      </rPr>
      <t xml:space="preserve">         </t>
    </r>
    <r>
      <rPr>
        <sz val="12"/>
        <rFont val="Times New Roman"/>
        <family val="1"/>
      </rPr>
      <t xml:space="preserve">If a multi-factor cryptographic software authenticator is being used, then each authentication requires the presentation of the activation factor. </t>
    </r>
  </si>
  <si>
    <r>
      <t>(17)</t>
    </r>
    <r>
      <rPr>
        <sz val="7"/>
        <rFont val="Times New Roman"/>
        <family val="1"/>
      </rPr>
      <t xml:space="preserve">         </t>
    </r>
    <r>
      <rPr>
        <sz val="12"/>
        <rFont val="Times New Roman"/>
        <family val="1"/>
      </rPr>
      <t xml:space="preserve">If the authenticator is multi-factor, then the unencrypted key and activation secret or biometric sample — and any biometric data derived from the biometric sample such as a probe produced through signal processing — SHALL be zeroized immediately after an authentication transaction has taken place. </t>
    </r>
  </si>
  <si>
    <t>(a) For public key-based authentication:</t>
  </si>
  <si>
    <t>(1) Enforce authorized access to the corresponding private key; and</t>
  </si>
  <si>
    <t>(2) Map the authenticated identity to the account of the individual or group; and</t>
  </si>
  <si>
    <t>(b) When public key infrastructure (PKI) is used:</t>
  </si>
  <si>
    <t>(1) Validate certificates by constructing and verifying a certification path to an accepted trust anchor, including checking certificate status information; and</t>
  </si>
  <si>
    <t>(2) Implement a local cache of revocation data to support path discovery and validation.</t>
  </si>
  <si>
    <t>Protect authenticators commensurate with the security category of the information to which use of the authenticator permits access.</t>
  </si>
  <si>
    <t xml:space="preserve">Control: Obscure feedback of authentication information during the authentication process to protect the information from possible exploitation and use by unauthorized individuals. </t>
  </si>
  <si>
    <t xml:space="preserve">Control: Implement mechanisms for authentication to a cryptographic module that meet the requirements of applicable laws, executive orders, directives, policies, regulations, standards, and guidelines for such authentication. </t>
  </si>
  <si>
    <t>Control: Uniquely identify and authenticate non-organizational users or processes acting on behalf of non-organizational users.</t>
  </si>
  <si>
    <t xml:space="preserve">Discussion: Non-organizational users include system users other than organizational users explicitly covered by IA-2. Non-organizational users are uniquely identified and authenticated for accesses other than those explicitly identified and documented in AC-14. Identification and authentication of non-organizational users accessing federal systems may be required to protect federal, proprietary, or privacy-related information (with exceptions noted for national security systems). Organizations consider many factors—including security, privacy, scalability, and practicality—when balancing the need to ensure ease of use for access to federal information and systems with the need to protect and adequately mitigate risk. </t>
  </si>
  <si>
    <t xml:space="preserve">Related Controls: AC-2, AC-6, AC-14, AC-17, AC-18, AU-6, IA-2, IA-4, IA-5, IA-11, MA-4, RA-3, SA-4, SC-8. </t>
  </si>
  <si>
    <t xml:space="preserve">Control Enhancements: </t>
  </si>
  <si>
    <r>
      <t>Accept and electronically verify Personal Identity Verification-compliant credentials from other federal</t>
    </r>
    <r>
      <rPr>
        <b/>
        <i/>
        <sz val="12"/>
        <color rgb="FFFF0000"/>
        <rFont val="Times New Roman"/>
        <family val="1"/>
      </rPr>
      <t>, state, local, tribal, or territorial (SLTT)</t>
    </r>
    <r>
      <rPr>
        <b/>
        <sz val="12"/>
        <color rgb="FF000000"/>
        <rFont val="Times New Roman"/>
        <family val="1"/>
      </rPr>
      <t xml:space="preserve"> agencies. </t>
    </r>
  </si>
  <si>
    <t xml:space="preserve">(a) Accept only external authenticators that are NIST-compliant; and </t>
  </si>
  <si>
    <t xml:space="preserve">(b) Document and maintain a list of accepted external authenticators. </t>
  </si>
  <si>
    <r>
      <t>Conform to the following profiles for identity management</t>
    </r>
    <r>
      <rPr>
        <b/>
        <i/>
        <sz val="12"/>
        <color rgb="FFFF0000"/>
        <rFont val="Times New Roman"/>
        <family val="1"/>
      </rPr>
      <t>: Security Assertion Markup Language (SAML) or OpenID Connect</t>
    </r>
    <r>
      <rPr>
        <b/>
        <sz val="12"/>
        <color rgb="FF000000"/>
        <rFont val="Times New Roman"/>
        <family val="1"/>
      </rPr>
      <t xml:space="preserve">. </t>
    </r>
  </si>
  <si>
    <r>
      <t>Control: Require users to re-authenticate when</t>
    </r>
    <r>
      <rPr>
        <b/>
        <i/>
        <sz val="12"/>
        <color rgb="FFFF0000"/>
        <rFont val="Times New Roman"/>
        <family val="1"/>
      </rPr>
      <t>: roles, authenticators, or credentials change, security categories of systems change, the execution of privileged functions occur, or every 12 hours.</t>
    </r>
  </si>
  <si>
    <t xml:space="preserve">a. Identity proof users that require accounts for logical access to systems based on appropriate identity assurance level requirements as specified in applicable standards and guidelines; </t>
  </si>
  <si>
    <t xml:space="preserve">b. Resolve user identities to a unique individual; and </t>
  </si>
  <si>
    <t xml:space="preserve">c. Collect, validate, and verify identity evidence. </t>
  </si>
  <si>
    <t xml:space="preserve">Require evidence of individual identification be presented to the registration authority. </t>
  </si>
  <si>
    <r>
      <t>a.</t>
    </r>
    <r>
      <rPr>
        <sz val="7"/>
        <rFont val="Times New Roman"/>
        <family val="1"/>
      </rPr>
      <t xml:space="preserve">                </t>
    </r>
    <r>
      <rPr>
        <b/>
        <sz val="12"/>
        <rFont val="Times New Roman"/>
        <family val="1"/>
      </rPr>
      <t xml:space="preserve">Require that the presented identity evidence be validated and verified through </t>
    </r>
    <r>
      <rPr>
        <b/>
        <i/>
        <sz val="12"/>
        <color rgb="FFFF0000"/>
        <rFont val="Times New Roman"/>
        <family val="1"/>
      </rPr>
      <t>agency defined resolution, validation, and verification methods.</t>
    </r>
    <r>
      <rPr>
        <sz val="11"/>
        <color rgb="FF000000"/>
        <rFont val="Times New Roman"/>
        <family val="1"/>
      </rPr>
      <t xml:space="preserve"> </t>
    </r>
  </si>
  <si>
    <r>
      <t>b.</t>
    </r>
    <r>
      <rPr>
        <sz val="7"/>
        <rFont val="Times New Roman"/>
        <family val="1"/>
      </rPr>
      <t xml:space="preserve">               </t>
    </r>
    <r>
      <rPr>
        <sz val="12"/>
        <rFont val="Times New Roman"/>
        <family val="1"/>
      </rPr>
      <t xml:space="preserve">Identity proofing SHALL NOT be performed to determine suitability or entitlement to gain access to services or benefits. </t>
    </r>
  </si>
  <si>
    <r>
      <t>d.</t>
    </r>
    <r>
      <rPr>
        <sz val="7"/>
        <rFont val="Times New Roman"/>
        <family val="1"/>
      </rPr>
      <t xml:space="preserve">               </t>
    </r>
    <r>
      <rPr>
        <sz val="12"/>
        <rFont val="Times New Roman"/>
        <family val="1"/>
      </rPr>
      <t xml:space="preserve">The CSP SHALL provide explicit notice to the applicant at the time of collection regarding the purpose for collecting and maintaining a record of the attributes necessary for identity proofing, including whether such attributes are voluntary or mandatory to complete the identity proofing process, and the consequences for not providing the attributes. </t>
    </r>
  </si>
  <si>
    <r>
      <t>e.</t>
    </r>
    <r>
      <rPr>
        <sz val="7"/>
        <rFont val="Times New Roman"/>
        <family val="1"/>
      </rPr>
      <t xml:space="preserve">                </t>
    </r>
    <r>
      <rPr>
        <sz val="12"/>
        <rFont val="Times New Roman"/>
        <family val="1"/>
      </rPr>
      <t xml:space="preserve">If CSPs process attributes for purposes other than identity proofing, authentication, or attribute assertions (collectively “identity service”), related fraud mitigation, or to comply with law or legal process, then CSPs SHALL implement measures to maintain predictability and manageability commensurate with the privacy risk arising from the additional processing. </t>
    </r>
  </si>
  <si>
    <r>
      <t>f.</t>
    </r>
    <r>
      <rPr>
        <sz val="7"/>
        <rFont val="Times New Roman"/>
        <family val="1"/>
      </rPr>
      <t xml:space="preserve">                </t>
    </r>
    <r>
      <rPr>
        <i/>
        <sz val="12"/>
        <rFont val="Times New Roman"/>
        <family val="1"/>
      </rPr>
      <t>If the CSP employs consent as part of its measures to maintain predictability and manageability,</t>
    </r>
    <r>
      <rPr>
        <sz val="12"/>
        <rFont val="Times New Roman"/>
        <family val="1"/>
      </rPr>
      <t xml:space="preserve"> …then it SHALL NOT make consent for the additional processing a condition of the identity service.  </t>
    </r>
  </si>
  <si>
    <r>
      <t>g.</t>
    </r>
    <r>
      <rPr>
        <sz val="7"/>
        <rFont val="Times New Roman"/>
        <family val="1"/>
      </rPr>
      <t xml:space="preserve">               </t>
    </r>
    <r>
      <rPr>
        <sz val="12"/>
        <rFont val="Times New Roman"/>
        <family val="1"/>
      </rPr>
      <t xml:space="preserve">The CSP SHALL provide mechanisms for redress of applicant complaints or problems arising from the identity proofing. </t>
    </r>
  </si>
  <si>
    <t xml:space="preserve">These [redress] mechanisms SHALL be easy for applicants to find and use. </t>
  </si>
  <si>
    <r>
      <t>h.</t>
    </r>
    <r>
      <rPr>
        <sz val="7"/>
        <rFont val="Times New Roman"/>
        <family val="1"/>
      </rPr>
      <t xml:space="preserve">               </t>
    </r>
    <r>
      <rPr>
        <sz val="12"/>
        <rFont val="Times New Roman"/>
        <family val="1"/>
      </rPr>
      <t xml:space="preserve">The CSP SHALL assess the [redress] mechanisms for their efficacy in achieving resolution of complaints or problems. </t>
    </r>
  </si>
  <si>
    <r>
      <t>i.</t>
    </r>
    <r>
      <rPr>
        <sz val="7"/>
        <rFont val="Times New Roman"/>
        <family val="1"/>
      </rPr>
      <t xml:space="preserve">                 </t>
    </r>
    <r>
      <rPr>
        <sz val="12"/>
        <rFont val="Times New Roman"/>
        <family val="1"/>
      </rPr>
      <t xml:space="preserve">The identity proofing and enrollment processes SHALL be performed according to an applicable written policy or *practice statement* that specifies the particular steps taken to verify identities. </t>
    </r>
  </si>
  <si>
    <r>
      <t>j.</t>
    </r>
    <r>
      <rPr>
        <sz val="7"/>
        <rFont val="Times New Roman"/>
        <family val="1"/>
      </rPr>
      <t xml:space="preserve">                 </t>
    </r>
    <r>
      <rPr>
        <sz val="12"/>
        <rFont val="Times New Roman"/>
        <family val="1"/>
      </rPr>
      <t xml:space="preserve">The *practice statement* SHALL include control information detailing how the CSP handles proofing errors that result in an applicant not being successfully enrolled. </t>
    </r>
  </si>
  <si>
    <r>
      <t>k.</t>
    </r>
    <r>
      <rPr>
        <sz val="7"/>
        <rFont val="Times New Roman"/>
        <family val="1"/>
      </rPr>
      <t xml:space="preserve">               </t>
    </r>
    <r>
      <rPr>
        <sz val="12"/>
        <rFont val="Times New Roman"/>
        <family val="1"/>
      </rPr>
      <t xml:space="preserve">The CSP SHALL maintain a record, including audit logs, of all steps taken to verify the identity of the applicant </t>
    </r>
    <r>
      <rPr>
        <b/>
        <i/>
        <sz val="12"/>
        <color rgb="FFFF0000"/>
        <rFont val="Times New Roman"/>
        <family val="1"/>
      </rPr>
      <t>as long as the identity exists in the information system</t>
    </r>
    <r>
      <rPr>
        <sz val="12"/>
        <rFont val="Times New Roman"/>
        <family val="1"/>
      </rPr>
      <t>.</t>
    </r>
  </si>
  <si>
    <r>
      <t>l.</t>
    </r>
    <r>
      <rPr>
        <sz val="7"/>
        <rFont val="Times New Roman"/>
        <family val="1"/>
      </rPr>
      <t xml:space="preserve">                 </t>
    </r>
    <r>
      <rPr>
        <sz val="12"/>
        <rFont val="Times New Roman"/>
        <family val="1"/>
      </rPr>
      <t xml:space="preserve">The CSP SHALL record the types of identity evidence presented in the proofing process. </t>
    </r>
  </si>
  <si>
    <r>
      <t>m.</t>
    </r>
    <r>
      <rPr>
        <sz val="7"/>
        <rFont val="Times New Roman"/>
        <family val="1"/>
      </rPr>
      <t xml:space="preserve">             </t>
    </r>
    <r>
      <rPr>
        <sz val="12"/>
        <rFont val="Times New Roman"/>
        <family val="1"/>
      </rPr>
      <t>The CSP SHALL conduct a risk management process, including assessments of privacy and security risks to determine:</t>
    </r>
  </si>
  <si>
    <r>
      <t>n.</t>
    </r>
    <r>
      <rPr>
        <sz val="7"/>
        <rFont val="Times New Roman"/>
        <family val="1"/>
      </rPr>
      <t xml:space="preserve">               </t>
    </r>
    <r>
      <rPr>
        <sz val="12"/>
        <rFont val="Times New Roman"/>
        <family val="1"/>
      </rPr>
      <t xml:space="preserve">All PII collected as part of the enrollment process SHALL be protected to ensure confidentiality, integrity, and attribution of the information source. </t>
    </r>
  </si>
  <si>
    <r>
      <t>o.</t>
    </r>
    <r>
      <rPr>
        <sz val="7"/>
        <rFont val="Times New Roman"/>
        <family val="1"/>
      </rPr>
      <t xml:space="preserve">               </t>
    </r>
    <r>
      <rPr>
        <sz val="12"/>
        <rFont val="Times New Roman"/>
        <family val="1"/>
      </rPr>
      <t>"The entire proofing transaction, including transactions that involve a third party, SHALL occur over authenticated protected channels. "</t>
    </r>
  </si>
  <si>
    <r>
      <t>p.</t>
    </r>
    <r>
      <rPr>
        <sz val="7"/>
        <rFont val="Times New Roman"/>
        <family val="1"/>
      </rPr>
      <t xml:space="preserve">               </t>
    </r>
    <r>
      <rPr>
        <sz val="12"/>
        <rFont val="Times New Roman"/>
        <family val="1"/>
      </rPr>
      <t>"If the CSP uses fraud mitigation measures, then the CSP SHALL conduct a privacy risk assessment for these mitigation measures. "</t>
    </r>
  </si>
  <si>
    <r>
      <t>q.</t>
    </r>
    <r>
      <rPr>
        <sz val="7"/>
        <rFont val="Times New Roman"/>
        <family val="1"/>
      </rPr>
      <t xml:space="preserve">               </t>
    </r>
    <r>
      <rPr>
        <sz val="12"/>
        <rFont val="Times New Roman"/>
        <family val="1"/>
      </rPr>
      <t xml:space="preserve">In the event a CSP ceases to conduct identity proofing and enrollment processes, then the CSP SHALL be responsible for fully disposing of or destroying any sensitive data including PII, or its protection from unauthorized access for the duration of retention. </t>
    </r>
  </si>
  <si>
    <r>
      <t>r.</t>
    </r>
    <r>
      <rPr>
        <sz val="7"/>
        <rFont val="Times New Roman"/>
        <family val="1"/>
      </rPr>
      <t xml:space="preserve">                </t>
    </r>
    <r>
      <rPr>
        <sz val="12"/>
        <rFont val="Times New Roman"/>
        <family val="1"/>
      </rPr>
      <t>Regardless of whether the CSP is a federal agency or non- federal entity, the following requirements apply to the federal agency offering or using the proofing service:</t>
    </r>
  </si>
  <si>
    <r>
      <t>s.</t>
    </r>
    <r>
      <rPr>
        <sz val="7"/>
        <rFont val="Times New Roman"/>
        <family val="1"/>
      </rPr>
      <t xml:space="preserve">                </t>
    </r>
    <r>
      <rPr>
        <sz val="12"/>
        <rFont val="Times New Roman"/>
        <family val="1"/>
      </rPr>
      <t>An enrollment code SHALL be comprised of one of the following:</t>
    </r>
  </si>
  <si>
    <r>
      <t>t.</t>
    </r>
    <r>
      <rPr>
        <sz val="7"/>
        <rFont val="Times New Roman"/>
        <family val="1"/>
      </rPr>
      <t xml:space="preserve">                 </t>
    </r>
    <r>
      <rPr>
        <sz val="12"/>
        <rFont val="Times New Roman"/>
        <family val="1"/>
      </rPr>
      <t xml:space="preserve">Training requirements for personnel validating evidence SHALL be based on the policies, guidelines, or requirements of the CSP or RP. </t>
    </r>
  </si>
  <si>
    <r>
      <t>u.</t>
    </r>
    <r>
      <rPr>
        <sz val="7"/>
        <rFont val="Times New Roman"/>
        <family val="1"/>
      </rPr>
      <t xml:space="preserve">               </t>
    </r>
    <r>
      <rPr>
        <i/>
        <sz val="12"/>
        <rFont val="Times New Roman"/>
        <family val="1"/>
      </rPr>
      <t>This criterion applies to CSPs that provide identity proofing and enrollment services to minors (under the age of 18):</t>
    </r>
  </si>
  <si>
    <r>
      <t xml:space="preserve">If the </t>
    </r>
    <r>
      <rPr>
        <i/>
        <sz val="12"/>
        <rFont val="Times New Roman"/>
        <family val="1"/>
      </rPr>
      <t>CSP provides identity proofing and enrollment services to minors (under the age of 18), then</t>
    </r>
    <r>
      <rPr>
        <sz val="12"/>
        <rFont val="Times New Roman"/>
        <family val="1"/>
      </rPr>
      <t>…the CSP SHALL give special consideration to the legal restrictions of interacting with minors unable to meet the evidence requirements of identity proofing [to ensure compliance with the Children’s Online Privacy Protection Act of 1998 (COPPA), and other laws, as applicable]. "</t>
    </r>
  </si>
  <si>
    <t xml:space="preserve">At a minimum, the applicant’s binding to identity evidence must be verified by a process that is able to achieve a strength of STRONG. </t>
  </si>
  <si>
    <r>
      <t>(1)</t>
    </r>
    <r>
      <rPr>
        <sz val="7"/>
        <rFont val="Times New Roman"/>
        <family val="1"/>
      </rPr>
      <t xml:space="preserve">             </t>
    </r>
    <r>
      <rPr>
        <sz val="12"/>
        <rFont val="Times New Roman"/>
        <family val="1"/>
      </rPr>
      <t>Supervised remote identity proofing and enrollment transactions SHALL meet the following requirements, in addition to the IAL3 validation and verification requirements specified in Section 4.6</t>
    </r>
    <r>
      <rPr>
        <sz val="8"/>
        <rFont val="Calibri"/>
        <family val="2"/>
      </rPr>
      <t> </t>
    </r>
    <r>
      <rPr>
        <sz val="12"/>
        <rFont val="Times New Roman"/>
        <family val="1"/>
      </rPr>
      <t xml:space="preserve">. </t>
    </r>
  </si>
  <si>
    <r>
      <t>(2)</t>
    </r>
    <r>
      <rPr>
        <sz val="7"/>
        <rFont val="Times New Roman"/>
        <family val="1"/>
      </rPr>
      <t xml:space="preserve">             </t>
    </r>
    <r>
      <rPr>
        <sz val="12"/>
        <rFont val="Times New Roman"/>
        <family val="1"/>
      </rPr>
      <t xml:space="preserve">The CSP SHALL monitor the entire identity proofing session, from which the applicant SHALL NOT depart — for example, by a continuous high-resolution video transmission of the applicant. </t>
    </r>
  </si>
  <si>
    <r>
      <t>(3)</t>
    </r>
    <r>
      <rPr>
        <sz val="7"/>
        <rFont val="Times New Roman"/>
        <family val="1"/>
      </rPr>
      <t xml:space="preserve">             </t>
    </r>
    <r>
      <rPr>
        <sz val="12"/>
        <rFont val="Times New Roman"/>
        <family val="1"/>
      </rPr>
      <t xml:space="preserve">The CSP SHALL have a live operator participate remotely with the applicant for the entirety of the identity proofing session. </t>
    </r>
  </si>
  <si>
    <r>
      <t>(4)</t>
    </r>
    <r>
      <rPr>
        <sz val="7"/>
        <rFont val="Times New Roman"/>
        <family val="1"/>
      </rPr>
      <t xml:space="preserve">             </t>
    </r>
    <r>
      <rPr>
        <sz val="12"/>
        <rFont val="Times New Roman"/>
        <family val="1"/>
      </rPr>
      <t xml:space="preserve">The CSP SHALL require all actions taken by the applicant during the identity proofing session to be clearly visible to the remote operator. </t>
    </r>
  </si>
  <si>
    <r>
      <t>(5)</t>
    </r>
    <r>
      <rPr>
        <sz val="7"/>
        <rFont val="Times New Roman"/>
        <family val="1"/>
      </rPr>
      <t xml:space="preserve">             </t>
    </r>
    <r>
      <rPr>
        <sz val="12"/>
        <rFont val="Times New Roman"/>
        <family val="1"/>
      </rPr>
      <t xml:space="preserve">The CSP SHALL require that all digital validation of evidence (e.g., via chip or wireless technologies) be performed by integrated scanners and sensors. </t>
    </r>
  </si>
  <si>
    <r>
      <t>(6)</t>
    </r>
    <r>
      <rPr>
        <sz val="7"/>
        <rFont val="Times New Roman"/>
        <family val="1"/>
      </rPr>
      <t xml:space="preserve">             </t>
    </r>
    <r>
      <rPr>
        <sz val="12"/>
        <rFont val="Times New Roman"/>
        <family val="1"/>
      </rPr>
      <t xml:space="preserve">The CSP SHALL require operators to have undergone a training program to detect potential fraud and to properly perform a supervised remote proofing session. </t>
    </r>
  </si>
  <si>
    <r>
      <t>(7)</t>
    </r>
    <r>
      <rPr>
        <sz val="7"/>
        <rFont val="Times New Roman"/>
        <family val="1"/>
      </rPr>
      <t xml:space="preserve">             </t>
    </r>
    <r>
      <rPr>
        <sz val="12"/>
        <rFont val="Times New Roman"/>
        <family val="1"/>
      </rPr>
      <t xml:space="preserve">The CSP SHALL employ physical tamper detection and resistance features appropriate for the environment in which it is located. </t>
    </r>
  </si>
  <si>
    <r>
      <t>(8)</t>
    </r>
    <r>
      <rPr>
        <sz val="7"/>
        <rFont val="Times New Roman"/>
        <family val="1"/>
      </rPr>
      <t xml:space="preserve">             </t>
    </r>
    <r>
      <rPr>
        <sz val="12"/>
        <rFont val="Times New Roman"/>
        <family val="1"/>
      </rPr>
      <t xml:space="preserve">The CSP SHALL ensure that all communications occur over a mutually authenticated protected channel. </t>
    </r>
  </si>
  <si>
    <r>
      <t>·</t>
    </r>
    <r>
      <rPr>
        <sz val="7"/>
        <color rgb="FF23292D"/>
        <rFont val="Times New Roman"/>
        <family val="1"/>
      </rPr>
      <t xml:space="preserve">       </t>
    </r>
    <r>
      <rPr>
        <sz val="12"/>
        <color rgb="FF23292D"/>
        <rFont val="Times New Roman"/>
        <family val="1"/>
      </rPr>
      <t>disabled individuals;</t>
    </r>
  </si>
  <si>
    <r>
      <t>·</t>
    </r>
    <r>
      <rPr>
        <sz val="7"/>
        <color rgb="FF23292D"/>
        <rFont val="Times New Roman"/>
        <family val="1"/>
      </rPr>
      <t xml:space="preserve">       </t>
    </r>
    <r>
      <rPr>
        <sz val="12"/>
        <color rgb="FF23292D"/>
        <rFont val="Times New Roman"/>
        <family val="1"/>
      </rPr>
      <t>elderly individuals;</t>
    </r>
  </si>
  <si>
    <r>
      <t>·</t>
    </r>
    <r>
      <rPr>
        <sz val="7"/>
        <color rgb="FF23292D"/>
        <rFont val="Times New Roman"/>
        <family val="1"/>
      </rPr>
      <t xml:space="preserve">       </t>
    </r>
    <r>
      <rPr>
        <sz val="12"/>
        <color rgb="FF23292D"/>
        <rFont val="Times New Roman"/>
        <family val="1"/>
      </rPr>
      <t>homeless individuals,</t>
    </r>
  </si>
  <si>
    <r>
      <t>·</t>
    </r>
    <r>
      <rPr>
        <sz val="7"/>
        <color rgb="FF23292D"/>
        <rFont val="Times New Roman"/>
        <family val="1"/>
      </rPr>
      <t xml:space="preserve">       </t>
    </r>
    <r>
      <rPr>
        <sz val="12"/>
        <color rgb="FF23292D"/>
        <rFont val="Times New Roman"/>
        <family val="1"/>
      </rPr>
      <t>individuals with little or no access to online services or computing devices;</t>
    </r>
  </si>
  <si>
    <r>
      <t>·</t>
    </r>
    <r>
      <rPr>
        <sz val="7"/>
        <color rgb="FF23292D"/>
        <rFont val="Times New Roman"/>
        <family val="1"/>
      </rPr>
      <t xml:space="preserve">       </t>
    </r>
    <r>
      <rPr>
        <sz val="12"/>
        <rFont val="Times New Roman"/>
        <family val="1"/>
      </rPr>
      <t>unbanked and individuals with little or no credit history;</t>
    </r>
  </si>
  <si>
    <r>
      <t>·</t>
    </r>
    <r>
      <rPr>
        <sz val="7"/>
        <color rgb="FF23292D"/>
        <rFont val="Times New Roman"/>
        <family val="1"/>
      </rPr>
      <t xml:space="preserve">       </t>
    </r>
    <r>
      <rPr>
        <sz val="12"/>
        <rFont val="Times New Roman"/>
        <family val="1"/>
      </rPr>
      <t>victims of identity theft;</t>
    </r>
  </si>
  <si>
    <r>
      <t>·</t>
    </r>
    <r>
      <rPr>
        <sz val="7"/>
        <color rgb="FF23292D"/>
        <rFont val="Times New Roman"/>
        <family val="1"/>
      </rPr>
      <t xml:space="preserve">       </t>
    </r>
    <r>
      <rPr>
        <sz val="12"/>
        <rFont val="Times New Roman"/>
        <family val="1"/>
      </rPr>
      <t>children under 18; and</t>
    </r>
  </si>
  <si>
    <r>
      <t>·</t>
    </r>
    <r>
      <rPr>
        <sz val="7"/>
        <color rgb="FF23292D"/>
        <rFont val="Times New Roman"/>
        <family val="1"/>
      </rPr>
      <t xml:space="preserve">       </t>
    </r>
    <r>
      <rPr>
        <sz val="12"/>
        <rFont val="Times New Roman"/>
        <family val="1"/>
      </rPr>
      <t>immigrants.</t>
    </r>
  </si>
  <si>
    <t>In addition to those requirements presented in the General section of this document, as well as the applicable IAL requirements, CSPs that use trusted referees in their identity proofing services must demonstrate conformance with the requirements contained in this section.</t>
  </si>
  <si>
    <r>
      <t>(1)</t>
    </r>
    <r>
      <rPr>
        <sz val="7"/>
        <rFont val="Times New Roman"/>
        <family val="1"/>
      </rPr>
      <t xml:space="preserve">             </t>
    </r>
    <r>
      <rPr>
        <sz val="12"/>
        <rFont val="Times New Roman"/>
        <family val="1"/>
      </rPr>
      <t xml:space="preserve">If the CSP uses trusted referees, then…The CSP SHALL establish written policy and procedures as to how a trusted referee is determined and the lifecycle by which the trusted referee retains their status as a valid referee, to include any restrictions, as well as any revocation and suspension requirements. </t>
    </r>
  </si>
  <si>
    <r>
      <t>(2)</t>
    </r>
    <r>
      <rPr>
        <sz val="7"/>
        <rFont val="Times New Roman"/>
        <family val="1"/>
      </rPr>
      <t xml:space="preserve">             </t>
    </r>
    <r>
      <rPr>
        <sz val="12"/>
        <rFont val="Times New Roman"/>
        <family val="1"/>
      </rPr>
      <t xml:space="preserve">If the CSP uses trusted referees, then…The CSP SHALL proof the trusted referee at the same IAL as the applicant proofing. </t>
    </r>
  </si>
  <si>
    <r>
      <t>(3)</t>
    </r>
    <r>
      <rPr>
        <sz val="7"/>
        <rFont val="Times New Roman"/>
        <family val="1"/>
      </rPr>
      <t xml:space="preserve">             </t>
    </r>
    <r>
      <rPr>
        <sz val="12"/>
        <rFont val="Times New Roman"/>
        <family val="1"/>
      </rPr>
      <t xml:space="preserve">If the CSP uses trusted referees, then…The CSP SHALL determine the minimum evidence required to bind the relationship between the trusted referee and the applicant. </t>
    </r>
  </si>
  <si>
    <r>
      <t xml:space="preserve">(5) </t>
    </r>
    <r>
      <rPr>
        <sz val="12"/>
        <color rgb="FF1F3763"/>
        <rFont val="Times New Roman"/>
        <family val="1"/>
      </rPr>
      <t xml:space="preserve">IDENTITY PROOFING | ADDRESS CONFIRMATION </t>
    </r>
  </si>
  <si>
    <r>
      <t>b.</t>
    </r>
    <r>
      <rPr>
        <sz val="7"/>
        <rFont val="Times New Roman"/>
        <family val="1"/>
      </rPr>
      <t xml:space="preserve">               </t>
    </r>
    <r>
      <rPr>
        <sz val="12"/>
        <rFont val="Times New Roman"/>
        <family val="1"/>
      </rPr>
      <t xml:space="preserve">The CSP SHALL confirm address of record. </t>
    </r>
  </si>
  <si>
    <r>
      <t>c.</t>
    </r>
    <r>
      <rPr>
        <sz val="7"/>
        <rFont val="Times New Roman"/>
        <family val="1"/>
      </rPr>
      <t xml:space="preserve">                </t>
    </r>
    <r>
      <rPr>
        <sz val="12"/>
        <rFont val="Times New Roman"/>
        <family val="1"/>
      </rPr>
      <t xml:space="preserve">Valid records to confirm address SHALL be issuing source(s) or authoritative source(s). </t>
    </r>
  </si>
  <si>
    <t xml:space="preserve">Self-asserted address data that has not been confirmed in records SHALL NOT be used for confirmation. </t>
  </si>
  <si>
    <r>
      <t>d.</t>
    </r>
    <r>
      <rPr>
        <sz val="7"/>
        <rFont val="Times New Roman"/>
        <family val="1"/>
      </rPr>
      <t xml:space="preserve">               </t>
    </r>
    <r>
      <rPr>
        <i/>
        <sz val="12"/>
        <rFont val="Times New Roman"/>
        <family val="1"/>
      </rPr>
      <t>Note that IAL2-7 applies only to in-person proofing at IAL2.</t>
    </r>
  </si>
  <si>
    <r>
      <t>If the CSP performs in-person proofing for IAL2 and provides an enrollment code directly to the subscriber for binding to an authenticator at a later time, then the enrollment code</t>
    </r>
    <r>
      <rPr>
        <sz val="12"/>
        <rFont val="Times New Roman"/>
        <family val="1"/>
      </rPr>
      <t xml:space="preserve">…SHALL be valid for a maximum of </t>
    </r>
    <r>
      <rPr>
        <b/>
        <i/>
        <sz val="12"/>
        <color rgb="FFFF0000"/>
        <rFont val="Times New Roman"/>
        <family val="1"/>
      </rPr>
      <t>seven (</t>
    </r>
    <r>
      <rPr>
        <sz val="12"/>
        <rFont val="Times New Roman"/>
        <family val="1"/>
      </rPr>
      <t>7</t>
    </r>
    <r>
      <rPr>
        <b/>
        <i/>
        <sz val="12"/>
        <color rgb="FFFF0000"/>
        <rFont val="Times New Roman"/>
        <family val="1"/>
      </rPr>
      <t>)</t>
    </r>
    <r>
      <rPr>
        <sz val="12"/>
        <rFont val="Times New Roman"/>
        <family val="1"/>
      </rPr>
      <t xml:space="preserve"> days. </t>
    </r>
  </si>
  <si>
    <r>
      <t>e.</t>
    </r>
    <r>
      <rPr>
        <i/>
        <sz val="7"/>
        <rFont val="Times New Roman"/>
        <family val="1"/>
      </rPr>
      <t xml:space="preserve">                </t>
    </r>
    <r>
      <rPr>
        <i/>
        <sz val="12"/>
        <rFont val="Times New Roman"/>
        <family val="1"/>
      </rPr>
      <t>For remote identity proofing at IAL2:</t>
    </r>
    <r>
      <rPr>
        <sz val="12"/>
        <rFont val="Times New Roman"/>
        <family val="1"/>
      </rPr>
      <t xml:space="preserve">  </t>
    </r>
  </si>
  <si>
    <t xml:space="preserve">The CSP SHALL send an enrollment code to a confirmed address of record for the applicant. </t>
  </si>
  <si>
    <r>
      <t>f.</t>
    </r>
    <r>
      <rPr>
        <sz val="7"/>
        <rFont val="Times New Roman"/>
        <family val="1"/>
      </rPr>
      <t xml:space="preserve">                </t>
    </r>
    <r>
      <rPr>
        <i/>
        <sz val="12"/>
        <rFont val="Times New Roman"/>
        <family val="1"/>
      </rPr>
      <t xml:space="preserve">For remote identity proofing at IAL2: </t>
    </r>
    <r>
      <rPr>
        <sz val="12"/>
        <rFont val="Times New Roman"/>
        <family val="1"/>
      </rPr>
      <t xml:space="preserve"> </t>
    </r>
  </si>
  <si>
    <t xml:space="preserve">The applicant SHALL present a valid enrollment code to complete the identity proofing process. </t>
  </si>
  <si>
    <r>
      <t>g.</t>
    </r>
    <r>
      <rPr>
        <sz val="7"/>
        <rFont val="Times New Roman"/>
        <family val="1"/>
      </rPr>
      <t xml:space="preserve">               </t>
    </r>
    <r>
      <rPr>
        <i/>
        <sz val="12"/>
        <rFont val="Times New Roman"/>
        <family val="1"/>
      </rPr>
      <t>Note that the following enrollment code validity periods apply to enrollment codes sent to confirmed addresses of record for IAL2 remote in-person proofing only.</t>
    </r>
  </si>
  <si>
    <t xml:space="preserve">Enrollment codes shall have the following maximum validities: </t>
  </si>
  <si>
    <r>
      <t>h.</t>
    </r>
    <r>
      <rPr>
        <sz val="7"/>
        <rFont val="Times New Roman"/>
        <family val="1"/>
      </rPr>
      <t xml:space="preserve">               </t>
    </r>
    <r>
      <rPr>
        <i/>
        <sz val="12"/>
        <rFont val="Times New Roman"/>
        <family val="1"/>
      </rPr>
      <t>If the enrollment code sent to the confirmed address of record as part of the remote identity proofing process at IAL2 is also intended to be an authentication factor, then</t>
    </r>
    <r>
      <rPr>
        <sz val="12"/>
        <rFont val="Times New Roman"/>
        <family val="1"/>
      </rPr>
      <t xml:space="preserve">…it SHALL be reset upon first use. </t>
    </r>
  </si>
  <si>
    <r>
      <t>i.</t>
    </r>
    <r>
      <rPr>
        <sz val="7"/>
        <rFont val="Times New Roman"/>
        <family val="1"/>
      </rPr>
      <t xml:space="preserve">                 </t>
    </r>
    <r>
      <rPr>
        <i/>
        <sz val="12"/>
        <rFont val="Times New Roman"/>
        <family val="1"/>
      </rPr>
      <t>If the CSP performs remote proofing at IAL2 and optionally sends notification of proofing in addition to sending the required enrollment code, then</t>
    </r>
    <r>
      <rPr>
        <sz val="12"/>
        <rFont val="Times New Roman"/>
        <family val="1"/>
      </rPr>
      <t xml:space="preserve">…The CSP SHALL ensure the enrollment code and notification of proofing are sent to different addresses of record. </t>
    </r>
  </si>
  <si>
    <t>5.6: IA-1</t>
  </si>
  <si>
    <t>5.6: IA-2</t>
  </si>
  <si>
    <t>5.6: IA-2 (1)</t>
  </si>
  <si>
    <t>Identification and Authentication (Organizational Users) | Multi-Factor Authentication to Privileged Accounts</t>
  </si>
  <si>
    <t>5.6: IA-2 (2)</t>
  </si>
  <si>
    <t>Identification and Authentication (Organizational Users) | Multi-Factor Authentication to Non-Privileged Accounts</t>
  </si>
  <si>
    <t>5.6: IA-2 (8)</t>
  </si>
  <si>
    <t>5.6: IA-2 (12)</t>
  </si>
  <si>
    <t>Identification and Authentication (Organizational Users) |Access to Accounts - Replay Resistant</t>
  </si>
  <si>
    <t>Identification and Authentication (Organizational Users) | Acceptance of PIV Credentials</t>
  </si>
  <si>
    <t>5.6: IA-3</t>
  </si>
  <si>
    <t>5.6: IA-4</t>
  </si>
  <si>
    <t>Device Identification and Authentication</t>
  </si>
  <si>
    <t>5.6: IA-4 (4)</t>
  </si>
  <si>
    <t>Identifier Management | Identify User Status</t>
  </si>
  <si>
    <t>5.6: IA-5</t>
  </si>
  <si>
    <t>(1)    Session Binding Requirements: A session occurs between the software that a subscriber is running — such as a browser, application, or operating system (i.e., the session subject) — and the RP or CSP that the subscriber is accessing (i.e., the session host).</t>
  </si>
  <si>
    <t xml:space="preserve">a.    A session is maintained by a session secret which SHALL be shared between the subscriber’s software and the service being accessed. </t>
  </si>
  <si>
    <t xml:space="preserve">b.    The secret SHALL be presented directly by the subscriber’s software or possession of the secret SHALL be proven using a cryptographic mechanism. </t>
  </si>
  <si>
    <t xml:space="preserve">c.    The secret used for session binding SHALL be generated by the session host in direct response to an authentication event. </t>
  </si>
  <si>
    <t xml:space="preserve">d.    A session SHALL NOT be considered at a higher AAL than the authentication event. </t>
  </si>
  <si>
    <t>e.    Secrets used for session binding SHALL be generated by the session host during an interaction, typically immediately following authentication.</t>
  </si>
  <si>
    <t xml:space="preserve">f.    Secrets used for session binding SHALL be generated by an approved random bit generator [SP 800-90Ar1]. </t>
  </si>
  <si>
    <t xml:space="preserve">g.    Secrets used for session binding SHALL contain at least 64 bits of entropy. </t>
  </si>
  <si>
    <t xml:space="preserve">h.    Secrets used for session binding SHALL be erased or invalidated by the session subject when the subscriber logs out. </t>
  </si>
  <si>
    <t xml:space="preserve">i.    Secrets used for session binding SHALL be sent to and received from the device using an authenticated protected channel. </t>
  </si>
  <si>
    <t xml:space="preserve">k.    Secrets used for session binding SHALL NOT be available to insecure communications between the host and subscriber’s endpoint. </t>
  </si>
  <si>
    <t xml:space="preserve">l.    Authenticated sessions SHALL NOT fall back to an insecure transport, such as from https to http, following authentication. </t>
  </si>
  <si>
    <t xml:space="preserve">m.    URLs or POST content SHALL contain a session identifier that SHALL be verified by the RP to ensure that actions taken outside the session do not affect the protected session. </t>
  </si>
  <si>
    <t xml:space="preserve">n.    Browser cookies SHALL be tagged to be accessible only on secure (HTTPS) sessions. </t>
  </si>
  <si>
    <t xml:space="preserve">o.    Browser cookies SHALL be accessible to the minimum practical set of hostnames and paths. </t>
  </si>
  <si>
    <t xml:space="preserve">p.    Expiration of browser cookies SHALL NOT be depended upon to enforce session timeouts. </t>
  </si>
  <si>
    <t xml:space="preserve">q.    The presence of an OAuth access token SHALL NOT be interpreted by the RP as presence of the subscriber, in the absence of other signals. </t>
  </si>
  <si>
    <t>(2)    Reauthentication Requirements</t>
  </si>
  <si>
    <t xml:space="preserve">a.    Continuity of authenticated sessions SHALL be based upon the possession of a session secret issued by the verifier at the time of authentication and optionally refreshed during the session. </t>
  </si>
  <si>
    <t xml:space="preserve">b.    Session secrets SHALL be non-persistent, i.e., they SHALL NOT be retained across a restart of the associated application or a reboot of the host device. </t>
  </si>
  <si>
    <t xml:space="preserve">c.    Periodic reauthentication of sessions (at least every 12 hours per session) SHALL be performed to confirm the continued presence of the subscriber at an authenticated session. </t>
  </si>
  <si>
    <t xml:space="preserve">f.    When a session has been terminated, due to a time-out or other action, the user SHALL be required to establish a new session by authenticating again. </t>
  </si>
  <si>
    <t xml:space="preserve">g.    If federated authentication is being used, then since the CSP and RP often employ separate session management technologies, there SHALL NOT be any assumption of correlation between these sessions. </t>
  </si>
  <si>
    <r>
      <t xml:space="preserve">h.    An RP requiring reauthentication through a federation protocol SHALL — if possible within the protocol — specify the maximum </t>
    </r>
    <r>
      <rPr>
        <b/>
        <i/>
        <sz val="12"/>
        <color rgb="FFFF0000"/>
        <rFont val="Times New Roman"/>
        <family val="1"/>
      </rPr>
      <t>(see IA-5 j (10))</t>
    </r>
    <r>
      <rPr>
        <sz val="12"/>
        <rFont val="Times New Roman"/>
        <family val="1"/>
      </rPr>
      <t xml:space="preserve"> acceptable authentication age to the CSP. </t>
    </r>
  </si>
  <si>
    <r>
      <t xml:space="preserve">i.    If federated authentication if being used and an RP has specific authentication age </t>
    </r>
    <r>
      <rPr>
        <b/>
        <i/>
        <sz val="12"/>
        <color rgb="FFFF0000"/>
        <rFont val="Times New Roman"/>
        <family val="1"/>
      </rPr>
      <t>(see IA-5 j (10))</t>
    </r>
    <r>
      <rPr>
        <sz val="12"/>
        <rFont val="Times New Roman"/>
        <family val="1"/>
      </rPr>
      <t xml:space="preserve"> requirements that it has communicated to the CSP, then the CSP SHALL reauthenticate the subscriber if they have not been authenticated within that time period. </t>
    </r>
  </si>
  <si>
    <t>5.6: IA-5 (1)</t>
  </si>
  <si>
    <t>Authenticator Management - Memorized Secret Authenticators and Verifiers:</t>
  </si>
  <si>
    <t xml:space="preserve">(a)  Not be a proper name. </t>
  </si>
  <si>
    <t xml:space="preserve">(b)  Not be the same as the Userid. </t>
  </si>
  <si>
    <t xml:space="preserve">(c)  Expire within a maximum of 90 calendar days. </t>
  </si>
  <si>
    <t xml:space="preserve">(d)  Not be identical to the previous ten (10) passwords. </t>
  </si>
  <si>
    <t xml:space="preserve">(e)  Not be displayed when entered. </t>
  </si>
  <si>
    <t>Authenticator Management - Look-Up Secret Authenticators and Verifiers:</t>
  </si>
  <si>
    <t>Authenticator Management - Out-of-Band Authenticators and Verifiers:</t>
  </si>
  <si>
    <t>Authenticator Management - One-Time-Password (OTP) Authenticators and Verifiers:</t>
  </si>
  <si>
    <t>Authenticator Management - Cryptographic Authenticators and Verifiers:</t>
  </si>
  <si>
    <t>Authenticator Management | Public Key Based Authentication</t>
  </si>
  <si>
    <t>5.6: IA-5 (6)</t>
  </si>
  <si>
    <t>Authenticator Management | Protection of Authenticators</t>
  </si>
  <si>
    <t>5.6: IA-6</t>
  </si>
  <si>
    <t>Authentication Feedback</t>
  </si>
  <si>
    <t>5.6: IA-7</t>
  </si>
  <si>
    <t>Cryptographic Module Authentication</t>
  </si>
  <si>
    <t>5.6: IA-8</t>
  </si>
  <si>
    <t>Identification and Authentication (Non-Organizational Users)</t>
  </si>
  <si>
    <t>5.6: IA-8 (1)</t>
  </si>
  <si>
    <t>Identification and Authentication (Non-Organizational Users) | Acceptance of PIV Credentials From Other Agencies</t>
  </si>
  <si>
    <t>5.6: IA-8 (2)</t>
  </si>
  <si>
    <t>Identification and Authentication (Non-Organizational Users) | Acceptance of External Authenticators</t>
  </si>
  <si>
    <t>5.6: IA-8 (4)</t>
  </si>
  <si>
    <t>Identification and Authentication (Non-Organizational Users) | Use of Defined Profiles</t>
  </si>
  <si>
    <t>5.6: IA-11</t>
  </si>
  <si>
    <t>Re-Authentication</t>
  </si>
  <si>
    <t>5.6: IA-12</t>
  </si>
  <si>
    <t>Identity Proofing</t>
  </si>
  <si>
    <t>Identity Proofing | Identity Evidence</t>
  </si>
  <si>
    <t>Identity Proofing | Identity Evidence Validation and Verification</t>
  </si>
  <si>
    <t>5.6: IA-12 (2)</t>
  </si>
  <si>
    <t>5.6: IA-12 (3)</t>
  </si>
  <si>
    <t xml:space="preserve">c.   1.   Collection of PII SHALL be limited to the minimum necessary to resolve to a unique identity in a given context. </t>
  </si>
  <si>
    <t xml:space="preserve">2.   Collection of PII SHALL be limited to the minimum necessary to validate the existence of the claimed identity and associate the claimed identity with the applicant providing identity evidence for appropriate identity resolution, validation, and verification. </t>
  </si>
  <si>
    <t>1.   Any steps that it will take to verify the identity of the applicant beyond any mandatory requirements specified herein;</t>
  </si>
  <si>
    <t>2.   The PII, including any biometrics, images, scans, or other copies of the identity evidence that the CSP will maintain as a record of identity proofing (Note: Specific federal requirements may apply); and</t>
  </si>
  <si>
    <t xml:space="preserve">3.   The schedule of retention for these records (Note: CSPs may be subject to specific retention policies in accordance with applicable laws, regulations, or policies, including any National Archives and Records Administration (NARA) records retention schedules that may apply). </t>
  </si>
  <si>
    <t>1.   The agency SHALL consult with their Senior Agency Official for Privacy (SAOP) to conduct an analysis determining whether the collection of PII to conduct identity proofing triggers Privacy Act requirements.</t>
  </si>
  <si>
    <t>2.   The agency SHALL publish a System of Records Notice (SORN) to cover such collection, as applicable.</t>
  </si>
  <si>
    <t>3.   The agency SHALL consult with their SAOP to conduct an analysis determining whether the collection of PII to conduct identity proofing triggers E-Government Act of 2002 requirements.</t>
  </si>
  <si>
    <t xml:space="preserve">4.   The agency SHALL publish a Privacy Impact Assessment (PIA) to cover such collection, as applicable.  </t>
  </si>
  <si>
    <t>1.   Minimally, a random six character alphanumeric or equivalent entropy. For example, a code generated using an approved random number generator or a serial number for a physical hardware authenticator; OR</t>
  </si>
  <si>
    <t xml:space="preserve">2.   A machine-readable optical label, such as a QR Code, that contains data of similar or higher entropy as a random six character alphanumeric. </t>
  </si>
  <si>
    <r>
      <rPr>
        <b/>
        <i/>
        <sz val="12"/>
        <color rgb="FFFF0000"/>
        <rFont val="Times New Roman"/>
        <family val="1"/>
      </rPr>
      <t>Requirements v and w</t>
    </r>
    <r>
      <rPr>
        <i/>
        <sz val="12"/>
        <color rgb="FFFF0000"/>
        <rFont val="Times New Roman"/>
        <family val="1"/>
      </rPr>
      <t xml:space="preserve"> </t>
    </r>
    <r>
      <rPr>
        <i/>
        <sz val="12"/>
        <rFont val="Times New Roman"/>
        <family val="1"/>
      </rPr>
      <t>apply to the collection of biometric characteristics for in-person (physical or supervised remote) identity proofing and are mandatory at IAL3. These criteria also apply to CSPs that optionally choose to collect biometric characteristics through in-person identity-proofing identity proofing and enrollment at IAL2.</t>
    </r>
  </si>
  <si>
    <r>
      <t>v.</t>
    </r>
    <r>
      <rPr>
        <sz val="7"/>
        <rFont val="Times New Roman"/>
        <family val="1"/>
      </rPr>
      <t xml:space="preserve">              </t>
    </r>
    <r>
      <rPr>
        <sz val="12"/>
        <rFont val="Times New Roman"/>
        <family val="1"/>
      </rPr>
      <t xml:space="preserve">The CSP SHALL have the operator view the biometric source (e.g., fingers, face) for presence of non-natural materials and perform such inspections as part of the proofing process. </t>
    </r>
  </si>
  <si>
    <r>
      <t>x.</t>
    </r>
    <r>
      <rPr>
        <sz val="7"/>
        <rFont val="Times New Roman"/>
        <family val="1"/>
      </rPr>
      <t xml:space="preserve">               </t>
    </r>
    <r>
      <rPr>
        <sz val="12"/>
        <rFont val="Times New Roman"/>
        <family val="1"/>
      </rPr>
      <t xml:space="preserve">The CSP SHALL support in-person or remote identity proofing, or both. </t>
    </r>
  </si>
  <si>
    <r>
      <t>y.</t>
    </r>
    <r>
      <rPr>
        <sz val="7"/>
        <rFont val="Times New Roman"/>
        <family val="1"/>
      </rPr>
      <t xml:space="preserve">                </t>
    </r>
    <r>
      <rPr>
        <sz val="12"/>
        <rFont val="Times New Roman"/>
        <family val="1"/>
      </rPr>
      <t>The CSP SHALL collect the following from the applicant:</t>
    </r>
  </si>
  <si>
    <t>1.   One piece of SUPERIOR or STRONG evidence if the evidence’s issuing source, during its identity proofing event, confirmed the claimed identity by collecting two or more forms of SUPERIOR or STRONG evidence and the CSP validates the evidence directly with the issuing source; OR</t>
  </si>
  <si>
    <t>2.   Two pieces of STRONG evidence; OR</t>
  </si>
  <si>
    <t xml:space="preserve">3.   One piece of STRONG evidence plus two pieces of FAIR evidence </t>
  </si>
  <si>
    <r>
      <t>aa.</t>
    </r>
    <r>
      <rPr>
        <sz val="7"/>
        <rFont val="Times New Roman"/>
        <family val="1"/>
      </rPr>
      <t xml:space="preserve">            </t>
    </r>
    <r>
      <rPr>
        <sz val="12"/>
        <rFont val="Times New Roman"/>
        <family val="1"/>
      </rPr>
      <t>The CSP SHALL verify identity evidence as follows:</t>
    </r>
  </si>
  <si>
    <r>
      <t>cc.</t>
    </r>
    <r>
      <rPr>
        <sz val="7"/>
        <rFont val="Times New Roman"/>
        <family val="1"/>
      </rPr>
      <t xml:space="preserve">            </t>
    </r>
    <r>
      <rPr>
        <sz val="12"/>
        <rFont val="Times New Roman"/>
        <family val="1"/>
      </rPr>
      <t xml:space="preserve">Knowledge-based verification (KBV) SHALL NOT be used for in-person (physical or supervised remote) identity verification. </t>
    </r>
  </si>
  <si>
    <t>5.6: IA-12 (5)</t>
  </si>
  <si>
    <t>Identity Proofing | Address Confirmation</t>
  </si>
  <si>
    <t>i.   10 days, when sent to a postal address of record within the contiguous United States;</t>
  </si>
  <si>
    <t>ii.   30 days, when sent to a postal address of record outside the contiguous United States;</t>
  </si>
  <si>
    <t>iii.   10 minutes, when sent to a telephone of record (SMS or voice);</t>
  </si>
  <si>
    <t xml:space="preserve">iv.   24 hours, when sent to an email address of record. </t>
  </si>
  <si>
    <r>
      <t xml:space="preserve">In addition to 5.2.1.1 and 5.2.1.2 above, the following topics, at a minimum, </t>
    </r>
    <r>
      <rPr>
        <b/>
        <strike/>
        <sz val="10"/>
        <rFont val="Arial"/>
        <family val="2"/>
      </rPr>
      <t xml:space="preserve">shall </t>
    </r>
    <r>
      <rPr>
        <strike/>
        <sz val="10"/>
        <rFont val="Arial"/>
        <family val="2"/>
      </rPr>
      <t xml:space="preserve">be addressed as baseline security awareness training for all authorized personnel with both physical </t>
    </r>
    <r>
      <rPr>
        <strike/>
        <u/>
        <sz val="10"/>
        <rFont val="Arial"/>
        <family val="2"/>
      </rPr>
      <t>and</t>
    </r>
    <r>
      <rPr>
        <strike/>
        <sz val="10"/>
        <rFont val="Arial"/>
        <family val="2"/>
      </rPr>
      <t xml:space="preserve"> logical access to CJI:</t>
    </r>
  </si>
  <si>
    <r>
      <rPr>
        <b/>
        <i/>
        <sz val="10"/>
        <color rgb="FFFF0000"/>
        <rFont val="Arial"/>
        <family val="2"/>
      </rPr>
      <t>4.     Organizational Personnel with Security Responsibilities: Personnel with the responsibility to ensure the confidentiality, integrity, and availability of CJI and the implementation of technology in a manner compliant with the CJISSECPOL.  In addition to AT-3 (d) (1), (2), and (3) above, include the following topics:</t>
    </r>
    <r>
      <rPr>
        <sz val="10"/>
        <rFont val="Arial"/>
        <family val="2"/>
      </rPr>
      <t xml:space="preserve"> </t>
    </r>
    <r>
      <rPr>
        <strike/>
        <sz val="10"/>
        <rFont val="Arial"/>
        <family val="2"/>
      </rPr>
      <t>LASO training shall be required prior to assuming duties but no later than six months after initial assignment and …</t>
    </r>
  </si>
  <si>
    <r>
      <t xml:space="preserve">At a minimum, the following topics </t>
    </r>
    <r>
      <rPr>
        <b/>
        <strike/>
        <sz val="10"/>
        <rFont val="Arial"/>
        <family val="2"/>
      </rPr>
      <t>shall</t>
    </r>
    <r>
      <rPr>
        <strike/>
        <sz val="10"/>
        <rFont val="Arial"/>
        <family val="2"/>
      </rPr>
      <t xml:space="preserve"> be addressed as enhanced security awareness training for a LASO:</t>
    </r>
  </si>
  <si>
    <r>
      <rPr>
        <b/>
        <i/>
        <sz val="10"/>
        <color rgb="FFFF0000"/>
        <rFont val="Arial"/>
        <family val="2"/>
      </rPr>
      <t>a.     Local Agency Security Officer Role</t>
    </r>
    <r>
      <rPr>
        <sz val="10"/>
        <rFont val="Arial"/>
        <family val="2"/>
      </rPr>
      <t xml:space="preserve">  </t>
    </r>
    <r>
      <rPr>
        <strike/>
        <sz val="10"/>
        <rFont val="Arial"/>
        <family val="2"/>
      </rPr>
      <t>1. The roles and responsibilities listed in CJIS Security Policy Section 3.2.9.</t>
    </r>
  </si>
  <si>
    <t>b.     Authorized Recipient Security Officer Role</t>
  </si>
  <si>
    <r>
      <rPr>
        <b/>
        <i/>
        <sz val="10"/>
        <color rgb="FFFF0000"/>
        <rFont val="Arial"/>
        <family val="2"/>
      </rPr>
      <t>c.</t>
    </r>
    <r>
      <rPr>
        <sz val="10"/>
        <rFont val="Arial"/>
        <family val="2"/>
      </rPr>
      <t xml:space="preserve">  </t>
    </r>
    <r>
      <rPr>
        <strike/>
        <sz val="10"/>
        <rFont val="Arial"/>
        <family val="2"/>
      </rPr>
      <t>2.</t>
    </r>
    <r>
      <rPr>
        <sz val="10"/>
        <rFont val="Arial"/>
        <family val="2"/>
      </rPr>
      <t xml:space="preserve"> Additional state/local/tribal/federal agency LASO roles and responsibilities.</t>
    </r>
  </si>
  <si>
    <r>
      <rPr>
        <b/>
        <i/>
        <sz val="10"/>
        <color rgb="FFFF0000"/>
        <rFont val="Arial"/>
        <family val="2"/>
      </rPr>
      <t>d.</t>
    </r>
    <r>
      <rPr>
        <sz val="10"/>
        <rFont val="Arial"/>
        <family val="2"/>
      </rPr>
      <t xml:space="preserve">  </t>
    </r>
    <r>
      <rPr>
        <strike/>
        <sz val="10"/>
        <rFont val="Arial"/>
        <family val="2"/>
      </rPr>
      <t>3.</t>
    </r>
    <r>
      <rPr>
        <sz val="10"/>
        <rFont val="Arial"/>
        <family val="2"/>
      </rPr>
      <t> Summary of audit findings from previous state audits of local agencies.</t>
    </r>
  </si>
  <si>
    <r>
      <rPr>
        <b/>
        <i/>
        <sz val="10"/>
        <color rgb="FFFF0000"/>
        <rFont val="Arial"/>
        <family val="2"/>
      </rPr>
      <t>e.</t>
    </r>
    <r>
      <rPr>
        <sz val="10"/>
        <rFont val="Arial"/>
        <family val="2"/>
      </rPr>
      <t xml:space="preserve">  </t>
    </r>
    <r>
      <rPr>
        <strike/>
        <sz val="10"/>
        <rFont val="Arial"/>
        <family val="2"/>
      </rPr>
      <t>4.</t>
    </r>
    <r>
      <rPr>
        <sz val="10"/>
        <rFont val="Arial"/>
        <family val="2"/>
      </rPr>
      <t xml:space="preserve"> Findings from the last FBI CJIS Division audit </t>
    </r>
    <r>
      <rPr>
        <strike/>
        <sz val="10"/>
        <rFont val="Arial"/>
        <family val="2"/>
      </rPr>
      <t>of the CSA</t>
    </r>
    <r>
      <rPr>
        <sz val="10"/>
        <rFont val="Arial"/>
        <family val="2"/>
      </rPr>
      <t>.</t>
    </r>
  </si>
  <si>
    <r>
      <t xml:space="preserve">Records of individual basic security awareness training and specific information system security training </t>
    </r>
    <r>
      <rPr>
        <b/>
        <strike/>
        <sz val="10"/>
        <rFont val="Arial"/>
        <family val="2"/>
      </rPr>
      <t>shall</t>
    </r>
    <r>
      <rPr>
        <strike/>
        <sz val="10"/>
        <rFont val="Arial"/>
        <family val="2"/>
      </rPr>
      <t xml:space="preserve"> be:</t>
    </r>
  </si>
  <si>
    <r>
      <rPr>
        <b/>
        <i/>
        <sz val="10"/>
        <color rgb="FFFF0000"/>
        <rFont val="Arial"/>
        <family val="2"/>
      </rPr>
      <t>a.      Document and monitor information security and privacy training activities, including security and privacy awareness training and specific role-based security and privacy training; and</t>
    </r>
    <r>
      <rPr>
        <sz val="10"/>
        <rFont val="Arial"/>
        <family val="2"/>
      </rPr>
      <t xml:space="preserve">  </t>
    </r>
    <r>
      <rPr>
        <strike/>
        <sz val="10"/>
        <rFont val="Arial"/>
        <family val="2"/>
      </rPr>
      <t>- documented</t>
    </r>
  </si>
  <si>
    <r>
      <rPr>
        <b/>
        <i/>
        <sz val="10"/>
        <color rgb="FFFF0000"/>
        <rFont val="Arial"/>
        <family val="2"/>
      </rPr>
      <t>b.      Retain individual training records for a minimum of three years.</t>
    </r>
    <r>
      <rPr>
        <b/>
        <sz val="10"/>
        <rFont val="Arial"/>
        <family val="2"/>
      </rPr>
      <t xml:space="preserve">  </t>
    </r>
    <r>
      <rPr>
        <strike/>
        <sz val="10"/>
        <rFont val="Arial"/>
        <family val="2"/>
      </rPr>
      <t>- maintained by the CSO/SIB/Compact Officer</t>
    </r>
  </si>
  <si>
    <r>
      <rPr>
        <b/>
        <i/>
        <sz val="10"/>
        <color rgb="FFFF0000"/>
        <rFont val="Arial"/>
        <family val="2"/>
      </rPr>
      <t>3.     Privileged User: A user that is authorized (and, therefore, trusted) to perform security-relevant functions that general users are not authorized to perform.  In addition to AT-3 (d) (1) and (2) above, include the following topics:</t>
    </r>
    <r>
      <rPr>
        <sz val="10"/>
        <rFont val="Arial"/>
        <family val="2"/>
      </rPr>
      <t xml:space="preserve">  </t>
    </r>
    <r>
      <rPr>
        <strike/>
        <sz val="10"/>
        <rFont val="Arial"/>
        <family val="2"/>
      </rPr>
      <t xml:space="preserve">In addition to 5.2.1.1, 5.2.1.2 and 5.2.1.3 above, the following topics at a minimum </t>
    </r>
    <r>
      <rPr>
        <b/>
        <strike/>
        <sz val="10"/>
        <rFont val="Arial"/>
        <family val="2"/>
      </rPr>
      <t xml:space="preserve">shall </t>
    </r>
    <r>
      <rPr>
        <strike/>
        <sz val="10"/>
        <rFont val="Arial"/>
        <family val="2"/>
      </rPr>
      <t>be addressed as baseline security awareness training for all Information Technology personnel (system administrators, security administrators, network administrators, etc.):</t>
    </r>
  </si>
  <si>
    <r>
      <rPr>
        <b/>
        <i/>
        <sz val="10"/>
        <color rgb="FFFF0000"/>
        <rFont val="Arial"/>
        <family val="2"/>
      </rPr>
      <t>a.     Access Control</t>
    </r>
    <r>
      <rPr>
        <sz val="10"/>
        <rFont val="Arial"/>
        <family val="2"/>
      </rPr>
      <t xml:space="preserve">  </t>
    </r>
    <r>
      <rPr>
        <strike/>
        <sz val="10"/>
        <rFont val="Arial"/>
        <family val="2"/>
      </rPr>
      <t>1. Protection from viruses, worms, Trojan horses, and other malicious code—scanning, updating definitions.</t>
    </r>
  </si>
  <si>
    <r>
      <rPr>
        <b/>
        <i/>
        <sz val="10"/>
        <color rgb="FFFF0000"/>
        <rFont val="Arial"/>
        <family val="2"/>
      </rPr>
      <t>b.     System and Communications Protection and Information Integrity</t>
    </r>
    <r>
      <rPr>
        <sz val="10"/>
        <rFont val="Arial"/>
        <family val="2"/>
      </rPr>
      <t xml:space="preserve">  </t>
    </r>
    <r>
      <rPr>
        <strike/>
        <sz val="10"/>
        <rFont val="Arial"/>
        <family val="2"/>
      </rPr>
      <t>2. Data backup and storage—centralized or decentralized approach.</t>
    </r>
  </si>
  <si>
    <r>
      <rPr>
        <b/>
        <i/>
        <sz val="10"/>
        <color rgb="FFFF0000"/>
        <rFont val="Arial"/>
        <family val="2"/>
      </rPr>
      <t>c.     Patch Management</t>
    </r>
    <r>
      <rPr>
        <sz val="10"/>
        <rFont val="Arial"/>
        <family val="2"/>
      </rPr>
      <t xml:space="preserve">   </t>
    </r>
    <r>
      <rPr>
        <strike/>
        <sz val="10"/>
        <rFont val="Arial"/>
        <family val="2"/>
      </rPr>
      <t>3. Timely application of system patches—part of configuration management.</t>
    </r>
  </si>
  <si>
    <t>e.      Most recent changes to the CJIS Security Policy</t>
  </si>
  <si>
    <r>
      <rPr>
        <b/>
        <i/>
        <sz val="10"/>
        <color rgb="FFFF0000"/>
        <rFont val="Arial"/>
        <family val="2"/>
      </rPr>
      <t>2.     General User: A user, but not a process, who is authorized to use an information system.  In addition to AT-3 (d) (1) above, include the following topics:</t>
    </r>
    <r>
      <rPr>
        <sz val="10"/>
        <rFont val="Arial"/>
        <family val="2"/>
      </rPr>
      <t xml:space="preserve">   </t>
    </r>
    <r>
      <rPr>
        <strike/>
        <sz val="10"/>
        <rFont val="Arial"/>
        <family val="2"/>
      </rPr>
      <t xml:space="preserve">In addition to 5.2.1.1 above, the following topics, at a minimum, </t>
    </r>
    <r>
      <rPr>
        <b/>
        <strike/>
        <sz val="10"/>
        <rFont val="Arial"/>
        <family val="2"/>
      </rPr>
      <t>shall</t>
    </r>
    <r>
      <rPr>
        <strike/>
        <sz val="10"/>
        <rFont val="Arial"/>
        <family val="2"/>
      </rPr>
      <t xml:space="preserve"> be addressed as baseline security awareness training for all authorized personnel with access to CJI:</t>
    </r>
  </si>
  <si>
    <r>
      <rPr>
        <b/>
        <i/>
        <sz val="10"/>
        <color rgb="FFFF0000"/>
        <rFont val="Arial"/>
        <family val="2"/>
      </rPr>
      <t>a.     Criminal Justice Information</t>
    </r>
    <r>
      <rPr>
        <sz val="10"/>
        <rFont val="Arial"/>
        <family val="2"/>
      </rPr>
      <t xml:space="preserve">   </t>
    </r>
    <r>
      <rPr>
        <strike/>
        <sz val="10"/>
        <rFont val="Arial"/>
        <family val="2"/>
      </rPr>
      <t>1. Media Protection.</t>
    </r>
  </si>
  <si>
    <r>
      <rPr>
        <b/>
        <i/>
        <sz val="10"/>
        <color rgb="FFFF0000"/>
        <rFont val="Arial"/>
        <family val="2"/>
      </rPr>
      <t>b.     Proper Access, Use, and Dissemination of NCIC Non-Restricted Files Information</t>
    </r>
    <r>
      <rPr>
        <sz val="10"/>
        <rFont val="Arial"/>
        <family val="2"/>
      </rPr>
      <t xml:space="preserve">   </t>
    </r>
    <r>
      <rPr>
        <strike/>
        <sz val="10"/>
        <rFont val="Arial"/>
        <family val="2"/>
      </rPr>
      <t>2. Protect information subject to confidentiality concerns — hardcopy through destruction.</t>
    </r>
  </si>
  <si>
    <r>
      <rPr>
        <b/>
        <i/>
        <sz val="10"/>
        <color rgb="FFFF0000"/>
        <rFont val="Arial"/>
        <family val="2"/>
      </rPr>
      <t>c.      Personally Identifiable Information</t>
    </r>
    <r>
      <rPr>
        <sz val="10"/>
        <rFont val="Arial"/>
        <family val="2"/>
      </rPr>
      <t xml:space="preserve">   </t>
    </r>
    <r>
      <rPr>
        <strike/>
        <sz val="10"/>
        <rFont val="Arial"/>
        <family val="2"/>
      </rPr>
      <t>3. Proper handling and marking of CJI.</t>
    </r>
  </si>
  <si>
    <r>
      <rPr>
        <b/>
        <i/>
        <sz val="10"/>
        <color rgb="FFFF0000"/>
        <rFont val="Arial"/>
        <family val="2"/>
      </rPr>
      <t>d.     Information Handling</t>
    </r>
    <r>
      <rPr>
        <sz val="10"/>
        <rFont val="Arial"/>
        <family val="2"/>
      </rPr>
      <t xml:space="preserve">   </t>
    </r>
    <r>
      <rPr>
        <strike/>
        <sz val="10"/>
        <rFont val="Arial"/>
        <family val="2"/>
      </rPr>
      <t>4. Threats, vulnerabilities, and risks associated with handling of CJI.</t>
    </r>
  </si>
  <si>
    <r>
      <rPr>
        <b/>
        <i/>
        <sz val="10"/>
        <color rgb="FFFF0000"/>
        <rFont val="Arial"/>
        <family val="2"/>
      </rPr>
      <t>e.     Media Storage</t>
    </r>
    <r>
      <rPr>
        <sz val="10"/>
        <rFont val="Arial"/>
        <family val="2"/>
      </rPr>
      <t xml:space="preserve">   </t>
    </r>
    <r>
      <rPr>
        <strike/>
        <sz val="10"/>
        <rFont val="Arial"/>
        <family val="2"/>
      </rPr>
      <t>5. Social engineering.</t>
    </r>
  </si>
  <si>
    <r>
      <rPr>
        <b/>
        <i/>
        <sz val="10"/>
        <color rgb="FFFF0000"/>
        <rFont val="Arial"/>
        <family val="2"/>
      </rPr>
      <t>f.      Media Access</t>
    </r>
    <r>
      <rPr>
        <sz val="10"/>
        <rFont val="Arial"/>
        <family val="2"/>
      </rPr>
      <t xml:space="preserve">   </t>
    </r>
    <r>
      <rPr>
        <strike/>
        <sz val="10"/>
        <rFont val="Arial"/>
        <family val="2"/>
      </rPr>
      <t>6. Dissemination and destruction.</t>
    </r>
  </si>
  <si>
    <r>
      <rPr>
        <b/>
        <i/>
        <sz val="10"/>
        <color rgb="FFFF0000"/>
        <rFont val="Arial"/>
        <family val="2"/>
      </rPr>
      <t>1.     All individuals with unescorted access to a physically secure location</t>
    </r>
    <r>
      <rPr>
        <sz val="10"/>
        <rFont val="Arial"/>
        <family val="2"/>
      </rPr>
      <t xml:space="preserve">   </t>
    </r>
    <r>
      <rPr>
        <strike/>
        <sz val="10"/>
        <rFont val="Arial"/>
        <family val="2"/>
      </rPr>
      <t xml:space="preserve">At a minimum, the following topics </t>
    </r>
    <r>
      <rPr>
        <b/>
        <strike/>
        <sz val="10"/>
        <rFont val="Arial"/>
        <family val="2"/>
      </rPr>
      <t xml:space="preserve">shall </t>
    </r>
    <r>
      <rPr>
        <strike/>
        <sz val="10"/>
        <rFont val="Arial"/>
        <family val="2"/>
      </rPr>
      <t>be addressed as baseline security awareness training for all personnel who have access to a physically secure location:</t>
    </r>
  </si>
  <si>
    <r>
      <rPr>
        <b/>
        <i/>
        <sz val="10"/>
        <color rgb="FFFF0000"/>
        <rFont val="Arial"/>
        <family val="2"/>
      </rPr>
      <t>a.     Access, Use and Dissemination of Criminal History Record Information (CHRI), NCIC Restricted Files Information, and NCIC Non-Restricted Files Information Penalties</t>
    </r>
    <r>
      <rPr>
        <sz val="10"/>
        <rFont val="Arial"/>
        <family val="2"/>
      </rPr>
      <t xml:space="preserve">    </t>
    </r>
    <r>
      <rPr>
        <strike/>
        <sz val="10"/>
        <rFont val="Arial"/>
        <family val="2"/>
      </rPr>
      <t>1. Individual responsibilities and expected behavior with regard to being in the vacinity of CJI usage and/or terminals.</t>
    </r>
  </si>
  <si>
    <r>
      <rPr>
        <b/>
        <i/>
        <sz val="10"/>
        <color rgb="FFFF0000"/>
        <rFont val="Arial"/>
        <family val="2"/>
      </rPr>
      <t>b.     Reporting Security Events</t>
    </r>
    <r>
      <rPr>
        <sz val="10"/>
        <rFont val="Arial"/>
        <family val="2"/>
      </rPr>
      <t xml:space="preserve">   </t>
    </r>
    <r>
      <rPr>
        <strike/>
        <sz val="10"/>
        <rFont val="Arial"/>
        <family val="2"/>
      </rPr>
      <t>2. Implications of noncompliance.</t>
    </r>
  </si>
  <si>
    <r>
      <rPr>
        <b/>
        <i/>
        <sz val="10"/>
        <color rgb="FFFF0000"/>
        <rFont val="Arial"/>
        <family val="2"/>
      </rPr>
      <t>c.</t>
    </r>
    <r>
      <rPr>
        <sz val="10"/>
        <rFont val="Arial"/>
        <family val="2"/>
      </rPr>
      <t xml:space="preserve">   </t>
    </r>
    <r>
      <rPr>
        <strike/>
        <sz val="10"/>
        <rFont val="Arial"/>
        <family val="2"/>
      </rPr>
      <t>3.</t>
    </r>
    <r>
      <rPr>
        <sz val="10"/>
        <rFont val="Arial"/>
        <family val="2"/>
      </rPr>
      <t xml:space="preserve"> Incident Response </t>
    </r>
    <r>
      <rPr>
        <b/>
        <i/>
        <sz val="10"/>
        <color rgb="FFFF0000"/>
        <rFont val="Arial"/>
        <family val="2"/>
      </rPr>
      <t>Training</t>
    </r>
    <r>
      <rPr>
        <sz val="10"/>
        <rFont val="Arial"/>
        <family val="2"/>
      </rPr>
      <t xml:space="preserve"> </t>
    </r>
    <r>
      <rPr>
        <strike/>
        <sz val="10"/>
        <rFont val="Arial"/>
        <family val="2"/>
      </rPr>
      <t>(Identify points of contact and individual actions).</t>
    </r>
  </si>
  <si>
    <r>
      <rPr>
        <b/>
        <i/>
        <sz val="10"/>
        <color rgb="FFFF0000"/>
        <rFont val="Arial"/>
        <family val="2"/>
      </rPr>
      <t>d.     System Use Notification</t>
    </r>
    <r>
      <rPr>
        <sz val="10"/>
        <rFont val="Arial"/>
        <family val="2"/>
      </rPr>
      <t xml:space="preserve">   </t>
    </r>
    <r>
      <rPr>
        <strike/>
        <sz val="10"/>
        <rFont val="Arial"/>
        <family val="2"/>
      </rPr>
      <t>4. Visitor control and physical access to spaces—discuss applicable physical security policy and procedures, e.g., challenge strangers, report unusual activity, etc.</t>
    </r>
  </si>
  <si>
    <r>
      <t xml:space="preserve">Basic security awareness training </t>
    </r>
    <r>
      <rPr>
        <b/>
        <strike/>
        <sz val="10"/>
        <rFont val="Arial"/>
        <family val="2"/>
      </rPr>
      <t>shall</t>
    </r>
    <r>
      <rPr>
        <strike/>
        <sz val="10"/>
        <rFont val="Arial"/>
        <family val="2"/>
      </rPr>
      <t xml:space="preserve"> be required within six months of initial assignment and</t>
    </r>
    <r>
      <rPr>
        <i/>
        <strike/>
        <sz val="10"/>
        <rFont val="Arial"/>
        <family val="2"/>
      </rPr>
      <t xml:space="preserve"> </t>
    </r>
    <r>
      <rPr>
        <strike/>
        <sz val="10"/>
        <rFont val="Arial"/>
        <family val="2"/>
      </rPr>
      <t xml:space="preserve">biennially thereafter, for all personnel who have access to CJI to include all personnel who have unescorted access to a physically secure location.  </t>
    </r>
  </si>
  <si>
    <r>
      <rPr>
        <b/>
        <i/>
        <sz val="10"/>
        <color rgb="FFFF0000"/>
        <rFont val="Arial"/>
        <family val="2"/>
      </rPr>
      <t>Role Based Training</t>
    </r>
    <r>
      <rPr>
        <sz val="10"/>
        <rFont val="Arial"/>
        <family val="2"/>
      </rPr>
      <t xml:space="preserve">  </t>
    </r>
    <r>
      <rPr>
        <strike/>
        <sz val="10"/>
        <rFont val="Arial"/>
        <family val="2"/>
      </rPr>
      <t>Level One Security Awareness Training</t>
    </r>
  </si>
  <si>
    <r>
      <rPr>
        <b/>
        <i/>
        <sz val="10"/>
        <color rgb="FFFF0000"/>
        <rFont val="Arial"/>
        <family val="2"/>
      </rPr>
      <t>Uniquely identify and authenticate organizational users and associate that unique identification with processes acting on behalf of those users.</t>
    </r>
    <r>
      <rPr>
        <sz val="10"/>
        <rFont val="Arial"/>
        <family val="2"/>
      </rPr>
      <t xml:space="preserve">    </t>
    </r>
    <r>
      <rPr>
        <strike/>
        <sz val="10"/>
        <rFont val="Arial"/>
        <family val="2"/>
      </rPr>
      <t xml:space="preserve">Each individual’s identity </t>
    </r>
    <r>
      <rPr>
        <b/>
        <strike/>
        <sz val="10"/>
        <rFont val="Arial"/>
        <family val="2"/>
      </rPr>
      <t xml:space="preserve">shall </t>
    </r>
    <r>
      <rPr>
        <strike/>
        <sz val="10"/>
        <rFont val="Arial"/>
        <family val="2"/>
      </rPr>
      <t xml:space="preserve">be authenticated at either the local agency, CSA, SIB or Channeler level.  </t>
    </r>
  </si>
  <si>
    <r>
      <rPr>
        <b/>
        <i/>
        <sz val="10"/>
        <color rgb="FFFF0000"/>
        <rFont val="Arial"/>
        <family val="2"/>
      </rPr>
      <t>Identification and Authentication (Organizational Users)</t>
    </r>
    <r>
      <rPr>
        <sz val="10"/>
        <rFont val="Arial"/>
        <family val="2"/>
      </rPr>
      <t xml:space="preserve"> </t>
    </r>
    <r>
      <rPr>
        <strike/>
        <sz val="10"/>
        <rFont val="Arial"/>
        <family val="2"/>
      </rPr>
      <t>Authentication Policy and Procedures</t>
    </r>
  </si>
  <si>
    <r>
      <t xml:space="preserve">The authentication strategy </t>
    </r>
    <r>
      <rPr>
        <b/>
        <strike/>
        <sz val="10"/>
        <rFont val="Arial"/>
        <family val="2"/>
      </rPr>
      <t>shall</t>
    </r>
    <r>
      <rPr>
        <strike/>
        <sz val="10"/>
        <rFont val="Arial"/>
        <family val="2"/>
      </rPr>
      <t xml:space="preserve"> be part of the agency’s audit for policy compliance.</t>
    </r>
  </si>
  <si>
    <r>
      <t xml:space="preserve">The FBI CJIS Division </t>
    </r>
    <r>
      <rPr>
        <b/>
        <strike/>
        <sz val="10"/>
        <rFont val="Arial"/>
        <family val="2"/>
      </rPr>
      <t>shall</t>
    </r>
    <r>
      <rPr>
        <strike/>
        <sz val="10"/>
        <rFont val="Arial"/>
        <family val="2"/>
      </rPr>
      <t xml:space="preserve"> identify and authenticate all individuals who establish direct web-based interactive sessions with FBI CJIS Services.  </t>
    </r>
  </si>
  <si>
    <r>
      <t>The FBI CJIS Division</t>
    </r>
    <r>
      <rPr>
        <b/>
        <strike/>
        <sz val="10"/>
        <rFont val="Arial"/>
        <family val="2"/>
      </rPr>
      <t xml:space="preserve"> shall</t>
    </r>
    <r>
      <rPr>
        <strike/>
        <sz val="10"/>
        <rFont val="Arial"/>
        <family val="2"/>
      </rPr>
      <t xml:space="preserve"> authenticate the ORI of all message-based sessions between the FBI CJIS Division and its customer agencies but will not further authenticate the user nor capture the unique identifier for the originating operator because this function is performed at the local agency, CSA, SIB or Channeler level.</t>
    </r>
  </si>
  <si>
    <t>5.6: IA-0</t>
  </si>
  <si>
    <t xml:space="preserve">j.    If federated authentication is being used, the CSP SHALL communicate the authentication event time to the RP to allow the RP to decide if the assertion is sufficient for reauthentication and to determine the time for the next reauthentication event. </t>
  </si>
  <si>
    <r>
      <t>(9)</t>
    </r>
    <r>
      <rPr>
        <sz val="7"/>
        <rFont val="Times New Roman"/>
        <family val="1"/>
      </rPr>
      <t xml:space="preserve">             </t>
    </r>
    <r>
      <rPr>
        <sz val="12"/>
        <rFont val="Times New Roman"/>
        <family val="1"/>
      </rPr>
      <t xml:space="preserve">If a biometric factor is used in authentication at AAL2, then the performance requirements stated in </t>
    </r>
    <r>
      <rPr>
        <b/>
        <i/>
        <sz val="12"/>
        <color rgb="FFFF0000"/>
        <rFont val="Times New Roman"/>
        <family val="1"/>
      </rPr>
      <t>IA-5 m Biometric Requirements</t>
    </r>
    <r>
      <rPr>
        <sz val="12"/>
        <color rgb="FFFF0000"/>
        <rFont val="Times New Roman"/>
        <family val="1"/>
      </rPr>
      <t xml:space="preserve"> </t>
    </r>
    <r>
      <rPr>
        <sz val="12"/>
        <rFont val="Times New Roman"/>
        <family val="1"/>
      </rPr>
      <t xml:space="preserve">SHALL be met. </t>
    </r>
  </si>
  <si>
    <r>
      <t>(13)</t>
    </r>
    <r>
      <rPr>
        <sz val="7"/>
        <rFont val="Times New Roman"/>
        <family val="1"/>
      </rPr>
      <t xml:space="preserve">         </t>
    </r>
    <r>
      <rPr>
        <sz val="12"/>
        <rFont val="Times New Roman"/>
        <family val="1"/>
      </rPr>
      <t xml:space="preserve">The CSP SHALL employ appropriately tailored security controls from the moderate baseline of security controls defined in </t>
    </r>
    <r>
      <rPr>
        <b/>
        <i/>
        <sz val="12"/>
        <color rgb="FFFF0000"/>
        <rFont val="Times New Roman"/>
        <family val="1"/>
      </rPr>
      <t>the CJIS Security Policy</t>
    </r>
    <r>
      <rPr>
        <sz val="12"/>
        <rFont val="Times New Roman"/>
        <family val="1"/>
      </rPr>
      <t>.</t>
    </r>
  </si>
  <si>
    <r>
      <t xml:space="preserve">The CSP SHALL ensure that the minimum assurance-related controls for </t>
    </r>
    <r>
      <rPr>
        <i/>
        <sz val="12"/>
        <rFont val="Times New Roman"/>
        <family val="1"/>
      </rPr>
      <t xml:space="preserve">moderate-impact </t>
    </r>
    <r>
      <rPr>
        <sz val="12"/>
        <rFont val="Times New Roman"/>
        <family val="1"/>
      </rPr>
      <t xml:space="preserve">systems are satisfied. </t>
    </r>
  </si>
  <si>
    <r>
      <t>(1)</t>
    </r>
    <r>
      <rPr>
        <sz val="7"/>
        <rFont val="Times New Roman"/>
        <family val="1"/>
      </rPr>
      <t xml:space="preserve">             </t>
    </r>
    <r>
      <rPr>
        <sz val="12"/>
        <rFont val="Times New Roman"/>
        <family val="1"/>
      </rPr>
      <t xml:space="preserve">The CSP SHALL employ appropriately tailored privacy controls from </t>
    </r>
    <r>
      <rPr>
        <b/>
        <i/>
        <sz val="12"/>
        <color rgb="FFFF0000"/>
        <rFont val="Times New Roman"/>
        <family val="1"/>
      </rPr>
      <t>the CJIS Security Policy</t>
    </r>
    <r>
      <rPr>
        <sz val="12"/>
        <rFont val="Times New Roman"/>
        <family val="1"/>
      </rPr>
      <t xml:space="preserve">. </t>
    </r>
  </si>
  <si>
    <r>
      <t>(3)</t>
    </r>
    <r>
      <rPr>
        <sz val="7"/>
        <rFont val="Times New Roman"/>
        <family val="1"/>
      </rPr>
      <t xml:space="preserve">             </t>
    </r>
    <r>
      <rPr>
        <sz val="12"/>
        <rFont val="Times New Roman"/>
        <family val="1"/>
      </rPr>
      <t xml:space="preserve">If required by the authenticator type descriptions in </t>
    </r>
    <r>
      <rPr>
        <b/>
        <i/>
        <sz val="12"/>
        <color rgb="FFFF0000"/>
        <rFont val="Times New Roman"/>
        <family val="1"/>
      </rPr>
      <t>IA-5(1)</t>
    </r>
    <r>
      <rPr>
        <sz val="12"/>
        <rFont val="Times New Roman"/>
        <family val="1"/>
      </rPr>
      <t xml:space="preserve">, then the verifier SHALL implement controls to protect against online guessing attacks. </t>
    </r>
  </si>
  <si>
    <r>
      <t>(4)</t>
    </r>
    <r>
      <rPr>
        <sz val="7"/>
        <rFont val="Times New Roman"/>
        <family val="1"/>
      </rPr>
      <t xml:space="preserve">             </t>
    </r>
    <r>
      <rPr>
        <sz val="12"/>
        <rFont val="Times New Roman"/>
        <family val="1"/>
      </rPr>
      <t xml:space="preserve">If required by the authenticator type descriptions in </t>
    </r>
    <r>
      <rPr>
        <b/>
        <i/>
        <sz val="12"/>
        <color rgb="FFFF0000"/>
        <rFont val="Times New Roman"/>
        <family val="1"/>
      </rPr>
      <t>IA-5(1)</t>
    </r>
    <r>
      <rPr>
        <sz val="12"/>
        <rFont val="Times New Roman"/>
        <family val="1"/>
      </rPr>
      <t xml:space="preserve"> and the description of a given authenticator does not specify otherwise, then the verifier SHALL limit consecutive failed authentication attempts on a single account to no more than 100. </t>
    </r>
  </si>
  <si>
    <r>
      <t>(6)</t>
    </r>
    <r>
      <rPr>
        <sz val="7"/>
        <rFont val="Times New Roman"/>
        <family val="1"/>
      </rPr>
      <t xml:space="preserve">             </t>
    </r>
    <r>
      <rPr>
        <sz val="12"/>
        <rFont val="Times New Roman"/>
        <family val="1"/>
      </rPr>
      <t>If the verifier and CSP are separate entities (as shown by the dotted line in Figure 8</t>
    </r>
    <r>
      <rPr>
        <b/>
        <i/>
        <sz val="12"/>
        <color rgb="FFFF0000"/>
        <rFont val="Times New Roman"/>
        <family val="1"/>
      </rPr>
      <t xml:space="preserve"> Digital Identity Model</t>
    </r>
    <r>
      <rPr>
        <sz val="12"/>
        <rFont val="Times New Roman"/>
        <family val="1"/>
      </rPr>
      <t xml:space="preserve">), then communications between the verifier and CSP SHALL occur through a mutually-authenticated secure channel (such as a client-authenticated TLS connection). </t>
    </r>
  </si>
  <si>
    <r>
      <t>(10)</t>
    </r>
    <r>
      <rPr>
        <sz val="7"/>
        <rFont val="Times New Roman"/>
        <family val="1"/>
      </rPr>
      <t xml:space="preserve">         </t>
    </r>
    <r>
      <rPr>
        <sz val="12"/>
        <rFont val="Times New Roman"/>
        <family val="1"/>
      </rPr>
      <t xml:space="preserve">The CSP SHALL </t>
    </r>
    <r>
      <rPr>
        <b/>
        <i/>
        <sz val="12"/>
        <color rgb="FFFF0000"/>
        <rFont val="Times New Roman"/>
        <family val="1"/>
      </rPr>
      <t>have a documented process to</t>
    </r>
    <r>
      <rPr>
        <sz val="12"/>
        <color rgb="FFFF0000"/>
        <rFont val="Times New Roman"/>
        <family val="1"/>
      </rPr>
      <t xml:space="preserve"> </t>
    </r>
    <r>
      <rPr>
        <sz val="12"/>
        <rFont val="Times New Roman"/>
        <family val="1"/>
      </rPr>
      <t xml:space="preserve">require subscribers to surrender or </t>
    </r>
    <r>
      <rPr>
        <b/>
        <i/>
        <sz val="12"/>
        <color rgb="FFFF0000"/>
        <rFont val="Times New Roman"/>
        <family val="1"/>
      </rPr>
      <t>report the loss</t>
    </r>
    <r>
      <rPr>
        <sz val="12"/>
        <color rgb="FFFF0000"/>
        <rFont val="Times New Roman"/>
        <family val="1"/>
      </rPr>
      <t xml:space="preserve"> </t>
    </r>
    <r>
      <rPr>
        <sz val="12"/>
        <rFont val="Times New Roman"/>
        <family val="1"/>
      </rPr>
      <t xml:space="preserve">of any physical authenticator containing attribute certificates signed by the CSP as soon as practical after expiration or receipt of a renewed authenticator. </t>
    </r>
  </si>
  <si>
    <r>
      <t>(11)</t>
    </r>
    <r>
      <rPr>
        <sz val="7"/>
        <rFont val="Times New Roman"/>
        <family val="1"/>
      </rPr>
      <t xml:space="preserve">         </t>
    </r>
    <r>
      <rPr>
        <sz val="12"/>
        <rFont val="Times New Roman"/>
        <family val="1"/>
      </rPr>
      <t xml:space="preserve">CSPs SHALL revoke the binding of authenticators </t>
    </r>
    <r>
      <rPr>
        <b/>
        <i/>
        <sz val="12"/>
        <color rgb="FFFF0000"/>
        <rFont val="Times New Roman"/>
        <family val="1"/>
      </rPr>
      <t>immediately upon notification</t>
    </r>
    <r>
      <rPr>
        <sz val="12"/>
        <rFont val="Times New Roman"/>
        <family val="1"/>
      </rPr>
      <t xml:space="preserve"> when an online identity ceases to exist (e.g., subscriber’s death, discovery of a fraudulent subscriber), when requested by the subscriber, or when the CSP determines that the subscriber no longer meets its eligibility requirements. </t>
    </r>
  </si>
  <si>
    <r>
      <t>(12)</t>
    </r>
    <r>
      <rPr>
        <sz val="7"/>
        <rFont val="Times New Roman"/>
        <family val="1"/>
      </rPr>
      <t xml:space="preserve">         </t>
    </r>
    <r>
      <rPr>
        <sz val="12"/>
        <rFont val="Times New Roman"/>
        <family val="1"/>
      </rPr>
      <t xml:space="preserve">The CSP SHALL </t>
    </r>
    <r>
      <rPr>
        <b/>
        <i/>
        <sz val="12"/>
        <color rgb="FFFF0000"/>
        <rFont val="Times New Roman"/>
        <family val="1"/>
      </rPr>
      <t xml:space="preserve">have a documented process to </t>
    </r>
    <r>
      <rPr>
        <sz val="12"/>
        <rFont val="Times New Roman"/>
        <family val="1"/>
      </rPr>
      <t xml:space="preserve">require subscribers to surrender or </t>
    </r>
    <r>
      <rPr>
        <b/>
        <i/>
        <sz val="12"/>
        <color rgb="FFFF0000"/>
        <rFont val="Times New Roman"/>
        <family val="1"/>
      </rPr>
      <t>report the loss</t>
    </r>
    <r>
      <rPr>
        <sz val="12"/>
        <color rgb="FFFF0000"/>
        <rFont val="Times New Roman"/>
        <family val="1"/>
      </rPr>
      <t xml:space="preserve"> </t>
    </r>
    <r>
      <rPr>
        <sz val="12"/>
        <rFont val="Times New Roman"/>
        <family val="1"/>
      </rPr>
      <t xml:space="preserve">of any physical authenticator containing certified attributes signed by the CSP </t>
    </r>
    <r>
      <rPr>
        <b/>
        <i/>
        <sz val="12"/>
        <color rgb="FFFF0000"/>
        <rFont val="Times New Roman"/>
        <family val="1"/>
      </rPr>
      <t>within five (5) days</t>
    </r>
    <r>
      <rPr>
        <sz val="12"/>
        <color rgb="FFFF0000"/>
        <rFont val="Times New Roman"/>
        <family val="1"/>
      </rPr>
      <t xml:space="preserve"> </t>
    </r>
    <r>
      <rPr>
        <sz val="12"/>
        <rFont val="Times New Roman"/>
        <family val="1"/>
      </rPr>
      <t xml:space="preserve">after revocation or termination takes place. </t>
    </r>
  </si>
  <si>
    <r>
      <t>(3)</t>
    </r>
    <r>
      <rPr>
        <sz val="7"/>
        <rFont val="Times New Roman"/>
        <family val="1"/>
      </rPr>
      <t xml:space="preserve">             </t>
    </r>
    <r>
      <rPr>
        <sz val="12"/>
        <rFont val="Times New Roman"/>
        <family val="1"/>
      </rPr>
      <t xml:space="preserve">The CSP or verifier SHALL maintain the information required for throttling authentication attempts. </t>
    </r>
  </si>
  <si>
    <r>
      <t>(6)</t>
    </r>
    <r>
      <rPr>
        <sz val="7"/>
        <rFont val="Times New Roman"/>
        <family val="1"/>
      </rPr>
      <t xml:space="preserve">             </t>
    </r>
    <r>
      <rPr>
        <sz val="12"/>
        <rFont val="Times New Roman"/>
        <family val="1"/>
      </rPr>
      <t>When any new authenticator is bound to a subscriber account, the CSP SHALL ensure that the binding protocol and the protocol for provisioning the associated key(s) are done at AAL</t>
    </r>
    <r>
      <rPr>
        <b/>
        <i/>
        <sz val="12"/>
        <color rgb="FFFF0000"/>
        <rFont val="Times New Roman"/>
        <family val="1"/>
      </rPr>
      <t>2</t>
    </r>
    <r>
      <rPr>
        <sz val="12"/>
        <rFont val="Times New Roman"/>
        <family val="1"/>
      </rPr>
      <t xml:space="preserve">. </t>
    </r>
  </si>
  <si>
    <r>
      <t>(10)</t>
    </r>
    <r>
      <rPr>
        <sz val="7"/>
        <rFont val="Times New Roman"/>
        <family val="1"/>
      </rPr>
      <t xml:space="preserve">         </t>
    </r>
    <r>
      <rPr>
        <sz val="12"/>
        <rFont val="Times New Roman"/>
        <family val="1"/>
      </rPr>
      <t>At enrollment, authenticators at AAL</t>
    </r>
    <r>
      <rPr>
        <b/>
        <i/>
        <sz val="12"/>
        <color rgb="FFFF0000"/>
        <rFont val="Times New Roman"/>
        <family val="1"/>
      </rPr>
      <t>2</t>
    </r>
    <r>
      <rPr>
        <sz val="12"/>
        <rFont val="Times New Roman"/>
        <family val="1"/>
      </rPr>
      <t xml:space="preserve"> </t>
    </r>
    <r>
      <rPr>
        <b/>
        <i/>
        <sz val="12"/>
        <color rgb="FFFF0000"/>
        <rFont val="Times New Roman"/>
        <family val="1"/>
      </rPr>
      <t xml:space="preserve">and </t>
    </r>
    <r>
      <rPr>
        <sz val="12"/>
        <rFont val="Times New Roman"/>
        <family val="1"/>
      </rPr>
      <t>IAL</t>
    </r>
    <r>
      <rPr>
        <b/>
        <i/>
        <sz val="12"/>
        <color rgb="FFFF0000"/>
        <rFont val="Times New Roman"/>
        <family val="1"/>
      </rPr>
      <t>2</t>
    </r>
    <r>
      <rPr>
        <sz val="12"/>
        <rFont val="Times New Roman"/>
        <family val="1"/>
      </rPr>
      <t xml:space="preserve"> SHALL be bound to the account. </t>
    </r>
  </si>
  <si>
    <r>
      <t>(14)</t>
    </r>
    <r>
      <rPr>
        <sz val="7"/>
        <rFont val="Times New Roman"/>
        <family val="1"/>
      </rPr>
      <t xml:space="preserve">         </t>
    </r>
    <r>
      <rPr>
        <sz val="12"/>
        <rFont val="Times New Roman"/>
        <family val="1"/>
      </rPr>
      <t xml:space="preserve">If enrollment and binding are being done in person and cannot be completed in a single physical encounter, the applicant SHALL identify themselves in person by either using a secret as described in </t>
    </r>
    <r>
      <rPr>
        <b/>
        <i/>
        <sz val="12"/>
        <color rgb="FFFF0000"/>
        <rFont val="Times New Roman"/>
        <family val="1"/>
      </rPr>
      <t>IA-5 n (12)</t>
    </r>
    <r>
      <rPr>
        <sz val="12"/>
        <rFont val="Times New Roman"/>
        <family val="1"/>
      </rPr>
      <t xml:space="preserve"> above, or through use of a biometric that was recorded during a prior encounter. </t>
    </r>
  </si>
  <si>
    <r>
      <t>(17)</t>
    </r>
    <r>
      <rPr>
        <sz val="7"/>
        <rFont val="Times New Roman"/>
        <family val="1"/>
      </rPr>
      <t xml:space="preserve">         </t>
    </r>
    <r>
      <rPr>
        <sz val="12"/>
        <rFont val="Times New Roman"/>
        <family val="1"/>
      </rPr>
      <t>Before adding a new authenticator to a subscriber’s account, the CSP SHALL first require the subscriber to authenticate at AAL</t>
    </r>
    <r>
      <rPr>
        <b/>
        <i/>
        <sz val="12"/>
        <color rgb="FFFF0000"/>
        <rFont val="Times New Roman"/>
        <family val="1"/>
      </rPr>
      <t>2</t>
    </r>
    <r>
      <rPr>
        <sz val="12"/>
        <rFont val="Times New Roman"/>
        <family val="1"/>
      </rPr>
      <t xml:space="preserve"> (or a higher AAL) at which the new authenticator will be used. </t>
    </r>
    <r>
      <rPr>
        <sz val="8"/>
        <rFont val="Calibri"/>
        <family val="2"/>
      </rPr>
      <t>    </t>
    </r>
  </si>
  <si>
    <r>
      <t>(19)</t>
    </r>
    <r>
      <rPr>
        <sz val="7"/>
        <rFont val="Times New Roman"/>
        <family val="1"/>
      </rPr>
      <t xml:space="preserve">         </t>
    </r>
    <r>
      <rPr>
        <sz val="12"/>
        <rFont val="Times New Roman"/>
        <family val="1"/>
      </rPr>
      <t>If a subscriber loses all authenticators of a factor necessary to complete multi-factor authentication and has been identity proofed at IAL2, that subscriber SHALL repeat the identity proofing process described in</t>
    </r>
    <r>
      <rPr>
        <sz val="12"/>
        <color rgb="FF0000FF"/>
        <rFont val="Times New Roman"/>
        <family val="1"/>
      </rPr>
      <t xml:space="preserve"> </t>
    </r>
    <r>
      <rPr>
        <b/>
        <i/>
        <sz val="12"/>
        <color rgb="FFFF0000"/>
        <rFont val="Times New Roman"/>
        <family val="1"/>
      </rPr>
      <t>IA-12</t>
    </r>
    <r>
      <rPr>
        <sz val="12"/>
        <rFont val="Times New Roman"/>
        <family val="1"/>
      </rPr>
      <t xml:space="preserve">. </t>
    </r>
  </si>
  <si>
    <r>
      <t xml:space="preserve">j.    Secrets used for session binding SHALL time out and not be accepted after the times specified in </t>
    </r>
    <r>
      <rPr>
        <b/>
        <i/>
        <sz val="12"/>
        <color rgb="FFFF0000"/>
        <rFont val="Times New Roman"/>
        <family val="1"/>
      </rPr>
      <t xml:space="preserve">IA-5 j (13) </t>
    </r>
    <r>
      <rPr>
        <sz val="12"/>
        <rFont val="Times New Roman"/>
        <family val="1"/>
      </rPr>
      <t xml:space="preserve">as appropriate for the AAL. </t>
    </r>
  </si>
  <si>
    <r>
      <t xml:space="preserve">d.    A session SHALL NOT be extended past the guidelines in </t>
    </r>
    <r>
      <rPr>
        <b/>
        <i/>
        <sz val="12"/>
        <color rgb="FFFF0000"/>
        <rFont val="Times New Roman"/>
        <family val="1"/>
      </rPr>
      <t xml:space="preserve">IA-5 o (2) a – j </t>
    </r>
    <r>
      <rPr>
        <sz val="12"/>
        <rFont val="Times New Roman"/>
        <family val="1"/>
      </rPr>
      <t xml:space="preserve">based on presentation of the session secret alone. </t>
    </r>
  </si>
  <si>
    <r>
      <t xml:space="preserve">e.    Prior to session expiration, the reauthentication time limit SHALL be extended by prompting the subscriber for the authentication factor(s) </t>
    </r>
    <r>
      <rPr>
        <b/>
        <i/>
        <sz val="12"/>
        <color rgb="FFFF0000"/>
        <rFont val="Times New Roman"/>
        <family val="1"/>
      </rPr>
      <t xml:space="preserve">of </t>
    </r>
    <r>
      <rPr>
        <sz val="12"/>
        <rFont val="Times New Roman"/>
        <family val="1"/>
      </rPr>
      <t xml:space="preserve">a memorized secret or biometric. </t>
    </r>
  </si>
  <si>
    <r>
      <t>(24)</t>
    </r>
    <r>
      <rPr>
        <sz val="7"/>
        <rFont val="Times New Roman"/>
        <family val="1"/>
      </rPr>
      <t xml:space="preserve">         </t>
    </r>
    <r>
      <rPr>
        <sz val="12"/>
        <rFont val="Times New Roman"/>
        <family val="1"/>
      </rPr>
      <t xml:space="preserve">If an additional iteration of a key derivation function using a salt value known only to the verifier is performed, then this secret salt value SHALL provide at least the minimum-security strength. </t>
    </r>
  </si>
  <si>
    <r>
      <t>(1)</t>
    </r>
    <r>
      <rPr>
        <sz val="7"/>
        <rFont val="Times New Roman"/>
        <family val="1"/>
      </rPr>
      <t xml:space="preserve">             </t>
    </r>
    <r>
      <rPr>
        <sz val="12"/>
        <rFont val="Times New Roman"/>
        <family val="1"/>
      </rPr>
      <t xml:space="preserve">CSPs creating look-up secret authenticators SHALL use an approved random bit generator to generate the list of secrets. </t>
    </r>
  </si>
  <si>
    <r>
      <t>(3)</t>
    </r>
    <r>
      <rPr>
        <sz val="7"/>
        <rFont val="Times New Roman"/>
        <family val="1"/>
      </rPr>
      <t xml:space="preserve">             </t>
    </r>
    <r>
      <rPr>
        <sz val="12"/>
        <rFont val="Times New Roman"/>
        <family val="1"/>
      </rPr>
      <t xml:space="preserve">If look-up secrets are distributed online, then they SHALL be distributed over a secure channel in accordance with the post-enrollment binding requirements in </t>
    </r>
    <r>
      <rPr>
        <b/>
        <i/>
        <sz val="12"/>
        <color rgb="FFFF0000"/>
        <rFont val="Times New Roman"/>
        <family val="1"/>
      </rPr>
      <t>IA-5 n 17 through 25</t>
    </r>
    <r>
      <rPr>
        <sz val="12"/>
        <rFont val="Times New Roman"/>
        <family val="1"/>
      </rPr>
      <t xml:space="preserve">. </t>
    </r>
  </si>
  <si>
    <r>
      <t>(18)</t>
    </r>
    <r>
      <rPr>
        <sz val="7"/>
        <rFont val="Times New Roman"/>
        <family val="1"/>
      </rPr>
      <t xml:space="preserve">         </t>
    </r>
    <r>
      <rPr>
        <sz val="12"/>
        <rFont val="Times New Roman"/>
        <family val="1"/>
      </rPr>
      <t xml:space="preserve">If the authentication secret has less than 64 bits of entropy, the verifier SHALL implement a rate-limiting mechanism that effectively limits the number of failed authentication attempts that can be made on the subscriber’s account as described in </t>
    </r>
    <r>
      <rPr>
        <b/>
        <i/>
        <sz val="12"/>
        <color rgb="FFFF0000"/>
        <rFont val="Times New Roman"/>
        <family val="1"/>
      </rPr>
      <t>IA-5 l (3) through (4)</t>
    </r>
    <r>
      <rPr>
        <sz val="12"/>
        <rFont val="Times New Roman"/>
        <family val="1"/>
      </rPr>
      <t xml:space="preserve">. </t>
    </r>
  </si>
  <si>
    <r>
      <t>(17)</t>
    </r>
    <r>
      <rPr>
        <sz val="7"/>
        <rFont val="Times New Roman"/>
        <family val="1"/>
      </rPr>
      <t xml:space="preserve">         </t>
    </r>
    <r>
      <rPr>
        <sz val="12"/>
        <rFont val="Times New Roman"/>
        <family val="1"/>
      </rPr>
      <t xml:space="preserve">The verifier SHALL generate random authentication secrets using an approved random bit generator. </t>
    </r>
  </si>
  <si>
    <r>
      <t>(20)</t>
    </r>
    <r>
      <rPr>
        <sz val="7"/>
        <rFont val="Times New Roman"/>
        <family val="1"/>
      </rPr>
      <t xml:space="preserve">         </t>
    </r>
    <r>
      <rPr>
        <sz val="12"/>
        <rFont val="Times New Roman"/>
        <family val="1"/>
      </rPr>
      <t xml:space="preserve">If out-of-band verification is to be made using the PSTN, then changing the pre-registered telephone number is considered to be the binding of a new authenticator and SHALL only occur as described in </t>
    </r>
    <r>
      <rPr>
        <b/>
        <i/>
        <sz val="12"/>
        <color rgb="FFFF0000"/>
        <rFont val="Times New Roman"/>
        <family val="1"/>
      </rPr>
      <t>IA-5 n (17) through (25)</t>
    </r>
    <r>
      <rPr>
        <sz val="12"/>
        <rFont val="Times New Roman"/>
        <family val="1"/>
      </rPr>
      <t xml:space="preserve">. </t>
    </r>
  </si>
  <si>
    <r>
      <t>(1)</t>
    </r>
    <r>
      <rPr>
        <sz val="7"/>
        <rFont val="Times New Roman"/>
        <family val="1"/>
      </rPr>
      <t xml:space="preserve">             </t>
    </r>
    <r>
      <rPr>
        <sz val="12"/>
        <rFont val="Times New Roman"/>
        <family val="1"/>
      </rPr>
      <t xml:space="preserve">The secret key and its algorithm SHALL provide at least the minimum security strength </t>
    </r>
    <r>
      <rPr>
        <b/>
        <i/>
        <sz val="12"/>
        <color rgb="FFFF0000"/>
        <rFont val="Times New Roman"/>
        <family val="1"/>
      </rPr>
      <t>of</t>
    </r>
    <r>
      <rPr>
        <sz val="12"/>
        <rFont val="Times New Roman"/>
        <family val="1"/>
      </rPr>
      <t xml:space="preserve"> 112 bits as of the date of this publication. </t>
    </r>
  </si>
  <si>
    <r>
      <t>(11)</t>
    </r>
    <r>
      <rPr>
        <sz val="7"/>
        <rFont val="Times New Roman"/>
        <family val="1"/>
      </rPr>
      <t xml:space="preserve">         </t>
    </r>
    <r>
      <rPr>
        <sz val="12"/>
        <rFont val="Times New Roman"/>
        <family val="1"/>
      </rPr>
      <t xml:space="preserve">If a time-based OTP is used, it SHALL have a defined lifetime </t>
    </r>
    <r>
      <rPr>
        <b/>
        <i/>
        <sz val="12"/>
        <color rgb="FFFF0000"/>
        <rFont val="Times New Roman"/>
        <family val="1"/>
      </rPr>
      <t>(recommended 30 seconds)</t>
    </r>
    <r>
      <rPr>
        <sz val="12"/>
        <color rgb="FFFF0000"/>
        <rFont val="Times New Roman"/>
        <family val="1"/>
      </rPr>
      <t xml:space="preserve"> </t>
    </r>
    <r>
      <rPr>
        <sz val="12"/>
        <rFont val="Times New Roman"/>
        <family val="1"/>
      </rPr>
      <t xml:space="preserve">that is determined by the expected clock drift — in either direction — of the authenticator over its lifetime, plus allowance for network delay and user entry of the OTP. </t>
    </r>
  </si>
  <si>
    <r>
      <t>(13)</t>
    </r>
    <r>
      <rPr>
        <sz val="7"/>
        <rFont val="Times New Roman"/>
        <family val="1"/>
      </rPr>
      <t xml:space="preserve">         </t>
    </r>
    <r>
      <rPr>
        <sz val="12"/>
        <rFont val="Times New Roman"/>
        <family val="1"/>
      </rPr>
      <t xml:space="preserve">If the authenticator output has less than 64 bits of entropy, the verifier SHALL implement a rate-limiting mechanism that effectively limits the number of failed authentication attempts that can be made on the subscriber’s account as described in </t>
    </r>
    <r>
      <rPr>
        <b/>
        <i/>
        <sz val="12"/>
        <color rgb="FFFF0000"/>
        <rFont val="Times New Roman"/>
        <family val="1"/>
      </rPr>
      <t>IA-5 l (3) through (4)</t>
    </r>
    <r>
      <rPr>
        <sz val="12"/>
        <rFont val="Times New Roman"/>
        <family val="1"/>
      </rPr>
      <t xml:space="preserve">. </t>
    </r>
  </si>
  <si>
    <r>
      <t>(15)</t>
    </r>
    <r>
      <rPr>
        <sz val="7"/>
        <rFont val="Times New Roman"/>
        <family val="1"/>
      </rPr>
      <t xml:space="preserve">         </t>
    </r>
    <r>
      <rPr>
        <sz val="12"/>
        <rFont val="Times New Roman"/>
        <family val="1"/>
      </rPr>
      <t xml:space="preserve">If the authenticator is multi-factor and a memorized secret is used by the authenticator for activation, then that memorized secret SHALL be a randomly chosen numeric secret at least 6 decimal digits in length or other memorized secret meeting the requirements of </t>
    </r>
    <r>
      <rPr>
        <b/>
        <i/>
        <sz val="12"/>
        <color rgb="FFFF0000"/>
        <rFont val="Times New Roman"/>
        <family val="1"/>
      </rPr>
      <t>IA-5 (1)(a)</t>
    </r>
    <r>
      <rPr>
        <sz val="12"/>
        <rFont val="Times New Roman"/>
        <family val="1"/>
      </rPr>
      <t xml:space="preserve">. </t>
    </r>
  </si>
  <si>
    <r>
      <t>(16)</t>
    </r>
    <r>
      <rPr>
        <sz val="7"/>
        <rFont val="Times New Roman"/>
        <family val="1"/>
      </rPr>
      <t xml:space="preserve">         </t>
    </r>
    <r>
      <rPr>
        <sz val="12"/>
        <rFont val="Times New Roman"/>
        <family val="1"/>
      </rPr>
      <t xml:space="preserve">If the authenticator is multi-factor, then use of a memorized secret for activation SHALL be rate limited as specified in </t>
    </r>
    <r>
      <rPr>
        <b/>
        <i/>
        <sz val="12"/>
        <color rgb="FFFF0000"/>
        <rFont val="Times New Roman"/>
        <family val="1"/>
      </rPr>
      <t>IA-5 l (3) through (4)</t>
    </r>
    <r>
      <rPr>
        <sz val="12"/>
        <rFont val="Times New Roman"/>
        <family val="1"/>
      </rPr>
      <t xml:space="preserve">. </t>
    </r>
  </si>
  <si>
    <r>
      <t>(17)</t>
    </r>
    <r>
      <rPr>
        <sz val="7"/>
        <rFont val="Times New Roman"/>
        <family val="1"/>
      </rPr>
      <t xml:space="preserve">         </t>
    </r>
    <r>
      <rPr>
        <sz val="12"/>
        <rFont val="Times New Roman"/>
        <family val="1"/>
      </rPr>
      <t xml:space="preserve">If the authenticator is multi-factor and is activated by a biometric factor, then that factor SHALL meet the requirements of </t>
    </r>
    <r>
      <rPr>
        <b/>
        <i/>
        <sz val="12"/>
        <color rgb="FFFF0000"/>
        <rFont val="Times New Roman"/>
        <family val="1"/>
      </rPr>
      <t>IA-5 m</t>
    </r>
    <r>
      <rPr>
        <sz val="12"/>
        <rFont val="Times New Roman"/>
        <family val="1"/>
      </rPr>
      <t xml:space="preserve">, including limits on the number of consecutive authentication failures. </t>
    </r>
  </si>
  <si>
    <r>
      <t>(20)</t>
    </r>
    <r>
      <rPr>
        <sz val="7"/>
        <rFont val="Times New Roman"/>
        <family val="1"/>
      </rPr>
      <t xml:space="preserve">         </t>
    </r>
    <r>
      <rPr>
        <sz val="12"/>
        <rFont val="Times New Roman"/>
        <family val="1"/>
      </rPr>
      <t xml:space="preserve">In the absence of a trusted statement </t>
    </r>
    <r>
      <rPr>
        <sz val="8"/>
        <rFont val="Calibri"/>
        <family val="2"/>
      </rPr>
      <t> </t>
    </r>
    <r>
      <rPr>
        <sz val="12"/>
        <rFont val="Times New Roman"/>
        <family val="1"/>
      </rPr>
      <t xml:space="preserve">that it is a multi-factor device, the verifier SHALL treat the authenticator as single-factor, in accordance with </t>
    </r>
    <r>
      <rPr>
        <b/>
        <i/>
        <sz val="12"/>
        <color rgb="FFFF0000"/>
        <rFont val="Times New Roman"/>
        <family val="1"/>
      </rPr>
      <t>IA-5 (1) (d) (1) through (13)</t>
    </r>
    <r>
      <rPr>
        <sz val="12"/>
        <rFont val="Times New Roman"/>
        <family val="1"/>
      </rPr>
      <t xml:space="preserve">. </t>
    </r>
  </si>
  <si>
    <r>
      <t>(5)</t>
    </r>
    <r>
      <rPr>
        <sz val="7"/>
        <rFont val="Times New Roman"/>
        <family val="1"/>
      </rPr>
      <t xml:space="preserve">             </t>
    </r>
    <r>
      <rPr>
        <sz val="12"/>
        <rFont val="Times New Roman"/>
        <family val="1"/>
      </rPr>
      <t xml:space="preserve">If the authenticator is hardware-based, the secret key and its algorithm SHALL provide at least the minimum-security length </t>
    </r>
    <r>
      <rPr>
        <b/>
        <i/>
        <sz val="12"/>
        <color rgb="FFFF0000"/>
        <rFont val="Times New Roman"/>
        <family val="1"/>
      </rPr>
      <t>of</t>
    </r>
    <r>
      <rPr>
        <sz val="12"/>
        <rFont val="Times New Roman"/>
        <family val="1"/>
      </rPr>
      <t xml:space="preserve"> 112 bits as of the date of this publication. </t>
    </r>
  </si>
  <si>
    <r>
      <t>(14)</t>
    </r>
    <r>
      <rPr>
        <sz val="7"/>
        <rFont val="Times New Roman"/>
        <family val="1"/>
      </rPr>
      <t xml:space="preserve">         </t>
    </r>
    <r>
      <rPr>
        <sz val="12"/>
        <rFont val="Times New Roman"/>
        <family val="1"/>
      </rPr>
      <t xml:space="preserve">If the authenticator is multi-factor, then any memorized secret used by the authenticator for activation SHALL be a randomly chosen numeric secret at least 6 decimal digits in length or other memorized secret meeting the requirements of </t>
    </r>
    <r>
      <rPr>
        <b/>
        <i/>
        <sz val="12"/>
        <color rgb="FFFF0000"/>
        <rFont val="Times New Roman"/>
        <family val="1"/>
      </rPr>
      <t>IA-5 (1) (a)</t>
    </r>
    <r>
      <rPr>
        <sz val="12"/>
        <rFont val="Times New Roman"/>
        <family val="1"/>
      </rPr>
      <t xml:space="preserve">. </t>
    </r>
  </si>
  <si>
    <r>
      <t>(15)</t>
    </r>
    <r>
      <rPr>
        <sz val="7"/>
        <rFont val="Times New Roman"/>
        <family val="1"/>
      </rPr>
      <t xml:space="preserve">         </t>
    </r>
    <r>
      <rPr>
        <sz val="12"/>
        <rFont val="Times New Roman"/>
        <family val="1"/>
      </rPr>
      <t xml:space="preserve">If the authenticator is multi-factor, then use of a memorized secret for activation SHALL be rate limited as specified in </t>
    </r>
    <r>
      <rPr>
        <b/>
        <i/>
        <sz val="12"/>
        <color rgb="FFFF0000"/>
        <rFont val="Times New Roman"/>
        <family val="1"/>
      </rPr>
      <t>IA-5 l (3) through (4)</t>
    </r>
    <r>
      <rPr>
        <sz val="12"/>
        <rFont val="Times New Roman"/>
        <family val="1"/>
      </rPr>
      <t xml:space="preserve">. </t>
    </r>
  </si>
  <si>
    <r>
      <t>(16)</t>
    </r>
    <r>
      <rPr>
        <sz val="7"/>
        <rFont val="Times New Roman"/>
        <family val="1"/>
      </rPr>
      <t xml:space="preserve">         </t>
    </r>
    <r>
      <rPr>
        <sz val="12"/>
        <rFont val="Times New Roman"/>
        <family val="1"/>
      </rPr>
      <t xml:space="preserve">If the authenticator is multi-factor and is activated by a biometric factor, then that factor SHALL meet the requirements of </t>
    </r>
    <r>
      <rPr>
        <b/>
        <i/>
        <sz val="12"/>
        <color rgb="FFFF0000"/>
        <rFont val="Times New Roman"/>
        <family val="1"/>
      </rPr>
      <t>IA-5 m</t>
    </r>
    <r>
      <rPr>
        <sz val="12"/>
        <rFont val="Times New Roman"/>
        <family val="1"/>
      </rPr>
      <t xml:space="preserve">, including limits on the number of consecutive authentication failures. </t>
    </r>
  </si>
  <si>
    <r>
      <t xml:space="preserve">Such assessments SHALL include any privacy risk mitigations (e.g., risk acceptance or transfer, limited retention, use limitations, notice) or other technological mitigations (e.g., cryptography), and be documented per requirement </t>
    </r>
    <r>
      <rPr>
        <b/>
        <i/>
        <sz val="12"/>
        <color rgb="FFFF0000"/>
        <rFont val="Times New Roman"/>
        <family val="1"/>
      </rPr>
      <t>IA-12(3) k – m</t>
    </r>
    <r>
      <rPr>
        <sz val="12"/>
        <rFont val="Times New Roman"/>
        <family val="1"/>
      </rPr>
      <t xml:space="preserve"> above. </t>
    </r>
  </si>
  <si>
    <r>
      <t>w.</t>
    </r>
    <r>
      <rPr>
        <sz val="7"/>
        <rFont val="Times New Roman"/>
        <family val="1"/>
      </rPr>
      <t xml:space="preserve">             </t>
    </r>
    <r>
      <rPr>
        <sz val="12"/>
        <rFont val="Times New Roman"/>
        <family val="1"/>
      </rPr>
      <t xml:space="preserve">The CSP SHALL collect biometrics in such a way that ensures that the biometric is collected from the applicant, and not another subject. All biometric performance requirements in </t>
    </r>
    <r>
      <rPr>
        <b/>
        <i/>
        <sz val="12"/>
        <color rgb="FFFF0000"/>
        <rFont val="Times New Roman"/>
        <family val="1"/>
      </rPr>
      <t xml:space="preserve">IA-5 m (1) through (12) </t>
    </r>
    <r>
      <rPr>
        <sz val="12"/>
        <rFont val="Times New Roman"/>
        <family val="1"/>
      </rPr>
      <t xml:space="preserve">apply. </t>
    </r>
  </si>
  <si>
    <r>
      <t>z.</t>
    </r>
    <r>
      <rPr>
        <sz val="7"/>
        <rFont val="Times New Roman"/>
        <family val="1"/>
      </rPr>
      <t xml:space="preserve">             </t>
    </r>
    <r>
      <rPr>
        <sz val="12"/>
        <rFont val="Times New Roman"/>
        <family val="1"/>
      </rPr>
      <t xml:space="preserve">The CSP SHALL validate each piece of evidence with a process that can achieve the same strength as the evidence presented (see </t>
    </r>
    <r>
      <rPr>
        <b/>
        <i/>
        <sz val="12"/>
        <color rgb="FFFF0000"/>
        <rFont val="Times New Roman"/>
        <family val="1"/>
      </rPr>
      <t>’z’</t>
    </r>
    <r>
      <rPr>
        <sz val="12"/>
        <rFont val="Times New Roman"/>
        <family val="1"/>
      </rPr>
      <t xml:space="preserve"> above). For example, if two forms of STRONG identity evidence are presented, each piece of evidence will be validated at a strength of STRONG. </t>
    </r>
  </si>
  <si>
    <r>
      <t>bb.</t>
    </r>
    <r>
      <rPr>
        <sz val="7"/>
        <rFont val="Times New Roman"/>
        <family val="1"/>
      </rPr>
      <t xml:space="preserve">             </t>
    </r>
    <r>
      <rPr>
        <i/>
        <sz val="12"/>
        <rFont val="Times New Roman"/>
        <family val="1"/>
      </rPr>
      <t>For IAL2 remote proofing:</t>
    </r>
    <r>
      <rPr>
        <sz val="12"/>
        <rFont val="Times New Roman"/>
        <family val="1"/>
      </rPr>
      <t xml:space="preserve">  The collection of biometric characteristics for physical or biometric comparison of the applicant to the strongest piece of identity evidence provided to support the claimed identity performed remotely SHALL adhere to all requirements as specified in </t>
    </r>
    <r>
      <rPr>
        <b/>
        <i/>
        <sz val="12"/>
        <color rgb="FFFF0000"/>
        <rFont val="Times New Roman"/>
        <family val="1"/>
      </rPr>
      <t>IA-5 m</t>
    </r>
    <r>
      <rPr>
        <sz val="12"/>
        <rFont val="Times New Roman"/>
        <family val="1"/>
      </rPr>
      <t xml:space="preserve">. </t>
    </r>
  </si>
  <si>
    <r>
      <t>dd.</t>
    </r>
    <r>
      <rPr>
        <sz val="7"/>
        <rFont val="Times New Roman"/>
        <family val="1"/>
      </rPr>
      <t xml:space="preserve">             </t>
    </r>
    <r>
      <rPr>
        <sz val="12"/>
        <rFont val="Times New Roman"/>
        <family val="1"/>
      </rPr>
      <t xml:space="preserve">The CSP SHALL employ appropriately tailored security controls, to include control enhancements, from the moderate or high baseline of security controls defined in </t>
    </r>
    <r>
      <rPr>
        <b/>
        <i/>
        <sz val="12"/>
        <color rgb="FFFF0000"/>
        <rFont val="Times New Roman"/>
        <family val="1"/>
      </rPr>
      <t>the CJIS Security Policy</t>
    </r>
    <r>
      <rPr>
        <sz val="12"/>
        <rFont val="Times New Roman"/>
        <family val="1"/>
      </rPr>
      <t>.</t>
    </r>
  </si>
  <si>
    <t xml:space="preserve">The CSP SHALL ensure that the minimum assurance-related controls for moderate-impact systems are satisfied. </t>
  </si>
  <si>
    <r>
      <t>ee.</t>
    </r>
    <r>
      <rPr>
        <sz val="7"/>
        <rFont val="Times New Roman"/>
        <family val="1"/>
      </rPr>
      <t xml:space="preserve">              </t>
    </r>
    <r>
      <rPr>
        <sz val="12"/>
        <rFont val="Times New Roman"/>
        <family val="1"/>
      </rPr>
      <t xml:space="preserve">Supervised Remote Identity Proofing:  </t>
    </r>
    <r>
      <rPr>
        <sz val="12"/>
        <color rgb="FF23292D"/>
        <rFont val="Times New Roman"/>
        <family val="1"/>
      </rPr>
      <t xml:space="preserve">Supervised remote identity proofing is intended </t>
    </r>
    <r>
      <rPr>
        <sz val="12"/>
        <rFont val="Times New Roman"/>
        <family val="1"/>
      </rPr>
      <t xml:space="preserve">to provide controls for comparable levels of confidence and security to in-person IAL3 identity proofing for identity proofing processes that are performed remotely. Supervised remote identity proofing is optional </t>
    </r>
    <r>
      <rPr>
        <sz val="12"/>
        <color rgb="FF23292D"/>
        <rFont val="Times New Roman"/>
        <family val="1"/>
      </rPr>
      <t xml:space="preserve">for CSPs; that is, if a CSP chooses to use supervised remote identity proofing, then the </t>
    </r>
    <r>
      <rPr>
        <b/>
        <i/>
        <sz val="12"/>
        <color rgb="FFFF0000"/>
        <rFont val="Times New Roman"/>
        <family val="1"/>
      </rPr>
      <t xml:space="preserve">following </t>
    </r>
    <r>
      <rPr>
        <sz val="12"/>
        <color rgb="FF23292D"/>
        <rFont val="Times New Roman"/>
        <family val="1"/>
      </rPr>
      <t>requirements</t>
    </r>
    <r>
      <rPr>
        <b/>
        <i/>
        <sz val="12"/>
        <color rgb="FFFF0000"/>
        <rFont val="Times New Roman"/>
        <family val="1"/>
      </rPr>
      <t xml:space="preserve">, (1) through (8), </t>
    </r>
    <r>
      <rPr>
        <sz val="12"/>
        <color rgb="FF23292D"/>
        <rFont val="Times New Roman"/>
        <family val="1"/>
      </rPr>
      <t xml:space="preserve">would apply. It should be noted that the term “supervised remote identity proofing” has specialized meaning and is used only to refer to the specialized equipment and </t>
    </r>
    <r>
      <rPr>
        <b/>
        <i/>
        <sz val="12"/>
        <color rgb="FFFF0000"/>
        <rFont val="Times New Roman"/>
        <family val="1"/>
      </rPr>
      <t>the following control requirements, (1) through (8)</t>
    </r>
    <r>
      <rPr>
        <sz val="12"/>
        <color rgb="FF23292D"/>
        <rFont val="Times New Roman"/>
        <family val="1"/>
      </rPr>
      <t xml:space="preserve">.  </t>
    </r>
    <r>
      <rPr>
        <sz val="12"/>
        <rFont val="Times New Roman"/>
        <family val="1"/>
      </rPr>
      <t xml:space="preserve">In addition to those requirements presented in this document, as well as the applicable identity validation and verification requirements, CSPs that provide supervised remote identity proofing services must demonstrate conformance with the requirements contained in this section.  The following requirements for supervised remote proofing apply specifically to IAL3. If the equipment/facilities used for supervised remote proofing are used for IAL2 identity proofing, the </t>
    </r>
    <r>
      <rPr>
        <b/>
        <i/>
        <sz val="12"/>
        <color rgb="FFFF0000"/>
        <rFont val="Times New Roman"/>
        <family val="1"/>
      </rPr>
      <t xml:space="preserve">following </t>
    </r>
    <r>
      <rPr>
        <sz val="12"/>
        <color rgb="FF23292D"/>
        <rFont val="Times New Roman"/>
        <family val="1"/>
      </rPr>
      <t>requirements</t>
    </r>
    <r>
      <rPr>
        <b/>
        <i/>
        <sz val="12"/>
        <color rgb="FFFF0000"/>
        <rFont val="Times New Roman"/>
        <family val="1"/>
      </rPr>
      <t>, (1) through (8),</t>
    </r>
    <r>
      <rPr>
        <sz val="12"/>
        <rFont val="Times New Roman"/>
        <family val="1"/>
      </rPr>
      <t xml:space="preserve"> for supervised remote proofing do not apply. In this case, the requirements for conventional remote identity proofing are applicable.</t>
    </r>
  </si>
  <si>
    <r>
      <t>ff.</t>
    </r>
    <r>
      <rPr>
        <sz val="7"/>
        <rFont val="Times New Roman"/>
        <family val="1"/>
      </rPr>
      <t xml:space="preserve">            </t>
    </r>
    <r>
      <rPr>
        <sz val="12"/>
        <rFont val="Times New Roman"/>
        <family val="1"/>
      </rPr>
      <t xml:space="preserve">Trusted Referee: </t>
    </r>
    <r>
      <rPr>
        <sz val="12"/>
        <color rgb="FF23292D"/>
        <rFont val="Times New Roman"/>
        <family val="1"/>
      </rPr>
      <t xml:space="preserve">The use of trusted referees is optional for CSPs; that is, if a CSP chooses to use trusted referees for identity proofing and enrollment, then the </t>
    </r>
    <r>
      <rPr>
        <b/>
        <i/>
        <sz val="12"/>
        <color rgb="FFFF0000"/>
        <rFont val="Times New Roman"/>
        <family val="1"/>
      </rPr>
      <t xml:space="preserve">following </t>
    </r>
    <r>
      <rPr>
        <sz val="12"/>
        <color rgb="FF23292D"/>
        <rFont val="Times New Roman"/>
        <family val="1"/>
      </rPr>
      <t>requirements</t>
    </r>
    <r>
      <rPr>
        <b/>
        <i/>
        <sz val="12"/>
        <color rgb="FFFF0000"/>
        <rFont val="Times New Roman"/>
        <family val="1"/>
      </rPr>
      <t>, (1) through (3)</t>
    </r>
    <r>
      <rPr>
        <sz val="12"/>
        <color rgb="FF23292D"/>
        <rFont val="Times New Roman"/>
        <family val="1"/>
      </rPr>
      <t xml:space="preserve"> would apply. The use of trusted referees is intended to assist in the identity proofing and enrollment for populations that are unable to meet IAL2 identity proofing requirements, or otherwise would be challenged to perform identity proofing and enrollment process requirements. Such populations may include, but are not limited to</t>
    </r>
    <r>
      <rPr>
        <sz val="8"/>
        <rFont val="Times New Roman"/>
        <family val="1"/>
      </rPr>
      <t>  </t>
    </r>
    <r>
      <rPr>
        <sz val="8"/>
        <rFont val="Calibri"/>
        <family val="2"/>
      </rPr>
      <t>  </t>
    </r>
    <r>
      <rPr>
        <sz val="12"/>
        <color rgb="FF23292D"/>
        <rFont val="Times New Roman"/>
        <family val="1"/>
      </rPr>
      <t>:</t>
    </r>
  </si>
  <si>
    <r>
      <t>a.</t>
    </r>
    <r>
      <rPr>
        <sz val="7"/>
        <color rgb="FF000000"/>
        <rFont val="Times New Roman"/>
        <family val="1"/>
      </rPr>
      <t xml:space="preserve">                </t>
    </r>
    <r>
      <rPr>
        <b/>
        <sz val="12"/>
        <color rgb="FF000000"/>
        <rFont val="Times New Roman"/>
        <family val="1"/>
      </rPr>
      <t xml:space="preserve">Require that a </t>
    </r>
    <r>
      <rPr>
        <b/>
        <i/>
        <sz val="12"/>
        <color rgb="FF000000"/>
        <rFont val="Times New Roman"/>
        <family val="1"/>
      </rPr>
      <t>registration code</t>
    </r>
    <r>
      <rPr>
        <b/>
        <i/>
        <u/>
        <sz val="12"/>
        <color rgb="FF008080"/>
        <rFont val="Times New Roman"/>
        <family val="1"/>
      </rPr>
      <t xml:space="preserve"> or</t>
    </r>
    <r>
      <rPr>
        <b/>
        <i/>
        <sz val="12"/>
        <color rgb="FF000000"/>
        <rFont val="Times New Roman"/>
        <family val="1"/>
      </rPr>
      <t xml:space="preserve"> notice of proofing</t>
    </r>
    <r>
      <rPr>
        <b/>
        <sz val="12"/>
        <color rgb="FF000000"/>
        <rFont val="Times New Roman"/>
        <family val="1"/>
      </rPr>
      <t xml:space="preserve"> be delivered through an out-of-band channel to verify the users address (physical or digital) of record. </t>
    </r>
  </si>
  <si>
    <t>5.6: IA-5 (2)</t>
  </si>
  <si>
    <t>SI-1</t>
  </si>
  <si>
    <t>POLICY AND PROCEDURES</t>
  </si>
  <si>
    <r>
      <t>a.</t>
    </r>
    <r>
      <rPr>
        <sz val="7"/>
        <rFont val="Times New Roman"/>
        <family val="1"/>
      </rPr>
      <t xml:space="preserve">      </t>
    </r>
    <r>
      <rPr>
        <sz val="12"/>
        <rFont val="Times New Roman"/>
        <family val="1"/>
      </rPr>
      <t>Develop, document, and disseminate to</t>
    </r>
    <r>
      <rPr>
        <b/>
        <i/>
        <sz val="12"/>
        <color rgb="FFFF0000"/>
        <rFont val="Times New Roman"/>
        <family val="1"/>
      </rPr>
      <t xml:space="preserve"> all organizational personnel with system and information integrity responsibilities and information system owners:</t>
    </r>
  </si>
  <si>
    <r>
      <t>1.</t>
    </r>
    <r>
      <rPr>
        <sz val="7"/>
        <rFont val="Times New Roman"/>
        <family val="1"/>
      </rPr>
      <t xml:space="preserve">      </t>
    </r>
    <r>
      <rPr>
        <b/>
        <i/>
        <sz val="12"/>
        <color rgb="FFFF0000"/>
        <rFont val="Times New Roman"/>
        <family val="1"/>
      </rPr>
      <t>Agency-level</t>
    </r>
    <r>
      <rPr>
        <sz val="12"/>
        <rFont val="Times New Roman"/>
        <family val="1"/>
      </rPr>
      <t xml:space="preserve"> system and information integrity policy that:</t>
    </r>
  </si>
  <si>
    <r>
      <t>2.</t>
    </r>
    <r>
      <rPr>
        <sz val="7"/>
        <rFont val="Times New Roman"/>
        <family val="1"/>
      </rPr>
      <t xml:space="preserve">      </t>
    </r>
    <r>
      <rPr>
        <sz val="12"/>
        <rFont val="Times New Roman"/>
        <family val="1"/>
      </rPr>
      <t>Procedures to facilitate the implementation of the system and information integrity policy and the associated system and information integrity controls;</t>
    </r>
  </si>
  <si>
    <r>
      <t>c.</t>
    </r>
    <r>
      <rPr>
        <sz val="7"/>
        <rFont val="Times New Roman"/>
        <family val="1"/>
      </rPr>
      <t xml:space="preserve">       </t>
    </r>
    <r>
      <rPr>
        <sz val="12"/>
        <rFont val="Times New Roman"/>
        <family val="1"/>
      </rPr>
      <t>Review and update the current system and information integrity:</t>
    </r>
  </si>
  <si>
    <r>
      <t>1.</t>
    </r>
    <r>
      <rPr>
        <sz val="7"/>
        <rFont val="Times New Roman"/>
        <family val="1"/>
      </rPr>
      <t xml:space="preserve">      </t>
    </r>
    <r>
      <rPr>
        <sz val="12"/>
        <rFont val="Times New Roman"/>
        <family val="1"/>
      </rPr>
      <t xml:space="preserve">Policy </t>
    </r>
    <r>
      <rPr>
        <b/>
        <i/>
        <sz val="12"/>
        <color rgb="FFFF0000"/>
        <rFont val="Times New Roman"/>
        <family val="1"/>
      </rPr>
      <t>annually</t>
    </r>
    <r>
      <rPr>
        <sz val="12"/>
        <rFont val="Times New Roman"/>
        <family val="1"/>
      </rPr>
      <t xml:space="preserve"> and following </t>
    </r>
    <r>
      <rPr>
        <b/>
        <i/>
        <sz val="12"/>
        <color rgb="FFFF0000"/>
        <rFont val="Times New Roman"/>
        <family val="1"/>
      </rPr>
      <t>any security incidents involving unauthorized access to CJI or systems used to process, store, or transmit CJI</t>
    </r>
    <r>
      <rPr>
        <sz val="12"/>
        <rFont val="Times New Roman"/>
        <family val="1"/>
      </rPr>
      <t>; and</t>
    </r>
  </si>
  <si>
    <r>
      <t>2.</t>
    </r>
    <r>
      <rPr>
        <sz val="7"/>
        <rFont val="Times New Roman"/>
        <family val="1"/>
      </rPr>
      <t xml:space="preserve">      </t>
    </r>
    <r>
      <rPr>
        <sz val="12"/>
        <rFont val="Times New Roman"/>
        <family val="1"/>
      </rPr>
      <t xml:space="preserve">Procedures </t>
    </r>
    <r>
      <rPr>
        <b/>
        <i/>
        <sz val="12"/>
        <color rgb="FFFF0000"/>
        <rFont val="Times New Roman"/>
        <family val="1"/>
      </rPr>
      <t>annually</t>
    </r>
    <r>
      <rPr>
        <sz val="12"/>
        <rFont val="Times New Roman"/>
        <family val="1"/>
      </rPr>
      <t xml:space="preserve"> and following </t>
    </r>
    <r>
      <rPr>
        <b/>
        <i/>
        <sz val="12"/>
        <color rgb="FFFF0000"/>
        <rFont val="Times New Roman"/>
        <family val="1"/>
      </rPr>
      <t>any security incidents involving unauthorized access to CJI or systems used to process, store, or transmit CJI</t>
    </r>
    <r>
      <rPr>
        <sz val="12"/>
        <rFont val="Times New Roman"/>
        <family val="1"/>
      </rPr>
      <t>.</t>
    </r>
  </si>
  <si>
    <t>SI-2</t>
  </si>
  <si>
    <t>FLAW REMEDIATION</t>
  </si>
  <si>
    <r>
      <t>a.</t>
    </r>
    <r>
      <rPr>
        <sz val="7"/>
        <rFont val="Times New Roman"/>
        <family val="1"/>
      </rPr>
      <t xml:space="preserve">      </t>
    </r>
    <r>
      <rPr>
        <sz val="12"/>
        <rFont val="Times New Roman"/>
        <family val="1"/>
      </rPr>
      <t>Identify, report, and correct system flaws;</t>
    </r>
  </si>
  <si>
    <r>
      <t>b.</t>
    </r>
    <r>
      <rPr>
        <sz val="7"/>
        <rFont val="Times New Roman"/>
        <family val="1"/>
      </rPr>
      <t xml:space="preserve">      </t>
    </r>
    <r>
      <rPr>
        <sz val="12"/>
        <rFont val="Times New Roman"/>
        <family val="1"/>
      </rPr>
      <t>Test software and firmware updates related to flaw remediation for effectiveness and potential side effects before installation;</t>
    </r>
  </si>
  <si>
    <r>
      <t>•</t>
    </r>
    <r>
      <rPr>
        <sz val="7"/>
        <color rgb="FFFF0000"/>
        <rFont val="Times New Roman"/>
        <family val="1"/>
      </rPr>
      <t xml:space="preserve">        </t>
    </r>
    <r>
      <rPr>
        <b/>
        <i/>
        <sz val="12"/>
        <color rgb="FFFF0000"/>
        <rFont val="Times New Roman"/>
        <family val="1"/>
      </rPr>
      <t>Critical – 15 days</t>
    </r>
  </si>
  <si>
    <r>
      <t>•</t>
    </r>
    <r>
      <rPr>
        <sz val="7"/>
        <color rgb="FFFF0000"/>
        <rFont val="Times New Roman"/>
        <family val="1"/>
      </rPr>
      <t xml:space="preserve">        </t>
    </r>
    <r>
      <rPr>
        <b/>
        <i/>
        <sz val="12"/>
        <color rgb="FFFF0000"/>
        <rFont val="Times New Roman"/>
        <family val="1"/>
      </rPr>
      <t>High – 30 days</t>
    </r>
  </si>
  <si>
    <r>
      <t>•</t>
    </r>
    <r>
      <rPr>
        <sz val="7"/>
        <color rgb="FFFF0000"/>
        <rFont val="Times New Roman"/>
        <family val="1"/>
      </rPr>
      <t xml:space="preserve">        </t>
    </r>
    <r>
      <rPr>
        <b/>
        <i/>
        <sz val="12"/>
        <color rgb="FFFF0000"/>
        <rFont val="Times New Roman"/>
        <family val="1"/>
      </rPr>
      <t>Medium – 60 days</t>
    </r>
  </si>
  <si>
    <r>
      <t>•</t>
    </r>
    <r>
      <rPr>
        <sz val="7"/>
        <rFont val="Times New Roman"/>
        <family val="1"/>
      </rPr>
      <t xml:space="preserve">        </t>
    </r>
    <r>
      <rPr>
        <b/>
        <i/>
        <sz val="12"/>
        <color rgb="FFFF0000"/>
        <rFont val="Times New Roman"/>
        <family val="1"/>
      </rPr>
      <t>Low – 90 days;</t>
    </r>
    <r>
      <rPr>
        <sz val="12"/>
        <rFont val="Times New Roman"/>
        <family val="1"/>
      </rPr>
      <t xml:space="preserve"> and</t>
    </r>
  </si>
  <si>
    <r>
      <t>d.</t>
    </r>
    <r>
      <rPr>
        <sz val="7"/>
        <rFont val="Times New Roman"/>
        <family val="1"/>
      </rPr>
      <t xml:space="preserve">      </t>
    </r>
    <r>
      <rPr>
        <sz val="12"/>
        <rFont val="Times New Roman"/>
        <family val="1"/>
      </rPr>
      <t>Incorporate flaw remediation into the organizational configuration management process.</t>
    </r>
  </si>
  <si>
    <r>
      <t>(2)</t>
    </r>
    <r>
      <rPr>
        <b/>
        <sz val="7"/>
        <rFont val="Times New Roman"/>
        <family val="1"/>
      </rPr>
      <t xml:space="preserve">    </t>
    </r>
    <r>
      <rPr>
        <sz val="12"/>
        <rFont val="Times New Roman"/>
        <family val="1"/>
      </rPr>
      <t>FLAW REMEDIATION |</t>
    </r>
    <r>
      <rPr>
        <sz val="12"/>
        <color rgb="FF0000FF"/>
        <rFont val="Times New Roman"/>
        <family val="1"/>
      </rPr>
      <t xml:space="preserve"> </t>
    </r>
    <r>
      <rPr>
        <sz val="12"/>
        <rFont val="Times New Roman"/>
        <family val="1"/>
      </rPr>
      <t>AUTOMATED FLAW REMEDIATION STATUS</t>
    </r>
  </si>
  <si>
    <r>
      <t>Determine if system components have applicable security-relevant software and firmware updates installed using</t>
    </r>
    <r>
      <rPr>
        <b/>
        <sz val="12"/>
        <rFont val="Times New Roman"/>
        <family val="1"/>
      </rPr>
      <t xml:space="preserve"> </t>
    </r>
    <r>
      <rPr>
        <b/>
        <i/>
        <sz val="12"/>
        <color rgb="FFFF0000"/>
        <rFont val="Times New Roman"/>
        <family val="1"/>
      </rPr>
      <t>vulnerability scanning tools as least quarterly or following any security incidents involving CJI or systems used to process, store, or transmit CJI</t>
    </r>
    <r>
      <rPr>
        <sz val="12"/>
        <rFont val="Times New Roman"/>
        <family val="1"/>
      </rPr>
      <t>.</t>
    </r>
  </si>
  <si>
    <t>SI-3</t>
  </si>
  <si>
    <t>MALICIOUS CODE PROTECTION</t>
  </si>
  <si>
    <r>
      <t>a.</t>
    </r>
    <r>
      <rPr>
        <sz val="7"/>
        <rFont val="Times New Roman"/>
        <family val="1"/>
      </rPr>
      <t xml:space="preserve">      </t>
    </r>
    <r>
      <rPr>
        <sz val="12"/>
        <rFont val="Times New Roman"/>
        <family val="1"/>
      </rPr>
      <t xml:space="preserve">Implement </t>
    </r>
    <r>
      <rPr>
        <b/>
        <i/>
        <sz val="12"/>
        <color rgb="FFFF0000"/>
        <rFont val="Times New Roman"/>
        <family val="1"/>
      </rPr>
      <t>signature-based</t>
    </r>
    <r>
      <rPr>
        <sz val="12"/>
        <rFont val="Times New Roman"/>
        <family val="1"/>
      </rPr>
      <t xml:space="preserve"> malicious code protection mechanisms at system entry and exit points to detect and eradicate malicious code;</t>
    </r>
  </si>
  <si>
    <r>
      <t>b.</t>
    </r>
    <r>
      <rPr>
        <sz val="7"/>
        <rFont val="Times New Roman"/>
        <family val="1"/>
      </rPr>
      <t xml:space="preserve">      </t>
    </r>
    <r>
      <rPr>
        <sz val="12"/>
        <rFont val="Times New Roman"/>
        <family val="1"/>
      </rPr>
      <t>Automatically update malicious code protection mechanisms as new releases are available in accordance with organizational configuration management policy and procedures;</t>
    </r>
  </si>
  <si>
    <r>
      <t>c.</t>
    </r>
    <r>
      <rPr>
        <sz val="7"/>
        <rFont val="Times New Roman"/>
        <family val="1"/>
      </rPr>
      <t xml:space="preserve">       </t>
    </r>
    <r>
      <rPr>
        <sz val="12"/>
        <rFont val="Times New Roman"/>
        <family val="1"/>
      </rPr>
      <t>Configure malicious code protection mechanisms to:</t>
    </r>
  </si>
  <si>
    <r>
      <t>1.</t>
    </r>
    <r>
      <rPr>
        <sz val="7"/>
        <rFont val="Times New Roman"/>
        <family val="1"/>
      </rPr>
      <t xml:space="preserve">      </t>
    </r>
    <r>
      <rPr>
        <sz val="12"/>
        <rFont val="Times New Roman"/>
        <family val="1"/>
      </rPr>
      <t xml:space="preserve">Perform periodic scans of the system </t>
    </r>
    <r>
      <rPr>
        <b/>
        <i/>
        <sz val="12"/>
        <color rgb="FFFF0000"/>
        <rFont val="Times New Roman"/>
        <family val="1"/>
      </rPr>
      <t>at least daily</t>
    </r>
    <r>
      <rPr>
        <sz val="12"/>
        <rFont val="Times New Roman"/>
        <family val="1"/>
      </rPr>
      <t xml:space="preserve"> and real-time scans of files from external sources at </t>
    </r>
    <r>
      <rPr>
        <b/>
        <i/>
        <sz val="12"/>
        <color rgb="FFFF0000"/>
        <rFont val="Times New Roman"/>
        <family val="1"/>
      </rPr>
      <t>network entry and exit points and on all servers and endpoint devices</t>
    </r>
    <r>
      <rPr>
        <sz val="12"/>
        <rFont val="Times New Roman"/>
        <family val="1"/>
      </rPr>
      <t xml:space="preserve"> as the files are downloaded, opened, or executed in accordance with organizational policy; and</t>
    </r>
  </si>
  <si>
    <r>
      <t>2.</t>
    </r>
    <r>
      <rPr>
        <sz val="7"/>
        <rFont val="Times New Roman"/>
        <family val="1"/>
      </rPr>
      <t xml:space="preserve">      </t>
    </r>
    <r>
      <rPr>
        <b/>
        <i/>
        <sz val="12"/>
        <color rgb="FFFF0000"/>
        <rFont val="Times New Roman"/>
        <family val="1"/>
      </rPr>
      <t>Block or quarantine malicious code,</t>
    </r>
    <r>
      <rPr>
        <i/>
        <sz val="12"/>
        <rFont val="Times New Roman"/>
        <family val="1"/>
      </rPr>
      <t xml:space="preserve"> </t>
    </r>
    <r>
      <rPr>
        <sz val="12"/>
        <rFont val="Times New Roman"/>
        <family val="1"/>
      </rPr>
      <t>take</t>
    </r>
    <r>
      <rPr>
        <i/>
        <sz val="12"/>
        <rFont val="Times New Roman"/>
        <family val="1"/>
      </rPr>
      <t xml:space="preserve"> </t>
    </r>
    <r>
      <rPr>
        <b/>
        <i/>
        <sz val="12"/>
        <color rgb="FFFF0000"/>
        <rFont val="Times New Roman"/>
        <family val="1"/>
      </rPr>
      <t>mitigating action(s), and when necessary, implement incident response procedures</t>
    </r>
    <r>
      <rPr>
        <sz val="12"/>
        <rFont val="Times New Roman"/>
        <family val="1"/>
      </rPr>
      <t xml:space="preserve">; and send alert to </t>
    </r>
    <r>
      <rPr>
        <b/>
        <i/>
        <sz val="12"/>
        <color rgb="FFFF0000"/>
        <rFont val="Times New Roman"/>
        <family val="1"/>
      </rPr>
      <t>system/network administrators and/or organizational personnel with information security responsibilities</t>
    </r>
    <r>
      <rPr>
        <sz val="12"/>
        <rFont val="Times New Roman"/>
        <family val="1"/>
      </rPr>
      <t xml:space="preserve"> in response to malicious code detection; and</t>
    </r>
  </si>
  <si>
    <r>
      <t>d.</t>
    </r>
    <r>
      <rPr>
        <sz val="7"/>
        <rFont val="Times New Roman"/>
        <family val="1"/>
      </rPr>
      <t xml:space="preserve">      </t>
    </r>
    <r>
      <rPr>
        <sz val="12"/>
        <rFont val="Times New Roman"/>
        <family val="1"/>
      </rPr>
      <t>Address the receipt of false positives during malicious code detection and eradication and the resulting potential impact on the availability of the system.</t>
    </r>
  </si>
  <si>
    <t>SI-4</t>
  </si>
  <si>
    <t>SYSTEM MONITORING</t>
  </si>
  <si>
    <r>
      <t>a.</t>
    </r>
    <r>
      <rPr>
        <sz val="7"/>
        <rFont val="Times New Roman"/>
        <family val="1"/>
      </rPr>
      <t xml:space="preserve">      </t>
    </r>
    <r>
      <rPr>
        <sz val="12"/>
        <rFont val="Times New Roman"/>
        <family val="1"/>
      </rPr>
      <t>Monitor the system to detect:</t>
    </r>
  </si>
  <si>
    <r>
      <t>1.</t>
    </r>
    <r>
      <rPr>
        <sz val="7"/>
        <rFont val="Times New Roman"/>
        <family val="1"/>
      </rPr>
      <t xml:space="preserve">      </t>
    </r>
    <r>
      <rPr>
        <sz val="12"/>
        <rFont val="Times New Roman"/>
        <family val="1"/>
      </rPr>
      <t xml:space="preserve">Attacks and indicators of potential attacks in accordance with the following monitoring objectives: </t>
    </r>
  </si>
  <si>
    <r>
      <t>a.</t>
    </r>
    <r>
      <rPr>
        <b/>
        <i/>
        <sz val="7"/>
        <color rgb="FFFF0000"/>
        <rFont val="Times New Roman"/>
        <family val="1"/>
      </rPr>
      <t xml:space="preserve">     </t>
    </r>
    <r>
      <rPr>
        <b/>
        <i/>
        <sz val="12"/>
        <color rgb="FFFF0000"/>
        <rFont val="Times New Roman"/>
        <family val="1"/>
      </rPr>
      <t>Intrusion detection and prevention</t>
    </r>
  </si>
  <si>
    <r>
      <t>b.</t>
    </r>
    <r>
      <rPr>
        <b/>
        <i/>
        <sz val="7"/>
        <color rgb="FFFF0000"/>
        <rFont val="Times New Roman"/>
        <family val="1"/>
      </rPr>
      <t xml:space="preserve">     </t>
    </r>
    <r>
      <rPr>
        <b/>
        <i/>
        <sz val="12"/>
        <color rgb="FFFF0000"/>
        <rFont val="Times New Roman"/>
        <family val="1"/>
      </rPr>
      <t>Malicious code protection</t>
    </r>
  </si>
  <si>
    <r>
      <t>c.</t>
    </r>
    <r>
      <rPr>
        <b/>
        <i/>
        <sz val="7"/>
        <color rgb="FFFF0000"/>
        <rFont val="Times New Roman"/>
        <family val="1"/>
      </rPr>
      <t xml:space="preserve">      </t>
    </r>
    <r>
      <rPr>
        <b/>
        <i/>
        <sz val="12"/>
        <color rgb="FFFF0000"/>
        <rFont val="Times New Roman"/>
        <family val="1"/>
      </rPr>
      <t>Vulnerability scanning</t>
    </r>
  </si>
  <si>
    <r>
      <t>d.</t>
    </r>
    <r>
      <rPr>
        <b/>
        <i/>
        <sz val="7"/>
        <color rgb="FFFF0000"/>
        <rFont val="Times New Roman"/>
        <family val="1"/>
      </rPr>
      <t xml:space="preserve">     </t>
    </r>
    <r>
      <rPr>
        <b/>
        <i/>
        <sz val="12"/>
        <color rgb="FFFF0000"/>
        <rFont val="Times New Roman"/>
        <family val="1"/>
      </rPr>
      <t>Audit record monitoring</t>
    </r>
  </si>
  <si>
    <r>
      <t>e.</t>
    </r>
    <r>
      <rPr>
        <b/>
        <i/>
        <sz val="7"/>
        <color rgb="FFFF0000"/>
        <rFont val="Times New Roman"/>
        <family val="1"/>
      </rPr>
      <t xml:space="preserve">      </t>
    </r>
    <r>
      <rPr>
        <b/>
        <i/>
        <sz val="12"/>
        <color rgb="FFFF0000"/>
        <rFont val="Times New Roman"/>
        <family val="1"/>
      </rPr>
      <t>Network monitoring</t>
    </r>
  </si>
  <si>
    <r>
      <t>f.</t>
    </r>
    <r>
      <rPr>
        <b/>
        <i/>
        <sz val="7"/>
        <color rgb="FFFF0000"/>
        <rFont val="Times New Roman"/>
        <family val="1"/>
      </rPr>
      <t xml:space="preserve">      </t>
    </r>
    <r>
      <rPr>
        <b/>
        <i/>
        <sz val="12"/>
        <color rgb="FFFF0000"/>
        <rFont val="Times New Roman"/>
        <family val="1"/>
      </rPr>
      <t>Firewall monitoring;</t>
    </r>
  </si>
  <si>
    <r>
      <t>2.</t>
    </r>
    <r>
      <rPr>
        <sz val="7"/>
        <rFont val="Times New Roman"/>
        <family val="1"/>
      </rPr>
      <t xml:space="preserve">      </t>
    </r>
    <r>
      <rPr>
        <sz val="12"/>
        <rFont val="Times New Roman"/>
        <family val="1"/>
      </rPr>
      <t>Unauthorized local, network, and remote connections;</t>
    </r>
  </si>
  <si>
    <r>
      <t>b.</t>
    </r>
    <r>
      <rPr>
        <sz val="7"/>
        <rFont val="Times New Roman"/>
        <family val="1"/>
      </rPr>
      <t xml:space="preserve">      </t>
    </r>
    <r>
      <rPr>
        <sz val="12"/>
        <rFont val="Times New Roman"/>
        <family val="1"/>
      </rPr>
      <t xml:space="preserve">Identify unauthorized use of the system through the following techniques and methods:  </t>
    </r>
    <r>
      <rPr>
        <b/>
        <i/>
        <sz val="12"/>
        <color rgb="FFFF0000"/>
        <rFont val="Times New Roman"/>
        <family val="1"/>
      </rPr>
      <t>event logging (ref. 5.4 Audit and Accountability)</t>
    </r>
    <r>
      <rPr>
        <sz val="12"/>
        <rFont val="Times New Roman"/>
        <family val="1"/>
      </rPr>
      <t>;</t>
    </r>
  </si>
  <si>
    <r>
      <t>c.</t>
    </r>
    <r>
      <rPr>
        <sz val="7"/>
        <rFont val="Times New Roman"/>
        <family val="1"/>
      </rPr>
      <t xml:space="preserve">       </t>
    </r>
    <r>
      <rPr>
        <sz val="12"/>
        <rFont val="Times New Roman"/>
        <family val="1"/>
      </rPr>
      <t>Invoke internal monitoring capabilities or deploy monitoring devices:</t>
    </r>
  </si>
  <si>
    <r>
      <t>1.</t>
    </r>
    <r>
      <rPr>
        <sz val="7"/>
        <rFont val="Times New Roman"/>
        <family val="1"/>
      </rPr>
      <t xml:space="preserve">      </t>
    </r>
    <r>
      <rPr>
        <sz val="12"/>
        <rFont val="Times New Roman"/>
        <family val="1"/>
      </rPr>
      <t>Strategically within the system to collect organization-determined essential information; and</t>
    </r>
  </si>
  <si>
    <r>
      <t>2.</t>
    </r>
    <r>
      <rPr>
        <sz val="7"/>
        <rFont val="Times New Roman"/>
        <family val="1"/>
      </rPr>
      <t xml:space="preserve">      </t>
    </r>
    <r>
      <rPr>
        <sz val="12"/>
        <rFont val="Times New Roman"/>
        <family val="1"/>
      </rPr>
      <t>At ad hoc locations within the system to track specific types of transactions of interest to the organization;</t>
    </r>
  </si>
  <si>
    <r>
      <t>d.</t>
    </r>
    <r>
      <rPr>
        <sz val="7"/>
        <rFont val="Times New Roman"/>
        <family val="1"/>
      </rPr>
      <t xml:space="preserve">      </t>
    </r>
    <r>
      <rPr>
        <sz val="12"/>
        <rFont val="Times New Roman"/>
        <family val="1"/>
      </rPr>
      <t>Analyze detected events and anomalies;</t>
    </r>
  </si>
  <si>
    <r>
      <t>e.</t>
    </r>
    <r>
      <rPr>
        <sz val="7"/>
        <rFont val="Times New Roman"/>
        <family val="1"/>
      </rPr>
      <t xml:space="preserve">      </t>
    </r>
    <r>
      <rPr>
        <sz val="12"/>
        <rFont val="Times New Roman"/>
        <family val="1"/>
      </rPr>
      <t>Adjust the level of system monitoring activity when there is a change in risk to organizational operations and assets, individuals, other organizations, or the Nation;</t>
    </r>
  </si>
  <si>
    <r>
      <t>f.</t>
    </r>
    <r>
      <rPr>
        <sz val="7"/>
        <rFont val="Times New Roman"/>
        <family val="1"/>
      </rPr>
      <t xml:space="preserve">       </t>
    </r>
    <r>
      <rPr>
        <sz val="12"/>
        <rFont val="Times New Roman"/>
        <family val="1"/>
      </rPr>
      <t>Obtain legal opinion regarding system monitoring activities; and</t>
    </r>
  </si>
  <si>
    <r>
      <t>g.</t>
    </r>
    <r>
      <rPr>
        <sz val="7"/>
        <rFont val="Times New Roman"/>
        <family val="1"/>
      </rPr>
      <t xml:space="preserve">      </t>
    </r>
    <r>
      <rPr>
        <sz val="12"/>
        <rFont val="Times New Roman"/>
        <family val="1"/>
      </rPr>
      <t xml:space="preserve">Provide </t>
    </r>
    <r>
      <rPr>
        <b/>
        <i/>
        <sz val="12"/>
        <color rgb="FFFF0000"/>
        <rFont val="Times New Roman"/>
        <family val="1"/>
      </rPr>
      <t>intrusion detection and prevention systems, malicious code protection software, scanning tools, audit record monitoring software, network monitoring, and firewall monitoring software logs</t>
    </r>
    <r>
      <rPr>
        <sz val="12"/>
        <rFont val="Times New Roman"/>
        <family val="1"/>
      </rPr>
      <t xml:space="preserve"> to </t>
    </r>
    <r>
      <rPr>
        <b/>
        <i/>
        <sz val="12"/>
        <color rgb="FFFF0000"/>
        <rFont val="Times New Roman"/>
        <family val="1"/>
      </rPr>
      <t>organizational personnel with information security responsibilities weekly</t>
    </r>
    <r>
      <rPr>
        <sz val="12"/>
        <rFont val="Times New Roman"/>
        <family val="1"/>
      </rPr>
      <t>.</t>
    </r>
  </si>
  <si>
    <r>
      <t>(2)</t>
    </r>
    <r>
      <rPr>
        <b/>
        <sz val="7"/>
        <rFont val="Times New Roman"/>
        <family val="1"/>
      </rPr>
      <t xml:space="preserve">    </t>
    </r>
    <r>
      <rPr>
        <sz val="12"/>
        <rFont val="Times New Roman"/>
        <family val="1"/>
      </rPr>
      <t>SYSTEM MONITORING |</t>
    </r>
    <r>
      <rPr>
        <sz val="12"/>
        <color rgb="FF0000FF"/>
        <rFont val="Times New Roman"/>
        <family val="1"/>
      </rPr>
      <t xml:space="preserve"> </t>
    </r>
    <r>
      <rPr>
        <sz val="12"/>
        <rFont val="Times New Roman"/>
        <family val="1"/>
      </rPr>
      <t>AUTOMATED TOOLS AND MECHANISMS FOR REAL-TIME ANALYSIS</t>
    </r>
  </si>
  <si>
    <t>Employ automated tools and mechanisms to support near real-time analysis of events.</t>
  </si>
  <si>
    <r>
      <t>(4)</t>
    </r>
    <r>
      <rPr>
        <b/>
        <sz val="7"/>
        <rFont val="Times New Roman"/>
        <family val="1"/>
      </rPr>
      <t xml:space="preserve">    </t>
    </r>
    <r>
      <rPr>
        <sz val="12"/>
        <rFont val="Times New Roman"/>
        <family val="1"/>
      </rPr>
      <t>SYSTEM MONITORING |</t>
    </r>
    <r>
      <rPr>
        <sz val="12"/>
        <color rgb="FF0000FF"/>
        <rFont val="Times New Roman"/>
        <family val="1"/>
      </rPr>
      <t xml:space="preserve"> </t>
    </r>
    <r>
      <rPr>
        <sz val="12"/>
        <rFont val="Times New Roman"/>
        <family val="1"/>
      </rPr>
      <t>INBOUND AND OUTBOUND COMMUNICATIONS TRAFFIC</t>
    </r>
  </si>
  <si>
    <r>
      <t>a.</t>
    </r>
    <r>
      <rPr>
        <b/>
        <i/>
        <sz val="7"/>
        <color rgb="FF272727"/>
        <rFont val="Times New Roman"/>
        <family val="1"/>
      </rPr>
      <t xml:space="preserve">     </t>
    </r>
    <r>
      <rPr>
        <i/>
        <sz val="12"/>
        <color rgb="FF272727"/>
        <rFont val="Times New Roman"/>
        <family val="1"/>
      </rPr>
      <t>Determine criteria for unusual or unauthorized activities or conditions for inbound and outbound communications traffic;</t>
    </r>
  </si>
  <si>
    <r>
      <t>b.</t>
    </r>
    <r>
      <rPr>
        <sz val="7"/>
        <rFont val="Times New Roman"/>
        <family val="1"/>
      </rPr>
      <t xml:space="preserve">     </t>
    </r>
    <r>
      <rPr>
        <sz val="12"/>
        <rFont val="Times New Roman"/>
        <family val="1"/>
      </rPr>
      <t xml:space="preserve">Monitor inbound and outbound communications traffic </t>
    </r>
    <r>
      <rPr>
        <b/>
        <i/>
        <sz val="12"/>
        <color rgb="FFFF0000"/>
        <rFont val="Times New Roman"/>
        <family val="1"/>
      </rPr>
      <t>continuously</t>
    </r>
    <r>
      <rPr>
        <sz val="12"/>
        <rFont val="Times New Roman"/>
        <family val="1"/>
      </rPr>
      <t xml:space="preserve"> for </t>
    </r>
    <r>
      <rPr>
        <b/>
        <i/>
        <sz val="12"/>
        <color rgb="FFFF0000"/>
        <rFont val="Times New Roman"/>
        <family val="1"/>
      </rPr>
      <t>unusual or unauthorized activities or conditions such as: the presence of malicious code or unauthorized use of legitimate code or credentials within organizational systems or propagating among system components, signaling to external systems, and the unauthorized exporting of information</t>
    </r>
    <r>
      <rPr>
        <sz val="12"/>
        <rFont val="Times New Roman"/>
        <family val="1"/>
      </rPr>
      <t>.</t>
    </r>
  </si>
  <si>
    <r>
      <t>(5)</t>
    </r>
    <r>
      <rPr>
        <b/>
        <sz val="7"/>
        <rFont val="Times New Roman"/>
        <family val="1"/>
      </rPr>
      <t xml:space="preserve">    </t>
    </r>
    <r>
      <rPr>
        <sz val="12"/>
        <rFont val="Times New Roman"/>
        <family val="1"/>
      </rPr>
      <t>SYSTEM MONITORING |</t>
    </r>
    <r>
      <rPr>
        <sz val="12"/>
        <color rgb="FF0000FF"/>
        <rFont val="Times New Roman"/>
        <family val="1"/>
      </rPr>
      <t xml:space="preserve"> </t>
    </r>
    <r>
      <rPr>
        <sz val="12"/>
        <rFont val="Times New Roman"/>
        <family val="1"/>
      </rPr>
      <t>SYSTEM-GENERATED ALERTS</t>
    </r>
  </si>
  <si>
    <r>
      <t xml:space="preserve">Alert </t>
    </r>
    <r>
      <rPr>
        <b/>
        <i/>
        <sz val="12"/>
        <color rgb="FFFF0000"/>
        <rFont val="Times New Roman"/>
        <family val="1"/>
      </rPr>
      <t>organizational personnel with system monitoring responsibilities</t>
    </r>
    <r>
      <rPr>
        <b/>
        <sz val="12"/>
        <rFont val="Times New Roman"/>
        <family val="1"/>
      </rPr>
      <t xml:space="preserve"> </t>
    </r>
    <r>
      <rPr>
        <sz val="12"/>
        <rFont val="Times New Roman"/>
        <family val="1"/>
      </rPr>
      <t xml:space="preserve">when the following system-generated indications of compromise or potential compromise occur: </t>
    </r>
    <r>
      <rPr>
        <b/>
        <i/>
        <sz val="12"/>
        <color rgb="FFFF0000"/>
        <rFont val="Times New Roman"/>
        <family val="1"/>
      </rPr>
      <t>inappropriate or unusual activities with security or privacy implications</t>
    </r>
    <r>
      <rPr>
        <sz val="12"/>
        <rFont val="Times New Roman"/>
        <family val="1"/>
      </rPr>
      <t>.</t>
    </r>
  </si>
  <si>
    <t>SI-5</t>
  </si>
  <si>
    <t>SECURITY ALERTS, ADVISORIES, AND DIRECTIVES</t>
  </si>
  <si>
    <r>
      <t>a.</t>
    </r>
    <r>
      <rPr>
        <sz val="7"/>
        <rFont val="Times New Roman"/>
        <family val="1"/>
      </rPr>
      <t xml:space="preserve">      </t>
    </r>
    <r>
      <rPr>
        <sz val="12"/>
        <rFont val="Times New Roman"/>
        <family val="1"/>
      </rPr>
      <t xml:space="preserve">Receive system security alerts, advisories, and directives from </t>
    </r>
    <r>
      <rPr>
        <b/>
        <i/>
        <sz val="12"/>
        <color rgb="FFFF0000"/>
        <rFont val="Times New Roman"/>
        <family val="1"/>
      </rPr>
      <t>external source(s) (e.g., CISA, Multi-State Information Sharing &amp; Analysis Center [MS-ISAC], U.S. Computer Emergency Readiness Team [USCERT], hardware/software providers, federal/state advisories, etc.)</t>
    </r>
    <r>
      <rPr>
        <sz val="12"/>
        <rFont val="Times New Roman"/>
        <family val="1"/>
      </rPr>
      <t xml:space="preserve"> on an ongoing basis;</t>
    </r>
  </si>
  <si>
    <r>
      <t>b.</t>
    </r>
    <r>
      <rPr>
        <sz val="7"/>
        <rFont val="Times New Roman"/>
        <family val="1"/>
      </rPr>
      <t xml:space="preserve">      </t>
    </r>
    <r>
      <rPr>
        <sz val="12"/>
        <rFont val="Times New Roman"/>
        <family val="1"/>
      </rPr>
      <t>Generate internal security alerts, advisories, and directives as deemed necessary;</t>
    </r>
  </si>
  <si>
    <r>
      <t>c.</t>
    </r>
    <r>
      <rPr>
        <sz val="7"/>
        <rFont val="Times New Roman"/>
        <family val="1"/>
      </rPr>
      <t xml:space="preserve">       </t>
    </r>
    <r>
      <rPr>
        <sz val="12"/>
        <rFont val="Times New Roman"/>
        <family val="1"/>
      </rPr>
      <t xml:space="preserve">Disseminate security alerts, advisories, and directives to: </t>
    </r>
    <r>
      <rPr>
        <b/>
        <i/>
        <sz val="12"/>
        <color rgb="FFFF0000"/>
        <rFont val="Times New Roman"/>
        <family val="1"/>
      </rPr>
      <t>organizational personnel implementing, operating, maintaining, and using the system</t>
    </r>
    <r>
      <rPr>
        <sz val="12"/>
        <rFont val="Times New Roman"/>
        <family val="1"/>
      </rPr>
      <t>; and</t>
    </r>
  </si>
  <si>
    <r>
      <t>d.</t>
    </r>
    <r>
      <rPr>
        <sz val="7"/>
        <rFont val="Times New Roman"/>
        <family val="1"/>
      </rPr>
      <t xml:space="preserve">      </t>
    </r>
    <r>
      <rPr>
        <sz val="12"/>
        <rFont val="Times New Roman"/>
        <family val="1"/>
      </rPr>
      <t>Implement security directives in accordance with established time frames, or notify the issuing organization of the degree of noncompliance.</t>
    </r>
  </si>
  <si>
    <t>SI-7</t>
  </si>
  <si>
    <t>SOFTWARE, FIRMWARE, AND INFORMATION INTEGRITY</t>
  </si>
  <si>
    <r>
      <t>b.</t>
    </r>
    <r>
      <rPr>
        <sz val="7"/>
        <rFont val="Times New Roman"/>
        <family val="1"/>
      </rPr>
      <t xml:space="preserve">      </t>
    </r>
    <r>
      <rPr>
        <sz val="12"/>
        <rFont val="Times New Roman"/>
        <family val="1"/>
      </rPr>
      <t xml:space="preserve">Take the following actions when unauthorized changes to the software, firmware, and information are detected: </t>
    </r>
    <r>
      <rPr>
        <b/>
        <i/>
        <sz val="12"/>
        <color rgb="FFFF0000"/>
        <rFont val="Times New Roman"/>
        <family val="1"/>
      </rPr>
      <t>notify organizational personnel responsible for software, firmware, and/or information integrity and implement incident response procedures as appropriate</t>
    </r>
    <r>
      <rPr>
        <sz val="12"/>
        <rFont val="Times New Roman"/>
        <family val="1"/>
      </rPr>
      <t>.</t>
    </r>
  </si>
  <si>
    <r>
      <t>(1)</t>
    </r>
    <r>
      <rPr>
        <b/>
        <sz val="7"/>
        <rFont val="Times New Roman"/>
        <family val="1"/>
      </rPr>
      <t xml:space="preserve">    </t>
    </r>
    <r>
      <rPr>
        <sz val="12"/>
        <rFont val="Times New Roman"/>
        <family val="1"/>
      </rPr>
      <t>SOFTWARE, FIRMWARE, AND INFORMATION INTEGRITY |</t>
    </r>
    <r>
      <rPr>
        <sz val="12"/>
        <color rgb="FF0000FF"/>
        <rFont val="Times New Roman"/>
        <family val="1"/>
      </rPr>
      <t xml:space="preserve"> </t>
    </r>
    <r>
      <rPr>
        <sz val="12"/>
        <rFont val="Times New Roman"/>
        <family val="1"/>
      </rPr>
      <t>INTEGRITY CHECKS</t>
    </r>
  </si>
  <si>
    <r>
      <t xml:space="preserve">Perform an integrity check of </t>
    </r>
    <r>
      <rPr>
        <b/>
        <i/>
        <sz val="12"/>
        <color rgb="FFFF0000"/>
        <rFont val="Times New Roman"/>
        <family val="1"/>
      </rPr>
      <t>software, firmware, and information systems that contain or process CJI</t>
    </r>
    <r>
      <rPr>
        <sz val="12"/>
        <rFont val="Times New Roman"/>
        <family val="1"/>
      </rPr>
      <t xml:space="preserve"> at </t>
    </r>
    <r>
      <rPr>
        <b/>
        <i/>
        <sz val="12"/>
        <color rgb="FFFF0000"/>
        <rFont val="Times New Roman"/>
        <family val="1"/>
      </rPr>
      <t>agency-defined transitional states or security relevant events at least weekly or in an automated fashion</t>
    </r>
    <r>
      <rPr>
        <b/>
        <sz val="12"/>
        <rFont val="Times New Roman"/>
        <family val="1"/>
      </rPr>
      <t>.</t>
    </r>
  </si>
  <si>
    <r>
      <t>(7)</t>
    </r>
    <r>
      <rPr>
        <b/>
        <sz val="7"/>
        <rFont val="Times New Roman"/>
        <family val="1"/>
      </rPr>
      <t xml:space="preserve">    </t>
    </r>
    <r>
      <rPr>
        <sz val="12"/>
        <rFont val="Times New Roman"/>
        <family val="1"/>
      </rPr>
      <t>SOFTWARE, FIRMWARE, AND INFORMATION INTEGRITY |</t>
    </r>
    <r>
      <rPr>
        <sz val="12"/>
        <color rgb="FF0000FF"/>
        <rFont val="Times New Roman"/>
        <family val="1"/>
      </rPr>
      <t xml:space="preserve"> </t>
    </r>
    <r>
      <rPr>
        <sz val="12"/>
        <rFont val="Times New Roman"/>
        <family val="1"/>
      </rPr>
      <t>INTEGRATION OF DETECTION AND RESPONSE</t>
    </r>
  </si>
  <si>
    <r>
      <t xml:space="preserve">Incorporate the detection of the following unauthorized changes into the organizational incident response capability:  </t>
    </r>
    <r>
      <rPr>
        <b/>
        <i/>
        <sz val="12"/>
        <color rgb="FFFF0000"/>
        <rFont val="Times New Roman"/>
        <family val="1"/>
      </rPr>
      <t>unauthorized changes to established configuration setting or the unauthorized elevation of system privileges</t>
    </r>
    <r>
      <rPr>
        <b/>
        <sz val="12"/>
        <rFont val="Times New Roman"/>
        <family val="1"/>
      </rPr>
      <t>.</t>
    </r>
  </si>
  <si>
    <t>SI-8</t>
  </si>
  <si>
    <t>SPAM PROTECTION</t>
  </si>
  <si>
    <r>
      <t>a.</t>
    </r>
    <r>
      <rPr>
        <sz val="7"/>
        <rFont val="Times New Roman"/>
        <family val="1"/>
      </rPr>
      <t xml:space="preserve">      </t>
    </r>
    <r>
      <rPr>
        <sz val="12"/>
        <rFont val="Times New Roman"/>
        <family val="1"/>
      </rPr>
      <t>Employ spam protection mechanisms at system entry and exit points to detect and act on unsolicited messages; and</t>
    </r>
  </si>
  <si>
    <r>
      <t>b.</t>
    </r>
    <r>
      <rPr>
        <sz val="7"/>
        <rFont val="Times New Roman"/>
        <family val="1"/>
      </rPr>
      <t xml:space="preserve">      </t>
    </r>
    <r>
      <rPr>
        <sz val="12"/>
        <rFont val="Times New Roman"/>
        <family val="1"/>
      </rPr>
      <t>Update spam protection mechanisms when new releases are available in accordance with organizational configuration management policy and procedures.</t>
    </r>
  </si>
  <si>
    <r>
      <t>(2)</t>
    </r>
    <r>
      <rPr>
        <b/>
        <sz val="7"/>
        <rFont val="Times New Roman"/>
        <family val="1"/>
      </rPr>
      <t xml:space="preserve">    </t>
    </r>
    <r>
      <rPr>
        <sz val="12"/>
        <rFont val="Times New Roman"/>
        <family val="1"/>
      </rPr>
      <t>SPAM PROTECTION |</t>
    </r>
    <r>
      <rPr>
        <sz val="12"/>
        <color rgb="FF0000FF"/>
        <rFont val="Times New Roman"/>
        <family val="1"/>
      </rPr>
      <t xml:space="preserve"> </t>
    </r>
    <r>
      <rPr>
        <sz val="12"/>
        <rFont val="Times New Roman"/>
        <family val="1"/>
      </rPr>
      <t>AUTOMATIC UPDATES</t>
    </r>
  </si>
  <si>
    <r>
      <t xml:space="preserve">Automatically update spam protection mechanisms </t>
    </r>
    <r>
      <rPr>
        <b/>
        <i/>
        <sz val="12"/>
        <color rgb="FFFF0000"/>
        <rFont val="Times New Roman"/>
        <family val="1"/>
      </rPr>
      <t>at least daily</t>
    </r>
    <r>
      <rPr>
        <b/>
        <sz val="12"/>
        <rFont val="Times New Roman"/>
        <family val="1"/>
      </rPr>
      <t>.</t>
    </r>
  </si>
  <si>
    <t>SI-10</t>
  </si>
  <si>
    <t>INFORMATION INPUT VALIDATION</t>
  </si>
  <si>
    <r>
      <t>Control</t>
    </r>
    <r>
      <rPr>
        <sz val="12"/>
        <rFont val="Times New Roman"/>
        <family val="1"/>
      </rPr>
      <t xml:space="preserve">:  Check the validity of the following information inputs:  </t>
    </r>
    <r>
      <rPr>
        <b/>
        <i/>
        <sz val="12"/>
        <color rgb="FFFF0000"/>
        <rFont val="Times New Roman"/>
        <family val="1"/>
      </rPr>
      <t>all inputs to web/application servers, database servers, and any system or application input that might receive or process CJI</t>
    </r>
    <r>
      <rPr>
        <sz val="12"/>
        <rFont val="Times New Roman"/>
        <family val="1"/>
      </rPr>
      <t>.</t>
    </r>
  </si>
  <si>
    <t>SI-11</t>
  </si>
  <si>
    <t>ERROR HANDLING</t>
  </si>
  <si>
    <r>
      <t>a.</t>
    </r>
    <r>
      <rPr>
        <sz val="7"/>
        <rFont val="Times New Roman"/>
        <family val="1"/>
      </rPr>
      <t xml:space="preserve">      </t>
    </r>
    <r>
      <rPr>
        <sz val="12"/>
        <rFont val="Times New Roman"/>
        <family val="1"/>
      </rPr>
      <t>Generate error messages that provide information necessary for corrective actions without revealing information that could be exploited; and</t>
    </r>
  </si>
  <si>
    <r>
      <t>b.</t>
    </r>
    <r>
      <rPr>
        <sz val="7"/>
        <rFont val="Times New Roman"/>
        <family val="1"/>
      </rPr>
      <t xml:space="preserve">      </t>
    </r>
    <r>
      <rPr>
        <sz val="12"/>
        <rFont val="Times New Roman"/>
        <family val="1"/>
      </rPr>
      <t xml:space="preserve">Reveal error messages only to </t>
    </r>
    <r>
      <rPr>
        <b/>
        <i/>
        <sz val="12"/>
        <color rgb="FFFF0000"/>
        <rFont val="Times New Roman"/>
        <family val="1"/>
      </rPr>
      <t>organizational personnel with information security responsibilities</t>
    </r>
    <r>
      <rPr>
        <sz val="12"/>
        <rFont val="Times New Roman"/>
        <family val="1"/>
      </rPr>
      <t>.</t>
    </r>
  </si>
  <si>
    <t>SI-12</t>
  </si>
  <si>
    <t>INFORMATION MANAGEMENT AND RETENTION</t>
  </si>
  <si>
    <r>
      <t>Control</t>
    </r>
    <r>
      <rPr>
        <sz val="12"/>
        <rFont val="Times New Roman"/>
        <family val="1"/>
      </rPr>
      <t>:  Manage and retain information within the system and information output from the system in accordance with applicable laws, executive orders, directives, regulations, policies, standards, guidelines and operational requirements.</t>
    </r>
  </si>
  <si>
    <r>
      <t>(1)</t>
    </r>
    <r>
      <rPr>
        <b/>
        <sz val="7"/>
        <rFont val="Times New Roman"/>
        <family val="1"/>
      </rPr>
      <t xml:space="preserve">    </t>
    </r>
    <r>
      <rPr>
        <sz val="12"/>
        <rFont val="Times New Roman"/>
        <family val="1"/>
      </rPr>
      <t>INFORMATION MANAGEMENT AND RETENTION |</t>
    </r>
    <r>
      <rPr>
        <sz val="12"/>
        <color rgb="FF0000FF"/>
        <rFont val="Times New Roman"/>
        <family val="1"/>
      </rPr>
      <t xml:space="preserve"> </t>
    </r>
    <r>
      <rPr>
        <sz val="12"/>
        <rFont val="Times New Roman"/>
        <family val="1"/>
      </rPr>
      <t>LIMIT PERSONALLY IDENTIFIABLE INFORMATION ELEMENTS</t>
    </r>
  </si>
  <si>
    <r>
      <t>(2)</t>
    </r>
    <r>
      <rPr>
        <b/>
        <sz val="7"/>
        <rFont val="Times New Roman"/>
        <family val="1"/>
      </rPr>
      <t xml:space="preserve">    </t>
    </r>
    <r>
      <rPr>
        <sz val="12"/>
        <rFont val="Times New Roman"/>
        <family val="1"/>
      </rPr>
      <t>INFORMATION MANAGEMENT AND RETENTION |</t>
    </r>
    <r>
      <rPr>
        <sz val="12"/>
        <color rgb="FF0000FF"/>
        <rFont val="Times New Roman"/>
        <family val="1"/>
      </rPr>
      <t xml:space="preserve"> </t>
    </r>
    <r>
      <rPr>
        <sz val="12"/>
        <rFont val="Times New Roman"/>
        <family val="1"/>
      </rPr>
      <t>MINIMIZE PERSONALLY IDENTIFIABLE INFORMATION IN TESTING, TRAINING, AND RESEARCH</t>
    </r>
  </si>
  <si>
    <r>
      <t xml:space="preserve">Use the following techniques to minimize the use of personally identifiable information for research, testing, or training:  </t>
    </r>
    <r>
      <rPr>
        <b/>
        <i/>
        <sz val="12"/>
        <color rgb="FFFF0000"/>
        <rFont val="Times New Roman"/>
        <family val="1"/>
      </rPr>
      <t>data obfuscation, randomization, anonymization, or use of synthetic data</t>
    </r>
    <r>
      <rPr>
        <sz val="12"/>
        <rFont val="Times New Roman"/>
        <family val="1"/>
      </rPr>
      <t>.</t>
    </r>
  </si>
  <si>
    <r>
      <t>(3)</t>
    </r>
    <r>
      <rPr>
        <b/>
        <sz val="7"/>
        <rFont val="Times New Roman"/>
        <family val="1"/>
      </rPr>
      <t xml:space="preserve">    </t>
    </r>
    <r>
      <rPr>
        <sz val="12"/>
        <rFont val="Times New Roman"/>
        <family val="1"/>
      </rPr>
      <t>INFORMATION MANAGEMENT AND RETENTION |</t>
    </r>
    <r>
      <rPr>
        <sz val="12"/>
        <color rgb="FF0000FF"/>
        <rFont val="Times New Roman"/>
        <family val="1"/>
      </rPr>
      <t xml:space="preserve"> </t>
    </r>
    <r>
      <rPr>
        <sz val="12"/>
        <rFont val="Times New Roman"/>
        <family val="1"/>
      </rPr>
      <t>INFORMATION DISPOSAL</t>
    </r>
  </si>
  <si>
    <r>
      <t xml:space="preserve">Use the following techniques to dispose of, destroy, or erase information following the retention period:  </t>
    </r>
    <r>
      <rPr>
        <b/>
        <i/>
        <sz val="12"/>
        <color rgb="FFFF0000"/>
        <rFont val="Times New Roman"/>
        <family val="1"/>
      </rPr>
      <t>as defined in MP-6</t>
    </r>
    <r>
      <rPr>
        <sz val="12"/>
        <rFont val="Times New Roman"/>
        <family val="1"/>
      </rPr>
      <t>.</t>
    </r>
  </si>
  <si>
    <t>SI-16</t>
  </si>
  <si>
    <t>MEMORY PROTECTION</t>
  </si>
  <si>
    <r>
      <t>Control</t>
    </r>
    <r>
      <rPr>
        <sz val="12"/>
        <rFont val="Times New Roman"/>
        <family val="1"/>
      </rPr>
      <t xml:space="preserve">:  Implement the following controls to protect the system memory from unauthorized code execution:  </t>
    </r>
    <r>
      <rPr>
        <b/>
        <i/>
        <sz val="12"/>
        <color rgb="FFFF0000"/>
        <rFont val="Times New Roman"/>
        <family val="1"/>
      </rPr>
      <t>data execution prevention and address space layout randomization</t>
    </r>
    <r>
      <rPr>
        <sz val="12"/>
        <rFont val="Times New Roman"/>
        <family val="1"/>
      </rPr>
      <t>.</t>
    </r>
  </si>
  <si>
    <r>
      <t>b.</t>
    </r>
    <r>
      <rPr>
        <sz val="7"/>
        <rFont val="Times New Roman"/>
        <family val="1"/>
      </rPr>
      <t xml:space="preserve">      </t>
    </r>
    <r>
      <rPr>
        <sz val="12"/>
        <rFont val="Times New Roman"/>
        <family val="1"/>
      </rPr>
      <t xml:space="preserve">Designate </t>
    </r>
    <r>
      <rPr>
        <b/>
        <i/>
        <sz val="12"/>
        <color rgb="FFFF0000"/>
        <rFont val="Times New Roman"/>
        <family val="1"/>
      </rPr>
      <t>organizational personnel with system and information integrity responsibilities</t>
    </r>
    <r>
      <rPr>
        <sz val="12"/>
        <rFont val="Times New Roman"/>
        <family val="1"/>
      </rPr>
      <t xml:space="preserve"> to manage the development, documentation, and dissemination of the system and information integrity policy and procedures; and</t>
    </r>
  </si>
  <si>
    <r>
      <t>c.</t>
    </r>
    <r>
      <rPr>
        <sz val="7"/>
        <rFont val="Times New Roman"/>
        <family val="1"/>
      </rPr>
      <t xml:space="preserve">       </t>
    </r>
    <r>
      <rPr>
        <sz val="12"/>
        <rFont val="Times New Roman"/>
        <family val="1"/>
      </rPr>
      <t xml:space="preserve">Install security-relevant software and firmware updates within </t>
    </r>
    <r>
      <rPr>
        <b/>
        <i/>
        <sz val="12"/>
        <color rgb="FFFF0000"/>
        <rFont val="Times New Roman"/>
        <family val="1"/>
      </rPr>
      <t>the number of days listed</t>
    </r>
    <r>
      <rPr>
        <sz val="12"/>
        <rFont val="Times New Roman"/>
        <family val="1"/>
      </rPr>
      <t xml:space="preserve"> </t>
    </r>
    <r>
      <rPr>
        <b/>
        <i/>
        <sz val="12"/>
        <color rgb="FFFF0000"/>
        <rFont val="Times New Roman"/>
        <family val="1"/>
      </rPr>
      <t xml:space="preserve">after </t>
    </r>
    <r>
      <rPr>
        <sz val="12"/>
        <rFont val="Times New Roman"/>
        <family val="1"/>
      </rPr>
      <t xml:space="preserve">the release of the updates; </t>
    </r>
  </si>
  <si>
    <t>SA-22</t>
  </si>
  <si>
    <r>
      <t>a.</t>
    </r>
    <r>
      <rPr>
        <b/>
        <i/>
        <sz val="7"/>
        <rFont val="Times New Roman"/>
        <family val="1"/>
      </rPr>
      <t xml:space="preserve">     </t>
    </r>
    <r>
      <rPr>
        <i/>
        <sz val="12"/>
        <rFont val="Times New Roman"/>
        <family val="1"/>
      </rPr>
      <t>Replace system components when support for the components is no longer available from the developer, vendor, or manufacturer; or</t>
    </r>
  </si>
  <si>
    <t>UNSUPPORTED SYSTEM COMPONENTS</t>
  </si>
  <si>
    <r>
      <t>b.</t>
    </r>
    <r>
      <rPr>
        <b/>
        <i/>
        <sz val="7"/>
        <rFont val="Times New Roman"/>
        <family val="1"/>
      </rPr>
      <t xml:space="preserve">      </t>
    </r>
    <r>
      <rPr>
        <i/>
        <sz val="12"/>
        <rFont val="Times New Roman"/>
        <family val="1"/>
      </rPr>
      <t>Provide the following option for alternative sources for continued support for unsupported components: original manufacturer support, or original contracted vendor support.</t>
    </r>
  </si>
  <si>
    <r>
      <t xml:space="preserve">Limit personally identifiable information being processed in the information life cycle to the </t>
    </r>
    <r>
      <rPr>
        <b/>
        <i/>
        <sz val="12"/>
        <color rgb="FFFF0000"/>
        <rFont val="Times New Roman"/>
        <family val="1"/>
      </rPr>
      <t>minimum PII necessary to achieve the purpose for which it is collected (see Section 4.3)</t>
    </r>
    <r>
      <rPr>
        <sz val="12"/>
        <rFont val="Times New Roman"/>
        <family val="1"/>
      </rPr>
      <t>.</t>
    </r>
  </si>
  <si>
    <r>
      <t>a.</t>
    </r>
    <r>
      <rPr>
        <sz val="7"/>
        <rFont val="Times New Roman"/>
        <family val="1"/>
      </rPr>
      <t xml:space="preserve">      </t>
    </r>
    <r>
      <rPr>
        <sz val="12"/>
        <rFont val="Times New Roman"/>
        <family val="1"/>
      </rPr>
      <t xml:space="preserve">Employ integrity verification tools to detect unauthorized changes to software, firmware, and information </t>
    </r>
    <r>
      <rPr>
        <b/>
        <i/>
        <sz val="12"/>
        <color rgb="FFFF0000"/>
        <rFont val="Times New Roman"/>
        <family val="1"/>
      </rPr>
      <t>systems that contain or process CJI</t>
    </r>
    <r>
      <rPr>
        <sz val="12"/>
        <rFont val="Times New Roman"/>
        <family val="1"/>
      </rPr>
      <t>; and</t>
    </r>
  </si>
  <si>
    <t>CJIS Security Policy Area 14 - System and Services Acquisition</t>
  </si>
  <si>
    <t>CJIS Security Policy Area 15 - System and Information Integrity</t>
  </si>
  <si>
    <r>
      <t xml:space="preserve">a.      Develop, document, and disseminate to </t>
    </r>
    <r>
      <rPr>
        <b/>
        <i/>
        <sz val="10"/>
        <color rgb="FFFF0000"/>
        <rFont val="Arial"/>
        <family val="2"/>
      </rPr>
      <t>all personnel when their unescorted logical or physical access to any information system results in the ability, right, or privilege to view, modify, or make use of unencrypted CJI</t>
    </r>
    <r>
      <rPr>
        <sz val="10"/>
        <rFont val="Arial"/>
        <family val="2"/>
      </rPr>
      <t>:</t>
    </r>
  </si>
  <si>
    <r>
      <t xml:space="preserve">1.      </t>
    </r>
    <r>
      <rPr>
        <b/>
        <i/>
        <sz val="10"/>
        <color rgb="FFFF0000"/>
        <rFont val="Arial"/>
        <family val="2"/>
      </rPr>
      <t>Organization-level</t>
    </r>
    <r>
      <rPr>
        <sz val="10"/>
        <rFont val="Arial"/>
        <family val="2"/>
      </rPr>
      <t xml:space="preserve"> awareness and training policy that:</t>
    </r>
  </si>
  <si>
    <t>(a)    Addresses purpose, scope, roles, responsibilities, management commitment, coordination among organizational entities, and compliance; and</t>
  </si>
  <si>
    <t>(b)    Is consistent with applicable laws, executive orders, directives, regulations, policies, standards, and guidelines; and</t>
  </si>
  <si>
    <t>2.      Procedures to facilitate the implementation of the awareness and training policy and the associated awareness and training controls;</t>
  </si>
  <si>
    <r>
      <t xml:space="preserve">b.      Designate </t>
    </r>
    <r>
      <rPr>
        <b/>
        <i/>
        <sz val="10"/>
        <color rgb="FFFF0000"/>
        <rFont val="Arial"/>
        <family val="2"/>
      </rPr>
      <t>organizational personnel with information security awareness and training responsibilities</t>
    </r>
    <r>
      <rPr>
        <sz val="10"/>
        <rFont val="Arial"/>
        <family val="2"/>
      </rPr>
      <t xml:space="preserve"> to manage the development, documentation, and dissemination of the awareness and training policy nd procedures; and</t>
    </r>
  </si>
  <si>
    <t>c.       Review and update the current awareness and training:</t>
  </si>
  <si>
    <r>
      <t xml:space="preserve">1.      Policy </t>
    </r>
    <r>
      <rPr>
        <b/>
        <i/>
        <sz val="10"/>
        <color rgb="FFFF0000"/>
        <rFont val="Arial"/>
        <family val="2"/>
      </rPr>
      <t>annually</t>
    </r>
    <r>
      <rPr>
        <sz val="10"/>
        <rFont val="Arial"/>
        <family val="2"/>
      </rPr>
      <t xml:space="preserve"> and following </t>
    </r>
    <r>
      <rPr>
        <b/>
        <i/>
        <sz val="10"/>
        <color rgb="FFFF0000"/>
        <rFont val="Arial"/>
        <family val="2"/>
      </rPr>
      <t>changes in the information system operating environment, when security incidents occur, or when changes to the CJIS Security Policy are made</t>
    </r>
    <r>
      <rPr>
        <sz val="10"/>
        <rFont val="Arial"/>
        <family val="2"/>
      </rPr>
      <t>; and</t>
    </r>
  </si>
  <si>
    <r>
      <t xml:space="preserve">2.      Procedures </t>
    </r>
    <r>
      <rPr>
        <b/>
        <i/>
        <sz val="10"/>
        <color rgb="FFFF0000"/>
        <rFont val="Arial"/>
        <family val="2"/>
      </rPr>
      <t>annually</t>
    </r>
    <r>
      <rPr>
        <sz val="10"/>
        <rFont val="Arial"/>
        <family val="2"/>
      </rPr>
      <t xml:space="preserve"> and following </t>
    </r>
    <r>
      <rPr>
        <b/>
        <i/>
        <sz val="10"/>
        <color rgb="FFFF0000"/>
        <rFont val="Arial"/>
        <family val="2"/>
      </rPr>
      <t>changes in the information system operating environment, when security incidents occur, or when changes to the CJIS Security Policy are made</t>
    </r>
    <r>
      <rPr>
        <sz val="10"/>
        <rFont val="Arial"/>
        <family val="2"/>
      </rPr>
      <t>.</t>
    </r>
  </si>
  <si>
    <t>a.      Provide security and privacy literacy training to system users (including managers, senior executives, and contractors):</t>
  </si>
  <si>
    <r>
      <t xml:space="preserve">1.      As part of initial training for new users </t>
    </r>
    <r>
      <rPr>
        <b/>
        <i/>
        <sz val="10"/>
        <color rgb="FFFF0000"/>
        <rFont val="Arial"/>
        <family val="2"/>
      </rPr>
      <t>prior to accessing CJI</t>
    </r>
    <r>
      <rPr>
        <sz val="10"/>
        <color rgb="FFFF0000"/>
        <rFont val="Arial"/>
        <family val="2"/>
      </rPr>
      <t xml:space="preserve"> </t>
    </r>
    <r>
      <rPr>
        <sz val="10"/>
        <rFont val="Arial"/>
        <family val="2"/>
      </rPr>
      <t xml:space="preserve">and </t>
    </r>
    <r>
      <rPr>
        <b/>
        <i/>
        <sz val="10"/>
        <color rgb="FFFF0000"/>
        <rFont val="Arial"/>
        <family val="2"/>
      </rPr>
      <t>annually</t>
    </r>
    <r>
      <rPr>
        <sz val="10"/>
        <rFont val="Arial"/>
        <family val="2"/>
      </rPr>
      <t xml:space="preserve"> thereafter; and</t>
    </r>
  </si>
  <si>
    <r>
      <t xml:space="preserve">2.      When required by system changes or </t>
    </r>
    <r>
      <rPr>
        <b/>
        <i/>
        <sz val="10"/>
        <color rgb="FFFF0000"/>
        <rFont val="Arial"/>
        <family val="2"/>
      </rPr>
      <t>within 30 days of any security event for individuals involved in the event</t>
    </r>
    <r>
      <rPr>
        <sz val="10"/>
        <rFont val="Arial"/>
        <family val="2"/>
      </rPr>
      <t>;</t>
    </r>
  </si>
  <si>
    <r>
      <t xml:space="preserve">b.      Employ </t>
    </r>
    <r>
      <rPr>
        <b/>
        <i/>
        <sz val="10"/>
        <color rgb="FFFF0000"/>
        <rFont val="Arial"/>
        <family val="2"/>
      </rPr>
      <t>one or more of</t>
    </r>
    <r>
      <rPr>
        <b/>
        <sz val="10"/>
        <color rgb="FFFF0000"/>
        <rFont val="Arial"/>
        <family val="2"/>
      </rPr>
      <t xml:space="preserve"> </t>
    </r>
    <r>
      <rPr>
        <sz val="10"/>
        <rFont val="Arial"/>
        <family val="2"/>
      </rPr>
      <t>the following techniques to increase the security and privacy awareness of system users:</t>
    </r>
  </si>
  <si>
    <t xml:space="preserve">1.      Displaying posters </t>
  </si>
  <si>
    <t>2.      Offering supplies inscribed with security and privacy reminders</t>
  </si>
  <si>
    <t xml:space="preserve">3.      Displaying logon screen messages </t>
  </si>
  <si>
    <t>4.      Generating email advisories or notices from organizational officials</t>
  </si>
  <si>
    <t xml:space="preserve">5.      Conducting awareness events </t>
  </si>
  <si>
    <r>
      <t xml:space="preserve">c.       Update literacy training and awareness content </t>
    </r>
    <r>
      <rPr>
        <b/>
        <i/>
        <sz val="10"/>
        <color rgb="FFFF0000"/>
        <rFont val="Arial"/>
        <family val="2"/>
      </rPr>
      <t>annually</t>
    </r>
    <r>
      <rPr>
        <sz val="10"/>
        <rFont val="Arial"/>
        <family val="2"/>
      </rPr>
      <t xml:space="preserve"> and following </t>
    </r>
    <r>
      <rPr>
        <b/>
        <i/>
        <sz val="10"/>
        <color rgb="FFFF0000"/>
        <rFont val="Arial"/>
        <family val="2"/>
      </rPr>
      <t>changes in the information system operating environment, when security incidents occur, or when changes are made in the CJIS Security Policy</t>
    </r>
    <r>
      <rPr>
        <sz val="10"/>
        <rFont val="Arial"/>
        <family val="2"/>
      </rPr>
      <t>; and</t>
    </r>
  </si>
  <si>
    <t>d.      Incorporate lessons learned from internal or external security incidents or breaches into literacy training and awareness techniques.</t>
  </si>
  <si>
    <r>
      <t>LITERACY TRAINING AND AWARENESS |</t>
    </r>
    <r>
      <rPr>
        <sz val="10"/>
        <color rgb="FF0000FF"/>
        <rFont val="Arial"/>
        <family val="2"/>
      </rPr>
      <t xml:space="preserve"> </t>
    </r>
    <r>
      <rPr>
        <sz val="10"/>
        <rFont val="Arial"/>
        <family val="2"/>
      </rPr>
      <t>INSIDER THREAT</t>
    </r>
  </si>
  <si>
    <r>
      <t>LITERACY TRAINING AND AWARENESS |</t>
    </r>
    <r>
      <rPr>
        <sz val="10"/>
        <color rgb="FF0000FF"/>
        <rFont val="Arial"/>
        <family val="2"/>
      </rPr>
      <t xml:space="preserve"> </t>
    </r>
    <r>
      <rPr>
        <sz val="10"/>
        <rFont val="Arial"/>
        <family val="2"/>
      </rPr>
      <t>SOCIAL ENGINEERING AND MINING</t>
    </r>
  </si>
  <si>
    <t xml:space="preserve">a.      Provide role-based security and privacy training to personnel with the following roles and responsibilities: </t>
  </si>
  <si>
    <r>
      <t xml:space="preserve">·        </t>
    </r>
    <r>
      <rPr>
        <b/>
        <i/>
        <sz val="10"/>
        <color rgb="FFFF0000"/>
        <rFont val="Arial"/>
        <family val="2"/>
      </rPr>
      <t xml:space="preserve">All individuals with unescorted access to a physically secure location; </t>
    </r>
  </si>
  <si>
    <r>
      <t xml:space="preserve">·        </t>
    </r>
    <r>
      <rPr>
        <b/>
        <i/>
        <sz val="10"/>
        <color rgb="FFFF0000"/>
        <rFont val="Arial"/>
        <family val="2"/>
      </rPr>
      <t xml:space="preserve">General User: A user, but not a process, who is authorized to use an information system; </t>
    </r>
  </si>
  <si>
    <r>
      <t xml:space="preserve">·        </t>
    </r>
    <r>
      <rPr>
        <b/>
        <i/>
        <sz val="10"/>
        <color rgb="FFFF0000"/>
        <rFont val="Arial"/>
        <family val="2"/>
      </rPr>
      <t>Privileged User: A user that is authorized (and, therefore, trusted) to perform security-relevant functions that general users are not authorized to perform</t>
    </r>
    <r>
      <rPr>
        <i/>
        <sz val="10"/>
        <rFont val="Arial"/>
        <family val="2"/>
      </rPr>
      <t>:</t>
    </r>
  </si>
  <si>
    <r>
      <t xml:space="preserve">1.      Before authorizing access to the system, information, or performing assigned duties, and </t>
    </r>
    <r>
      <rPr>
        <b/>
        <i/>
        <sz val="10"/>
        <color rgb="FFFF0000"/>
        <rFont val="Arial"/>
        <family val="2"/>
      </rPr>
      <t>annually</t>
    </r>
    <r>
      <rPr>
        <sz val="10"/>
        <rFont val="Arial"/>
        <family val="2"/>
      </rPr>
      <t xml:space="preserve"> thereafter; and</t>
    </r>
  </si>
  <si>
    <t>2.      When required by system changes;</t>
  </si>
  <si>
    <r>
      <t xml:space="preserve">b.      Update role-based training content </t>
    </r>
    <r>
      <rPr>
        <b/>
        <i/>
        <sz val="10"/>
        <color rgb="FFFF0000"/>
        <rFont val="Arial"/>
        <family val="2"/>
      </rPr>
      <t>annually</t>
    </r>
    <r>
      <rPr>
        <sz val="10"/>
        <rFont val="Arial"/>
        <family val="2"/>
      </rPr>
      <t xml:space="preserve"> and following </t>
    </r>
    <r>
      <rPr>
        <b/>
        <i/>
        <sz val="10"/>
        <color rgb="FFFF0000"/>
        <rFont val="Arial"/>
        <family val="2"/>
      </rPr>
      <t>audits of the CSA and local agencies</t>
    </r>
    <r>
      <rPr>
        <sz val="10"/>
        <rFont val="Arial"/>
        <family val="2"/>
      </rPr>
      <t> </t>
    </r>
    <r>
      <rPr>
        <b/>
        <i/>
        <sz val="10"/>
        <color rgb="FFFF0000"/>
        <rFont val="Arial"/>
        <family val="2"/>
      </rPr>
      <t>; changes in the information system operating environment; security incidents; or when changes are made to the CJIS Security Policy</t>
    </r>
    <r>
      <rPr>
        <sz val="10"/>
        <rFont val="Arial"/>
        <family val="2"/>
      </rPr>
      <t>;</t>
    </r>
  </si>
  <si>
    <t>d.      Incorporate the minimum following topics into the appropriate role-based training content:</t>
  </si>
  <si>
    <t xml:space="preserve">e.      Physical Access Authorizations </t>
  </si>
  <si>
    <t xml:space="preserve">f.      Physical Access Control </t>
  </si>
  <si>
    <t xml:space="preserve">g.     Monitoring Physical Access </t>
  </si>
  <si>
    <t>h.     Visitor Control</t>
  </si>
  <si>
    <t>i.       Personnel Sanctions</t>
  </si>
  <si>
    <t>g.     Audit Monitoring, Analysis, and Reporting</t>
  </si>
  <si>
    <t>h.     Access Enforcement</t>
  </si>
  <si>
    <t>i.       Least Privilege</t>
  </si>
  <si>
    <t>j.       System Access Control</t>
  </si>
  <si>
    <t>k.     Access Control Criteria</t>
  </si>
  <si>
    <t>l.       System Use Notification</t>
  </si>
  <si>
    <t>m.   Session Lock</t>
  </si>
  <si>
    <t>n.     Personally Owned Information Systems</t>
  </si>
  <si>
    <t>o.     Password</t>
  </si>
  <si>
    <t>p.     Access Control for Display Medium</t>
  </si>
  <si>
    <t>q.     Encryption</t>
  </si>
  <si>
    <t>r.      Malicious Code Protection</t>
  </si>
  <si>
    <t>s.      Spam and Spyware Protection</t>
  </si>
  <si>
    <t>t.       Cellular Devices</t>
  </si>
  <si>
    <t>u.     Mobile Device Management</t>
  </si>
  <si>
    <t>v.      Wireless Device Risk Mitigations</t>
  </si>
  <si>
    <t>w.    Wireless Device Malicious Code Protection</t>
  </si>
  <si>
    <t>x.      Literacy Training and Awareness/Social Engineering and Mining</t>
  </si>
  <si>
    <t>y.      Identification and Authentication (Organizational Users)</t>
  </si>
  <si>
    <t>z.      Media Protection</t>
  </si>
  <si>
    <r>
      <t>ROLE-BASED TRAINING |</t>
    </r>
    <r>
      <rPr>
        <sz val="10"/>
        <color rgb="FF0000FF"/>
        <rFont val="Arial"/>
        <family val="2"/>
      </rPr>
      <t xml:space="preserve"> </t>
    </r>
    <r>
      <rPr>
        <sz val="10"/>
        <rFont val="Arial"/>
        <family val="2"/>
      </rPr>
      <t>PROCESSING PERSONALLY IDENTIFIABLE INFORMATION</t>
    </r>
  </si>
  <si>
    <r>
      <t xml:space="preserve">Provide </t>
    </r>
    <r>
      <rPr>
        <b/>
        <i/>
        <sz val="10"/>
        <color rgb="FFFF0000"/>
        <rFont val="Arial"/>
        <family val="2"/>
      </rPr>
      <t xml:space="preserve">all personnel when their unescorted logical or physical access to any information system results in the ability, right, or privilege to view, modify, or make use of unencrypted CJI </t>
    </r>
    <r>
      <rPr>
        <sz val="10"/>
        <rFont val="Arial"/>
        <family val="2"/>
      </rPr>
      <t>with initial and</t>
    </r>
    <r>
      <rPr>
        <b/>
        <sz val="10"/>
        <rFont val="Arial"/>
        <family val="2"/>
      </rPr>
      <t xml:space="preserve"> </t>
    </r>
    <r>
      <rPr>
        <b/>
        <i/>
        <sz val="10"/>
        <color rgb="FFFF0000"/>
        <rFont val="Arial"/>
        <family val="2"/>
      </rPr>
      <t>annual</t>
    </r>
    <r>
      <rPr>
        <sz val="10"/>
        <rFont val="Arial"/>
        <family val="2"/>
      </rPr>
      <t xml:space="preserve"> training in the employment and operation of personally identifiable information processing and transparency controls.</t>
    </r>
  </si>
  <si>
    <r>
      <t>c.       Incorporate lessons learned from internal or external security incidents or breaches into role-based training</t>
    </r>
    <r>
      <rPr>
        <b/>
        <i/>
        <sz val="10"/>
        <color rgb="FFFF0000"/>
        <rFont val="Arial"/>
        <family val="2"/>
      </rPr>
      <t>;</t>
    </r>
  </si>
  <si>
    <r>
      <rPr>
        <strike/>
        <sz val="10"/>
        <rFont val="Arial"/>
        <family val="2"/>
      </rPr>
      <t>Security</t>
    </r>
    <r>
      <rPr>
        <sz val="10"/>
        <rFont val="Arial"/>
        <family val="2"/>
      </rPr>
      <t xml:space="preserve"> TRAINING RECORDS</t>
    </r>
  </si>
  <si>
    <t>CJIS Security Policy Area 2 - Awareness and Training</t>
  </si>
  <si>
    <t>LITERACY TRAINING AND AWARENESS | INSIDER THREAT</t>
  </si>
  <si>
    <t>LITERACY TRAINING AND AWARENESS | SOCIAL ENGINEERING AND MINING</t>
  </si>
  <si>
    <t>ROLE-BASED TRAINING | PROCESSING PERSONALLY IDENTIFIABLE INFORMATION</t>
  </si>
  <si>
    <t>a.     Replace system components when support for the components is no longer available from the developer, vendor, or manufacturer; or</t>
  </si>
  <si>
    <t>b.      Provide the following option for alternative sources for continued support for unsupported components: original manufacturer support, or original contracted vendor support.</t>
  </si>
  <si>
    <t>2.      Procedures to facilitate the implementation of the system and information integrity policy and the associated system and information integrity controls;</t>
  </si>
  <si>
    <t>c.       Review and update the current system and information integrity:</t>
  </si>
  <si>
    <t>a.      Identify, report, and correct system flaws;</t>
  </si>
  <si>
    <t>b.      Test software and firmware updates related to flaw remediation for effectiveness and potential side effects before installation;</t>
  </si>
  <si>
    <t>d.      Incorporate flaw remediation into the organizational configuration management process.</t>
  </si>
  <si>
    <t>b.      Automatically update malicious code protection mechanisms as new releases are available in accordance with organizational configuration management policy and procedures;</t>
  </si>
  <si>
    <t>c.       Configure malicious code protection mechanisms to:</t>
  </si>
  <si>
    <t>d.      Address the receipt of false positives during malicious code detection and eradication and the resulting potential impact on the availability of the system.</t>
  </si>
  <si>
    <t>a.      Monitor the system to detect:</t>
  </si>
  <si>
    <t xml:space="preserve">1.      Attacks and indicators of potential attacks in accordance with the following monitoring objectives: </t>
  </si>
  <si>
    <t>a.     Intrusion detection and prevention</t>
  </si>
  <si>
    <t>b.     Malicious code protection</t>
  </si>
  <si>
    <t>c.      Vulnerability scanning</t>
  </si>
  <si>
    <t>d.     Audit record monitoring</t>
  </si>
  <si>
    <t>e.      Network monitoring</t>
  </si>
  <si>
    <t>f.      Firewall monitoring;</t>
  </si>
  <si>
    <t>2.      Unauthorized local, network, and remote connections;</t>
  </si>
  <si>
    <t>c.       Invoke internal monitoring capabilities or deploy monitoring devices:</t>
  </si>
  <si>
    <t>1.      Strategically within the system to collect organization-determined essential information; and</t>
  </si>
  <si>
    <t>2.      At ad hoc locations within the system to track specific types of transactions of interest to the organization;</t>
  </si>
  <si>
    <t>d.      Analyze detected events and anomalies;</t>
  </si>
  <si>
    <t>e.      Adjust the level of system monitoring activity when there is a change in risk to organizational operations and assets, individuals, other organizations, or the Nation;</t>
  </si>
  <si>
    <t>f.       Obtain legal opinion regarding system monitoring activities; and</t>
  </si>
  <si>
    <t>b.      Generate internal security alerts, advisories, and directives as deemed necessary;</t>
  </si>
  <si>
    <t>d.      Implement security directives in accordance with established time frames, or notify the issuing organization of the degree of noncompliance.</t>
  </si>
  <si>
    <t>b.      Update spam protection mechanisms when new releases are available in accordance with organizational configuration management policy and procedures.</t>
  </si>
  <si>
    <t>a.      Generate error messages that provide information necessary for corrective actions without revealing information that could be exploited; and</t>
  </si>
  <si>
    <t>(2)    FLAW REMEDIATION | AUTOMATED FLAW REMEDIATION STATUS</t>
  </si>
  <si>
    <t>(2)    SYSTEM MONITORING | AUTOMATED TOOLS AND MECHANISMS FOR REAL-TIME ANALYSIS</t>
  </si>
  <si>
    <t>(4)    SYSTEM MONITORING | INBOUND AND OUTBOUND COMMUNICATIONS TRAFFIC</t>
  </si>
  <si>
    <t>(5)    SYSTEM MONITORING | SYSTEM-GENERATED ALERTS</t>
  </si>
  <si>
    <t>(1)    SOFTWARE, FIRMWARE, AND INFORMATION INTEGRITY | INTEGRITY CHECKS</t>
  </si>
  <si>
    <t>(7)    SOFTWARE, FIRMWARE, AND INFORMATION INTEGRITY | INTEGRATION OF DETECTION AND RESPONSE</t>
  </si>
  <si>
    <t>(2)    SPAM PROTECTION | AUTOMATIC UPDATES</t>
  </si>
  <si>
    <t>(1)    INFORMATION MANAGEMENT AND RETENTION | LIMIT PERSONALLY IDENTIFIABLE INFORMATION ELEMENTS</t>
  </si>
  <si>
    <t>(2)    INFORMATION MANAGEMENT AND RETENTION | MINIMIZE PERSONALLY IDENTIFIABLE INFORMATION IN TESTING, TRAINING, AND RESEARCH</t>
  </si>
  <si>
    <t>(3)    INFORMATION MANAGEMENT AND RETENTION | INFORMATION DISPOSAL</t>
  </si>
  <si>
    <t>(5) Identity Proofing | Address Confirmation</t>
  </si>
  <si>
    <t xml:space="preserve">a. Develop, document, and disseminate to authorized personnel: </t>
  </si>
  <si>
    <t xml:space="preserve">1. Agency/Entity identification and authentication policy that: </t>
  </si>
  <si>
    <t xml:space="preserve">b. Designate an individual with security responsibilities to manage the development, documentation, and dissemination of the identification and authentication policy and procedures; and </t>
  </si>
  <si>
    <t xml:space="preserve">1. Policy annually and following any security incidents involving unauthorized access to CJI or systems used to process, store, or transmit CJI; and </t>
  </si>
  <si>
    <t xml:space="preserve">2. Procedures annually and following any security incidents involving unauthorized access to CJI or systems used to process, store, or transmit CJI. </t>
  </si>
  <si>
    <t>n. Authenticator binding refers to the establishment of an association between a specific authenticator and a subscriber’s account, enabling the authenticator to be used — possibly in conjunction with other authenticators — to authenticate for that account.</t>
  </si>
  <si>
    <t xml:space="preserve">Implement replay-resistant authentication mechanisms for access to privileged and non-privileged accounts. </t>
  </si>
  <si>
    <t>Uniquely identify and authenticate agency devices before establishing all remote and network connections. In the instance of local connection, the device must be approved by the agency and the device must be identified and authenticated prior to connection to an agency asset.</t>
  </si>
  <si>
    <t xml:space="preserve">a. Receiving authorization from organizational personnel with identifier management responsibilities to assign an individual, group, role, service, or device identifier; </t>
  </si>
  <si>
    <t xml:space="preserve">d. Preventing reuse of identifiers for one (1) year. </t>
  </si>
  <si>
    <t xml:space="preserve">Manage individual identifiers by uniquely identifying each individual as agency or non-agency. </t>
  </si>
  <si>
    <t>j. All credential service providers (CSPs) authenticating claimants at Authenticator Assurance Level 2 (AAL2) SHALL be assessed on the following criteria:</t>
  </si>
  <si>
    <t xml:space="preserve">j.    Secrets used for session binding SHALL time out and not be accepted after the times specified in IA-5 j (13) as appropriate for the AAL. </t>
  </si>
  <si>
    <t xml:space="preserve">d.    A session SHALL NOT be extended past the guidelines in IA-5 o (2) a – j based on presentation of the session secret alone. </t>
  </si>
  <si>
    <t xml:space="preserve">e.    Prior to session expiration, the reauthentication time limit SHALL be extended by prompting the subscriber for the authentication factor(s) of a memorized secret or biometric. </t>
  </si>
  <si>
    <t xml:space="preserve">(1)             Authentication SHALL occur by the use of either a multi-factor authenticator or a combination of two single-factor authenticators. </t>
  </si>
  <si>
    <t>(2)             If the multi-factor authentication process uses a combination of two single-factor authenticators, then it SHALL include a Memorized Secret authenticator and a possession-based authenticator. (NIST 800-63B, Section 4.2.1)</t>
  </si>
  <si>
    <t xml:space="preserve">(3)             Cryptographic authenticators used at AAL2 SHALL use approved cryptography. </t>
  </si>
  <si>
    <t xml:space="preserve">(4)             At least one authenticator used at AAL2 SHALL be replay resistant. </t>
  </si>
  <si>
    <t xml:space="preserve">(5)             Communication between the claimant and verifier SHALL be via an authenticated protected channel. </t>
  </si>
  <si>
    <t xml:space="preserve">(6)             Verifiers operated by government agencies at AAL2 SHALL be validated to meet the requirements of FIPS 140 Level 1. </t>
  </si>
  <si>
    <t xml:space="preserve">(7)             Authenticators procured by government agencies SHALL be validated to meet the requirements of FIPS 140 Level 1. </t>
  </si>
  <si>
    <t xml:space="preserve">(8)             If a device such as a smartphone is used in the authentication process, then the unlocking of that device (typically done using a PIN or biometric) SHALL NOT be considered one of the authentication factors. </t>
  </si>
  <si>
    <t xml:space="preserve">(9)             If a biometric factor is used in authentication at AAL2, then the performance requirements stated in IA-5 m Biometric Requirements SHALL be met. </t>
  </si>
  <si>
    <t xml:space="preserve">(10)         Reauthentication of the subscriber SHALL be repeated at least once per 12 hours during an extended usage session. </t>
  </si>
  <si>
    <t xml:space="preserve">(11)         Reauthentication of the subscriber SHALL be repeated following any period of inactivity lasting 30 minutes or longer. </t>
  </si>
  <si>
    <t xml:space="preserve">(1)             The CSP SHALL employ appropriately tailored privacy controls from the CJIS Security Policy. </t>
  </si>
  <si>
    <t xml:space="preserve">(2)             If the CSP processes attributes for purposes other than identity proofing, authentication, or attribute assertions (collectively “identity service”), related fraud mitigation, or to comply with law or legal process, then the CSP SHALL implement measures to maintain predictability and manageability commensurate with the associated privacy risk. </t>
  </si>
  <si>
    <t xml:space="preserve">(1)             CSPs SHALL provide subscriber instructions on how to appropriately protect a physical authenticator against theft or loss. </t>
  </si>
  <si>
    <t xml:space="preserve">(2)             The CSP SHALL provide a mechanism to revoke or suspend the authenticator immediately upon notification from subscriber that loss or theft of the authenticator is suspected. </t>
  </si>
  <si>
    <t xml:space="preserve">(3)             If required by the authenticator type descriptions in IA-5(1), then the verifier SHALL implement controls to protect against online guessing attacks. </t>
  </si>
  <si>
    <t xml:space="preserve">(4)             If required by the authenticator type descriptions in IA-5(1) and the description of a given authenticator does not specify otherwise, then the verifier SHALL limit consecutive failed authentication attempts on a single account to no more than 100. </t>
  </si>
  <si>
    <t xml:space="preserve">(5)             If signed attestations are used, then they SHALL be signed using a digital signature that provides at least the minimum security strength specified in the latest revision of 112 bits as of the date of this publication. </t>
  </si>
  <si>
    <t xml:space="preserve">(6)             If the verifier and CSP are separate entities (as shown by the dotted line in Figure 8 Digital Identity Model), then communications between the verifier and CSP SHALL occur through a mutually-authenticated secure channel (such as a client-authenticated TLS connection). </t>
  </si>
  <si>
    <t xml:space="preserve">(7)             If the CSP provides the subscriber with a means to report loss, theft, or damage to an authenticator using a backup or alternate authenticator, then that authenticator SHALL be either a memorized secret or a physical authenticator. </t>
  </si>
  <si>
    <t xml:space="preserve">(8)             If the CSP chooses to verify an address of record (i.e., email, telephone, postal) and suspend authenticator(s) reported to have been compromised, then...The suspension SHALL be reversible if the subscriber successfully authenticates to the CSP using a valid (i.e., not suspended) authenticator and requests reactivation of an authenticator suspended in this manner. </t>
  </si>
  <si>
    <t xml:space="preserve">(9)             If and when an authenticator expires, it SHALL NOT be usable for authentication. </t>
  </si>
  <si>
    <t xml:space="preserve">(10)         The CSP SHALL have a documented process to require subscribers to surrender or report the loss of any physical authenticator containing attribute certificates signed by the CSP as soon as practical after expiration or receipt of a renewed authenticator. </t>
  </si>
  <si>
    <t xml:space="preserve">(11)         CSPs SHALL revoke the binding of authenticators immediately upon notification when an online identity ceases to exist (e.g., subscriber’s death, discovery of a fraudulent subscriber), when requested by the subscriber, or when the CSP determines that the subscriber no longer meets its eligibility requirements. </t>
  </si>
  <si>
    <t xml:space="preserve">(12)         The CSP SHALL have a documented process to require subscribers to surrender or report the loss of any physical authenticator containing certified attributes signed by the CSP within five (5) days after revocation or termination takes place. </t>
  </si>
  <si>
    <t xml:space="preserve">(1)             Biometrics SHALL be used only as part of multi-factor authentication with a physical authenticator (something you have). </t>
  </si>
  <si>
    <t xml:space="preserve">(2)             An authenticated protected channel between sensor (or an endpoint containing a sensor that resists sensor replacement) and verifier SHALL be established. </t>
  </si>
  <si>
    <t xml:space="preserve">(3)             The sensor or endpoint SHALL be authenticated prior to capturing the biometric sample from the claimant. </t>
  </si>
  <si>
    <t xml:space="preserve">(4)             The biometric system SHALL operate with an FMR [ISO/IEC 2382-37] of 1 in 1000 or better. This FMR SHALL be achieved under conditions of a conformant attack (i.e., zero-effort impostor attempt) as defined in [ISO/IEC 30107-1]. </t>
  </si>
  <si>
    <t xml:space="preserve">(5)             The biometric system SHALL allow no more than 5 consecutive failed authentication attempts or 10 consecutive failed attempts if PAD demonstrating at least 90% resistance to presentation attacks is implemented. </t>
  </si>
  <si>
    <t xml:space="preserve">(6)             Once the limit on authentication failures has been reached, the biometric authenticator SHALL either: </t>
  </si>
  <si>
    <t xml:space="preserve">       i.          Impose a delay of at least 30 seconds before the next attempt, increasing exponentially with each successive attempt, or </t>
  </si>
  <si>
    <t xml:space="preserve">     ii.          disable the biometric user authentication and offer another factor (e.g., a different biometric modality or a PIN/Passcode if it is not already a required factor) if such an alternative method is already available. </t>
  </si>
  <si>
    <t xml:space="preserve">(7)             The verifier SHALL make a determination of sensor and endpoint performance, integrity, and authenticity. </t>
  </si>
  <si>
    <t xml:space="preserve">(8)             If biometric comparison is performed centrally, then use of the biometric as an authentication factor SHALL be limited to one or more specific devices that are identified using approved cryptography. </t>
  </si>
  <si>
    <t xml:space="preserve">(9)             If biometric comparison is performed centrally, then a separate key SHALL be used for identifying the device. </t>
  </si>
  <si>
    <t xml:space="preserve">(10)         If biometric comparison is performed centrally, then biometric revocation, referred to as biometric template protection in ISO/IEC 24745, SHALL be implemented. </t>
  </si>
  <si>
    <t xml:space="preserve">(11)         If biometric comparison is performed centrally, all transmission of biometrics SHALL be over the authenticated protected channel. </t>
  </si>
  <si>
    <t xml:space="preserve">(12)         Biometric samples and any biometric data derived from the biometric sample such as a probe produced through signal processing SHALL be zeroized immediately after any training or research data has been derived </t>
  </si>
  <si>
    <t xml:space="preserve">(1)             Authenticators SHALL be bound to subscriber accounts by either issuance by the CSP as part of enrollment or associating a subscriber-provided authenticator that is acceptable to the CSP. </t>
  </si>
  <si>
    <t xml:space="preserve">(2)             Throughout the digital identity lifecycle, CSPs SHALL maintain a record of all authenticators that are or have been associated with each identity. </t>
  </si>
  <si>
    <t xml:space="preserve">(3)             The CSP or verifier SHALL maintain the information required for throttling authentication attempts. </t>
  </si>
  <si>
    <t xml:space="preserve">(4)             The CSP SHALL also verify the type of user-provided authenticator so verifiers can determine compliance with requirements at each AAL. </t>
  </si>
  <si>
    <t xml:space="preserve">(5)             The record created by the CSP SHALL contain the date and time the authenticator was bound to the account. </t>
  </si>
  <si>
    <t xml:space="preserve">(6)             When any new authenticator is bound to a subscriber account, the CSP SHALL ensure that the binding protocol and the protocol for provisioning the associated key(s) are done at AAL2. </t>
  </si>
  <si>
    <t xml:space="preserve">(7)             Protocols for key provisioning SHALL use authenticated protected channels or be performed in person to protect against man-in-the- middle attacks. </t>
  </si>
  <si>
    <t xml:space="preserve">(8)             Binding of multi-factor authenticators SHALL require multi-factor authentication (or equivalent) at identity proofing. </t>
  </si>
  <si>
    <t xml:space="preserve">(9)             At enrollment, the CSP SHALL bind at least one, and SHOULD     bind at least two, physical (something you have) authenticators to the subscriber’s online identity, in addition to a memorized secret or one or more biometrics. </t>
  </si>
  <si>
    <t xml:space="preserve">(10)         At enrollment, authenticators at AAL2 and IAL2 SHALL be bound to the account. </t>
  </si>
  <si>
    <t xml:space="preserve">(11)         If the subscriber is authenticated at AAL1, then the CSP SHALL NOT expose personal information, even if self-asserted, to the subscriber. </t>
  </si>
  <si>
    <t xml:space="preserve">(12)         If enrollment and binding are being done remotely and cannot be completed in a single electronic transaction, then the applicant SHALL identify themselves in each new binding transaction by presenting a temporary secret which was either established during a prior transaction, or sent to the applicant’s phone number, email address, or postal address of record. </t>
  </si>
  <si>
    <t xml:space="preserve">(13)         If enrollment and binding are being done remotely and cannot be completed in a single electronic transaction, then long-term authenticator secrets are delivered to the applicant within a protected session. </t>
  </si>
  <si>
    <t xml:space="preserve">(14)         If enrollment and binding are being done in person and cannot be completed in a single physical encounter, the applicant SHALL identify themselves in person by either using a secret as described in IA-5 n (12) above, or through use of a biometric that was recorded during a prior encounter. </t>
  </si>
  <si>
    <t xml:space="preserve">(15)         If enrollment and binding are being done in person and cannot be completed in a single physical encounter, temporary secrets SHALL NOT be reused. </t>
  </si>
  <si>
    <t xml:space="preserve">(16)         If enrollment and binding are being done in person and cannot be completed in a single physical encounter and the CSP issues long-term authenticator secrets during a physical transaction, they SHALL be loaded locally onto a physical device that is issued in person to the applicant or delivered in a manner that confirms the address of record. </t>
  </si>
  <si>
    <t>(17)         Before adding a new authenticator to a subscriber’s account, the CSP SHALL first require the subscriber to authenticate at AAL2 (or a higher AAL) at which the new authenticator will be used.     </t>
  </si>
  <si>
    <t xml:space="preserve">(18)         If the subscriber’s account has only one authentication factor bound to it, the CSP SHALL require the subscriber to authenticate at AAL1 in order to bind an additional authenticator of a different authentication factor. </t>
  </si>
  <si>
    <t xml:space="preserve">(19)         If a subscriber loses all authenticators of a factor necessary to complete multi-factor authentication and has been identity proofed at IAL2, that subscriber SHALL repeat the identity proofing process described in IA-12. </t>
  </si>
  <si>
    <t xml:space="preserve">(20)         If a subscriber loses all authenticators of a factor necessary to complete multi-factor authentication and has been identity proofed at IAL2 or IAL3, the CSP SHALL require the claimant to authenticate using an authenticator of the remaining factor, if any, to confirm binding to the existing identity. </t>
  </si>
  <si>
    <t xml:space="preserve">(21)         If the CSP opts to allow binding of a new memorized secret with the use of two physical authenticators, then it requires entry of a confirmation code sent to an address of record. </t>
  </si>
  <si>
    <t xml:space="preserve">(22)         If the CSP opts to allow binding of a new memorized secret with the use of two physical authenticators, then the confirmation code SHALL consist of at least 6 random alphanumeric characters generated by an approved random bit generator [SP 800-90Ar1]. </t>
  </si>
  <si>
    <t xml:space="preserve">(23)         If the CSP opts to allow binding of a new memorized secret with the use of two physical authenticators, then the confirmation code SHALL be valid for a maximum of 7 days but MAY be made valid up to 21 days via an exception process to accommodate addresses outside the direct reach of the U.S. Postal Service. Confirmation codes sent by means other than physical mail SHALL be valid for a maximum of 5 minutes. </t>
  </si>
  <si>
    <t xml:space="preserve">(1)             CSPs creating look-up secret authenticators SHALL use an approved random bit generator to generate the list of secrets. </t>
  </si>
  <si>
    <t xml:space="preserve">(2)             Look-up secrets SHALL have at least 20 bits of entropy. </t>
  </si>
  <si>
    <t xml:space="preserve">(4)             Verifiers of look-up secrets SHALL prompt the claimant for the next secret from their authenticator or for a specific (e.g., numbered) secret. </t>
  </si>
  <si>
    <t xml:space="preserve">(5)             A given secret from an authenticator SHALL be used successfully only once. </t>
  </si>
  <si>
    <t xml:space="preserve">(6)             If a look-up secret is derived from a grid (bingo) card, then each cell of the grid SHALL be used only once. </t>
  </si>
  <si>
    <t xml:space="preserve">(7)             Verifiers SHALL store look-up secrets in a form that is resistant to offline attacks. </t>
  </si>
  <si>
    <t xml:space="preserve">(8)             If look-up secrets have at least 112 bits of entropy, then they SHALL be hashed with an approved one-way function </t>
  </si>
  <si>
    <t xml:space="preserve">(9)             If look-up secrets have less than 112 bits of entropy, then they SHALL be salted and hashed using a suitable one-way key derivation function. </t>
  </si>
  <si>
    <t xml:space="preserve">(10)         If look-up secrets have less than 112 bits of entropy, then the salt SHALL be at least 32 bits in length and be chosen arbitrarily to minimize salt value collisions among stored hashes. </t>
  </si>
  <si>
    <t xml:space="preserve">(11)         If look-up secrets have less than 112 bits of entropy, then both the salt value and the resulting hash SHALL be stored for each look-up secret </t>
  </si>
  <si>
    <t xml:space="preserve">(12)         If look-up secrets that have less than 64 bits of entropy, then the verifier SHALL implement a rate-limiting mechanism that effectively limits the number of failed authentication attempts that can be made on the subscriber’s account. </t>
  </si>
  <si>
    <t xml:space="preserve">(13)         The verifier SHALL use approved encryption when requesting look-up secrets in order to provide resistance to eavesdropping and MitM attacks. </t>
  </si>
  <si>
    <t xml:space="preserve">(14)         The verifier SHALL use an authenticated protected channel when requesting look-up secrets in order to provide resistance to eavesdropping and MitM attacks. </t>
  </si>
  <si>
    <t xml:space="preserve">(1)             The out-of-band authenticator SHALL establish a separate channel with the verifier in order to retrieve the out-of-band secret or authentication request. </t>
  </si>
  <si>
    <t xml:space="preserve">(2)             Communication over the secondary channel SHALL be encrypted unless sent via the public switched telephone network (PSTN). </t>
  </si>
  <si>
    <t xml:space="preserve">(3)             Methods that do not prove possession of a specific device, such as voice-over-IP (VOIP) or email, SHALL NOT be used for out-of-band authentication. </t>
  </si>
  <si>
    <t xml:space="preserve">(4)             If PSTN is not being used for out-of-band communication, then the out-of-band authenticator SHALL uniquely authenticate itself by establishing an authenticated protected channel with the verifier. </t>
  </si>
  <si>
    <t xml:space="preserve">(5)             If PSTN is not being used for out-of-band communication, then the out-of-band authenticator SHALL communicate with the verifier using approved cryptography. </t>
  </si>
  <si>
    <t xml:space="preserve">(6)             If PSTN is not being used for out-of-band communication, then the key used to authenticate the out-of-band device SHALL be stored in suitably secure storage available to the authenticator application (e.g., keychain storage, TPM, TEE, secure element). </t>
  </si>
  <si>
    <t xml:space="preserve">(7)             If the PSTN is used for out-of-band authentication and a secret is sent to the out-of-band device via the PSTN, then the out-of-band authenticator SHALL uniquely authenticate itself to a mobile telephone network using a SIM card or equivalent that uniquely identifies the device. </t>
  </si>
  <si>
    <t xml:space="preserve">(8)             If the out-of-band authenticator sends an approval message over the secondary communication channel, it SHALL either accept transfer of a secret from the primary channel to be sent to the verifier via the secondary communications channel, or present a secret received via the secondary channel from the verifier and prompt the claimant to verify the consistency of that secret with the primary channel, prior to accepting a yes/no response from the claimant which it sends to the verifier. </t>
  </si>
  <si>
    <t xml:space="preserve">(9)             The verifier SHALL NOT store the identifying key itself, but SHALL use a verification method (e.g., an approved hash function or proof of possession of the identifying key) to uniquely identify the authenticator. </t>
  </si>
  <si>
    <t xml:space="preserve">(10)         Depending on the type of out-of-band authenticator, one of the following SHALL take place: transfer of a secret to the primary channel, transfer of a secret to the secondary channel, or verification of secrets by the claimant. </t>
  </si>
  <si>
    <t xml:space="preserve">(11)         If the out-of-band authenticator operates by transferring the secret to the primary channel, then the verifier SHALL transmit a random secret to the out-of-band authenticator and then wait for the secret to be returned on the primary communication channel. </t>
  </si>
  <si>
    <t xml:space="preserve">(12)         If the out-of-band authenticator operates by transferring the secret to the secondary channel, then the verifier SHALL display a random authentication secret to the claimant via the primary channel and then wait for the secret to be returned on the secondary channel from the claimant’s out-of- band authenticator. </t>
  </si>
  <si>
    <t xml:space="preserve">(13)         If the out-of-band authenticator operates by verification of secrets by the claimant, then the verifier SHALL display a random authentication secret to the claimant via the primary channel, send the same secret to the out-of-band authenticator via the secondary channel for presentation to the claimant, and then wait for an approval (or disapproval) message via the secondary channel. </t>
  </si>
  <si>
    <t xml:space="preserve">(14)         The authentication SHALL be considered invalid if not completed within 10 minutes. </t>
  </si>
  <si>
    <t xml:space="preserve">(15)         Verifiers SHALL accept a given authentication secret only once during the validity period. </t>
  </si>
  <si>
    <t xml:space="preserve">(16)         The verifier SHALL generate random authentication secrets with at least 20 bits of entropy. </t>
  </si>
  <si>
    <t xml:space="preserve">(17)         The verifier SHALL generate random authentication secrets using an approved random bit generator. </t>
  </si>
  <si>
    <t xml:space="preserve">(19)         If out-of-band verification is to be made using the PSTN, then the verifier SHALL verify that the pre-registered telephone number being used is associated with a specific physical device. </t>
  </si>
  <si>
    <t xml:space="preserve">(21)         If PSTN is used for out-of-band authentication, then the CSP SHALL offer subscribers at least one alternate authenticator that is not RESTRICTED and can be used to authenticate at the required AAL. </t>
  </si>
  <si>
    <t xml:space="preserve">(22)         If PSTN is used for out-of-band authentication, then the CSP SHALL Provide meaningful notice to subscribers regarding the security risks of the RESTRICTED authenticator and availability of alternative(s) that are not RESTRICTED. </t>
  </si>
  <si>
    <t xml:space="preserve">(23)         If PSTN is used for out-of-band authentication, then the CSP SHALL address any additional risk to subscribers in its risk assessment. </t>
  </si>
  <si>
    <t xml:space="preserve">(24)         If PSTN is used for out-of-band authentication, then the CSP SHALL develop a migration plan for the possibility that the RESTRICTED authenticator is no longer acceptable at some point in the future and include this migration plan in its digital identity acceptance statement. </t>
  </si>
  <si>
    <t xml:space="preserve">(2)             The nonce SHALL be of sufficient length to ensure that it is unique for each operation of the device over its lifetime. </t>
  </si>
  <si>
    <t xml:space="preserve">(3)             OTP authenticators — particularly software-based OTP generators —SHALL NOT facilitate the cloning of the secret key onto multiple devices. </t>
  </si>
  <si>
    <t xml:space="preserve">(4)             The authenticator output SHALL have at least 6 decimal digits (approximately 20 bits) of entropy. </t>
  </si>
  <si>
    <t xml:space="preserve">(5)             If the nonce used to generate the authenticator output is based on a real-time clock, then the nonce SHALL be changed at least once every 2 minutes. </t>
  </si>
  <si>
    <t xml:space="preserve">(6)             The OTP value associated with a given nonce SHALL be accepted only once. </t>
  </si>
  <si>
    <t xml:space="preserve">(7)             The symmetric keys used by authenticators are also present in the verifier and SHALL be strongly protected against compromise. </t>
  </si>
  <si>
    <t xml:space="preserve">(8)             If a single-factor OTP authenticator is being associated with a subscriber account, then the verifier or associated CSP SHALL use approved cryptography to either generate and exchange or to obtain the secrets required to duplicate the authenticator output. </t>
  </si>
  <si>
    <t xml:space="preserve">(9)             The verifier SHALL use approved encryption when collecting the OTP. </t>
  </si>
  <si>
    <t xml:space="preserve">(10)         The verifier SHALL use an authenticated protected channel when collecting the OTP. </t>
  </si>
  <si>
    <t xml:space="preserve">(12)         Verifiers SHALL accept a given time-based OTP only once during the validity period. </t>
  </si>
  <si>
    <t xml:space="preserve">(14)         If the authenticator is multi-factor, then each use of the authenticator SHALL require the input of the additional factor. </t>
  </si>
  <si>
    <t xml:space="preserve">(18)         If the authenticator is multi-factor, then the unencrypted key and activation secret or biometric sample — and any biometric data derived from the biometric sample such as a probe produced through signal processing — SHALL be zeroized immediately after an OTP has been generated. </t>
  </si>
  <si>
    <t xml:space="preserve">(19)         If the authenticator is multi-factor, the verifier or CSP SHALL establish, via the authenticator source, that the authenticator is a multi-factor device. </t>
  </si>
  <si>
    <t xml:space="preserve">(1)             If the cryptographic authenticator is software based, the key SHALL be stored in suitably secure storage available to the authenticator application. </t>
  </si>
  <si>
    <t xml:space="preserve">(2)             If the cryptographic authenticator is software based, the key SHALL be strongly protected against unauthorized disclosure by the use of access controls that limit access to the key to only those software components on the device requiring access. </t>
  </si>
  <si>
    <t xml:space="preserve">(3)             If the cryptographic authenticator is software based, it SHALL NOT facilitate the cloning of the secret key onto multiple devices. </t>
  </si>
  <si>
    <t xml:space="preserve">(4)             If the authenticator is single-factor and hardware-based, secret keys unique to the device SHALL NOT be exportable (i.e., cannot be removed from the device). </t>
  </si>
  <si>
    <t xml:space="preserve">(6)             If the authenticator is hardware-based, the challenge nonce SHALL be at least 64 bits in length. </t>
  </si>
  <si>
    <t xml:space="preserve">(7)             If the authenticator is hardware-based, approved cryptography SHALL be used. </t>
  </si>
  <si>
    <t xml:space="preserve">(8)             Cryptographic keys stored by the verifier SHALL be protected against modification. </t>
  </si>
  <si>
    <t xml:space="preserve">(9)             If symmetric keys are used, cryptographic keys stored by the verifier SHALL be protected against disclosure. </t>
  </si>
  <si>
    <t xml:space="preserve">(10)         The challenge nonce SHALL be at least 64 bits in length. </t>
  </si>
  <si>
    <t xml:space="preserve">(11)         The challenge nonce SHALL either be unique over the authenticator’s lifetime or statistically unique (i.e., generated using an approved random bit generator). </t>
  </si>
  <si>
    <t xml:space="preserve">(12)         The verification operation SHALL use approved cryptography. </t>
  </si>
  <si>
    <t xml:space="preserve">(13)         If a multi-factor cryptographic software authenticator is being used, then each authentication requires the presentation of the activation factor. </t>
  </si>
  <si>
    <t xml:space="preserve">(17)         If the authenticator is multi-factor, then the unencrypted key and activation secret or biometric sample — and any biometric data derived from the biometric sample such as a probe produced through signal processing — SHALL be zeroized immediately after an authentication transaction has taken place. </t>
  </si>
  <si>
    <t xml:space="preserve">b.               Identity proofing SHALL NOT be performed to determine suitability or entitlement to gain access to services or benefits. </t>
  </si>
  <si>
    <t xml:space="preserve">d.               The CSP SHALL provide explicit notice to the applicant at the time of collection regarding the purpose for collecting and maintaining a record of the attributes necessary for identity proofing, including whether such attributes are voluntary or mandatory to complete the identity proofing process, and the consequences for not providing the attributes. </t>
  </si>
  <si>
    <t xml:space="preserve">e.                If CSPs process attributes for purposes other than identity proofing, authentication, or attribute assertions (collectively “identity service”), related fraud mitigation, or to comply with law or legal process, then CSPs SHALL implement measures to maintain predictability and manageability commensurate with the privacy risk arising from the additional processing. </t>
  </si>
  <si>
    <t xml:space="preserve">g.               The CSP SHALL provide mechanisms for redress of applicant complaints or problems arising from the identity proofing. </t>
  </si>
  <si>
    <t xml:space="preserve">h.               The CSP SHALL assess the [redress] mechanisms for their efficacy in achieving resolution of complaints or problems. </t>
  </si>
  <si>
    <t xml:space="preserve">i.                 The identity proofing and enrollment processes SHALL be performed according to an applicable written policy or *practice statement* that specifies the particular steps taken to verify identities. </t>
  </si>
  <si>
    <t xml:space="preserve">j.                 The *practice statement* SHALL include control information detailing how the CSP handles proofing errors that result in an applicant not being successfully enrolled. </t>
  </si>
  <si>
    <t xml:space="preserve">l.                 The CSP SHALL record the types of identity evidence presented in the proofing process. </t>
  </si>
  <si>
    <t>m.             The CSP SHALL conduct a risk management process, including assessments of privacy and security risks to determine:</t>
  </si>
  <si>
    <t xml:space="preserve">n.               All PII collected as part of the enrollment process SHALL be protected to ensure confidentiality, integrity, and attribution of the information source. </t>
  </si>
  <si>
    <t>o.               "The entire proofing transaction, including transactions that involve a third party, SHALL occur over authenticated protected channels. "</t>
  </si>
  <si>
    <t>p.               "If the CSP uses fraud mitigation measures, then the CSP SHALL conduct a privacy risk assessment for these mitigation measures. "</t>
  </si>
  <si>
    <t xml:space="preserve">q.               In the event a CSP ceases to conduct identity proofing and enrollment processes, then the CSP SHALL be responsible for fully disposing of or destroying any sensitive data including PII, or its protection from unauthorized access for the duration of retention. </t>
  </si>
  <si>
    <t>r.                Regardless of whether the CSP is a federal agency or non- federal entity, the following requirements apply to the federal agency offering or using the proofing service:</t>
  </si>
  <si>
    <t>s.                An enrollment code SHALL be comprised of one of the following:</t>
  </si>
  <si>
    <t xml:space="preserve">t.                 Training requirements for personnel validating evidence SHALL be based on the policies, guidelines, or requirements of the CSP or RP. </t>
  </si>
  <si>
    <t xml:space="preserve">v.              The CSP SHALL have the operator view the biometric source (e.g., fingers, face) for presence of non-natural materials and perform such inspections as part of the proofing process. </t>
  </si>
  <si>
    <t xml:space="preserve">x.               The CSP SHALL support in-person or remote identity proofing, or both. </t>
  </si>
  <si>
    <t>y.                The CSP SHALL collect the following from the applicant:</t>
  </si>
  <si>
    <t>aa.            The CSP SHALL verify identity evidence as follows:</t>
  </si>
  <si>
    <t xml:space="preserve">cc.            Knowledge-based verification (KBV) SHALL NOT be used for in-person (physical or supervised remote) identity verification. </t>
  </si>
  <si>
    <t xml:space="preserve">(2)             The CSP SHALL monitor the entire identity proofing session, from which the applicant SHALL NOT depart — for example, by a continuous high-resolution video transmission of the applicant. </t>
  </si>
  <si>
    <t xml:space="preserve">(3)             The CSP SHALL have a live operator participate remotely with the applicant for the entirety of the identity proofing session. </t>
  </si>
  <si>
    <t xml:space="preserve">(4)             The CSP SHALL require all actions taken by the applicant during the identity proofing session to be clearly visible to the remote operator. </t>
  </si>
  <si>
    <t xml:space="preserve">(5)             The CSP SHALL require that all digital validation of evidence (e.g., via chip or wireless technologies) be performed by integrated scanners and sensors. </t>
  </si>
  <si>
    <t xml:space="preserve">(6)             The CSP SHALL require operators to have undergone a training program to detect potential fraud and to properly perform a supervised remote proofing session. </t>
  </si>
  <si>
    <t xml:space="preserve">(7)             The CSP SHALL employ physical tamper detection and resistance features appropriate for the environment in which it is located. </t>
  </si>
  <si>
    <t xml:space="preserve">(8)             The CSP SHALL ensure that all communications occur over a mutually authenticated protected channel. </t>
  </si>
  <si>
    <t>·       disabled individuals;</t>
  </si>
  <si>
    <t>·       elderly individuals;</t>
  </si>
  <si>
    <t>·       homeless individuals,</t>
  </si>
  <si>
    <t>·       individuals with little or no access to online services or computing devices;</t>
  </si>
  <si>
    <t xml:space="preserve">(1)             If the CSP uses trusted referees, then…The CSP SHALL establish written policy and procedures as to how a trusted referee is determined and the lifecycle by which the trusted referee retains their status as a valid referee, to include any restrictions, as well as any revocation and suspension requirements. </t>
  </si>
  <si>
    <t xml:space="preserve">(2)             If the CSP uses trusted referees, then…The CSP SHALL proof the trusted referee at the same IAL as the applicant proofing. </t>
  </si>
  <si>
    <t xml:space="preserve">(3)             If the CSP uses trusted referees, then…The CSP SHALL determine the minimum evidence required to bind the relationship between the trusted referee and the applicant. </t>
  </si>
  <si>
    <t xml:space="preserve">c.   Valid records to confirm address SHALL be issuing source(s) or authoritative source(s). </t>
  </si>
  <si>
    <t xml:space="preserve">b.   The CSP SHALL confirm address of record. </t>
  </si>
  <si>
    <t xml:space="preserve">(2)             Require immediate selection of a new password upon account recovery; </t>
  </si>
  <si>
    <t xml:space="preserve">(4)             Employ automated tools to assist the user in selecting strong password authenticators; </t>
  </si>
  <si>
    <t xml:space="preserve">(3)             Allow user selection of long passwords and passphrases, including spaces and all printable characters; </t>
  </si>
  <si>
    <t>·       unbanked and individuals with little or no credit history;</t>
  </si>
  <si>
    <t>·       victims of identity theft;</t>
  </si>
  <si>
    <t>·       children under 18; and</t>
  </si>
  <si>
    <t>·       immigrants.</t>
  </si>
  <si>
    <t xml:space="preserve">Accept and electronically verify Personal Identity Verification-compliant credentials from other federal, state, local, tribal, or territorial (SLTT) agencies. </t>
  </si>
  <si>
    <t xml:space="preserve">Conform to the following profiles for identity management: Security Assertion Markup Language (SAML) or OpenID Connect. </t>
  </si>
  <si>
    <t xml:space="preserve">f.                If the CSP employs consent as part of its measures to maintain predictability and manageability, …then it SHALL NOT make consent for the additional processing a condition of the identity service.  </t>
  </si>
  <si>
    <t>u.               This criterion applies to CSPs that provide identity proofing and enrollment services to minors (under the age of 18):</t>
  </si>
  <si>
    <t>If the CSP provides identity proofing and enrollment services to minors (under the age of 18), then…the CSP SHALL give special consideration to the legal restrictions of interacting with minors unable to meet the evidence requirements of identity proofing [to ensure compliance with the Children’s Online Privacy Protection Act of 1998 (COPPA), and other laws, as applicable]. "</t>
  </si>
  <si>
    <t>d.   Note that IAL2-7 applies only to in-person proofing at IAL2.</t>
  </si>
  <si>
    <t xml:space="preserve">e.   For remote identity proofing at IAL2:  </t>
  </si>
  <si>
    <t xml:space="preserve">f.    For remote identity proofing at IAL2:  </t>
  </si>
  <si>
    <t>g.   Note that the following enrollment code validity periods apply to enrollment codes sent to confirmed addresses of record for IAL2 remote in-person proofing only.</t>
  </si>
  <si>
    <t xml:space="preserve">h.   If the enrollment code sent to the confirmed address of record as part of the remote identity proofing process at IAL2 is also intended to be an authentication factor, then…it SHALL be reset upon first use. </t>
  </si>
  <si>
    <t xml:space="preserve">i.    If the CSP performs remote proofing at IAL2 and optionally sends notification of proofing in addition to sending the required enrollment code, then…The CSP SHALL ensure the enrollment code and notification of proofing are sent to different addresses of record. </t>
  </si>
  <si>
    <t xml:space="preserve">(3)             If look-up secrets are distributed online, then they SHALL be distributed over a secure channel in accordance with the post-enrollment binding requirements in IA-5 n 17 through 25. </t>
  </si>
  <si>
    <t xml:space="preserve">(18)         If the authentication secret has less than 64 bits of entropy, the verifier SHALL implement a rate-limiting mechanism that effectively limits the number of failed authentication attempts that can be made on the subscriber’s account as described in IA-5 l (3) through (4). </t>
  </si>
  <si>
    <t xml:space="preserve">(20)         If out-of-band verification is to be made using the PSTN, then changing the pre-registered telephone number is considered to be the binding of a new authenticator and SHALL only occur as described in IA-5 n (17) through (25). </t>
  </si>
  <si>
    <t xml:space="preserve">(1)             The secret key and its algorithm SHALL provide at least the minimum security strength of 112 bits as of the date of this publication. </t>
  </si>
  <si>
    <t xml:space="preserve">(11)         If a time-based OTP is used, it SHALL have a defined lifetime (recommended 30 seconds) that is determined by the expected clock drift — in either direction — of the authenticator over its lifetime, plus allowance for network delay and user entry of the OTP. </t>
  </si>
  <si>
    <t xml:space="preserve">(13)         If the authenticator output has less than 64 bits of entropy, the verifier SHALL implement a rate-limiting mechanism that effectively limits the number of failed authentication attempts that can be made on the subscriber’s account as described in IA-5 l (3) through (4). </t>
  </si>
  <si>
    <t xml:space="preserve">(15)         If the authenticator is multi-factor and a memorized secret is used by the authenticator for activation, then that memorized secret SHALL be a randomly chosen numeric secret at least 6 decimal digits in length or other memorized secret meeting the requirements of IA-5 (1)(a). </t>
  </si>
  <si>
    <t xml:space="preserve">(16)         If the authenticator is multi-factor, then use of a memorized secret for activation SHALL be rate limited as specified in IA-5 l (3) through (4). </t>
  </si>
  <si>
    <t xml:space="preserve">(17)         If the authenticator is multi-factor and is activated by a biometric factor, then that factor SHALL meet the requirements of IA-5 m, including limits on the number of consecutive authentication failures. </t>
  </si>
  <si>
    <t xml:space="preserve">(20)         In the absence of a trusted statement  that it is a multi-factor device, the verifier SHALL treat the authenticator as single-factor, in accordance with IA-5 (1) (d) (1) through (13). </t>
  </si>
  <si>
    <t xml:space="preserve">(5)             If the authenticator is hardware-based, the secret key and its algorithm SHALL provide at least the minimum-security length of 112 bits as of the date of this publication. </t>
  </si>
  <si>
    <t xml:space="preserve">(14)         If the authenticator is multi-factor, then any memorized secret used by the authenticator for activation SHALL be a randomly chosen numeric secret at least 6 decimal digits in length or other memorized secret meeting the requirements of IA-5 (1) (a). </t>
  </si>
  <si>
    <t xml:space="preserve">(15)         If the authenticator is multi-factor, then use of a memorized secret for activation SHALL be rate limited as specified in IA-5 l (3) through (4). </t>
  </si>
  <si>
    <t xml:space="preserve">(16)         If the authenticator is multi-factor and is activated by a biometric factor, then that factor SHALL meet the requirements of IA-5 m, including limits on the number of consecutive authentication failures. </t>
  </si>
  <si>
    <t xml:space="preserve">a.                Require that the presented identity evidence be validated and verified through agency defined resolution, validation, and verification methods. </t>
  </si>
  <si>
    <t>k.               The CSP SHALL maintain a record, including audit logs, of all steps taken to verify the identity of the applicant as long as the identity exists in the information system.</t>
  </si>
  <si>
    <t xml:space="preserve">Such assessments SHALL include any privacy risk mitigations (e.g., risk acceptance or transfer, limited retention, use limitations, notice) or other technological mitigations (e.g., cryptography), and be documented per requirement IA-12(3) k – m above. </t>
  </si>
  <si>
    <t>Requirements v and w apply to the collection of biometric characteristics for in-person (physical or supervised remote) identity proofing and are mandatory at IAL3. These criteria also apply to CSPs that optionally choose to collect biometric characteristics through in-person identity-proofing identity proofing and enrollment at IAL2.</t>
  </si>
  <si>
    <t xml:space="preserve">w.             The CSP SHALL collect biometrics in such a way that ensures that the biometric is collected from the applicant, and not another subject. All biometric performance requirements in IA-5 m (1) through (12) apply. </t>
  </si>
  <si>
    <t xml:space="preserve">z.             The CSP SHALL validate each piece of evidence with a process that can achieve the same strength as the evidence presented (see ’z’ above). For example, if two forms of STRONG identity evidence are presented, each piece of evidence will be validated at a strength of STRONG. </t>
  </si>
  <si>
    <t xml:space="preserve">bb.             For IAL2 remote proofing:  The collection of biometric characteristics for physical or biometric comparison of the applicant to the strongest piece of identity evidence provided to support the claimed identity performed remotely SHALL adhere to all requirements as specified in IA-5 m. </t>
  </si>
  <si>
    <t>dd.             The CSP SHALL employ appropriately tailored security controls, to include control enhancements, from the moderate or high baseline of security controls defined in the CJIS Security Policy.</t>
  </si>
  <si>
    <t>ee.              Supervised Remote Identity Proofing:  Supervised remote identity proofing is intended to provide controls for comparable levels of confidence and security to in-person IAL3 identity proofing for identity proofing processes that are performed remotely. Supervised remote identity proofing is optional for CSPs; that is, if a CSP chooses to use supervised remote identity proofing, then the following requirements, (1) through (8), would apply. It should be noted that the term “supervised remote identity proofing” has specialized meaning and is used only to refer to the specialized equipment and the following control requirements, (1) through (8).  In addition to those requirements presented in this document, as well as the applicable identity validation and verification requirements, CSPs that provide supervised remote identity proofing services must demonstrate conformance with the requirements contained in this section.  The following requirements for supervised remote proofing apply specifically to IAL3. If the equipment/facilities used for supervised remote proofing are used for IAL2 identity proofing, the following requirements, (1) through (8), for supervised remote proofing do not apply. In this case, the requirements for conventional remote identity proofing are applicable.</t>
  </si>
  <si>
    <t xml:space="preserve">If the CSP performs in-person proofing for IAL2 and provides an enrollment code directly to the subscriber for binding to an authenticator at a later time, then the enrollment code…SHALL be valid for a maximum of seven (7) days. </t>
  </si>
  <si>
    <t>ff.            Trusted Referee: The use of trusted referees is optional for CSPs; that is, if a CSP chooses to use trusted referees for identity proofing and enrollment, then the following requirements, (1) through (3) would apply. The use of trusted referees is intended to assist in the identity proofing and enrollment for populations that are unable to meet IAL2 identity proofing requirements, or otherwise would be challenged to perform identity proofing and enrollment process requirements. Such populations may include, but are not limited to:</t>
  </si>
  <si>
    <t>a.      Develop, document, and disseminate to all organizational personnel with system and information integrity responsibilities and information system owners:</t>
  </si>
  <si>
    <t>1.      Agency-level system and information integrity policy that:</t>
  </si>
  <si>
    <t>b.      Designate organizational personnel with system and information integrity responsibilities to manage the development, documentation, and dissemination of the system and information integrity policy and procedures; and</t>
  </si>
  <si>
    <t>1.      Policy annually and following any security incidents involving unauthorized access to CJI or systems used to process, store, or transmit CJI; and</t>
  </si>
  <si>
    <t>2.      Procedures annually and following any security incidents involving unauthorized access to CJI or systems used to process, store, or transmit CJI.</t>
  </si>
  <si>
    <t xml:space="preserve">c.       Install security-relevant software and firmware updates within the number of days listed after the release of the updates; </t>
  </si>
  <si>
    <t>•        Critical – 15 days</t>
  </si>
  <si>
    <t>•        High – 30 days</t>
  </si>
  <si>
    <t>•        Medium – 60 days</t>
  </si>
  <si>
    <t>•        Low – 90 days; and</t>
  </si>
  <si>
    <t>Determine if system components have applicable security-relevant software and firmware updates installed using vulnerability scanning tools as least quarterly or following any security incidents involving CJI or systems used to process, store, or transmit CJI.</t>
  </si>
  <si>
    <t>a.      Implement signature-based malicious code protection mechanisms at system entry and exit points to detect and eradicate malicious code;</t>
  </si>
  <si>
    <t>1.      Perform periodic scans of the system at least daily and real-time scans of files from external sources at network entry and exit points and on all servers and endpoint devices as the files are downloaded, opened, or executed in accordance with organizational policy; and</t>
  </si>
  <si>
    <t>2.      Block or quarantine malicious code, take mitigating action(s), and when necessary, implement incident response procedures; and send alert to system/network administrators and/or organizational personnel with information security responsibilities in response to malicious code detection; and</t>
  </si>
  <si>
    <t>b.      Identify unauthorized use of the system through the following techniques and methods:  event logging (ref. 5.4 Audit and Accountability);</t>
  </si>
  <si>
    <t>g.      Provide intrusion detection and prevention systems, malicious code protection software, scanning tools, audit record monitoring software, network monitoring, and firewall monitoring software logs to organizational personnel with information security responsibilities weekly.</t>
  </si>
  <si>
    <t>a.     Determine criteria for unusual or unauthorized activities or conditions for inbound and outbound communications traffic;</t>
  </si>
  <si>
    <t>a.      Employ integrity verification tools to detect unauthorized changes to software, firmware, and information systems that contain or process CJI; and</t>
  </si>
  <si>
    <t>b.      Take the following actions when unauthorized changes to the software, firmware, and information are detected: notify organizational personnel responsible for software, firmware, and/or information integrity and implement incident response procedures as appropriate.</t>
  </si>
  <si>
    <t>Perform an integrity check of software, firmware, and information systems that contain or process CJI at agency-defined transitional states or security relevant events at least weekly or in an automated fashion.</t>
  </si>
  <si>
    <t>Incorporate the detection of the following unauthorized changes into the organizational incident response capability:  unauthorized changes to established configuration setting or the unauthorized elevation of system privileges.</t>
  </si>
  <si>
    <t>Automatically update spam protection mechanisms at least daily.</t>
  </si>
  <si>
    <t>b.      Reveal error messages only to organizational personnel with information security responsibilities.</t>
  </si>
  <si>
    <t>Limit personally identifiable information being processed in the information life cycle to the minimum PII necessary to achieve the purpose for which it is collected (see Section 4.3).</t>
  </si>
  <si>
    <t>Use the following techniques to minimize the use of personally identifiable information for research, testing, or training:  data obfuscation, randomization, anonymization, or use of synthetic data.</t>
  </si>
  <si>
    <t>Use the following techniques to dispose of, destroy, or erase information following the retention period:  as defined in MP-6.</t>
  </si>
  <si>
    <t>Implement the following controls to protect the system memory from unauthorized code execution:  data execution prevention and address space layout randomization.</t>
  </si>
  <si>
    <t>Manage and retain information within the system and information output from the system in accordance with applicable laws, executive orders, directives, regulations, policies, standards, guidelines and operational requirements.</t>
  </si>
  <si>
    <t>Check the validity of the following information inputs:  all inputs to web/application servers, database servers, and any system or application input that might receive or process CJI.</t>
  </si>
  <si>
    <t>Require users to re-authenticate when: roles, authenticators, or credentials change, security categories of systems change, the execution of privileged functions occur, or every 12 hours.</t>
  </si>
  <si>
    <t xml:space="preserve">Implement mechanisms for authentication to a cryptographic module that meet the requirements of applicable laws, executive orders, directives, policies, regulations, standards, and guidelines for such authentication. </t>
  </si>
  <si>
    <t xml:space="preserve">Obscure feedback of authentication information during the authentication process to protect the information from possible exploitation and use by unauthorized individuals. </t>
  </si>
  <si>
    <t>a.      Develop, document, and disseminate to all personnel when their unescorted logical or physical access to any information system results in the ability, right, or privilege to view, modify, or make use of unencrypted CJI:</t>
  </si>
  <si>
    <t>1.      Organization-level awareness and training policy that:</t>
  </si>
  <si>
    <t>b.      Designate organizational personnel with information security awareness and training responsibilities to manage the development, documentation, and dissemination of the awareness and training policy nd procedures; and</t>
  </si>
  <si>
    <t>1.      Policy annually and following changes in the information system operating environment, when security incidents occur, or when changes to the CJIS Security Policy are made; and</t>
  </si>
  <si>
    <t>2.      Procedures annually and following changes in the information system operating environment, when security incidents occur, or when changes to the CJIS Security Policy are made.</t>
  </si>
  <si>
    <t>1.      As part of initial training for new users prior to accessing CJI and annually thereafter; and</t>
  </si>
  <si>
    <t>2.      When required by system changes or within 30 days of any security event for individuals involved in the event;</t>
  </si>
  <si>
    <t>b.      Employ one or more of the following techniques to increase the security and privacy awareness of system users:</t>
  </si>
  <si>
    <t>c.       Update literacy training and awareness content annually and following changes in the information system operating environment, when security incidents occur, or when changes are made in the CJIS Security Policy; and</t>
  </si>
  <si>
    <t xml:space="preserve">·        All individuals with unescorted access to a physically secure location; </t>
  </si>
  <si>
    <t xml:space="preserve">·        General User: A user, but not a process, who is authorized to use an information system; </t>
  </si>
  <si>
    <t>·        Privileged User: A user that is authorized (and, therefore, trusted) to perform security-relevant functions that general users are not authorized to perform:</t>
  </si>
  <si>
    <t>1.      Before authorizing access to the system, information, or performing assigned duties, and annually thereafter; and</t>
  </si>
  <si>
    <t>b.      Update role-based training content annually and following audits of the CSA and local agencies ; changes in the information system operating environment; security incidents; or when changes are made to the CJIS Security Policy;</t>
  </si>
  <si>
    <t>c.       Incorporate lessons learned from internal or external security incidents or breaches into role-based training;</t>
  </si>
  <si>
    <t>Authenticator Management | Authenticator Types</t>
  </si>
  <si>
    <t>Authenticator Management | Authenticator Types
(continued)</t>
  </si>
  <si>
    <t>Identity Proofing | Identity Evidence Validation and Verification
(continued)</t>
  </si>
  <si>
    <t>MALICIOUS CODE PROTECTION
(continued)</t>
  </si>
  <si>
    <t>5.14: SA-22</t>
  </si>
  <si>
    <t>5.15: SI-1</t>
  </si>
  <si>
    <t>5.15: SI-2</t>
  </si>
  <si>
    <t>5.15: SI-2 (2)</t>
  </si>
  <si>
    <t>5.15: SI-3</t>
  </si>
  <si>
    <t>5.15: SI-4</t>
  </si>
  <si>
    <t>5.15: SI-4 (2)</t>
  </si>
  <si>
    <t>5.15: SI-4 (4)</t>
  </si>
  <si>
    <t>5.15: SI-4 (5)</t>
  </si>
  <si>
    <t>5.12: SI-5</t>
  </si>
  <si>
    <t>5.15: SI-7</t>
  </si>
  <si>
    <t>5.15: SI-8</t>
  </si>
  <si>
    <t>5.15: SI-8 (2)</t>
  </si>
  <si>
    <t>5.15: SI-10</t>
  </si>
  <si>
    <t>5.15: SI-11</t>
  </si>
  <si>
    <t>5.15: SI-12</t>
  </si>
  <si>
    <t>5.15: SI-16</t>
  </si>
  <si>
    <t xml:space="preserve">f.    If federated authentication is being used, then since the CSP and RP often employ separate session management technologies, there SHALL NOT be any assumption of correlation between these sessions. </t>
  </si>
  <si>
    <t xml:space="preserve">g.    An RP requiring reauthentication through a federation protocol SHALL — if possible within the protocol — specify the maximum (see IA-5 j (10)) acceptable authentication age to the CSP. </t>
  </si>
  <si>
    <t xml:space="preserve">h.    If federated authentication if being used and an RP has specific authentication age (see IA-5 j (10)) requirements that it has communicated to the CSP, then the CSP SHALL reauthenticate the subscriber if they have not been authenticated within that time period. </t>
  </si>
  <si>
    <t xml:space="preserve">i.    If federated authentication is being used, the CSP SHALL communicate the authentication event time to the RP to allow the RP to decide if the assertion is sufficient for reauthentication and to determine the time for the next reauthentication event. </t>
  </si>
  <si>
    <t>Ver 5.9.3 Location and New Requirement</t>
  </si>
  <si>
    <t>a.     Access, Use and Dissemination of Criminal History Record Information (CHRI), NCIC Restricted Files Information, and NCIC Non-Restricted Files Information Penalties</t>
  </si>
  <si>
    <t>b.     Reporting Security Events</t>
  </si>
  <si>
    <t>d.     System Use Notification</t>
  </si>
  <si>
    <t>2.     General User: A user, but not a process, who is authorized to use an information system.  In addition to AT-3 (d) (1) above, include the following topics:</t>
  </si>
  <si>
    <t>a.     Criminal Justice Information</t>
  </si>
  <si>
    <t>b.     Proper Access, Use, and Dissemination of NCIC Non-Restricted Files Information</t>
  </si>
  <si>
    <t>c.      Personally Identifiable Information</t>
  </si>
  <si>
    <t>d.     Information Handling</t>
  </si>
  <si>
    <t>e.     Media Storage</t>
  </si>
  <si>
    <t>f.      Media Access</t>
  </si>
  <si>
    <t>3.     Privileged User: A user that is authorized (and, therefore, trusted) to perform security-relevant functions that general users are not authorized to perform.  In addition to AT-3 (d) (1) and (2) above, include the following topics:</t>
  </si>
  <si>
    <t>a.     Access Control</t>
  </si>
  <si>
    <t>b.     System and Communications Protection and Information Integrity</t>
  </si>
  <si>
    <t>c.     Patch Management</t>
  </si>
  <si>
    <t>d. Data backup and storage—centralized or decentralized approach</t>
  </si>
  <si>
    <t>4.     Organizational Personnel with Security Responsibilities: Personnel with the responsibility to ensure the confidentiality, integrity, and availability of CJI and the implementation of technology in a manner compliant with the CJISSECPOL.  In addition to AT-3 (d) (1), (2), and (3) above, include the following topics:</t>
  </si>
  <si>
    <t>a.     Local Agency Security Officer Role</t>
  </si>
  <si>
    <t>TRAINING RECORDS</t>
  </si>
  <si>
    <t>1.     All individuals with unescorted access to a physically secure location:</t>
  </si>
  <si>
    <t>c.   Training</t>
  </si>
  <si>
    <t>Provide all personnel when their unescorted logical or physical access to any information system results in the ability, right, or privilege to view, modify, or make use of unencrypted CJI with initial and annual training in the employment and operation of personally identifiable information processing and transparency controls.</t>
  </si>
  <si>
    <t>a.      Document and monitor information security and privacy training activities, including security and privacy awareness training and specific role-based security and privacy training; and</t>
  </si>
  <si>
    <t>b.      Retain individual training records for a minimum of three years.</t>
  </si>
  <si>
    <t>Agencies assigned a limited access ORI shall not use the full access ORI of another agency to conduct an inquiry transaction.</t>
  </si>
  <si>
    <t>Identification and Authentication (Organizational Users)</t>
  </si>
  <si>
    <t>Uniquely identify and authenticate organizational users and associate that unique identification with processes acting on behalf of those users.</t>
  </si>
  <si>
    <t xml:space="preserve">An FBI authorized originating agency identifier (ORI) shall be used in each transaction on CJIS systems in order to identify the sending agency and to ensure the proper level of access for each transaction. </t>
  </si>
  <si>
    <t>The original identifier between the requesting agency and the CSA/SIB/Channeler shall be the ORI, and other agency identifiers, such as user identification or personal identifier, an access device mnemonic, or the Internet Protocol (IP) address.</t>
  </si>
  <si>
    <t>Because the agency performing the transaction may not necessarily be the same as the agency requesting the transaction, the CSA/SIB/Channeler shall ensure that the ORI for each transaction can be traced, via audit trail, to the specific agency which is requesting the transaction.</t>
  </si>
  <si>
    <r>
      <t>a.   Require that a registration code</t>
    </r>
    <r>
      <rPr>
        <u/>
        <sz val="10"/>
        <rFont val="Arial"/>
        <family val="2"/>
      </rPr>
      <t xml:space="preserve"> or</t>
    </r>
    <r>
      <rPr>
        <sz val="10"/>
        <rFont val="Arial"/>
        <family val="2"/>
      </rPr>
      <t xml:space="preserve"> notice of proofing be delivered through an out-of-band channel to verify the users address (physical or digital) of record. </t>
    </r>
  </si>
  <si>
    <t>Alert organizational personnel with system monitoring responsibilities when the following system-generated indications of compromise or potential compromise occur: inappropriate or unusual activities with security or privacy implications.</t>
  </si>
  <si>
    <t>IR-1</t>
  </si>
  <si>
    <t>IR-2</t>
  </si>
  <si>
    <t>INCIDENT RESPONSE TRAINING</t>
  </si>
  <si>
    <t>(3) INCIDENT RESPONSE TRAINING | BREACH</t>
  </si>
  <si>
    <t>Provide incident response training on how to identify and respond to a breach, including the organization’s process for reporting a breach.</t>
  </si>
  <si>
    <t>IR-3</t>
  </si>
  <si>
    <t>INCIDENT RESPONSE TESTING</t>
  </si>
  <si>
    <t>(2) INCIDENT RESPONSE TESTING | COORDINATION WITH RELATED PLANS</t>
  </si>
  <si>
    <t>Coordinate incident response testing with organizational elements responsible for related plans.</t>
  </si>
  <si>
    <t>IR-4</t>
  </si>
  <si>
    <t>INCIDENT HANDLING</t>
  </si>
  <si>
    <t>(1) INCIDENT HANDLING | AUTOMATED INCIDENT HANDLING PROCESSES</t>
  </si>
  <si>
    <t>Support the incident handling process using automated mechanisms (e.g., online incident management systems and tools that support the collection of live response data, full network packet capture, and forensic analysis.</t>
  </si>
  <si>
    <t>IR-5</t>
  </si>
  <si>
    <t>INCIDENT MONITORING</t>
  </si>
  <si>
    <t>IR-6</t>
  </si>
  <si>
    <t>INCIDENT REPORTING</t>
  </si>
  <si>
    <t>(1) INCIDENT REPORTING | AUTOMATED REPORTING</t>
  </si>
  <si>
    <t>Report incidents using automated mechanisms.</t>
  </si>
  <si>
    <t>(3) INCIDENT REPORTING | SUPPLY CHAIN COORDINATION</t>
  </si>
  <si>
    <t>Provide incident information to the provider of the product or service and other organizations involved in the supply chain or supply chain governance for systems or system components related to the incident.</t>
  </si>
  <si>
    <t>IR-7</t>
  </si>
  <si>
    <t>INCIDENT RESPONSE ASSISTANCE</t>
  </si>
  <si>
    <t>(1) INCIDENT RESPONSE ASSISTANCE | AUTOMATION SUPPORT FOR AVAILABILITY OF INFORMATION AND SUPPORT</t>
  </si>
  <si>
    <t>Increase the availability of incident response information and support using automated mechanisms described in the discussion.</t>
  </si>
  <si>
    <t>IR-8</t>
  </si>
  <si>
    <t>INCIDENT RESPONSE PLAN</t>
  </si>
  <si>
    <t>(1) INCIDENT RESPONSE PLAN | BREACHES</t>
  </si>
  <si>
    <t>Include the following in the Incident Response Plan for breaches involving personally identifiable information:</t>
  </si>
  <si>
    <t>a.         Develop, document, and disseminate to all personnel when their unescorted logical or physical access to any information system results in the ability, right, or privilege to view, modify, or make use of unencrypted CJI:</t>
  </si>
  <si>
    <t>1.      Agency-level incident response policy that:</t>
  </si>
  <si>
    <t>2.      Procedures to facilitate the implementation of the incident response policy and the associated incident response controls;</t>
  </si>
  <si>
    <t>b.      Designate an individual with security responsibilities to manage the development, documentation, and dissemination of the incident response policy and procedures; and</t>
  </si>
  <si>
    <t>c.       Review and update the current incident response:</t>
  </si>
  <si>
    <t>a.      Provide incident response training to system users consistent with assigned roles and responsibilities:</t>
  </si>
  <si>
    <t>2.      When required by system changes; and</t>
  </si>
  <si>
    <t>3.      Annually thereafter; and</t>
  </si>
  <si>
    <t>b.      Review and update incident response training content annually and following any security incidents involving unauthorized access to CJI or systems used to process, store, or transmit CJI.</t>
  </si>
  <si>
    <t>a.      Implement an incident handling capability for incidents that is consistent with the incident response plan and includes preparation, detection and analysis, containment, eradication, and recovery;</t>
  </si>
  <si>
    <t>b.      Coordinate incident handling activities with contingency planning activities;</t>
  </si>
  <si>
    <t>c.       Incorporate lessons learned from ongoing incident handling activities into incident response procedures, training, and testing, and implement the resulting changes accordingly; and</t>
  </si>
  <si>
    <t>d.      Ensure the rigor, intensity, scope, and results of incident handling activities are comparable and predictable across the organization.</t>
  </si>
  <si>
    <t>a.      Develop an incident response plan that:</t>
  </si>
  <si>
    <t>1.      Provides the organization with a roadmap for implementing its incident response capability;</t>
  </si>
  <si>
    <t>2.      Describes the structure and organization of the incident response capability;</t>
  </si>
  <si>
    <t>3.      Provides a high-level approach for how the incident response capability fits into the overall organization;</t>
  </si>
  <si>
    <t>4.      Meets the unique requirements of the organization, which relate to mission, size, structure, and functions;</t>
  </si>
  <si>
    <t>5.      Defines reportable incidents;</t>
  </si>
  <si>
    <t>6.      Provides metrics for measuring the incident response capability within the organization;</t>
  </si>
  <si>
    <t>7.      Defines the resources and management support needed to effectively maintain and mature an incident response capability;</t>
  </si>
  <si>
    <t>8.      Addresses the sharing of incident information;</t>
  </si>
  <si>
    <t>9.      Is reviewed and approved by the organization’s/agency’s executive leadership annually; and</t>
  </si>
  <si>
    <t>10.   Explicitly designates responsibility for incident response to organizational personnel with incident reporting responsibilities and CSO or CJIS WAN Official.</t>
  </si>
  <si>
    <t>b.      Distribute copies of the incident response plan to organizational personnel with incident handling responsibilities;</t>
  </si>
  <si>
    <t>c.       Update the incident response plan to address system and organizational changes or problems encountered during plan implementation, execution, or testing;</t>
  </si>
  <si>
    <t>d.      Communicate incident response plan changes to organizational personnel with incident handling responsibilities; and</t>
  </si>
  <si>
    <t>e.      Protect the incident response plan from unauthorized disclosure and modification.</t>
  </si>
  <si>
    <t>(a)    A process to determine if notice to individuals or other organizations, including oversight organizations, is needed;</t>
  </si>
  <si>
    <t>(b)    An assessment process to determine the extent of the harm, embarrassment, inconvenience, or unfairness to affected individuals and any mechanisms to mitigate such harms; and</t>
  </si>
  <si>
    <t>(c)     Identification of applicable privacy requirements.</t>
  </si>
  <si>
    <t>1.      Prior to assuming an incident response role or responsibility or acquiring system access;</t>
  </si>
  <si>
    <t>IR-2 (3)</t>
  </si>
  <si>
    <t>IR-3 (2)</t>
  </si>
  <si>
    <t>IR-4 (1)</t>
  </si>
  <si>
    <t>IR-6 (1)</t>
  </si>
  <si>
    <t>IR-6 (3)</t>
  </si>
  <si>
    <t>IR-7 (1)</t>
  </si>
  <si>
    <t>IR-8 (1)</t>
  </si>
  <si>
    <t>CJIS Security Policy Sections 1 - 4 (Introduction, Approach, Roles &amp; Responsibilities, and CJI/PII)</t>
  </si>
  <si>
    <t>(12)         The CSP SHALL employ appropriately tailored security controls from the moderate baseline of security controls defined in the CJIS Security Policy.</t>
  </si>
  <si>
    <t xml:space="preserve">(13)         The CSP SHALL comply with records retention policies in accordance with applicable laws and regulations. </t>
  </si>
  <si>
    <t xml:space="preserve">(14)         If the CSP opts to retain records in the absence of any mandatory requirements, then the CSP SHALL conduct a risk management process, including assessments of privacy and security risks to determine how long records should be retained and SHALL inform subscribers of that retention policy. </t>
  </si>
  <si>
    <t>MA-1</t>
  </si>
  <si>
    <t>MA-2</t>
  </si>
  <si>
    <t>CONTROLLED MAINTENANCE</t>
  </si>
  <si>
    <t>MA-3</t>
  </si>
  <si>
    <t>MAINTENANCE TOOLS</t>
  </si>
  <si>
    <t>Inspect the maintenance tools used by maintenance personnel for improper or unauthorized modifications.</t>
  </si>
  <si>
    <t>Check media containing diagnostic and test programs for malicious code before the media are used in the system.</t>
  </si>
  <si>
    <t>Prevent the removal of maintenance equipment containing organizational information by:</t>
  </si>
  <si>
    <t>MA-4</t>
  </si>
  <si>
    <t>NONLOCAL MAINTENANCE</t>
  </si>
  <si>
    <t>MA-5</t>
  </si>
  <si>
    <t>MAINTENANCE PERSONNEL</t>
  </si>
  <si>
    <t>MA-6</t>
  </si>
  <si>
    <t>TIMELY MAINTENANCE</t>
  </si>
  <si>
    <t>Obtain maintenance support and/or spare parts for critical system components that process, store, and transmit CJI within agency-defined recovery time and recovery point objectives of failure.</t>
  </si>
  <si>
    <t>MA-3(1)</t>
  </si>
  <si>
    <t>MA-3(2)</t>
  </si>
  <si>
    <t>MA-3(3)</t>
  </si>
  <si>
    <t>(1) MAINTENANCE TOOLS | INSPECT TOOLS</t>
  </si>
  <si>
    <t>(2) MAINTENANCE TOOLS | INSPECT MEDIA</t>
  </si>
  <si>
    <t>(3) MAINTENANCE TOOLS | PREVENT UNAUTHORIZED REMOVAL</t>
  </si>
  <si>
    <t>AC-1</t>
  </si>
  <si>
    <t>AC-2</t>
  </si>
  <si>
    <t>ACCOUNT MANAGEMENT</t>
  </si>
  <si>
    <t>Attribute Name</t>
  </si>
  <si>
    <t>Email Address Text</t>
  </si>
  <si>
    <t>Employer Name</t>
  </si>
  <si>
    <t>Federation Id</t>
  </si>
  <si>
    <t>Given Name</t>
  </si>
  <si>
    <t>Identity Provider Id</t>
  </si>
  <si>
    <t>Sur Name</t>
  </si>
  <si>
    <t>Telephone Number</t>
  </si>
  <si>
    <t>Unique Subject Id</t>
  </si>
  <si>
    <t>Counter Terrorism Data Self Search Home Privilege Indicator</t>
  </si>
  <si>
    <t>Criminal History Data Self Search Home Privilege Indicator</t>
  </si>
  <si>
    <t>Criminal Intelligence Data Self Search Home Privilege Indicator</t>
  </si>
  <si>
    <t>Criminal Investigative Data Self Search Home Privilege Indicator</t>
  </si>
  <si>
    <t>Display Name</t>
  </si>
  <si>
    <t>Government Data Self Search Home Privilege Indicator</t>
  </si>
  <si>
    <t>Local Id</t>
  </si>
  <si>
    <t>NCIC Certification Indicator</t>
  </si>
  <si>
    <t>NDEx Privilege Indicator</t>
  </si>
  <si>
    <t>PCII Certification Indicator</t>
  </si>
  <si>
    <t>28 CFR Certification Indicator</t>
  </si>
  <si>
    <t>Employer ORI</t>
  </si>
  <si>
    <t>Employer Organization General Category Code</t>
  </si>
  <si>
    <t>Employer State Code</t>
  </si>
  <si>
    <t>Public Safety Officer Indicator</t>
  </si>
  <si>
    <t>Sworn Law Enforcement Officer Indicator</t>
  </si>
  <si>
    <t>Authenticator Assurance Level</t>
  </si>
  <si>
    <t>Federation Assurance Level</t>
  </si>
  <si>
    <t>Identity Assurance Level</t>
  </si>
  <si>
    <t>Intelligence Analyst Indicator</t>
  </si>
  <si>
    <t>Automatically audit account creation, modification, enabling, disabling, and removal actions.</t>
  </si>
  <si>
    <t>AC-3</t>
  </si>
  <si>
    <t>ACCESS ENFORCEMENT</t>
  </si>
  <si>
    <t>AC-4</t>
  </si>
  <si>
    <t>INFORMATION FLOW ENFORCEMENT</t>
  </si>
  <si>
    <t>AC-5</t>
  </si>
  <si>
    <t>SEPARATION OF DUTIES</t>
  </si>
  <si>
    <t>AC-6</t>
  </si>
  <si>
    <t>LEAST PRIVILEGE</t>
  </si>
  <si>
    <t>Log the execution of privileged functions.</t>
  </si>
  <si>
    <t>Prevent non-privileged users from executing privileged functions.</t>
  </si>
  <si>
    <t>AC-7</t>
  </si>
  <si>
    <t>UNSUCCESSFUL LOGON ATTEMPTS</t>
  </si>
  <si>
    <t>AC-8</t>
  </si>
  <si>
    <t>SYSTEM USE NOTIFICATION</t>
  </si>
  <si>
    <t>Conceal, via the device lock, information previously visible on the display with a publicly viewable image.</t>
  </si>
  <si>
    <t>Employ automated mechanisms to monitor and control remote access methods.</t>
  </si>
  <si>
    <t>Implement cryptographic mechanisms to protect the confidentiality and integrity of remote access sessions.</t>
  </si>
  <si>
    <t>Route remote accesses through authorized and managed network access control points.</t>
  </si>
  <si>
    <t>Disable, when not intended for use, wireless networking capabilities embedded within system components prior to issuance and deployment.</t>
  </si>
  <si>
    <t>Permit authorized individuals to use an external system to access the system or to process, store, or transmit organization-controlled information only after:</t>
  </si>
  <si>
    <t>AC-11</t>
  </si>
  <si>
    <t>DEVICE LOCK</t>
  </si>
  <si>
    <t>AC-12</t>
  </si>
  <si>
    <t>SESSION TERMINATION</t>
  </si>
  <si>
    <t>AC-14</t>
  </si>
  <si>
    <t>PERMITTED ACTIONS WITHOUT IDENTIFICATION OR AUTHENTICATION</t>
  </si>
  <si>
    <t>AC-17</t>
  </si>
  <si>
    <t>REMOTE ACCESS</t>
  </si>
  <si>
    <t>AC-18</t>
  </si>
  <si>
    <t>WIRELESS ACCESS</t>
  </si>
  <si>
    <t>AC-19</t>
  </si>
  <si>
    <t>ACCESS CONTROL FOR MOBILE DEVICES</t>
  </si>
  <si>
    <t>AC-20</t>
  </si>
  <si>
    <t>USE OF EXTERNAL SYSTEMS</t>
  </si>
  <si>
    <t>AC-21</t>
  </si>
  <si>
    <t>INFORMATION SHARING</t>
  </si>
  <si>
    <t>AC-22</t>
  </si>
  <si>
    <t>PUBLICLY ACCESSIBLE CONTENT</t>
  </si>
  <si>
    <t>AC-2(1)</t>
  </si>
  <si>
    <t>AC-2(2)</t>
  </si>
  <si>
    <t>AC-2(3)</t>
  </si>
  <si>
    <t>AC-2(4)</t>
  </si>
  <si>
    <t>AC-2(5)</t>
  </si>
  <si>
    <t>AC-2(13)</t>
  </si>
  <si>
    <t>AC-3(14)</t>
  </si>
  <si>
    <t>AC-6(1)</t>
  </si>
  <si>
    <t>AC-6(2)</t>
  </si>
  <si>
    <t>AC-6(5)</t>
  </si>
  <si>
    <t>AC-6(7)</t>
  </si>
  <si>
    <t>AC-6(9)</t>
  </si>
  <si>
    <t>AC-6(10)</t>
  </si>
  <si>
    <t>AC-11(1)</t>
  </si>
  <si>
    <t>AC-17(1)</t>
  </si>
  <si>
    <t>AC-17(2)</t>
  </si>
  <si>
    <t>AC-17(3)</t>
  </si>
  <si>
    <t>AC-17(4)</t>
  </si>
  <si>
    <t>AC-18(1)</t>
  </si>
  <si>
    <t>AC-18(3)</t>
  </si>
  <si>
    <t>AC-19(5)</t>
  </si>
  <si>
    <t>AC-20(1)</t>
  </si>
  <si>
    <t>AC-20(2)</t>
  </si>
  <si>
    <t>b.     Reassign or remove privileges, if necessary, to correctly reflect organizational mission and business needs.</t>
  </si>
  <si>
    <t>b.      Document and provide supporting rationale in the security plan for the system, user actions not requiring identification or authentication.</t>
  </si>
  <si>
    <t>2.      Procedures to facilitate the implementation of the access control policy and the associated access controls;</t>
  </si>
  <si>
    <t>c.       Review and update the current access control:</t>
  </si>
  <si>
    <t>a.      Define and document the types of accounts allowed and specifically prohibited for use within the system;</t>
  </si>
  <si>
    <t>b.      Assign account managers;</t>
  </si>
  <si>
    <t>d.      Specify:</t>
  </si>
  <si>
    <t>1.      Authorized users of the system;</t>
  </si>
  <si>
    <t>2.      Group and role membership; and</t>
  </si>
  <si>
    <t>g.      Monitor the use of accounts;</t>
  </si>
  <si>
    <t>i.        Authorize access to the system based on:</t>
  </si>
  <si>
    <t>1.      A valid access authorization;</t>
  </si>
  <si>
    <t>2.      Intended system usage; and</t>
  </si>
  <si>
    <t>k.      Establish and implement a process for changing shared or group account authenticators (if deployed) when individuals are removed from the group; and</t>
  </si>
  <si>
    <t>l.        Align account management processes with personnel termination and transfer processes.</t>
  </si>
  <si>
    <t>b.      Define system access authorizations to support separation of duties.</t>
  </si>
  <si>
    <t>2.      System usage may be monitored, recorded, and subject to audit;</t>
  </si>
  <si>
    <t>3.      Unauthorized use of the system is prohibited and subject to criminal and civil penalties; and</t>
  </si>
  <si>
    <t>4.      Use of the system indicates consent to monitoring and recording;</t>
  </si>
  <si>
    <t>b.      Retain the notification message or banner on the screen until users acknowledge the usage conditions and take explicit actions to log on to or further access the system; and</t>
  </si>
  <si>
    <t>c.       For publicly accessible systems:</t>
  </si>
  <si>
    <t>2.      Display references, if any, to monitoring, recording, or auditing that are consistent with privacy accommodations for such systems that generally prohibit those activities; and</t>
  </si>
  <si>
    <t>3.      Include a description of the authorized uses of the system.</t>
  </si>
  <si>
    <t>b.      Retain the device lock until the user reestablishes access using established identification and authentication procedures.</t>
  </si>
  <si>
    <t>a.      Establish and document usage restrictions, configuration/connection requirements, and implementation guidance for each type of remote access allowed; and</t>
  </si>
  <si>
    <t>b.      Authorize each type of remote access to the system prior to allowing such connections.</t>
  </si>
  <si>
    <t>a.      Establish configuration requirements, connection requirements, and implementation guidance for each type of wireless access; and</t>
  </si>
  <si>
    <t>b.      Authorize each type of wireless access to the system prior to allowing such connections.</t>
  </si>
  <si>
    <t>a.      Establish configuration requirements, connection requirements, and implementation guidance for organization-controlled mobile devices, to include when such devices are outside of controlled areas; and</t>
  </si>
  <si>
    <t>b.      Authorize the connection of mobile devices to organizational systems.</t>
  </si>
  <si>
    <t>1.      Access the system from external systems; and</t>
  </si>
  <si>
    <t>2.      Process, store, or transmit organization-controlled information using external systems; or</t>
  </si>
  <si>
    <t>a.      Designate individuals authorized to make information publicly accessible;</t>
  </si>
  <si>
    <t>b.      Train authorized individuals to ensure that publicly accessible information does not contain nonpublic information;</t>
  </si>
  <si>
    <t>c.       Review the proposed content of information prior to posting onto the publicly accessible system to ensure that nonpublic information is not included; and</t>
  </si>
  <si>
    <t>(1)    ACCOUNT MANAGEMENT | AUTOMATED SYSTEM ACCOUNT MANAGEMENT</t>
  </si>
  <si>
    <t>(2)    ACCOUNT MANAGEMENT | AUTOMATED TEMPORARY AND EMERGENCY ACCOUNT MANAGEMENT</t>
  </si>
  <si>
    <t>(3)    ACCOUNT MANAGEMENT | DISABLE ACCOUNTS</t>
  </si>
  <si>
    <t>(4)    ACCOUNT MANAGEMENT | AUTOMATED AUDIT ACTIONS</t>
  </si>
  <si>
    <t>(5)    ACCOUNT MANAGEMENT | INACTIVITY LOGOUT</t>
  </si>
  <si>
    <t>(13) ACCOUNT MANAGEMENT | DISABLE ACCOUNTS FOR HIGH-RISK INDIVIDUALS</t>
  </si>
  <si>
    <t>(14) ACCESS ENFORCEMENT | INDIVIDUAL ACCESS</t>
  </si>
  <si>
    <t>(1)    LEAST PRIVILEGE | AUTHORIZE ACCESS TO SECURITY FUNCTIONS</t>
  </si>
  <si>
    <t>(2)    LEAST PRIVILEGE | NON-PRIVILEGED ACCESS FOR NONSECURITY FUNCTIONS</t>
  </si>
  <si>
    <t>(5)    LEAST PRIVILEGE | PRIVILEGED ACCOUNTS</t>
  </si>
  <si>
    <t>(7)    LEAST PRIVILEGE | REVIEW OF USER PRIVILEGES</t>
  </si>
  <si>
    <t>(9)    LEAST PRIVILEGE | LOG USE OF PRIVILEGED FUNCTIONS</t>
  </si>
  <si>
    <t>(10) LEAST PRIVILEGE | PROHIBIT NON-PRIVILEGED USERS FROM EXECUTING PRIVILEGED FUNCTIONS</t>
  </si>
  <si>
    <t>(1) DEVICE LOCK | PATTERN-HIDING DISPLAYS</t>
  </si>
  <si>
    <t>(1)    REMOTE ACCESS | MONITORING AND CONTROL</t>
  </si>
  <si>
    <t>(2)    REMOTE ACCESS | PROTECTION OF CONFIDENTIALITY AND INTEGRITY USING ENCRYPTION</t>
  </si>
  <si>
    <t>(3)    REMOTE ACCESS | MANAGED ACCESS CONTROL POINTS</t>
  </si>
  <si>
    <t>(4)    REMOTE ACCESS | PRIVILEGED COMMANDS AND ACCESS</t>
  </si>
  <si>
    <t>(1)    WIRELESS ACCESS | AUTHENTICATION AND ENCRYPTION</t>
  </si>
  <si>
    <t>(3)    WIRELESS ACCESS | DISABLE WIRELESS NETWORKING</t>
  </si>
  <si>
    <t>(5)    ACCESS CONTROL FOR MOBILE DEVICES | FULL DEVICE OR CONTAINER-BASED ENCRYPTION</t>
  </si>
  <si>
    <t>(1)    USE OF EXTERNAL SYSTEMS | LIMITS ON AUTHORIZED USE</t>
  </si>
  <si>
    <t>(2)    USE OF EXTERNAL SYSTEMS | PORTABLE STORAGE DEVICES — RESTRICTED USE</t>
  </si>
  <si>
    <t>Enforce approved authorizations for logical access to information and system resources in accordance with applicable access control policies.</t>
  </si>
  <si>
    <t>Employ the principle of least privilege, allowing only authorized accesses for users (or processes acting on behalf of users) that are necessary to accomplish assigned organizational tasks.</t>
  </si>
  <si>
    <t>NOTE:  In the interest of safety, devices that are: (1) part of a criminal justice conveyance; or (2) used to perform dispatch functions and located within a physically secure location; or (3) terminals designated solely for the purpose of receiving alert notifications (i.e., receive only terminals or ROT) used within physically secure location facilities that remain staffed when in operation, are exempt from this requirement.</t>
  </si>
  <si>
    <t>a.      Develop, document, and disseminate to: organizational personnel with access control responsibilities</t>
  </si>
  <si>
    <t>1.      Agency-level access control policy that:</t>
  </si>
  <si>
    <t>b.      Designate an individual with security responsibilities to manage the development, documentation, and dissemination of the access control policy and procedures; and</t>
  </si>
  <si>
    <t>c.       Require conditions for group and role membership;</t>
  </si>
  <si>
    <t>3.      Access authorizations (i.e., privileges) and attributes listed for each account;</t>
  </si>
  <si>
    <t>e.      Require approvals by organizational personnel with account management responsibilities for requests to create accounts;</t>
  </si>
  <si>
    <t>f.       Create, enable, modify, disable, and remove accounts in accordance with agency policy;</t>
  </si>
  <si>
    <t>h.      Notify account managers and system/network administrators within:</t>
  </si>
  <si>
    <t>1.      One day when accounts are no longer required;</t>
  </si>
  <si>
    <t>2.      One day when users are terminated or transferred; and</t>
  </si>
  <si>
    <t>3.      One day when system usage or need-to-know changes for an individual;</t>
  </si>
  <si>
    <t>3.      Attributes as listed in AC-2(d)(3);</t>
  </si>
  <si>
    <t>j.        Review accounts for compliance with account management requirements at least annually;</t>
  </si>
  <si>
    <t>Support the management of system accounts using automated mechanisms including email, phone, and text notifications.</t>
  </si>
  <si>
    <t>Automatically remove temporary and emergency accounts within 72 hours.</t>
  </si>
  <si>
    <t>Disable accounts within one (1) week when the accounts:</t>
  </si>
  <si>
    <t>(a)    Have expired;</t>
  </si>
  <si>
    <t>(b)    Are no longer associated with a user or individual;</t>
  </si>
  <si>
    <t>(c)     Are in violation of organizational policy; or</t>
  </si>
  <si>
    <t xml:space="preserve">(d)    Have been inactive for 90 calendar days. </t>
  </si>
  <si>
    <t xml:space="preserve">Require that users log out when a work period has been completed. </t>
  </si>
  <si>
    <t>Disable accounts of individuals within 30 minutes of discovery of direct threats to the confidentiality, integrity, or availability of CJI.</t>
  </si>
  <si>
    <t>Provide automated or manual processes to enable individuals to have access to elements of their personally identifiable information.</t>
  </si>
  <si>
    <t>a.      Identify and document separation of duties based on specific duties, operations, or information systems, as necessary, to mitigate risk to CJI; and</t>
  </si>
  <si>
    <t>(a)    Established system accounts, configured access authorizations (i.e., permissions, privileges), set events to be audited, set intrusion detection parameters, and other security functions; and</t>
  </si>
  <si>
    <t>(b)    Security-relevant information in hardware, software, and firmware.</t>
  </si>
  <si>
    <t>Require that users of system accounts (or roles) with access to privileged security functions or security-relevant information (e.g., audit logs), use non-privileged accounts or roles, when accessing nonsecurity functions.</t>
  </si>
  <si>
    <t>Restrict privileged accounts on the system to privileged users.</t>
  </si>
  <si>
    <t>a.      Reviews annually the privileges assigned to non-privileged and privileged users to validate the need for such privileges; and</t>
  </si>
  <si>
    <t>a.      Enforce a limit of five (5) consecutive invalid logon attempts by a user during a 15-minute time period; and</t>
  </si>
  <si>
    <t>b.      Automatically lock the account or node until released by an administrator when the maximum number of unsuccessful attempts is exceeded.</t>
  </si>
  <si>
    <t>a.      Display a system use notification message to users before granting access to the system that provides privacy and security notices consistent with applicable laws, executive orders, directives, regulations, policies, standards, and guidelines and state that:</t>
  </si>
  <si>
    <t>1.      Users are accessing a restricted information system;</t>
  </si>
  <si>
    <t>1.      Display system use information consistent with applicable laws, executive orders, directives, regulations, policies, standards, and guidelines, before granting further access to the publicly accessible system;</t>
  </si>
  <si>
    <t>a.       Identify any specific user actions that can be performed on the system without identification or authentication consistent with organizational mission and business functions; and</t>
  </si>
  <si>
    <t>(a)    Authorize the execution of privileged commands and access to security-relevant information via remote access only in a format that provides assessable evidence and for the following needs: compelling operational needs; and</t>
  </si>
  <si>
    <t>(b)    Document the rationale for remote access in the security plan for the system.</t>
  </si>
  <si>
    <t>Protect wireless access to the system using authentication of authorized users and agency-controlled devices, and encryption.</t>
  </si>
  <si>
    <t>Employ full-device encryption to protect the confidentiality and integrity of information on full- and limited-feature operating system mobile devices authorized to process, store, or transmit CJI.</t>
  </si>
  <si>
    <t>a.      Establish agency-level policies governing the use of external systems consistent with the trust relationships established with other organizations owning, operating, and/or maintaining external systems, allowing authorized individuals to:</t>
  </si>
  <si>
    <t>b.      Prohibit the use of personally-owned information systems including mobile devices (i.e., bring your own device [BYOD]) and publicly accessible systems for accessing, processing, storing, or transmitting CJI.</t>
  </si>
  <si>
    <t>(a)    Verification of the implementation of controls on the external system as specified in the organization’s security and privacy policies and security and privacy plans; or</t>
  </si>
  <si>
    <t>(b)    Retention of approved system connection or processing agreements with the organizational entity hosting the external system.</t>
  </si>
  <si>
    <t>b.      Employ attribute-based access control (see AC-2(d)(3)) or manual processes as defined in information exchange agreements to assist users in making information sharing and collaboration decisions.</t>
  </si>
  <si>
    <t>d.      Review the content on the publicly accessible system for nonpublic information quarterly and remove such information, if discovered.</t>
  </si>
  <si>
    <t>Restrict the use of organization-controlled portable storage devices by authorized individuals on external systems.</t>
  </si>
  <si>
    <t>a.      Enable authorized users to determine whether access authorizations assigned to a sharing partner match the information’s access and use restrictions as defined in an executed information exchange agreement; and</t>
  </si>
  <si>
    <t>CJIS Security Policy Section 5-1: Information Exchange Agreements</t>
  </si>
  <si>
    <t>CJIS Security Policy Section 5-16: Maintenance (MA)</t>
  </si>
  <si>
    <t>ROLE-BASED TRAINING
(continued)</t>
  </si>
  <si>
    <t>ACCOUNT MANAGEMENT
(continued)</t>
  </si>
  <si>
    <t>Media Sanitization 
(continued)</t>
  </si>
  <si>
    <t>a.      Employ spam protection mechanisms at system entry points to detect and act on unsolicited messages; and</t>
  </si>
  <si>
    <t>Employ automated tools and mechanisms to support near-real-time analysis of events.</t>
  </si>
  <si>
    <t>b.     Monitor inbound and outbound communications traffic continuously for unusual or unauthorized activities or conditions such as: the presence of malicious code or unauthorized use of legitimate code or credentials within organizational systems or propagating among system components, signaling to external systems, and the unauthorized exporting of information.</t>
  </si>
  <si>
    <t>a.      Receive system security alerts, advisories, and directives from external source(s) (e.g., CISA, Multi-State Information Sharing &amp; Analysis Center [MS-ISAC], U.S. Computer Emergency Readiness Team [USCERT], hardware/software providers, federal/state advisories, etc.) on an ongoing basis;</t>
  </si>
  <si>
    <t>c.     Issue security alerts, advisories, and directives to: organizational personnel implementing, operating, maintaining, and using the system; and</t>
  </si>
  <si>
    <t>Enforce approved authorizations for controlling the flow of information within the system and between connected systems by preventing CJI from being transmitted unencrypted across the public network, blocking outside traffic that claims to be from within the agency, and not passing any web requests to the public network that are not from agency controlled or internal boundary protection devices (e.g., proxies, gateways, firewalls, or routers).</t>
  </si>
  <si>
    <t>Authorize access for personnel including, security administrators, system and network administrators, and other privileged users with access to system control, monitoring, or administration functions (e.g., system administrators, information security personnel, maintainers, system programmers, etc.) to:</t>
  </si>
  <si>
    <t>a.      Prevent further access to the system by initiating a device lock after a maximum of 30 minutes of inactivity and requiring the user to initiate a device lock before leaving the system unattended.</t>
  </si>
  <si>
    <t>Automatically terminate a user session after a user has been logged out.</t>
  </si>
  <si>
    <t>a.      Require personnel to report suspected incidents to the organizational incident response capability immediately but not to exceed one (1) hour after discovery; and</t>
  </si>
  <si>
    <t>Ver 5.9.4 Location and New Requirement</t>
  </si>
  <si>
    <t>AU-1</t>
  </si>
  <si>
    <t>a.      Develop, document, and disseminate to organizational personnel with audit and accountability responsibilities:</t>
  </si>
  <si>
    <t>1.      Agency and system-level audit and accountability policy that:</t>
  </si>
  <si>
    <t>2.      Procedures to facilitate the implementation of the audit and accountability policy and the associated audit and accountability controls;</t>
  </si>
  <si>
    <t>b.      Designate organizational personnel with information security responsibilities to manage the development, documentation, and dissemination of the audit and accountability policy and procedures; and</t>
  </si>
  <si>
    <t>c.       Review and update the current audit and accountability:</t>
  </si>
  <si>
    <t>AU-2</t>
  </si>
  <si>
    <t>EVENT LOGGING</t>
  </si>
  <si>
    <t>a.      Identify the types of events that the system is capable of logging in support of the audit function: authentication, file use, user/group management, events sufficient to establish what occurred, the sources of events, outcomes of events, and operational transactions (e.g., NCIC, III);</t>
  </si>
  <si>
    <t>b.      Coordinate the event logging function with other organizational entities requiring audit- related information to guide and inform the selection criteria for events to be logged;</t>
  </si>
  <si>
    <t xml:space="preserve">c.       Specify the following event types for logging within the system: </t>
  </si>
  <si>
    <t>All successful and unsuccessful:</t>
  </si>
  <si>
    <t>1.     System log-on attempts</t>
  </si>
  <si>
    <t>2.     Attempts to use:</t>
  </si>
  <si>
    <t>a.     Access permission on a user account, file, directory, or other system resource;</t>
  </si>
  <si>
    <t>b.     Create permission on a user account, file, directory, or other system resource;</t>
  </si>
  <si>
    <t>c.      Write permission on a user account, file, directory, or other system resource;</t>
  </si>
  <si>
    <t>d.     Delete permission on a user account, file, directory, or other system resource;</t>
  </si>
  <si>
    <t>e.      Change permission on a user account, file, directory, or other system resource.</t>
  </si>
  <si>
    <t>3.     Attempts to change account passwords</t>
  </si>
  <si>
    <t>4.     Actions by privileged accounts (i.e., root, Oracle, DBA, admin, etc.)</t>
  </si>
  <si>
    <t>EVENT LOGGING
(continued)</t>
  </si>
  <si>
    <t>5.     Attempts for users to:</t>
  </si>
  <si>
    <t>a.     Access the audit log file;</t>
  </si>
  <si>
    <t>b.     Modify the audit log file;</t>
  </si>
  <si>
    <t>c.      Destroy the audit log file;</t>
  </si>
  <si>
    <t>d.      Provide a rationale for why the event types selected for logging are deemed to be adequate to support after-the-fact investigations of incidents; and</t>
  </si>
  <si>
    <t>e.      Review and update the event types selected for logging annually.</t>
  </si>
  <si>
    <t>AU-3</t>
  </si>
  <si>
    <t>CONTENT OF AUDIT RECORDS</t>
  </si>
  <si>
    <t>a.      What type of event occurred;</t>
  </si>
  <si>
    <t>b.      When the event occurred;</t>
  </si>
  <si>
    <t>c.       Where the event occurred;</t>
  </si>
  <si>
    <t>d.      Source of the event;</t>
  </si>
  <si>
    <t>e.      Outcome of the event; and</t>
  </si>
  <si>
    <t>f.       Identity of any individuals, subjects, or objects/entities associated with the event.</t>
  </si>
  <si>
    <t>AU-3 (1)</t>
  </si>
  <si>
    <t>(1)    CONTENT OF AUDIT RECORDS | ADDITIONAL AUDIT INFORMATION</t>
  </si>
  <si>
    <t>a.     Session, connection, transaction, and activity duration;</t>
  </si>
  <si>
    <t>b.     Source and destination addresses;</t>
  </si>
  <si>
    <t>c.      Object or filename involved; and</t>
  </si>
  <si>
    <t>d.     Number of bytes received and bytes sent (for client-server transactions) in the audit records for audit events identified by type, location, or subject.</t>
  </si>
  <si>
    <t>e.      The III portion of the log shall clearly identify:</t>
  </si>
  <si>
    <t>1.     The operator</t>
  </si>
  <si>
    <t>2.     The authorized receiving agency</t>
  </si>
  <si>
    <t>3.     The requestor</t>
  </si>
  <si>
    <t>4.     The secondary recipient</t>
  </si>
  <si>
    <t>AU-3 (3)</t>
  </si>
  <si>
    <t>(3)    CONTENT OF AUDIT RECORDS | LIMIT PERSONALLY IDENTIFIABLE INFORMATION ELEMENTS</t>
  </si>
  <si>
    <t>AU-4</t>
  </si>
  <si>
    <t>AUDIT LOG STORAGE CAPACITY</t>
  </si>
  <si>
    <t>AU-5</t>
  </si>
  <si>
    <t>RESPONSE TO AUDIT LOGGING PROCESS FAILURES</t>
  </si>
  <si>
    <t>a.      Alert organizational personnel with audit and accountability responsibilities and system/network administrators within one (1) hour in the event of an audit logging process failure; and</t>
  </si>
  <si>
    <t>b.      Take the following additional actions: restart all audit logging processes and verify system(s) are logging properly.</t>
  </si>
  <si>
    <t>AU-6</t>
  </si>
  <si>
    <t>AUDIT RECORD REVIEW, ANALYSIS, AND REPORTING</t>
  </si>
  <si>
    <t>a.      Review and analyze system audit records weekly for indications of inappropriate or unusual activity and the potential impact of the inappropriate or unusual activity;</t>
  </si>
  <si>
    <t>b.      Report findings to organizational personnel with audit review, analysis, and reporting responsibilities and organizational personnel with information security and privacy responsibilities; and</t>
  </si>
  <si>
    <t>c.       Adjust the level of audit record review, analysis, and reporting within the system when there is a change in risk based on law enforcement information, intelligence information, or other credible sources of information.</t>
  </si>
  <si>
    <t>AU-6 (1)</t>
  </si>
  <si>
    <t>(1)    AUDIT RECORD REVIEW, ANALYSIS, AND REPORTING | AUTOMATED PROCESS INTEGRATION</t>
  </si>
  <si>
    <t>AU-6 (3)</t>
  </si>
  <si>
    <t>(3)    AUDIT RECORD REVIEW, ANALYSIS, AND REPORTING | CORRELATE AUDIT RECORD REPOSITORIES</t>
  </si>
  <si>
    <t>AU-7</t>
  </si>
  <si>
    <t>AUDIT RECORD REDUCTION AND REPORT GENERATION</t>
  </si>
  <si>
    <t>a.      Supports on-demand audit record review, analysis, and reporting requirements and after- the-fact investigations of incidents; and</t>
  </si>
  <si>
    <t>b.      Does not alter the original content or time ordering of audit records.</t>
  </si>
  <si>
    <t>AU-7 (1)</t>
  </si>
  <si>
    <t>(1)    AUDIT RECORD REDUCTION AND REPORT GENERATION | AUTOMATIC PROCESSING</t>
  </si>
  <si>
    <t>AU-8</t>
  </si>
  <si>
    <t>TIME STAMPS</t>
  </si>
  <si>
    <t>a.      Use internal system clocks to generate time stamps for audit records;</t>
  </si>
  <si>
    <t>b.      Record time stamps for audit records that meet hundredths of a second (i.e., hh:mm:ss:00) interval and that use Coordinated Universal Time, have a fixed local time offset from Coordinated Universal Time, or that include the local time offset as part of the time stamp.</t>
  </si>
  <si>
    <t>AU-9</t>
  </si>
  <si>
    <t>PROTECTION OF AUDIT INFORMATION</t>
  </si>
  <si>
    <t>a.      Protect audit information and audit logging tools from unauthorized access, modification, and deletion; and</t>
  </si>
  <si>
    <t>b.      Alert organizational personnel with audit and accountability responsibilities, organizational personnel with information security and privacy responsibilities, and system/network administrators upon detection of unauthorized access, modification, or deletion of audit information.</t>
  </si>
  <si>
    <t>AU-9 (4)</t>
  </si>
  <si>
    <t>(4)    PROTECTION OF AUDIT INFORMATION | ACCESS BY SUBSET OF PRIVILEGED USERS</t>
  </si>
  <si>
    <t>New (2012)
5.4.6
New (2013)
5.4.6</t>
  </si>
  <si>
    <t>AU-11</t>
  </si>
  <si>
    <t>AUDIT RECORD RETENTION</t>
  </si>
  <si>
    <t>AU-12</t>
  </si>
  <si>
    <t>AUDIT RECORD GENERATION</t>
  </si>
  <si>
    <t>a.      Provide audit record generation capability for the event types the system is capable of auditing as defined in AU-2a on all systems generating required audit logs;</t>
  </si>
  <si>
    <t>b.      Allow organizational personnel with audit record generation responsibilities, organizational personnel with information security and privacy responsibilities, and system/network administrators to select the event types that are to be logged by specific components of the system; and</t>
  </si>
  <si>
    <t>c.       Generate audit records for the event types defined in AU-2c that include the audit record content defined in AU-3.</t>
  </si>
  <si>
    <t>PE-1</t>
  </si>
  <si>
    <t>a.      Develop, document, and disseminate to organizational personnel with physical and environmental protection responsibilities:</t>
  </si>
  <si>
    <t>1.      Agency-level physical and environmental protection policy that:</t>
  </si>
  <si>
    <t>2.      Procedures to facilitate the implementation of the physical and environmental protection policy and the associated physical and environmental protection controls;</t>
  </si>
  <si>
    <t>b.      Designate organizational personnel with information security responsibilities to manage the development, documentation, and dissemination of the physical and environmental protection policy and procedures; and</t>
  </si>
  <si>
    <t>c.       Review and update the current physical and environmental protection:</t>
  </si>
  <si>
    <t>1.      Policy annually and following any physical, environmental, or security related incidents involving CJI or systems used to process, store, or transmit CJI; and</t>
  </si>
  <si>
    <t>2.      Procedures annually and following any physical, environmental, or security related incidents involving CJI or systems used to process, store, or transmit CJI.</t>
  </si>
  <si>
    <t>PE-2</t>
  </si>
  <si>
    <t>PHYSICAL ACCESS AUTHORIZATIONS</t>
  </si>
  <si>
    <t>a.      Develop, approve, and maintain a list of individuals with authorized access to the facility where the system resides;</t>
  </si>
  <si>
    <t>b.      Issue authorization credentials for facility access;</t>
  </si>
  <si>
    <t>c.       Review the access list detailing authorized facility access by individuals annually and when personnel changes occur; and</t>
  </si>
  <si>
    <t>d.      Remove individuals from the facility access list when access is no longer required.</t>
  </si>
  <si>
    <t>PE-3</t>
  </si>
  <si>
    <t>PHYSICAL ACCESS CONTROL</t>
  </si>
  <si>
    <t>1.      Verifying individual access authorizations before granting access to the facility; and</t>
  </si>
  <si>
    <t>2.      Controlling ingress and egress to the facility using agency-implemented procedures and controls;</t>
  </si>
  <si>
    <t xml:space="preserve">c.       Control access to areas within the facility designated as non-publicly accessible by implementing physical access devices including, but not limited to keys, locks, combinations, biometric readers, placards, and/or card readers; </t>
  </si>
  <si>
    <t>d.      Escort visitors and control visitor activity in all physically secure locations;</t>
  </si>
  <si>
    <t>e.      Secure keys, combinations, and other physical access devices;</t>
  </si>
  <si>
    <t>f.       Inventory all agency-issued physical access devices annually; and</t>
  </si>
  <si>
    <t>h.      If the above conditions cannot be met refer to the requirements listed in PE-17.</t>
  </si>
  <si>
    <t>PE-4</t>
  </si>
  <si>
    <t>ACCESS CONTROL FOR TRANSMISSION</t>
  </si>
  <si>
    <t>PE-5</t>
  </si>
  <si>
    <t>ACCESS CONTROL FOR OUTPUT DEVICES</t>
  </si>
  <si>
    <t>PE-6</t>
  </si>
  <si>
    <t>MONITORING PHYSICAL ACCESS</t>
  </si>
  <si>
    <t>a.      Monitor physical access to the facility where the system resides to detect and respond to physical security incidents;</t>
  </si>
  <si>
    <t>b.      Review physical access logs quarterly and upon occurrence of any physical, environmental, or security-related incidents involving CJI or systems used to process, store, or transmit CJI; and</t>
  </si>
  <si>
    <t>c.       Coordinate results of reviews and investigations with the organizational incident response capability.</t>
  </si>
  <si>
    <t>PE-6 (1)</t>
  </si>
  <si>
    <t>(1)    MONITORING PHYSICAL ACCESS | INTRUSION ALARMS AND SURVEILLANCE EQUIPMENT</t>
  </si>
  <si>
    <t>Monitor physical access to the facility where the system resides using physical intrusion alarms and surveillance equipment.</t>
  </si>
  <si>
    <t>PE-8</t>
  </si>
  <si>
    <t>VISITOR ACCESS RECORDS</t>
  </si>
  <si>
    <t>a.      Maintain visitor access records to the facility where the system resides for one (1) year;</t>
  </si>
  <si>
    <t>b.      Review visitor access records quarterly; and</t>
  </si>
  <si>
    <t>c.       Report anomalies in visitor access records to organizational personnel with physical and environmental protection responsibilities and organizational personnel with information security responsibilities.</t>
  </si>
  <si>
    <t>(3)    VISITOR ACCESS RECORDS | LIMIT PERSONALLY IDENTIFIABLE INFORMATION ELEMENTS</t>
  </si>
  <si>
    <t>Limit personally identifiable information contained in visitor access records to the minimum PII necessary to achieve the purpose for which it is collected (see Section 4.3).</t>
  </si>
  <si>
    <t>Note: Access to visitor access records is restricted to authorized agency personnel.</t>
  </si>
  <si>
    <t>PE-9</t>
  </si>
  <si>
    <t>POWER EQUIPMENT AND CABLING</t>
  </si>
  <si>
    <t>PE-10</t>
  </si>
  <si>
    <t>EMERGENCY SHUTOFF</t>
  </si>
  <si>
    <t>a.      Provide the capability of shutting off power to all information systems in emergency situations;</t>
  </si>
  <si>
    <t>b.      Place emergency shutoff switches or devices in easily accessible locations to facilitate access for authorized personnel; and</t>
  </si>
  <si>
    <t>c.       Protect emergency power shutoff capability from unauthorized activation.</t>
  </si>
  <si>
    <t>PE-11</t>
  </si>
  <si>
    <t>EMERGENCY POWER</t>
  </si>
  <si>
    <t>PE-12</t>
  </si>
  <si>
    <t>EMERGENCY LIGHTING</t>
  </si>
  <si>
    <t>PE-13</t>
  </si>
  <si>
    <t>FIRE PROTECTION</t>
  </si>
  <si>
    <t>(1)    FIRE PROTECTION | DETECTION SYSTEMS — AUTOMATIC ACTIVATION AND NOTIFICATION</t>
  </si>
  <si>
    <t>Employ fire detection systems that activate automatically and notify organizational personnel with physical and environmental protection responsibilities and police, fire, or emergency medical personnel in the event of a fire.</t>
  </si>
  <si>
    <t>PE-14</t>
  </si>
  <si>
    <t>ENVIRONMENTAL CONTROLS</t>
  </si>
  <si>
    <t>a.      Maintain adequate HVAC levels within the facility where the system resides at recommended system manufacturer levels; and</t>
  </si>
  <si>
    <t>b.      Monitor environmental control levels continuously.</t>
  </si>
  <si>
    <t>PE-15</t>
  </si>
  <si>
    <t>WATER DAMAGE PROTECTION</t>
  </si>
  <si>
    <t>PE-16</t>
  </si>
  <si>
    <t>DELIVERY AND REMOVAL</t>
  </si>
  <si>
    <t>a.      Authorize and control information system-related components entering and exiting the facility; and</t>
  </si>
  <si>
    <t>b.      Maintain records of the system components.</t>
  </si>
  <si>
    <t>PE-17</t>
  </si>
  <si>
    <t>ALTERNATE WORK SITE</t>
  </si>
  <si>
    <t>b.      Employ the following controls at alternate work sites:</t>
  </si>
  <si>
    <t>1.      Limit access to the area during CJI processing times to only those personnel authorized by the agency to access or view CJI.</t>
  </si>
  <si>
    <t>c.       Assess the effectiveness of controls at alternate work sites; and</t>
  </si>
  <si>
    <t>d.      Provide a means for employees to communicate with information security and privacy personnel in case of incidents.</t>
  </si>
  <si>
    <t>SC-1</t>
  </si>
  <si>
    <t xml:space="preserve">POLICY AND PROCEDURES </t>
  </si>
  <si>
    <t xml:space="preserve">a. Develop, document, and disseminate to organizational personnel with system and communications protection responsibilities: </t>
  </si>
  <si>
    <t xml:space="preserve">1. Agency-level system and communications protection policy that: </t>
  </si>
  <si>
    <t xml:space="preserve">2. Procedures to facilitate the implementation of the system and communications protection policy and the associated system and communications protection controls; </t>
  </si>
  <si>
    <t xml:space="preserve">b. Designate organizational personnel with information security responsibilities to manage the development, documentation, and dissemination of the system and communications protection policy and procedures; and </t>
  </si>
  <si>
    <t xml:space="preserve">c. Review and update the current system and communications protection: </t>
  </si>
  <si>
    <t xml:space="preserve">1. Policy annually and following any changes and security incidents involving unauthorized access to CJI or systems used to process, store, or transmit CJI; and </t>
  </si>
  <si>
    <t xml:space="preserve">2. Procedures annually and following any changes and security incidents involving unauthorized access to CJI or systems used to process, store, or transmit CJI. </t>
  </si>
  <si>
    <t>SC-2</t>
  </si>
  <si>
    <t xml:space="preserve">SEPARATION OF SYSTEM AND USER FUNCTIONALITY </t>
  </si>
  <si>
    <t>SC-4</t>
  </si>
  <si>
    <t xml:space="preserve">INFORMATION IN SHARED SYSTEM RESOURCES </t>
  </si>
  <si>
    <t>SC-5</t>
  </si>
  <si>
    <t xml:space="preserve">DENIAL-OF-SERVICE PROTECTION </t>
  </si>
  <si>
    <t xml:space="preserve">a. Protect against or limit the effects of the following types of denial-of-service events: distributed denial of service, DNS Denial of Service, etc.; and </t>
  </si>
  <si>
    <t xml:space="preserve">b. Employ the following controls to achieve the denial-of-service objective: boundary protection devices and intrusion detection or prevention devices. </t>
  </si>
  <si>
    <t>SC-7</t>
  </si>
  <si>
    <t xml:space="preserve">BOUNDARY PROTECTION </t>
  </si>
  <si>
    <t xml:space="preserve">a. Monitor and control communications at the external managed interfaces to the system and at key internal managed interfaces within the system; </t>
  </si>
  <si>
    <t xml:space="preserve">b. Implement subnetworks for publicly accessible system components that are physically or logically separated from internal organizational networks; and </t>
  </si>
  <si>
    <t xml:space="preserve">c. Connect to external networks or systems only through managed interfaces consisting of boundary protection devices arranged in accordance with an organizational security and privacy architecture. </t>
  </si>
  <si>
    <t>SC-7 (3)</t>
  </si>
  <si>
    <t xml:space="preserve">BOUNDARY PROTECTION | ACCESS POINTS </t>
  </si>
  <si>
    <t>SC-7 (4)</t>
  </si>
  <si>
    <t xml:space="preserve">BOUNDARY PROTECTION | EXTERNAL TELECOMMUNICATIONS SERVICES </t>
  </si>
  <si>
    <t xml:space="preserve">(a) Implement a managed interface for each external telecommunication service; </t>
  </si>
  <si>
    <t xml:space="preserve">(b) Establish a traffic flow policy for each managed interface; </t>
  </si>
  <si>
    <t xml:space="preserve">(c) Protect the confidentiality and integrity of the information being transmitted across each interface; </t>
  </si>
  <si>
    <t xml:space="preserve">(d) Document each exception to the traffic flow policy with a supporting mission or business need and duration of that need; </t>
  </si>
  <si>
    <t>BOUNDARY PROTECTION | EXTERNAL TELECOMMUNICATIONS SERVICES 
(continued)</t>
  </si>
  <si>
    <t xml:space="preserve">(e) Review exceptions to the traffic flow policy annually, after any incident, and after any major changes impacting the information system, while remove exceptions that are no longer supported by an explicit mission or business need; </t>
  </si>
  <si>
    <t xml:space="preserve">(f) Prevent unauthorized exchange of control plane traffic with external networks; </t>
  </si>
  <si>
    <t xml:space="preserve">(g) Publish information to enable remote networks to detect unauthorized control plane traffic from internal networks; and </t>
  </si>
  <si>
    <t xml:space="preserve">(h) Filter unauthorized control plane traffic from external networks. </t>
  </si>
  <si>
    <t>SC-7 (5)</t>
  </si>
  <si>
    <t xml:space="preserve">BOUNDARY PROTECTION | DENY BY DEFAULT — ALLOW BY EXCEPTION </t>
  </si>
  <si>
    <t>SC-7 (7)</t>
  </si>
  <si>
    <t xml:space="preserve">BOUNDARY PROTECTION | SPLIT TUNNELING FOR REMOTE DEVICES </t>
  </si>
  <si>
    <t>SC-7 (8)</t>
  </si>
  <si>
    <t xml:space="preserve">BOUNDARY PROTECTION | ROUTE TRAFFIC TO AUTHENTICATED PROXY SERVERS </t>
  </si>
  <si>
    <t>SC-7 (24)</t>
  </si>
  <si>
    <t xml:space="preserve">BOUNDARY PROTECTION | PERSONALLY IDENTIFIABLE INFORMATION </t>
  </si>
  <si>
    <t xml:space="preserve">(a) Apply the following processing rules to data elements of personally identifiable information: all applicable laws, executive orders, directives, regulations, policies, standards, and guidelines; </t>
  </si>
  <si>
    <t xml:space="preserve">(b) Monitor for permitted processing at the external interfaces to the system and at key internal boundaries within the system; </t>
  </si>
  <si>
    <t xml:space="preserve">(c) Document each processing exception; and </t>
  </si>
  <si>
    <t xml:space="preserve">(d) Review and remove exceptions that are no longer supported. </t>
  </si>
  <si>
    <t>SC-8</t>
  </si>
  <si>
    <t xml:space="preserve">TRANSMISSION CONFIDENTIALITY AND INTEGRITY </t>
  </si>
  <si>
    <t>Metadata derived from unencrypted CJI shall be protected in the same manner as CJI and shall not be used for any advertising or other commercial purposes by any cloud service provider or other associated entity.</t>
  </si>
  <si>
    <t>SC-8 (1)</t>
  </si>
  <si>
    <t xml:space="preserve">TRANSMISSION CONFIDENTIALITY AND INTEGRITY | CRYPTOGRAPHIC PROTECTION </t>
  </si>
  <si>
    <t>SC-10</t>
  </si>
  <si>
    <t xml:space="preserve">NETWORK DISCONNECT </t>
  </si>
  <si>
    <t>NOTE: In the interest of safety, devices that are: (1) part of a criminal justice conveyance; or (2) used to perform dispatch functions and located within a physically secure location; or (3) terminals designated solely for the purpose of receiving alert notifications (i.e., receive only terminals or ROT) and used within physically secure location facilities that remain staffed when in operation, are exempt from this requirement.</t>
  </si>
  <si>
    <t>SC-12</t>
  </si>
  <si>
    <t xml:space="preserve">CRYPTOGRAPHIC KEY ESTABLISHMENT AND MANAGEMENT </t>
  </si>
  <si>
    <t>SC-13</t>
  </si>
  <si>
    <t xml:space="preserve">CRYPTOGRAPHIC PROTECTION </t>
  </si>
  <si>
    <t xml:space="preserve">a. Determine the use of encryption for CJI in-transit when outside a physically secure location; and </t>
  </si>
  <si>
    <t>NOTE: Subsequent versions of approved cryptographic modules that are under current review for FIPS 140-3 compliancy can be used in the interim until certification is complete.  FIPS 140-2 certificates will not be acceptable after September 21, 2026.</t>
  </si>
  <si>
    <t>SC-15</t>
  </si>
  <si>
    <t xml:space="preserve">COLLABORATIVE COMPUTING DEVICES AND APPLICATIONS </t>
  </si>
  <si>
    <t xml:space="preserve">a. Prohibit remote activation of collaborative computing devices and applications; and </t>
  </si>
  <si>
    <t xml:space="preserve">b. Provide an explicit indication of use to users physically present at the devices. </t>
  </si>
  <si>
    <t>SC-17</t>
  </si>
  <si>
    <t xml:space="preserve">PUBLIC KEY INFRASTRUCTURE CERTIFICATES </t>
  </si>
  <si>
    <t xml:space="preserve">a. Issue public key certificates under an agency-level certificate authority or obtain public key certificates from an approved service provider; and </t>
  </si>
  <si>
    <t xml:space="preserve">b. Include only approved trust anchors in trust stores or certificate stores managed by the organization. </t>
  </si>
  <si>
    <t>SC-18</t>
  </si>
  <si>
    <t xml:space="preserve">MOBILE CODE </t>
  </si>
  <si>
    <t xml:space="preserve">a. Define acceptable and unacceptable mobile code and mobile code technologies; and </t>
  </si>
  <si>
    <t xml:space="preserve">b. Authorize, monitor, and control the use of mobile code within the system. </t>
  </si>
  <si>
    <t>SC-20</t>
  </si>
  <si>
    <t xml:space="preserve">SECURE NAME/ADDRESS RESOLUTION SERVICE (AUTHORITATIVE SOURCE) </t>
  </si>
  <si>
    <t xml:space="preserve">a. Provide additional data origin authentication and integrity verification artifacts along with the authoritative name resolution data the system returns in response to external name/address resolution queries; and </t>
  </si>
  <si>
    <t xml:space="preserve">b. Provide the means to indicate the security status of child zones and (if the child supports secure resolution services) to enable verification of a chain of trust among parent and child domains, when operating as part of a distributed, hierarchical namespace. </t>
  </si>
  <si>
    <t>SC-21</t>
  </si>
  <si>
    <t xml:space="preserve">SECURE NAME/ADDRESS RESOLUTION SERVICE (RECURSIVE OR CACHING RESOLVER) </t>
  </si>
  <si>
    <t>SC-22</t>
  </si>
  <si>
    <t xml:space="preserve">ARCHITECTURE AND PROVISIONING FOR NAME/ADDRESS RESOLUTION SERVICE </t>
  </si>
  <si>
    <t>SC-23</t>
  </si>
  <si>
    <t xml:space="preserve">SESSION AUTHENTICITY </t>
  </si>
  <si>
    <t>SC-28</t>
  </si>
  <si>
    <t xml:space="preserve">PROTECTION OF INFORMATION AT REST </t>
  </si>
  <si>
    <t>The storage of CJI, regardless of encryption status, shall only be permitted in cloud environments (e.g., government or third-party/commercial datacenters, etc.) which reside within the physical boundaries of APB-member country (i.e., United States, U.S. territories, Indian Tribes, and Canada) and are under legal authority of an APB-member agency (i.e., United States–federal/state/territory, Indian Tribe, or the Royal Canadian Mounted Police).</t>
  </si>
  <si>
    <t>Note: This restriction does not apply to exchanges of CJI with foreign government agencies under international exchange agreements (e.g., the Preventing and Combating Serious Crime agreements, fugitive extracts, and exchanges made for humanitarian and criminal investigatory purposes in particular circumstances).</t>
  </si>
  <si>
    <t>SC-28 (1)</t>
  </si>
  <si>
    <t xml:space="preserve">PROTECTION OF INFORMATION AT REST | CRYPTOGRAPHIC PROTECTION </t>
  </si>
  <si>
    <t>SC-39</t>
  </si>
  <si>
    <t xml:space="preserve">PROCESS ISOLATION </t>
  </si>
  <si>
    <r>
      <t>a.</t>
    </r>
    <r>
      <rPr>
        <sz val="7"/>
        <rFont val="Times New Roman"/>
        <family val="1"/>
      </rPr>
      <t xml:space="preserve">      </t>
    </r>
    <r>
      <rPr>
        <sz val="10"/>
        <rFont val="Calibri"/>
        <family val="2"/>
      </rPr>
      <t>Develop, document, and disseminate to organizational personnel with system maintenance responsibilities:</t>
    </r>
  </si>
  <si>
    <r>
      <t>1.</t>
    </r>
    <r>
      <rPr>
        <sz val="7"/>
        <rFont val="Times New Roman"/>
        <family val="1"/>
      </rPr>
      <t xml:space="preserve">      </t>
    </r>
    <r>
      <rPr>
        <sz val="10"/>
        <rFont val="Calibri"/>
        <family val="2"/>
      </rPr>
      <t>Agency-level maintenance policy that:</t>
    </r>
  </si>
  <si>
    <r>
      <t>(a)</t>
    </r>
    <r>
      <rPr>
        <sz val="7"/>
        <rFont val="Times New Roman"/>
        <family val="1"/>
      </rPr>
      <t xml:space="preserve">    </t>
    </r>
    <r>
      <rPr>
        <sz val="10"/>
        <rFont val="Calibri"/>
        <family val="2"/>
      </rPr>
      <t>Addresses purpose, scope, roles, responsibilities, management commitment, coordination among organizational entities, and compliance; and</t>
    </r>
  </si>
  <si>
    <r>
      <t>(b)</t>
    </r>
    <r>
      <rPr>
        <sz val="7"/>
        <rFont val="Times New Roman"/>
        <family val="1"/>
      </rPr>
      <t xml:space="preserve">    </t>
    </r>
    <r>
      <rPr>
        <sz val="10"/>
        <rFont val="Calibri"/>
        <family val="2"/>
      </rPr>
      <t>Is consistent with applicable laws, executive orders, directives, regulations, policies, standards, and guidelines; and</t>
    </r>
  </si>
  <si>
    <r>
      <t>2.</t>
    </r>
    <r>
      <rPr>
        <sz val="7"/>
        <rFont val="Times New Roman"/>
        <family val="1"/>
      </rPr>
      <t xml:space="preserve">      </t>
    </r>
    <r>
      <rPr>
        <sz val="10"/>
        <rFont val="Calibri"/>
        <family val="2"/>
      </rPr>
      <t>Procedures to facilitate the implementation of the maintenance policy and the associated maintenance controls;</t>
    </r>
  </si>
  <si>
    <r>
      <t>b.</t>
    </r>
    <r>
      <rPr>
        <sz val="7"/>
        <rFont val="Times New Roman"/>
        <family val="1"/>
      </rPr>
      <t xml:space="preserve">      </t>
    </r>
    <r>
      <rPr>
        <sz val="10"/>
        <rFont val="Calibri"/>
        <family val="2"/>
      </rPr>
      <t>Designate organizational personnel with information security and privacy responsibilities to manage the development, documentation, and dissemination of the maintenance policy and procedures; and</t>
    </r>
  </si>
  <si>
    <r>
      <t>c.</t>
    </r>
    <r>
      <rPr>
        <sz val="7"/>
        <rFont val="Times New Roman"/>
        <family val="1"/>
      </rPr>
      <t xml:space="preserve">       </t>
    </r>
    <r>
      <rPr>
        <sz val="10"/>
        <rFont val="Calibri"/>
        <family val="2"/>
      </rPr>
      <t>Review and update the current maintenance:</t>
    </r>
  </si>
  <si>
    <r>
      <t>1.</t>
    </r>
    <r>
      <rPr>
        <sz val="7"/>
        <rFont val="Times New Roman"/>
        <family val="1"/>
      </rPr>
      <t xml:space="preserve">      </t>
    </r>
    <r>
      <rPr>
        <sz val="10"/>
        <rFont val="Calibri"/>
        <family val="2"/>
      </rPr>
      <t>Policy annually and following any security incidents involving unauthorized access to CJI or systems used to process, store, or transmit CJI; and</t>
    </r>
  </si>
  <si>
    <r>
      <t>2.</t>
    </r>
    <r>
      <rPr>
        <sz val="7"/>
        <rFont val="Times New Roman"/>
        <family val="1"/>
      </rPr>
      <t xml:space="preserve">      </t>
    </r>
    <r>
      <rPr>
        <sz val="10"/>
        <rFont val="Calibri"/>
        <family val="2"/>
      </rPr>
      <t>Procedures annually and following any security incidents involving unauthorized access to CJI or systems used to process, store, or transmit CJI.</t>
    </r>
  </si>
  <si>
    <r>
      <t>a.</t>
    </r>
    <r>
      <rPr>
        <sz val="7"/>
        <rFont val="Times New Roman"/>
        <family val="1"/>
      </rPr>
      <t xml:space="preserve">      </t>
    </r>
    <r>
      <rPr>
        <sz val="10"/>
        <rFont val="Calibri"/>
        <family val="2"/>
      </rPr>
      <t>Schedule, document, and review records of maintenance, repair, and replacement on system components in accordance with manufacturer or vendor specifications and/or organizational requirements;</t>
    </r>
  </si>
  <si>
    <r>
      <t>b.</t>
    </r>
    <r>
      <rPr>
        <sz val="7"/>
        <rFont val="Times New Roman"/>
        <family val="1"/>
      </rPr>
      <t xml:space="preserve">      </t>
    </r>
    <r>
      <rPr>
        <sz val="10"/>
        <rFont val="Calibri"/>
        <family val="2"/>
      </rPr>
      <t>Approve and monitor all maintenance activities, whether performed on site or remotely and whether the system or system components are serviced on site or removed to another location;</t>
    </r>
  </si>
  <si>
    <r>
      <t>c.</t>
    </r>
    <r>
      <rPr>
        <sz val="7"/>
        <rFont val="Times New Roman"/>
        <family val="1"/>
      </rPr>
      <t xml:space="preserve">       </t>
    </r>
    <r>
      <rPr>
        <sz val="10"/>
        <rFont val="Calibri"/>
        <family val="2"/>
      </rPr>
      <t>Require that organizational personnel with information security and privacy responsibilities explicitly approve the removal of the system or system components from organizational facilities for off-site maintenance, repair, or replacement;</t>
    </r>
  </si>
  <si>
    <r>
      <t>e.</t>
    </r>
    <r>
      <rPr>
        <sz val="7"/>
        <rFont val="Times New Roman"/>
        <family val="1"/>
      </rPr>
      <t xml:space="preserve">      </t>
    </r>
    <r>
      <rPr>
        <sz val="10"/>
        <rFont val="Calibri"/>
        <family val="2"/>
      </rPr>
      <t>Check all potentially impacted controls to verify that the controls are still functioning properly following maintenance, repair, or replacement actions; and</t>
    </r>
  </si>
  <si>
    <r>
      <t>f.</t>
    </r>
    <r>
      <rPr>
        <sz val="7"/>
        <rFont val="Times New Roman"/>
        <family val="1"/>
      </rPr>
      <t xml:space="preserve">       </t>
    </r>
    <r>
      <rPr>
        <sz val="10"/>
        <rFont val="Calibri"/>
        <family val="2"/>
      </rPr>
      <t xml:space="preserve">Include the following information in organizational maintenance records: </t>
    </r>
  </si>
  <si>
    <r>
      <t>1.</t>
    </r>
    <r>
      <rPr>
        <sz val="7"/>
        <rFont val="Times New Roman"/>
        <family val="1"/>
      </rPr>
      <t xml:space="preserve">      </t>
    </r>
    <r>
      <rPr>
        <sz val="10"/>
        <rFont val="Calibri"/>
        <family val="2"/>
      </rPr>
      <t>Component name</t>
    </r>
  </si>
  <si>
    <r>
      <t>2.</t>
    </r>
    <r>
      <rPr>
        <sz val="7"/>
        <rFont val="Times New Roman"/>
        <family val="1"/>
      </rPr>
      <t xml:space="preserve">      </t>
    </r>
    <r>
      <rPr>
        <sz val="10"/>
        <rFont val="Calibri"/>
        <family val="2"/>
      </rPr>
      <t>Component serial number</t>
    </r>
  </si>
  <si>
    <r>
      <t>3.</t>
    </r>
    <r>
      <rPr>
        <sz val="7"/>
        <rFont val="Times New Roman"/>
        <family val="1"/>
      </rPr>
      <t xml:space="preserve">      </t>
    </r>
    <r>
      <rPr>
        <sz val="10"/>
        <rFont val="Calibri"/>
        <family val="2"/>
      </rPr>
      <t>Date/time of maintenance</t>
    </r>
  </si>
  <si>
    <r>
      <t>4.</t>
    </r>
    <r>
      <rPr>
        <sz val="7"/>
        <rFont val="Times New Roman"/>
        <family val="1"/>
      </rPr>
      <t xml:space="preserve">      </t>
    </r>
    <r>
      <rPr>
        <sz val="10"/>
        <rFont val="Calibri"/>
        <family val="2"/>
      </rPr>
      <t>Maintenance performed</t>
    </r>
  </si>
  <si>
    <r>
      <t>5.</t>
    </r>
    <r>
      <rPr>
        <sz val="7"/>
        <rFont val="Times New Roman"/>
        <family val="1"/>
      </rPr>
      <t xml:space="preserve">      </t>
    </r>
    <r>
      <rPr>
        <sz val="10"/>
        <rFont val="Calibri"/>
        <family val="2"/>
      </rPr>
      <t>Name(s) of entity performing maintenance including escort if required.</t>
    </r>
  </si>
  <si>
    <r>
      <t>a.</t>
    </r>
    <r>
      <rPr>
        <sz val="7"/>
        <rFont val="Times New Roman"/>
        <family val="1"/>
      </rPr>
      <t xml:space="preserve">      </t>
    </r>
    <r>
      <rPr>
        <sz val="10"/>
        <rFont val="Calibri"/>
        <family val="2"/>
      </rPr>
      <t>Approve, control, and monitor the use of system maintenance tools; and</t>
    </r>
  </si>
  <si>
    <r>
      <t>b.</t>
    </r>
    <r>
      <rPr>
        <sz val="7"/>
        <rFont val="Times New Roman"/>
        <family val="1"/>
      </rPr>
      <t xml:space="preserve">      </t>
    </r>
    <r>
      <rPr>
        <sz val="10"/>
        <rFont val="Calibri"/>
        <family val="2"/>
      </rPr>
      <t>Review previously approved system maintenance tools prior to each use.</t>
    </r>
  </si>
  <si>
    <r>
      <t>(a)</t>
    </r>
    <r>
      <rPr>
        <sz val="7"/>
        <rFont val="Times New Roman"/>
        <family val="1"/>
      </rPr>
      <t xml:space="preserve">    </t>
    </r>
    <r>
      <rPr>
        <sz val="10"/>
        <rFont val="Calibri"/>
        <family val="2"/>
      </rPr>
      <t>Verifying that there is no organizational information contained on the equipment;</t>
    </r>
  </si>
  <si>
    <r>
      <t>(b)</t>
    </r>
    <r>
      <rPr>
        <sz val="7"/>
        <rFont val="Times New Roman"/>
        <family val="1"/>
      </rPr>
      <t xml:space="preserve">    </t>
    </r>
    <r>
      <rPr>
        <sz val="10"/>
        <rFont val="Calibri"/>
        <family val="2"/>
      </rPr>
      <t>Sanitizing or destroying the equipment;</t>
    </r>
  </si>
  <si>
    <r>
      <t>(c)</t>
    </r>
    <r>
      <rPr>
        <sz val="7"/>
        <rFont val="Times New Roman"/>
        <family val="1"/>
      </rPr>
      <t xml:space="preserve">     </t>
    </r>
    <r>
      <rPr>
        <sz val="10"/>
        <rFont val="Calibri"/>
        <family val="2"/>
      </rPr>
      <t>Retaining the equipment within the facility; or</t>
    </r>
  </si>
  <si>
    <r>
      <t>(d)</t>
    </r>
    <r>
      <rPr>
        <sz val="7"/>
        <rFont val="Times New Roman"/>
        <family val="1"/>
      </rPr>
      <t xml:space="preserve">    </t>
    </r>
    <r>
      <rPr>
        <sz val="10"/>
        <rFont val="Calibri"/>
        <family val="2"/>
      </rPr>
      <t>Obtaining an exemption from organizational personnel with system maintenance responsibilities explicitly authorizing removal of the equipment from the facility.</t>
    </r>
  </si>
  <si>
    <r>
      <t>a.</t>
    </r>
    <r>
      <rPr>
        <sz val="7"/>
        <rFont val="Times New Roman"/>
        <family val="1"/>
      </rPr>
      <t xml:space="preserve">      </t>
    </r>
    <r>
      <rPr>
        <sz val="10"/>
        <rFont val="Calibri"/>
        <family val="2"/>
      </rPr>
      <t>Approve and monitor nonlocal maintenance and diagnostic activities;</t>
    </r>
  </si>
  <si>
    <r>
      <t>b.</t>
    </r>
    <r>
      <rPr>
        <sz val="7"/>
        <rFont val="Times New Roman"/>
        <family val="1"/>
      </rPr>
      <t xml:space="preserve">      </t>
    </r>
    <r>
      <rPr>
        <sz val="10"/>
        <rFont val="Calibri"/>
        <family val="2"/>
      </rPr>
      <t>Allow the use of nonlocal maintenance and diagnostic tools only as consistent with organizational policy and documented in the security plan for the system;</t>
    </r>
  </si>
  <si>
    <r>
      <t>c.</t>
    </r>
    <r>
      <rPr>
        <sz val="7"/>
        <rFont val="Times New Roman"/>
        <family val="1"/>
      </rPr>
      <t xml:space="preserve">       </t>
    </r>
    <r>
      <rPr>
        <sz val="10"/>
        <rFont val="Calibri"/>
        <family val="2"/>
      </rPr>
      <t>Employ strong authentication in the establishment of nonlocal maintenance and diagnostic sessions;</t>
    </r>
  </si>
  <si>
    <r>
      <t>d.</t>
    </r>
    <r>
      <rPr>
        <sz val="7"/>
        <rFont val="Times New Roman"/>
        <family val="1"/>
      </rPr>
      <t xml:space="preserve">      </t>
    </r>
    <r>
      <rPr>
        <sz val="10"/>
        <rFont val="Calibri"/>
        <family val="2"/>
      </rPr>
      <t>Maintain records for nonlocal maintenance and diagnostic activities; and</t>
    </r>
  </si>
  <si>
    <r>
      <t>e.</t>
    </r>
    <r>
      <rPr>
        <sz val="7"/>
        <rFont val="Times New Roman"/>
        <family val="1"/>
      </rPr>
      <t xml:space="preserve">      </t>
    </r>
    <r>
      <rPr>
        <sz val="10"/>
        <rFont val="Calibri"/>
        <family val="2"/>
      </rPr>
      <t>Terminate session and network connections when nonlocal maintenance is completed.</t>
    </r>
  </si>
  <si>
    <r>
      <t>a.</t>
    </r>
    <r>
      <rPr>
        <sz val="7"/>
        <rFont val="Times New Roman"/>
        <family val="1"/>
      </rPr>
      <t xml:space="preserve">      </t>
    </r>
    <r>
      <rPr>
        <sz val="10"/>
        <rFont val="Calibri"/>
        <family val="2"/>
      </rPr>
      <t>Establish a process for maintenance personnel authorization and maintain a list of authorized maintenance organizations or personnel;</t>
    </r>
  </si>
  <si>
    <r>
      <t>b.</t>
    </r>
    <r>
      <rPr>
        <sz val="7"/>
        <rFont val="Times New Roman"/>
        <family val="1"/>
      </rPr>
      <t xml:space="preserve">      </t>
    </r>
    <r>
      <rPr>
        <sz val="10"/>
        <rFont val="Calibri"/>
        <family val="2"/>
      </rPr>
      <t>Verify that non-escorted personnel performing maintenance on the system possess the required access authorizations; and</t>
    </r>
  </si>
  <si>
    <r>
      <t>c.</t>
    </r>
    <r>
      <rPr>
        <sz val="7"/>
        <rFont val="Times New Roman"/>
        <family val="1"/>
      </rPr>
      <t xml:space="preserve">       </t>
    </r>
    <r>
      <rPr>
        <sz val="10"/>
        <rFont val="Calibri"/>
        <family val="2"/>
      </rPr>
      <t>Designate organizational personnel with required access authorizations and technical competence to supervise the maintenance activities of personnel who do not possess the required access authorizations.</t>
    </r>
  </si>
  <si>
    <t>CJIS Security Policy Area 5-17 - Planning (PL)</t>
  </si>
  <si>
    <t>PL-1</t>
  </si>
  <si>
    <t>a.      Develop, document, and disseminate to organizational personnel with planning responsibilities:</t>
  </si>
  <si>
    <t>1.      Agency-level planning policy that:</t>
  </si>
  <si>
    <t>2.      Procedures to facilitate the implementation of the planning policy and the associated planning controls;</t>
  </si>
  <si>
    <t>b.      Designate organizational personnel with information security and privacy responsibilities to manage the development, documentation, and dissemination of the planning policy and procedures; and</t>
  </si>
  <si>
    <t>c.       Review and update the current planning:</t>
  </si>
  <si>
    <t>1.      Policy annually and following; any security incidents involving unauthorized access to CJI or systems used to process, store, or transmit CJI and</t>
  </si>
  <si>
    <t>PL-2</t>
  </si>
  <si>
    <t>SYSTEM SECURITY AND PRIVACY PLANS</t>
  </si>
  <si>
    <t>a.      Develop security and privacy plans for the system that:</t>
  </si>
  <si>
    <t>1.      Are consistent with the organization’s enterprise architecture;</t>
  </si>
  <si>
    <t>2.      Explicitly define the constituent system components;</t>
  </si>
  <si>
    <t>3.      Describe the operational context of the system in terms of mission and business processes;</t>
  </si>
  <si>
    <t>4.      Identify the individuals that fulfill system roles and responsibilities;</t>
  </si>
  <si>
    <t>5.      Identify the information types processed, stored, and transmitted by the system;</t>
  </si>
  <si>
    <t>6.      Provide the security categorization of the system, including supporting rationale;</t>
  </si>
  <si>
    <t>7.      Describe any specific threats to the system that are of concern to the organization;</t>
  </si>
  <si>
    <t>8.      Provide the results of a privacy risk assessment for systems processing personally identifiable information;</t>
  </si>
  <si>
    <t>9.      Describe the operational environment for the system and any dependencies on or connections to other systems or system components;</t>
  </si>
  <si>
    <t>10.   Provide an overview of the security and privacy requirements for the system;</t>
  </si>
  <si>
    <t>11.   Identify any relevant control baselines or overlays, if applicable;</t>
  </si>
  <si>
    <t>12.   Describe the controls in place or planned for meeting the security and privacy requirements, including a rationale for any tailoring decisions;</t>
  </si>
  <si>
    <t>13.   Include risk determinations for security and privacy architecture and design decisions;</t>
  </si>
  <si>
    <t>14.   Include security- and privacy-related activities affecting the system that require planning and coordination with organizational personnel with system security and privacy planning and plan implementation responsibilities; system developers; organizational personnel with information security and privacy responsibilities; and</t>
  </si>
  <si>
    <t>15.   Are reviewed and approved by the authorizing official or designated representative prior to plan implementation.</t>
  </si>
  <si>
    <t>SYSTEM SECURITY AND PRIVACY PLANS
(continued)</t>
  </si>
  <si>
    <t>b.      Distribute copies of the plans and communicate subsequent changes to the plans to organizational personnel with system security and privacy planning and plan implementation responsibilities; system developers; organizational personnel with information security and privacy responsibilities;</t>
  </si>
  <si>
    <t>c.      Review the system security and privacy plans at least annually or when required due to system changes or modifications;</t>
  </si>
  <si>
    <t>d.      Update the plans to address changes to the system and environment of operation or problems identified during plan implementation or control assessments; and</t>
  </si>
  <si>
    <t>e.      Protect the plans from unauthorized disclosure and modification.</t>
  </si>
  <si>
    <t>PL-4</t>
  </si>
  <si>
    <t>RULES OF BEHAVIOR</t>
  </si>
  <si>
    <t>a.      Establish and provide to individuals requiring access to the system, the rules that describe their responsibilities and expected behavior for information and system usage, security, and privacy;</t>
  </si>
  <si>
    <t>b.      Receive a documented acknowledgment from such individuals, indicating that they have read, understand, and agree to abide by the rules of behavior, before authorizing access to information and the system;</t>
  </si>
  <si>
    <t>c.       Review and update the rules of behavior at least annually; and</t>
  </si>
  <si>
    <t xml:space="preserve">d.      Require individuals who have acknowledged a previous version of the rules of behavior to read and re-acknowledge annually, or when the rules are revised or updated. </t>
  </si>
  <si>
    <t>PL-4 (1)</t>
  </si>
  <si>
    <t>(1)    RULES OF BEHAVIOR | SOCIAL MEDIA AND EXTERNAL SITE/APPLICATION USAGE RESTRICTIONS</t>
  </si>
  <si>
    <t>(a)    Use of social media, social networking sites, and external sites/applications;</t>
  </si>
  <si>
    <t>(b)    Posting organizational information on public websites; and</t>
  </si>
  <si>
    <t>(c)     Use of organization-provided identifiers (e.g., email addresses) and authentication secrets (e.g., passwords) for creating accounts on external sites/applications.</t>
  </si>
  <si>
    <t>PL-8</t>
  </si>
  <si>
    <t>SECURITY AND PRIVACY ARCHITECTURES</t>
  </si>
  <si>
    <t>a.      Develop security and privacy architectures for the system that:</t>
  </si>
  <si>
    <t>1.      Describe the requirements and approach to be taken for protecting the confidentiality, integrity, and availability of organizational information;</t>
  </si>
  <si>
    <t>2.      Describe the requirements and approach to be taken for processing personally identifiable information to minimize privacy risk to individuals;</t>
  </si>
  <si>
    <t>3.      Describe how the architectures are integrated into and support the enterprise architecture; and</t>
  </si>
  <si>
    <t>4.      Describe any assumptions about, and dependencies on, external systems and services;</t>
  </si>
  <si>
    <t>b.      Review and update the architectures at least annually or when changes to the system or its environment occur to reflect changes in the enterprise architecture; and</t>
  </si>
  <si>
    <t>c.       Reflect planned architecture changes in security and privacy plans, Concept of Operations (CONOPS), criticality analysis, organizational procedures, and procurements and acquisitions.</t>
  </si>
  <si>
    <t>PL-9</t>
  </si>
  <si>
    <t>CENTRAL MANAGEMENT</t>
  </si>
  <si>
    <t>PL-10</t>
  </si>
  <si>
    <t>BASELINE SELECTION</t>
  </si>
  <si>
    <t>PL-11</t>
  </si>
  <si>
    <t>BASELINE TAILORING</t>
  </si>
  <si>
    <t>CJIS Security Policy Area 5-18 - Contingency Planning</t>
  </si>
  <si>
    <t>CP-1</t>
  </si>
  <si>
    <t>a.      Develop, document, and disseminate to organizational personnel with contingency planning responsibilities:</t>
  </si>
  <si>
    <t>1.      Agency-level contingency planning policy that:</t>
  </si>
  <si>
    <t>2.      Procedures to facilitate the implementation of the contingency planning policy and the associated contingency planning controls;</t>
  </si>
  <si>
    <t>b.      Designate organizational personnel with information security responsibilities to manage the development, documentation, and dissemination of the contingency planning policy and procedures; and</t>
  </si>
  <si>
    <t>c.       Review and update the current contingency planning:</t>
  </si>
  <si>
    <t>1.      Policy annually and following any security incidents involving unauthorized access to CJI or systems used to process, store, or transmit CJI, or training simulations or exercises; and</t>
  </si>
  <si>
    <t>2.      Procedures annually and following any security incidents involving unauthorized access to CJI or systems used to process, store, or transmit CJI, or training simulations or exercises.</t>
  </si>
  <si>
    <t>CP-2</t>
  </si>
  <si>
    <t>CONTINGENCY PLAN</t>
  </si>
  <si>
    <t>a.      Develop a contingency plan for the system that:</t>
  </si>
  <si>
    <t>1.      Identifies essential mission and business functions and associated contingency requirements;</t>
  </si>
  <si>
    <t>2.      Provides recovery objectives, restoration priorities, and metrics;</t>
  </si>
  <si>
    <t>3.      Addresses contingency roles, responsibilities, assigned individuals with contact information;</t>
  </si>
  <si>
    <t>4.      Addresses maintaining essential mission and business functions despite a system disruption, compromise, or failure;</t>
  </si>
  <si>
    <t>5.      Addresses eventual, full system restoration without deterioration of the controls originally planned and implemented;</t>
  </si>
  <si>
    <t>6.      Addresses the sharing of contingency information; and</t>
  </si>
  <si>
    <t>7.      Is reviewed and approved by agency head or their designee;</t>
  </si>
  <si>
    <t>b.      Distribute copies of the contingency plan to organizational personnel with contingency planning or incident response duties;</t>
  </si>
  <si>
    <t>c.       Coordinate contingency planning activities with incident handling activities;</t>
  </si>
  <si>
    <t>d.      Review the contingency plan for the system annually;</t>
  </si>
  <si>
    <t>e.      Update the contingency plan to address changes to the organization, system, or environment of operation and problems encountered during contingency plan implementation, execution, or testing;</t>
  </si>
  <si>
    <t>f.       Communicate contingency plan changes to organizational personnel with contingency planning or incident response duties;</t>
  </si>
  <si>
    <t>g.      Incorporate lessons learned from contingency plan testing, training, or actual contingency activities into contingency testing and training; and</t>
  </si>
  <si>
    <t>h.      Protect the contingency plan from unauthorized disclosure and modification.</t>
  </si>
  <si>
    <t>CP-2 (1)</t>
  </si>
  <si>
    <t>(1)    CONTINGENCY PLAN | COORDINATE WITH RELATED PLANS</t>
  </si>
  <si>
    <t>CP-2 (3)</t>
  </si>
  <si>
    <t>(3)    CONTINGENCY PLAN | RESUME MISSION AND BUSINESS FUNCTIONS</t>
  </si>
  <si>
    <t>CP-2 (8)</t>
  </si>
  <si>
    <t>(8)    CONTINGENCY PLAN | IDENTIFY CRITICAL ASSETS</t>
  </si>
  <si>
    <t>CP-3</t>
  </si>
  <si>
    <t>CONTINGENCY TRAINING</t>
  </si>
  <si>
    <t>a.      Provide contingency training to system users consistent with assigned roles and responsibilities:</t>
  </si>
  <si>
    <t>1.      Within thirty (30) days of assuming a contingency role or responsibility;</t>
  </si>
  <si>
    <t>b.      Review and update contingency training content annually and following any security incidents involving unauthorized access to CJI or systems used to process, store, or transmit CJI, or training simulations or exercises.</t>
  </si>
  <si>
    <t>CP-4</t>
  </si>
  <si>
    <t>CONTINGENCY PLAN TESTING</t>
  </si>
  <si>
    <t>a.      Test the contingency plan for the system annually using the following tests to determine the effectiveness of the plan and the readiness to execute the plan: checklists, walk-through and tabletop exercises, simulations (parallel or full interrupt), or comprehensive exercises.</t>
  </si>
  <si>
    <t>b.      Review the contingency plan test results; and</t>
  </si>
  <si>
    <t>c.       Initiate corrective actions, if needed.</t>
  </si>
  <si>
    <t>CP-4 (1)</t>
  </si>
  <si>
    <t>(1)    CONTINGENCY PLAN TESTING | COORDINATE WITH RELATED PLANS</t>
  </si>
  <si>
    <t>CP-6</t>
  </si>
  <si>
    <t>ALTERNATE STORAGE SITE</t>
  </si>
  <si>
    <t>a.      Establish an alternate storage site, including necessary agreements to permit the storage and retrieval of system backup information; and</t>
  </si>
  <si>
    <t>b.      Ensure that the alternate storage site provides controls equivalent to that of the primary site.</t>
  </si>
  <si>
    <t>CP-6 (1)</t>
  </si>
  <si>
    <t>(1)    ALTERNATE STORAGE SITE | SEPARATION FROM PRIMARY SITE</t>
  </si>
  <si>
    <t>CP-6 (3)</t>
  </si>
  <si>
    <t>(3)    ALTERNATE STORAGE SITE | ACCESSIBILITY</t>
  </si>
  <si>
    <t>CP-7</t>
  </si>
  <si>
    <t>ALTERNATE PROCESSING SITE</t>
  </si>
  <si>
    <t>a.      Establish an alternate processing site, including necessary agreements to permit the transfer and resumption of operations for essential mission and business functions within the time period defined in the system contingency plan(s) when the primary processing capabilities are unavailable;</t>
  </si>
  <si>
    <t>b.      Make available at the alternate processing site, the equipment and supplies required to transfer and resume operations or put contracts in place to support delivery to the site within the organization-defined time period for transfer and resumption; and</t>
  </si>
  <si>
    <t>c.       Provide controls at the alternate processing site that are equivalent to those at the primary site.</t>
  </si>
  <si>
    <t>CP-7 (1)</t>
  </si>
  <si>
    <t>(1)    ALTERNATE PROCESSING SITE | SEPARATION FROM PRIMARY SITE</t>
  </si>
  <si>
    <t>CP-7 (2)</t>
  </si>
  <si>
    <t>(2)    ALTERNATE PROCESSING SITE | ACCESSIBILITY</t>
  </si>
  <si>
    <t>CP-7 (3)</t>
  </si>
  <si>
    <t>(3)    ALTERNATE PROCESSING SITE | PRIORITY OF SERVICE</t>
  </si>
  <si>
    <t>CP-8</t>
  </si>
  <si>
    <t>TELECOMMUNICATIONS SERVICES</t>
  </si>
  <si>
    <t>Establish alternate telecommunications services, including necessary agreements to permit the resumption of system operations for essential mission and business functions within the time period as defined in the system contingency plan(s) when the primary telecommunications capabilities are unavailable at either the primary or alternate processing or storage sites.</t>
  </si>
  <si>
    <t>CP-8 (1)</t>
  </si>
  <si>
    <t>(1)    TELECOMMUNICATIONS SERVICES | PRIORITY OF SERVICE PROVISIONS</t>
  </si>
  <si>
    <t>(a)    Develop primary and alternate telecommunications service agreements that contain priority-of-service provisions in accordance with availability requirements (including recovery time objectives); and</t>
  </si>
  <si>
    <t>(b)    Request Telecommunications Service Priority for all telecommunications services used for national security emergency preparedness if the primary and/or alternate telecommunications services are provided by a common carrier.</t>
  </si>
  <si>
    <t>CP-8 (2)</t>
  </si>
  <si>
    <t>(2)    TELECOMMUNICATIONS SERVICES | SINGLE POINTS OF FAILURE</t>
  </si>
  <si>
    <t>Obtain alternate telecommunications services to reduce the likelihood of sharing a single point of failure with primary telecommunications services.</t>
  </si>
  <si>
    <t>CP-9</t>
  </si>
  <si>
    <t>SYSTEM BACKUP</t>
  </si>
  <si>
    <t>a.      Conduct backups of user-level information contained in operational systems for essential business functions as required by the contingency plans;</t>
  </si>
  <si>
    <t>b.      Conduct backups of system-level information contained in the system as required by the contingency plans;</t>
  </si>
  <si>
    <t>c.       Conduct backups of system documentation, including security- and privacy-related documentation as required by the contingency plans; and</t>
  </si>
  <si>
    <t>d.      Protect the confidentiality, integrity, and availability of backup information.</t>
  </si>
  <si>
    <t>CP-9 (1)</t>
  </si>
  <si>
    <t>(1)    SYSTEM BACKUP | TESTING FOR RELIABILITY AND INTEGRITY</t>
  </si>
  <si>
    <t>CP-9 (8)</t>
  </si>
  <si>
    <t>(8)    SYSTEM BACKUP | CRYPTOGRAPHIC PROTECTION</t>
  </si>
  <si>
    <t xml:space="preserve">CP-10 </t>
  </si>
  <si>
    <t>SYSTEM RECOVERY AND RECONSTITUTION</t>
  </si>
  <si>
    <t>Provide for the recovery and reconstitution of the system to a known state within the timeframe as required by the contingency plans after a disruption, compromise, or failure.</t>
  </si>
  <si>
    <t>CP-10 (2)</t>
  </si>
  <si>
    <t>(2)    SYSTEM RECOVERY AND RECONSTITUTION | TRANSACTION RECOVERY</t>
  </si>
  <si>
    <t>CJIS Security Policy Area 5-19 - Risk Assessment</t>
  </si>
  <si>
    <t>RA-1</t>
  </si>
  <si>
    <t>a.      Develop, document, and disseminate to organizational personnel with risk assessment responsibilities:</t>
  </si>
  <si>
    <t>1.      Agency Level risk assessment policy that:</t>
  </si>
  <si>
    <t>2.      Procedures to facilitate the implementation of the risk assessment policy and the associated risk assessment controls;</t>
  </si>
  <si>
    <t>b.      Designate organizational personnel with security and privacy responsibilities to manage the development, documentation, and dissemination of the risk assessment policy and procedures; and</t>
  </si>
  <si>
    <t>c.       Review and update the current risk assessment:</t>
  </si>
  <si>
    <t>RA-2</t>
  </si>
  <si>
    <t>SECURITY CATEGORIZATION</t>
  </si>
  <si>
    <t>a.      Categorize the system and information it processes, stores, and transmits;</t>
  </si>
  <si>
    <t>b.      Document the security categorization results, including supporting rationale, in the security plan for the system; and</t>
  </si>
  <si>
    <t>c.       Verify that the authorizing official or authorizing official designated representative reviews and approves the security categorization decision.</t>
  </si>
  <si>
    <t>RA-3</t>
  </si>
  <si>
    <t>RISK ASSESSMENT</t>
  </si>
  <si>
    <t>a.      Conduct a risk assessment, including:</t>
  </si>
  <si>
    <t>1.      Identifying threats to and vulnerabilities in the system;</t>
  </si>
  <si>
    <t>2.      Determining the likelihood and magnitude of harm from unauthorized access, use, disclosure, disruption, modification, or destruction of the system, the information it processes, stores, or transmits, and any related information; and</t>
  </si>
  <si>
    <t>3.      Determining the likelihood and impact of adverse effects on individuals arising from the processing of personally identifiable information;</t>
  </si>
  <si>
    <t>b.      Integrate risk assessment results and risk management decisions from the organization and mission or business process perspectives with system-level risk assessments;</t>
  </si>
  <si>
    <t>c.       Document risk assessment results in risk assessment report;</t>
  </si>
  <si>
    <t>d.      Review risk assessment results at least quarterly;</t>
  </si>
  <si>
    <t>e.      Disseminate risk assessment results to organizational personnel with risk assessment responsibilities and organizational personnel with security and privacy responsibilities; and</t>
  </si>
  <si>
    <t>f.       Update the risk assessment at least quarterly or when there are significant changes to the system, its environment of operation, or other conditions that may impact the security or privacy state of the system.</t>
  </si>
  <si>
    <t>RA-5</t>
  </si>
  <si>
    <t>VULNERABILITY MONITORING AND SCANNING</t>
  </si>
  <si>
    <t>b.      Employ vulnerability monitoring tools and techniques that facilitate interoperability among tools and automate parts of the vulnerability management process by using standards for:</t>
  </si>
  <si>
    <t>1.      Enumerating platforms, software flaws, and improper configurations;</t>
  </si>
  <si>
    <t>2.      Formatting checklists and test procedures; and</t>
  </si>
  <si>
    <t>3.      Measuring vulnerability impact;</t>
  </si>
  <si>
    <t>c.       Analyze vulnerability scan reports and results from vulnerability monitoring;</t>
  </si>
  <si>
    <t>d.      Remediate legitimate vulnerabilities within the number of days listed;</t>
  </si>
  <si>
    <t>•    Critical–15 days</t>
  </si>
  <si>
    <t>•    High–30 days</t>
  </si>
  <si>
    <t>•    Medium–60 days</t>
  </si>
  <si>
    <t>•    Low–90 days; and</t>
  </si>
  <si>
    <t>e.      Share information obtained from the vulnerability monitoring process and control assessments with organizational personnel with risk assessment, control assessment, and vulnerability scanning responsibilities to help eliminate similar vulnerabilities in other systems; and</t>
  </si>
  <si>
    <t>f.       Employ vulnerability monitoring tools that include the capability to readily update the vulnerabilities to be scanned.</t>
  </si>
  <si>
    <t>RA-5 (2)</t>
  </si>
  <si>
    <t>(2)    VULNERABILITY MONITORING AND SCANNING | UPDATE VULNERABILITIES TO BE SCANNED</t>
  </si>
  <si>
    <t>RA-5 (5)</t>
  </si>
  <si>
    <t>(5)    VULNERABILITY MONITORING AND SCANNING | PRIVILEGED ACCESS</t>
  </si>
  <si>
    <t>RA-5 (11)</t>
  </si>
  <si>
    <t>(11) VULNERABILITY MONITORING AND SCANNING | PUBLIC DISCLOSURE PROGRAM</t>
  </si>
  <si>
    <t>RA-7</t>
  </si>
  <si>
    <t>RISK RESPONSE</t>
  </si>
  <si>
    <t>RA-9</t>
  </si>
  <si>
    <t>CRITICALITY ANALYSIS</t>
  </si>
  <si>
    <t>SYSTEM USE NOTIFICATION
(continued)</t>
  </si>
  <si>
    <t>Authenticator Management | Public Key Based Authentication
(continued)</t>
  </si>
  <si>
    <t>a.      Monitor and scan for vulnerabilities in the system and hosted applications at least monthly and when new vulnerabilities potentially affecting the system are identified and reported;</t>
  </si>
  <si>
    <t>a.      Determine and document all alternate facilities or locations allowed for use by employees;</t>
  </si>
  <si>
    <t>4.      Follow the encryption requirements found in SC-13 and SC-28 for electronic storage (i.e., data at-rest) of CJI.</t>
  </si>
  <si>
    <t>b.      Maintain physical access audit logs for the physically secure location and agency-defined sensitive areas;</t>
  </si>
  <si>
    <t>a.      Enforce physical access authorizations by:</t>
  </si>
  <si>
    <t>b. Implement the following types of cryptography required for each specified cryptographic use: cryptographic modules which are Federal Information Processing Standard (FIPS) 140-3 certified, or FIPS validated algorithm for symmetric key encryption and decryption (FIPS 197 [AES]), with a symmetric cipher key of at least 128-bit strength for CJI in-transit.</t>
  </si>
  <si>
    <t>c.     Additional state/local/tribal/federal agency LASO roles and responsibilities</t>
  </si>
  <si>
    <t>d.     Summary of audit findings from previous state audits of local agencies</t>
  </si>
  <si>
    <t>e.     Findings from the last FBI CJIS Division audit</t>
  </si>
  <si>
    <r>
      <t>d.</t>
    </r>
    <r>
      <rPr>
        <sz val="7"/>
        <rFont val="Times New Roman"/>
        <family val="1"/>
      </rPr>
      <t xml:space="preserve">      </t>
    </r>
    <r>
      <rPr>
        <sz val="10"/>
        <rFont val="Calibri"/>
        <family val="2"/>
      </rPr>
      <t>Sanitize equipment to remove information from associated media prior to removal from organizational facilities for off-site maintenance, repair, replacement, or destruction;</t>
    </r>
  </si>
  <si>
    <t>5.15: SI-12 (1)</t>
  </si>
  <si>
    <t>5.15: SI-12 (2)</t>
  </si>
  <si>
    <t>5.15: SI-12 (3)</t>
  </si>
  <si>
    <t>PE-8 (3)</t>
  </si>
  <si>
    <t>PE-13 (1)</t>
  </si>
  <si>
    <t>5.15: SI-7 (1)</t>
  </si>
  <si>
    <t>5.15: SI-7 (7)</t>
  </si>
  <si>
    <t>b.     Report incident information to organizational personnel with incident handling responsibilities, and if confirmed, notify the CSO, SIB Chief, or Interface Agency Official.</t>
  </si>
  <si>
    <t>Control physical access to information system distribution and transmission lines and devices within organizational facilities using agency-implemented procedures and controls.</t>
  </si>
  <si>
    <t>Protect the confidentiality and integrity of the following information at rest: CJI when outside physically secure locations using cryptographic modules which are certified FIPS 140-3 with a symmetric cipher key of at least 128-bit strength, or FIPS 197 with a symmetric cipher key of at least 256-bit strength.</t>
  </si>
  <si>
    <t xml:space="preserve">Protect the confidentiality and integrity of transmitted information. </t>
  </si>
  <si>
    <t>Identify critical system components and functions by performing a criticality analysis for information system components containing or processing CJI at the planning, design, development, testing, implementation, and maintenance stages of the system development life cycle.</t>
  </si>
  <si>
    <t>Ensure that audit records contain information that establishes the following:</t>
  </si>
  <si>
    <t xml:space="preserve">Generate audit records containing the following additional information: </t>
  </si>
  <si>
    <t>Limit personally identifiable information contained in audit records to the following elements identified in the privacy risk assessment: minimum PII necessary to achieve the purpose for which it is collected (see Section 4.3).</t>
  </si>
  <si>
    <t>Allocate audit log storage capacity to accommodate the collection of audit logs to meet retention requirements (AU-11).</t>
  </si>
  <si>
    <t>Integrate audit record review, analysis, and reporting processes using automated mechanisms.</t>
  </si>
  <si>
    <t>Analyze and correlate audit records across different repositories to gain organization-wide situational awareness.</t>
  </si>
  <si>
    <t>Provide and implement the capability to process, sort, and search audit records for events of interest based on the following content:  information included in AU-3.</t>
  </si>
  <si>
    <t>Authorize access to management of audit logging functionality to only organizational personnel with audit and accountability responsibilities, organizational personnel with information security and privacy responsibilities, and system/network administrators.</t>
  </si>
  <si>
    <t>Retain audit records for a minimum of one (1) year or until it is determined they are no longer needed for administrative, legal, audit, or other operational purposes to provide support for after-the-fact investigations of incidents and to meet regulatory and organizational information retention requirements.</t>
  </si>
  <si>
    <t>Control physical access to output from monitors, printers, scanners, audio devices, facsimile machines, and copiers to prevent unauthorized individuals from obtaining the output.</t>
  </si>
  <si>
    <t>Protect power equipment and power cabling for the system from damage and destruction.</t>
  </si>
  <si>
    <t>Provide an uninterruptible power supply to facilitate an orderly shutdown of the information system or transition of the information system to an alternate power source in the event of a primary power source loss.</t>
  </si>
  <si>
    <t>Employ and maintain automatic emergency lighting for the system that activates in the event of a power outage or disruption and that covers emergency exits and evacuation routes within the facility.</t>
  </si>
  <si>
    <t>Employ and maintain fire detection and suppression systems that are supported by an independent energy source.</t>
  </si>
  <si>
    <t>Protect the system from damage resulting from water leakage by providing master shutoff or isolation valves that are accessible, working properly, and known to key personnel.</t>
  </si>
  <si>
    <t xml:space="preserve">Separate user functionality, including user interface services, from system management functionality. </t>
  </si>
  <si>
    <t xml:space="preserve">Prevent unauthorized and unintended information transfer via shared system resources. </t>
  </si>
  <si>
    <t xml:space="preserve">Limit the number of external network connections to the system. </t>
  </si>
  <si>
    <t xml:space="preserve">Deny network communications traffic by default and allow network communications traffic by exception at boundary devices for information systems used to process, store, or transmit CJI. </t>
  </si>
  <si>
    <t xml:space="preserve">Prevent split tunneling for remote devices connecting to organizational systems. </t>
  </si>
  <si>
    <t xml:space="preserve">Route all internal communications traffic that may be proxied, except traffic specifically exempted by organizational personnel with information security responsibilities, to all untrusted networks through authenticated proxy servers at managed interfaces. </t>
  </si>
  <si>
    <t xml:space="preserve">For systems that process personally identifiable information: </t>
  </si>
  <si>
    <t xml:space="preserve">Implement cryptographic mechanisms to prevent unauthorized disclosure and detect unauthorized changes or access to CJI during transmission. </t>
  </si>
  <si>
    <t xml:space="preserve">Terminate the network connection associated with a communications session at the end of the session or after one (1) hour of inactivity. </t>
  </si>
  <si>
    <t xml:space="preserve">Establish and manage cryptographic keys when cryptography is employed within the system in accordance with the following key management requirements: encryption key generation, distribution, storage, access, and destruction is controlled by the agency. </t>
  </si>
  <si>
    <t xml:space="preserve">Request and perform data origin authentication and data integrity verification on the name/address resolution responses the system receives from authoritative sources. </t>
  </si>
  <si>
    <t xml:space="preserve">Ensure the systems that collectively provide name/address resolution service for an organization are fault-tolerant and implement internal and external role separation. </t>
  </si>
  <si>
    <t xml:space="preserve">Protect the authenticity of communications sessions. </t>
  </si>
  <si>
    <t xml:space="preserve">Implement cryptographic mechanisms to prevent unauthorized disclosure and modification of the following information at rest on information systems and digital media outside physically secure locations:  CJI. </t>
  </si>
  <si>
    <t xml:space="preserve">Maintain a separate execution domain for each executing system process. </t>
  </si>
  <si>
    <t>Include in the rules of behavior, restrictions on:</t>
  </si>
  <si>
    <t>The CJISSECPOL is centrally managed by the FBI CJIS ISO.</t>
  </si>
  <si>
    <t>Select a control baseline for the system.</t>
  </si>
  <si>
    <t>Tailor the selected control baseline by applying specified tailoring actions.</t>
  </si>
  <si>
    <t>Coordinate contingency plan development with organizational elements responsible for related plans.</t>
  </si>
  <si>
    <t>Plan for the resumption of essential mission and business functions within twenty-four (24) hours of contingency plan activation.</t>
  </si>
  <si>
    <t>Identify critical system assets supporting essential mission and business functions.</t>
  </si>
  <si>
    <t>Coordinate contingency plan testing with organizational elements responsible for related plans.</t>
  </si>
  <si>
    <t>Identify an alternate storage site that is sufficiently separated from the primary storage site to reduce susceptibility to the same threats.</t>
  </si>
  <si>
    <t>Identify potential accessibility problems to the alternate storage site in the event of an area-wide disruption or disaster and outline explicit mitigation actions.</t>
  </si>
  <si>
    <t>Identify an alternate processing site that is sufficiently separated from the primary processing site to reduce susceptibility to the same threats.</t>
  </si>
  <si>
    <t>Identify potential accessibility problems to alternate processing sites in the event of an area-wide disruption or disaster and outlines explicit mitigation actions.</t>
  </si>
  <si>
    <t>Develop alternate processing site agreements that contain priority-of-service provisions in accordance with availability requirements (including recovery time objectives).</t>
  </si>
  <si>
    <t>Test backup information as required by the contingency plans to verify media reliability and information integrity.</t>
  </si>
  <si>
    <t>Implement cryptographic mechanisms to prevent unauthorized disclosure and modification of CJI.</t>
  </si>
  <si>
    <t>Implement transaction recovery for systems that are transaction-based.</t>
  </si>
  <si>
    <t>Update the system vulnerabilities to be scanned within 24 hours prior to running a new scan or when new vulnerabilities are identified and reported.</t>
  </si>
  <si>
    <t>Implement privileged access authorization to information system components containing or processing CJI for vulnerability scanning activities requiring privileged access.</t>
  </si>
  <si>
    <t>Establish a public reporting channel for receiving reports of vulnerabilities in organizational systems and system components.</t>
  </si>
  <si>
    <t>Respond to findings from security and privacy assessments, monitoring, and audits in accordance with organizational risk tolerance.</t>
  </si>
  <si>
    <t>Test the effectiveness of the incident response capability for the system annually using the following tests: tabletop or walk-through exercises; simulations; or other agency-appropriate tests.</t>
  </si>
  <si>
    <t>Provide an incident response support resource, integral to the organizational incident response capability, that offers advice and assistance to users of the system for the handling and reporting of incidents.</t>
  </si>
  <si>
    <t>Track and document incidents.</t>
  </si>
  <si>
    <t>TBD</t>
  </si>
  <si>
    <r>
      <t xml:space="preserve">When an agency allows mobile devices that are approved to access or store CJI to function as a Wi-Fi hotspot connecting to the Internet, they </t>
    </r>
    <r>
      <rPr>
        <b/>
        <sz val="10"/>
        <rFont val="Arial"/>
        <family val="2"/>
      </rPr>
      <t>shall</t>
    </r>
    <r>
      <rPr>
        <sz val="10"/>
        <rFont val="Arial"/>
        <family val="2"/>
      </rPr>
      <t xml:space="preserve"> be configured:</t>
    </r>
  </si>
  <si>
    <t>CM-1</t>
  </si>
  <si>
    <t>Develop, document, and disseminate to organizational personnel with configuration management responsibilities:</t>
  </si>
  <si>
    <t>1.      Agency-level configuration management policy that:</t>
  </si>
  <si>
    <t>2.      Procedures to facilitate the implementation of the configuration management policy and the associated configuration management controls;</t>
  </si>
  <si>
    <t>b.      Designate organizational personnel with information security responsibilities to manage the development, documentation, and dissemination of the configuration management policy and procedures; and</t>
  </si>
  <si>
    <t>c.       Review and update the current configuration management:</t>
  </si>
  <si>
    <t>1.      Policy annually and following any hardware or software changes to systems which process, store, or transmit CJI; and</t>
  </si>
  <si>
    <t>2.      Procedures annually and following any hardware or software changes to systems which process, store, or transmit CJI.</t>
  </si>
  <si>
    <t>CM-2</t>
  </si>
  <si>
    <t>BASELINE CONFIGURATION</t>
  </si>
  <si>
    <t xml:space="preserve">a.      Develop, document, and maintain under configuration control, a current baseline configuration of the system; </t>
  </si>
  <si>
    <t>b.      Develop, document, and maintain a current and complete topological drawing depicting the interconnectivity of the agency network to criminal justice information systems and services; and</t>
  </si>
  <si>
    <t>c.       Review and update the baseline configuration and topological drawing of the system:</t>
  </si>
  <si>
    <t>1.      At least annually;</t>
  </si>
  <si>
    <t>2.      When required due to security-relevant changes to the system and/or security incidents occur; and</t>
  </si>
  <si>
    <t>3.      When system components are installed or upgraded.</t>
  </si>
  <si>
    <t>CM-2(2)</t>
  </si>
  <si>
    <t>(2)    BASELINE CONFIGURATION | AUTOMATION SUPPORT FOR ACCURACY AND CURRENCY</t>
  </si>
  <si>
    <t>Maintain the currency, completeness, accuracy, and availability of the baseline configuration of the system using automated mechanisms such as configuration management tools, hardware, software, firmware inventory tools, and network management tools.</t>
  </si>
  <si>
    <t>CM-2(3)</t>
  </si>
  <si>
    <t>(3)    BASELINE CONFIGURATION | RETENTION OF PREVIOUS CONFIGURATIONS</t>
  </si>
  <si>
    <t>CM-2(7)</t>
  </si>
  <si>
    <t>(7)    BASELINE CONFIGURATION | CONFIGURE SYSTEMS AND COMPONENTS FOR HIGH-RISK AREAS</t>
  </si>
  <si>
    <t>a.      Issue devices (e.g., mobile devices) with CJISSECPOL compliant configurations to individuals traveling to locations that the organization deems to be of significant risk; and</t>
  </si>
  <si>
    <t>b.     Apply the following controls to the systems or components when the individuals return from travel: examine the device for signs of physical tampering, purge and reimage disk drives and/or devices as required, and ensure all security controls are in place and functional</t>
  </si>
  <si>
    <t>CM-3</t>
  </si>
  <si>
    <t>CONFIGURATION CHANGE CONTROL</t>
  </si>
  <si>
    <t>a.      Determine and document the types of changes to the system that are configuration-controlled;</t>
  </si>
  <si>
    <t>b.      Review proposed configuration-controlled changes to the system and approve or disapprove such changes with explicit consideration for security and privacy impact analyses;</t>
  </si>
  <si>
    <t>c.      Document configuration change decisions associated with the system;</t>
  </si>
  <si>
    <t>d.      Implement approved configuration-controlled changes to the system;</t>
  </si>
  <si>
    <t>e.      Retain records of configuration-controlled changes to the system for two (2) years;</t>
  </si>
  <si>
    <t>f.       Monitor and review activities associated with configuration-controlled changes to the system; and</t>
  </si>
  <si>
    <t>g.      Coordinate and provide oversight for configuration change control activities through personnel with configuration management responsibilities, a Configuration Control Board, or Change Advisory Board that convenes regularly or when hardware or software changes (i.e., updates, upgrades, replacements, etc.) to the information system are required.</t>
  </si>
  <si>
    <t>CM-3(2)</t>
  </si>
  <si>
    <t>(2)    CONFIGURATION CHANGE CONTROL | TESTING, VALIDATION, AND DOCUMENTATION OF CHANGES</t>
  </si>
  <si>
    <t>Test, validate, and document changes to the system before finalizing the implementation of the changes.</t>
  </si>
  <si>
    <t>CM-3(4)</t>
  </si>
  <si>
    <t>(4)    CONFIGURATION CHANGE CONTROL | SECURITY AND PRIVACY REPRESENTATIVES</t>
  </si>
  <si>
    <t>Require organizational personnel with information security and privacy responsibilities to be members of the Configuration Control Board or Change Advisory Board.</t>
  </si>
  <si>
    <t>CM-4</t>
  </si>
  <si>
    <t>IMPACT ANALYSES</t>
  </si>
  <si>
    <t>Analyze changes to the system to determine potential security and privacy impacts prior to change implementation.</t>
  </si>
  <si>
    <t>CM-4(2)</t>
  </si>
  <si>
    <t>(2)    IMPACT ANALYSES | VERIFICATION OF CONTROLS</t>
  </si>
  <si>
    <t>After system changes, verify that the impacted controls are implemented correctly, operating as intended, and producing the desired outcome with regard to meeting the security and privacy requirements for the system.</t>
  </si>
  <si>
    <t>CM-5</t>
  </si>
  <si>
    <t>ACCESS RESTRICTIONS FOR CHANGE</t>
  </si>
  <si>
    <t>Define, document, approve, and enforce physical and logical access restrictions associated with changes to the system.</t>
  </si>
  <si>
    <t>CM-6</t>
  </si>
  <si>
    <t>CONFIGURATION SETTINGS</t>
  </si>
  <si>
    <t>a.      Establish and document configuration settings for components employed within the system that reflect the most restrictive mode consistent with operational requirements using established best practices and guidelines such as Defense Information Systems Agency (DISA) Secure Technical Implementation Guidelines (STIGs), Center for Internet Security (CIS) Benchmarks, or Federal Information Processing Standards;</t>
  </si>
  <si>
    <t>b.      Implement the configuration settings;</t>
  </si>
  <si>
    <t>c.       Identify, document, and approve any deviations from established configuration settings for system components that store, process, or transmit CJI based on operational requirements; and</t>
  </si>
  <si>
    <t>d.      Monitor and control changes to the configuration settings in accordance with organizational policies and procedures.</t>
  </si>
  <si>
    <t>CM-7</t>
  </si>
  <si>
    <t>LEAST FUNCTIONALITY</t>
  </si>
  <si>
    <t>a.      Configure the system to provide only essential capabilities to meet operational requirements; and</t>
  </si>
  <si>
    <t>b.      Prohibit or restrict the use of specified functions, ports, protocols, software, and/or services: which are not required.</t>
  </si>
  <si>
    <t>CM-7(1)</t>
  </si>
  <si>
    <t>(1)    LEAST FUNCTIONALITY | PERIODIC REVIEW</t>
  </si>
  <si>
    <t>a.      Review the system annually, as the system changes, or incidents occur to identify unnecessary and/or nonsecure functions, ports, protocols, software, and services; and</t>
  </si>
  <si>
    <t>b.     Disable or remove functions, ports, protocols, software, and/or services within the system deemed to be unnecessary and/or unsecure.</t>
  </si>
  <si>
    <t>CM-7(2)</t>
  </si>
  <si>
    <t>(2)    LEAST FUNCTIONALITY | PREVENT PROGRAM EXECUTION</t>
  </si>
  <si>
    <t>Prevent program execution in accordance with rules of behavior and/or rules authorizing the terms and conditions of software program usage.</t>
  </si>
  <si>
    <t>CM-7(5)</t>
  </si>
  <si>
    <t>(5)    LEAST FUNCTIONALITY | AUTHORIZED SOFTWARE — ALLOW-BY-EXCEPTION</t>
  </si>
  <si>
    <t>a.      Identify software programs authorized to execute on the system;</t>
  </si>
  <si>
    <t>b.     Employ a deny-all, permit-by-exception policy to allow the execution of authorized software programs on the system; and</t>
  </si>
  <si>
    <t>c.      Review and update the list of authorized software programs annually.</t>
  </si>
  <si>
    <t>CM-8</t>
  </si>
  <si>
    <t>SYSTEM COMPONENT INVENTORY</t>
  </si>
  <si>
    <t>a.      Develop and document an inventory of system components that:</t>
  </si>
  <si>
    <t>1.      Accurately reflects the system;</t>
  </si>
  <si>
    <t>2.      Includes all components within the system;</t>
  </si>
  <si>
    <t>3.      Does not include duplicate accounting of components or components assigned to any other system;</t>
  </si>
  <si>
    <t>4.      Is at the level of granularity deemed necessary for tracking and reporting; and</t>
  </si>
  <si>
    <t>5.      Includes the following minimum information to achieve system component accountability: date of installation, model, serial number, manufacturer, supplier information, component type, software owner, software version number, software license information, and hardware and physical location; and</t>
  </si>
  <si>
    <t>b.      Review and update the system component inventory annually.</t>
  </si>
  <si>
    <t>CM-8(1)</t>
  </si>
  <si>
    <t>(1)    SYSTEM COMPONENT INVENTORY | UPDATES DURING INSTALLATION AND REMOVAL</t>
  </si>
  <si>
    <t>Update the inventory of system components as part of component installations, removals, and system updates.</t>
  </si>
  <si>
    <t>CM-8(3)</t>
  </si>
  <si>
    <t>(3)    SYSTEM COMPONENT INVENTORY | AUTOMATED UNAUTHORIZED COMPONENT DETECTION</t>
  </si>
  <si>
    <t>a.      Detect the presence of unauthorized hardware, software, and firmware components within the system using automated mechanisms continuously or at least weekly; and</t>
  </si>
  <si>
    <t>b.     Take the following actions when unauthorized components are detected: disable or isolate the unauthorized components and notify organizational personnel with security responsibilities.</t>
  </si>
  <si>
    <t>CM-9</t>
  </si>
  <si>
    <t>CONFIGURATION MANAGEMENT PLAN</t>
  </si>
  <si>
    <t>Develop, document, and implement a configuration management plan for the system that:</t>
  </si>
  <si>
    <t>a.      Addresses roles, responsibilities, and configuration management processes and procedures;</t>
  </si>
  <si>
    <t>b.      Establishes a process for identifying configuration items throughout the system development life cycle and for managing the configuration of the configuration items;</t>
  </si>
  <si>
    <t>c.       Defines the configuration items for the system and places the configuration items under configuration management;</t>
  </si>
  <si>
    <t>d.      Is reviewed and approved by organizational personnel with information security responsibilities and organizational personnel with configuration management responsibilities; and</t>
  </si>
  <si>
    <t>e.      Protects the configuration management plan from unauthorized disclosure and modification.</t>
  </si>
  <si>
    <t>CM-10</t>
  </si>
  <si>
    <t>SOFTWARE USAGE RESTRICTIONS</t>
  </si>
  <si>
    <t>a.      Use software and associated documentation in accordance with contract agreements and copyright laws;</t>
  </si>
  <si>
    <t>b.      Track the use of software and associated documentation protected by quantity licenses to control copying and distribution; and</t>
  </si>
  <si>
    <t>c.       Control and document the use of peer-to-peer file sharing technology to ensure that this capability is not used for the unauthorized distribution, display, performance, or reproduction of copyrighted work.</t>
  </si>
  <si>
    <t>CM-11</t>
  </si>
  <si>
    <t>USER-INSTALLED SOFTWARE</t>
  </si>
  <si>
    <t>a.      Establish agency-level policies governing the installation of software by users;</t>
  </si>
  <si>
    <t>b.      Enforce software installation policies through automated methods; and</t>
  </si>
  <si>
    <t>c.       Monitor policy compliance through automated methods at least weekly.</t>
  </si>
  <si>
    <t>CM-12</t>
  </si>
  <si>
    <t>INFORMATION LOCATION</t>
  </si>
  <si>
    <t>b.      Identify and document the users who have access to the system and system components where the information is processed and stored; and</t>
  </si>
  <si>
    <t>c.       Document changes to the location (i.e., system or system components) where the information is processed and stored.</t>
  </si>
  <si>
    <t>CM-12(1)</t>
  </si>
  <si>
    <t>(1) INFORMATION LOCATION | AUTOMATED TOOLS TO SUPPORT INFORMATION LOCATION</t>
  </si>
  <si>
    <t>Use automated tools to identify CJI on software and hardware system components to ensure controls are in place to protect organizational information and individual privacy.</t>
  </si>
  <si>
    <t>Ver 5.9.5 Location and New Requirement</t>
  </si>
  <si>
    <t>Priority</t>
  </si>
  <si>
    <t>Existing</t>
  </si>
  <si>
    <t>P2</t>
  </si>
  <si>
    <t>P3</t>
  </si>
  <si>
    <t>Zero-cycle</t>
  </si>
  <si>
    <t>P4</t>
  </si>
  <si>
    <t>P1</t>
  </si>
  <si>
    <t>CONFIGURATION CHANGE CONTROL
(continued)</t>
  </si>
  <si>
    <t>VULNERABILITY MONITORING AND SCANNING
(continued)</t>
  </si>
  <si>
    <t>CA-1</t>
  </si>
  <si>
    <t>CA-2</t>
  </si>
  <si>
    <t>CONTROL ASSESSMENTS</t>
  </si>
  <si>
    <t>Employ independent assessors or assessment teams to conduct control assessments.</t>
  </si>
  <si>
    <t>CA-3</t>
  </si>
  <si>
    <t>INFORMATION EXCHANGE</t>
  </si>
  <si>
    <t>A CJA, NCJA (public), or NCJA (private) designated to request civil fingerprint-based background checks, with full consent of the individual to whom the background check is taking place, for noncriminal justice functions, shall be eligible for access to CHRI.  Access shall be permitted when such designation is authorized pursuant to federal law or state statute approved by the U.S. Attorney General.  The CJA, NCJA (public), or NCJA (private) receiving access to CHRI shall enter into signed written agreements with the appropriate signatory authority of the CSA, SIB, or authorized agency providing the access.  The written agreement shall specify the policies to which the agency must adhere, which inlcudes all pertinent areas of the CJISSECPOL.  Each NCJA that directly access FBI systems shall allow the FBI to periodically test the ability to penetrate the FBI’s network through the external connection or system.  A CJA, NCJA (public), or NCJA (private) authorized to access CHRI for noncriminal justice functions pursuant to federal law or state statute approved by the U.S. Attorney General (defined  by the Compact Council as an Authorized Recipient), cannot make CHRI available to another governmental agency, nongovernmental agency, or private contractor to perform noncriminal justice administrative functions without implementation of one of the following:</t>
  </si>
  <si>
    <t>CA-5</t>
  </si>
  <si>
    <t>PLAN OF ACTION AND MILESTONES</t>
  </si>
  <si>
    <t>CA-6</t>
  </si>
  <si>
    <t>AUTHORIZATION</t>
  </si>
  <si>
    <t>CA-7</t>
  </si>
  <si>
    <t>CONTINUOUS MONITORING</t>
  </si>
  <si>
    <t>Develop a system-level continuous monitoring strategy and implement continuous monitoring in accordance with the organization-level continuous monitoring strategy that includes:</t>
  </si>
  <si>
    <t>Employ independent assessors or assessment teams to monitor the controls in the system on an ongoing basis.</t>
  </si>
  <si>
    <t>Ensure risk monitoring is an integral part of the continuous monitoring strategy that includes the following:</t>
  </si>
  <si>
    <t>CA-9</t>
  </si>
  <si>
    <t>INTERNAL SYSTEM CONNECTIONS</t>
  </si>
  <si>
    <t>PS-1</t>
  </si>
  <si>
    <t>PS-2</t>
  </si>
  <si>
    <t>POSITION RISK DESIGNATION</t>
  </si>
  <si>
    <t>PS-3</t>
  </si>
  <si>
    <t>PERSONNEL SCREENING</t>
  </si>
  <si>
    <t>and</t>
  </si>
  <si>
    <t>PS-4</t>
  </si>
  <si>
    <t>PERSONNEL TERMINATION</t>
  </si>
  <si>
    <t>Upon termination of individual employment:</t>
  </si>
  <si>
    <t>PS-5</t>
  </si>
  <si>
    <t>PERSONNEL TRANSFER</t>
  </si>
  <si>
    <t>PS-6</t>
  </si>
  <si>
    <t>ACCESS AGREEMENTS</t>
  </si>
  <si>
    <t>PS-7</t>
  </si>
  <si>
    <t>EXTERNAL PERSONNEL SECURITY</t>
  </si>
  <si>
    <t>PS-8</t>
  </si>
  <si>
    <t>PERSONNEL SANCTIONS</t>
  </si>
  <si>
    <t>PS-9</t>
  </si>
  <si>
    <t>POSITION DESCRIPTIONS</t>
  </si>
  <si>
    <t>Incorporate security and privacy roles and responsibilities into organizational position descriptions.</t>
  </si>
  <si>
    <t>SA-1</t>
  </si>
  <si>
    <t>SA-2</t>
  </si>
  <si>
    <t>ALLOCATION OF RESOURCES</t>
  </si>
  <si>
    <t>SA-3</t>
  </si>
  <si>
    <t>SYSTEM DEVELOPMENT LIFE CYCLE</t>
  </si>
  <si>
    <t>SA-4</t>
  </si>
  <si>
    <t>ACQUISITION PROCESS</t>
  </si>
  <si>
    <t>Include the following requirements, descriptions, and criteria, explicitly or by reference, using agency defined contract language in the acquisition contract for the system, system component, or system service:</t>
  </si>
  <si>
    <t>Require the developer of the system, system component, or system service to provide a description of the functional properties of the controls to be implemented.</t>
  </si>
  <si>
    <t>Require the developer of the system, system component, or system service to identify the functions, ports, protocols, and services intended for organizational use.</t>
  </si>
  <si>
    <t>Employ only information technology products on the FIPS 201-approved products list for Personal Identity Verification (PIV) capability implemented within organizational systems.</t>
  </si>
  <si>
    <t>SA-5</t>
  </si>
  <si>
    <t>SYSTEM DOCUMENTATION</t>
  </si>
  <si>
    <t>SA-8</t>
  </si>
  <si>
    <t>SECURITY AND PRIVACY ENGINEERING PRINCIPLES</t>
  </si>
  <si>
    <t>Apply agency documented systems security and privacy engineering principles in the specification, design, development, implementation, and modification of the system and system components.</t>
  </si>
  <si>
    <t>Implement the privacy principle of minimization using only the Personally Identifiable Information necessary to perform system engineering.</t>
  </si>
  <si>
    <t>SA-9</t>
  </si>
  <si>
    <t>EXTERNAL SYSTEM SERVICES</t>
  </si>
  <si>
    <t>Private contractors designated to:</t>
  </si>
  <si>
    <t>Private contractors who perform criminal justice functions shall meet the same training and certification criteria required by governmental agencies performing a similar function and shall be subject to the same extent of audit review as are local user agencies. All private contractors who perform criminal justice functions shall acknowledge, via signing of the CJIS Security Addendum Certification page (page H- 8), compliance with all aspects of the CJIS Security Addendum. The CJIS Security Addendum is presented in Appendix H (pages H-6 and 7). Modifications to the CJIS Security Addendum shall be enacted only by the FBI.</t>
  </si>
  <si>
    <t>Note: Compliance audit requirements are outlined in the Security and Management Control Outsourcing Standard for Non-Channeler and Channeling related to outsourcing noncriminal justice administrative functions.</t>
  </si>
  <si>
    <t>Require providers of the following external system services to identify the functions, ports, protocols, and other services required for the use of such services: any system with a local, network, or remote connection to an agency information system.</t>
  </si>
  <si>
    <t>Require the developer of the system, system component, or system service, at all post-design stages of the system development life cycle, to:</t>
  </si>
  <si>
    <t>Require the developer of the system, system component, or system service to perform a criticality analysis:</t>
  </si>
  <si>
    <t>SR-1</t>
  </si>
  <si>
    <t>SR-2</t>
  </si>
  <si>
    <t>SUPPLY CHAIN RISK MANAGEMENT PLAN</t>
  </si>
  <si>
    <t>Establish a supply chain risk management team consisting of individuals with security responsibilities and supply chain risk management responsibilities to lead and support the following SCRM activities: information technology, contracting, information security, privacy, mission or business, legal, supply chain and logistics, acquisition, business continuity, and other relevant functions.</t>
  </si>
  <si>
    <t>SR-5</t>
  </si>
  <si>
    <t>ACQUISITION STRATEGIES, TOOLS, AND METHODS</t>
  </si>
  <si>
    <t>Employ the following acquisition strategies, contract tools, and procurement methods to protect against, identify, and mitigate supply chain risks: use preferred suppliers who can provide attestation or demonstration of compliance with state or federal standards.</t>
  </si>
  <si>
    <t>SR-8</t>
  </si>
  <si>
    <t>NOTIFICATION AGREEMENTS</t>
  </si>
  <si>
    <t>Dispose of CJI using the techniques and methods as described in Media Protection (MP).</t>
  </si>
  <si>
    <t>Inspect the following systems or system components upon initial procurement and periodically as needed to detect tampering: systems used to access, process, store, or transmit CJI.</t>
  </si>
  <si>
    <t>SR-2(1)</t>
  </si>
  <si>
    <t>SR-10</t>
  </si>
  <si>
    <t>INSPECTION OF SYSTEMS OR COMPONENTS</t>
  </si>
  <si>
    <t>SR-12</t>
  </si>
  <si>
    <t>COMPONENT DISPOSAL</t>
  </si>
  <si>
    <t>a.      Addresses purpose, scope, roles, responsibilities, management commitment, coordination among organizational entities, and compliance; and</t>
  </si>
  <si>
    <t>b.      Is consistent with applicable laws, executive orders, directives, regulations, policies, standards, and guidelines; and</t>
  </si>
  <si>
    <t>a.      Develop, document, and disseminate to organizational personnel with supply chain risk management responsibilities:</t>
  </si>
  <si>
    <t>1.      Agency-level supply chain risk management policy that:</t>
  </si>
  <si>
    <t>2.      Procedures to facilitate the implementation of the supply chain risk management policy and the associated supply chain risk management controls;</t>
  </si>
  <si>
    <t>c.       Review and update the current supply chain risk management:</t>
  </si>
  <si>
    <t>1.     Policy annually and following any security incidents involving unauthorized access to CJI or systems used to process, store, or transmit CJI; and</t>
  </si>
  <si>
    <t>2.     Procedures annually and following any security incidents involving unauthorized access to CJI or systems used to process, store, or transmit CJI.</t>
  </si>
  <si>
    <t>b.      Review and update the supply chain risk management plan annually or as required, to address threat, organizational or environmental changes; and</t>
  </si>
  <si>
    <t>c.       Protect the supply chain risk management plan from unauthorized disclosure and modification.</t>
  </si>
  <si>
    <r>
      <t xml:space="preserve">b.      Designate </t>
    </r>
    <r>
      <rPr>
        <strike/>
        <sz val="10"/>
        <rFont val="Arial"/>
        <family val="2"/>
      </rPr>
      <t>an</t>
    </r>
    <r>
      <rPr>
        <sz val="10"/>
        <rFont val="Arial"/>
        <family val="2"/>
      </rPr>
      <t xml:space="preserve"> organizational personnel with security responsibilities to manage the development, documentation, and dissemination of the supply chain risk management policy and procedures; and</t>
    </r>
  </si>
  <si>
    <r>
      <t xml:space="preserve">Establish agreements and procedures with entities involved in the supply chain for the system, system component, or system service for the notification of supply chain compromises to systems used to </t>
    </r>
    <r>
      <rPr>
        <strike/>
        <sz val="10"/>
        <rFont val="Arial"/>
        <family val="2"/>
      </rPr>
      <t>access,</t>
    </r>
    <r>
      <rPr>
        <sz val="10"/>
        <rFont val="Arial"/>
        <family val="2"/>
      </rPr>
      <t xml:space="preserve"> process, store, or transmit CJI.</t>
    </r>
  </si>
  <si>
    <t>(1) SUPPLY CHAIN RISK MANAGEMENT PLAN | ESTABLISH SCRM TEAM</t>
  </si>
  <si>
    <t>Require the developer of the system, system component, or system service to:</t>
  </si>
  <si>
    <t>1.     All agencies having access to CJI shall permit an inspection team to conduct an appropriate inquiry and audit of any alleged security violations.</t>
  </si>
  <si>
    <t>2.     At a minimum, triennially audit all external service providers which have access to the information system in order to ensure compliance with applicable statutes, regulations, and policies.</t>
  </si>
  <si>
    <t>3.     Have the authority to conduct unannounced security inspections and scheduled audits of external service providers facilities.</t>
  </si>
  <si>
    <t>d.      Document approved changes to the system, component, or service and the potential security and privacy impacts of such changes; and</t>
  </si>
  <si>
    <t>e.      Track security flaws and flaw resolution within the system, component, or service and report findings to the individual(s) with information security responsibilities and an individual(s) with system and services acquisition responsibilities.</t>
  </si>
  <si>
    <t>Require the developer of the system, system component, or system service to provide design and implementation information for the controls that includes: security-relevant external system interfaces; high-level design at and a project plan that addresses sufficient detail to permit analysis and testing of the controls.</t>
  </si>
  <si>
    <t>a.    Obtain or develop administrator documentation for the system, system component, or system service that describes:</t>
  </si>
  <si>
    <t>b.     Obtain or develop user documentation for the system, system component, or system service that describes:</t>
  </si>
  <si>
    <t>d.     Distribute documentation to organizational personnel with system and services responsibilities.</t>
  </si>
  <si>
    <t>a.      Develop, document, and disseminate to: organizational personnel with system and services acquisition responsibilities; organizational personnel with information security and privacy responsibilities; organizational personnel with supply chain risk management responsibilities:</t>
  </si>
  <si>
    <t>2.      Procedures to facilitate the implementation of the system and services acquisition policy and the associated system and services acquisition controls;</t>
  </si>
  <si>
    <t>b.      Designate organizational personnel with information security responsibilities and organizational personnel with system and services acquisition responsibilities to manage the development, documentation, and dissemination of the system and services acquisition policy and procedures; and</t>
  </si>
  <si>
    <t>c.       Review and update the current system and services acquisition:</t>
  </si>
  <si>
    <t>1.      Policy following any security incidents involving unauthorized access to CJI or systems used to process, store, or transmit CJI; and</t>
  </si>
  <si>
    <t>2.      Procedures following any security incidents involving unauthorized access to CJI or systems used to process, store, or transmit CJI.</t>
  </si>
  <si>
    <t>a.      Determine the high-level information security and privacy requirements for the system or system service in mission and business process planning;</t>
  </si>
  <si>
    <t>b.      Determine, document, and allocate the resources required to protect the system or system service as part of the organizational capital planning and investment control process; and</t>
  </si>
  <si>
    <t>a.      Acquire, develop, and manage the system using an agency documented system development lifecycle process that incorporates information security and privacy considerations;</t>
  </si>
  <si>
    <t>b.      Define and document information security and privacy roles and responsibilities throughout the system development life cycle;</t>
  </si>
  <si>
    <t>c.       Identify individuals having information security and privacy roles and responsibilities; and</t>
  </si>
  <si>
    <t>d.      Integrate the organizational information security and privacy risk management process into system development life cycle activities.</t>
  </si>
  <si>
    <t>a.      Security and privacy functional requirements;</t>
  </si>
  <si>
    <t>b.      Strength of mechanism requirements;</t>
  </si>
  <si>
    <t>c.       Security and privacy assurance requirements;</t>
  </si>
  <si>
    <t>d.      Controls needed to satisfy the security and privacy requirements.</t>
  </si>
  <si>
    <t>e.      Security and privacy documentation requirements;</t>
  </si>
  <si>
    <t>f.       Requirements for protecting security and privacy documentation;</t>
  </si>
  <si>
    <t>g.      Description of the system development environment and environment in which the system is intended to operate;</t>
  </si>
  <si>
    <t>h.      Allocation of responsibility or identification of parties responsible for information security, privacy, and supply chain risk management; and</t>
  </si>
  <si>
    <t>i.        Acceptance criteria.</t>
  </si>
  <si>
    <t>1.      Secure configuration, installation, and operation of the system, component, or service;</t>
  </si>
  <si>
    <t>2.      Effective use and maintenance of security and privacy functions and mechanisms; and</t>
  </si>
  <si>
    <t>3.      Known vulnerabilities regarding configuration and use of administrative or privileged functions;</t>
  </si>
  <si>
    <t>1.      User-accessible security and privacy functions and mechanisms and how to effectively use those functions and mechanisms;</t>
  </si>
  <si>
    <t>2.      Methods for user interaction, which enables individuals to use the system, component, or service in a more secure manner and protect individual privacy; and</t>
  </si>
  <si>
    <t>3.      User responsibilities in maintaining the security of the system, component, or service and privacy of individuals;</t>
  </si>
  <si>
    <t>1.     Management control agreement: A NCJA (government) designated to perform criminal justice functions for a CJA shall be eligible for access to the CJI. Access shall be permitted when such designation is authorized pursuant to executive order, statute, regulation, or interagency agreement. The NCJA shall sign and execute a management control agreement (MCA) with the CJA stipulating management control of the criminal justice function remains solely with the CJA. An example of an NCJA (government) is a city information technology (IT) department. An example of an MCA is provided in Appendix D.2.</t>
  </si>
  <si>
    <t>2.     Security Addendum: The CJIS Security Addendum is a uniform addendum to an agreement between the government agency and a private contractor, approved by the Director of the FBI, acting for the U.S. Attorney General, as referenced in Title 28 CFR 20.33 (a)(7), which specifically authorizes access to CHRI, limits the use of the information to the purposes for which it is provided, ensures the security and confidentiality of the information is consistent with existing regulations and the CJISSECPOL, provides for sanctions, and contains such other provisions as the Attorney General may require.</t>
  </si>
  <si>
    <t>a.  Perform criminal justice functions for a CJA; or</t>
  </si>
  <si>
    <t>b.  Perform criminal justice dispatching functions or data processing/information services for a NCJA (government), shall be eligible for access to CJI pursuant to an agreement which specifically identifies the private contractor’s purpose and scope of providing services for the administration of criminal justice. The agreement between the CJA/NCJA and the private contractor shall incorporate the CJISSECPOL.</t>
  </si>
  <si>
    <t>3.     Outsourcing Standards for Channelers: Channelers designated to request civil fingerprint-based background checks on behalf of a NCJA (public) or NCJA (private) for noncriminal justice functions shall be eligible for access to CJI. Access shall be permitted when such designation is authorized pursuant to federal law or state statute approved by the U.S. Attorney General. All Channelers accessing CJI shall be subject to the terms and conditions described in the Compact Council Security and Management Control Outsourcing Standard. Each Channeler that directly accesses CJI shall also allow the FBI to conduct periodic penetration testing. Channelers leveraging CJI to perform civil functions on behalf of an Authorized Recipient shall meet the same training and certification criteria required by governmental agencies performing a similar function and shall be subject to the same extent of audit review as are local user agencies.</t>
  </si>
  <si>
    <t>4.     Outsourcing Standards for Non-Channelers: Contractors designated to perform noncriminal justice ancillary functions on behalf of a NCJA (public) or NCJA (private) for noncriminal justice functions shall be eligible for access to CJI. Access shall be permitted when such designation is authorized pursuant to federal law or state statute approved by the U.S. Attorney General. All contractors accessing CJI shall be subject to the terms and conditions described in the Compact Council Outsourcing Standard for Non-Channelers. Contractors leveraging CJI to perform civil functions on behalf of an Authorized Recipient shall meet the same training and certification criteria required by governmental agencies performing a similar function and shall be subject to the same extent of audit review as are local user agencies.</t>
  </si>
  <si>
    <t>b.         Define and document organizational oversight and user roles and responsibilities with regard to external system services; and</t>
  </si>
  <si>
    <t>c.          Employ the following processes, methods, and techniques to monitor control compliance by external service providers on an ongoing basis:</t>
  </si>
  <si>
    <t>4.     Have the authority, on behalf of another CSA, to conduct a CJISSECPOL compliance audit of contractor facilities and provide the results to the requesting CSA. If a subsequent CSA requests an audit of the same contractor facility, the CSA may provide the results of the previous audit unless otherwise notified by the requesting CSA that a new audit be performed.</t>
  </si>
  <si>
    <t>a.      Perform configuration management during system, component, or service during design, development, implementation, operation, and disposal;</t>
  </si>
  <si>
    <t>b.      Document, manage, and control the integrity of changes to security configuration, network diagrams, and system components (hardware, software, firmware) by implementing access restrictions such as least privilege for changes;</t>
  </si>
  <si>
    <t>c.       Implement only organization-approved changes to the system, component, or service;</t>
  </si>
  <si>
    <t>a.      Develop and implement a plan for ongoing security and privacy control assessments;</t>
  </si>
  <si>
    <t>b.      Perform system and regression testing/evaluation at a level of comprehensive testing;</t>
  </si>
  <si>
    <t>c.       Produce evidence of the execution of the assessment plan and the results of the testing and evaluation;</t>
  </si>
  <si>
    <t>d.      Implement a verifiable flaw remediation process; and</t>
  </si>
  <si>
    <t>e.      Correct flaws identified during testing and evaluation.</t>
  </si>
  <si>
    <t>a.      Require the developer of the system, system component, or system service to follow a documented development process that:</t>
  </si>
  <si>
    <t>1.      Explicitly addresses security and privacy requirements;</t>
  </si>
  <si>
    <t>2.      Identifies the standards and tools used in the development process;</t>
  </si>
  <si>
    <t>3.      Documents the specific tool options and tool configurations used in the development process; and</t>
  </si>
  <si>
    <t>4.      Documents, manages, and ensures the integrity of changes to the process and/or tools used in development; and</t>
  </si>
  <si>
    <t>b.      Review the development process, standards, tools, tool options, and tool configurations to determine if the process, standards, tools, tool options and tool configurations selected and employed can satisfy security and privacy requirements during design, development, implementation, operation, and disposal.</t>
  </si>
  <si>
    <t>a.         At the following decision points in the system development life cycle: design, development, implementation, and operational; and</t>
  </si>
  <si>
    <t>b.         At the following level of rigor: comprehensive testing.</t>
  </si>
  <si>
    <r>
      <t xml:space="preserve">1.      Agency/Entity information systems and services acquisition policy for systems </t>
    </r>
    <r>
      <rPr>
        <strike/>
        <sz val="10"/>
        <rFont val="Arial"/>
        <family val="2"/>
      </rPr>
      <t>that</t>
    </r>
    <r>
      <rPr>
        <sz val="10"/>
        <rFont val="Arial"/>
        <family val="2"/>
      </rPr>
      <t xml:space="preserve"> used to process, store, or transmit CJI that:</t>
    </r>
  </si>
  <si>
    <t>(1) ACQUISITION PROCESS | FUNCTIONAL PROPERTIES OF CONTROLS</t>
  </si>
  <si>
    <t>(2) ACQUISITION PROCESS | DESIGN AND IMPLEMENTATION INFORMATION FOR  CONTROLS</t>
  </si>
  <si>
    <t>(9) ACQUISITION PROCESS | FUNCTIONS, PORTS, PROTOCOLS, AND SERVICES IN  USE</t>
  </si>
  <si>
    <t>(10) ACQUISITION PROCESS | USE OF APPROVED PIV PRODUCTS</t>
  </si>
  <si>
    <t>SA-4(1)</t>
  </si>
  <si>
    <t>SA-4(2)</t>
  </si>
  <si>
    <t>SA-4(9)</t>
  </si>
  <si>
    <t>SA-4(10)</t>
  </si>
  <si>
    <t>SA-8(33)</t>
  </si>
  <si>
    <t>(33) SECURITY AND PRIVACY ENGINEERING PRINCIPLES | MINIMIZATION</t>
  </si>
  <si>
    <t>SA-9(2)</t>
  </si>
  <si>
    <t>(2) EXTERNAL SYSTEM SERVICES | IDENTIFICATION OF FUNCTIONS, PORTS,  PROTOCOLS, AND SERVICES</t>
  </si>
  <si>
    <t>SA-15(1)</t>
  </si>
  <si>
    <t>(1) DEVELOPMENT PROCESS, STANDARDS, AND TOOLS |CRITICALITY ANALYSIS</t>
  </si>
  <si>
    <t>1. AC-2(g) Account Management</t>
  </si>
  <si>
    <t>2. AC-17(1) Remote Access | Monitoring and Control</t>
  </si>
  <si>
    <t>3. AT-4(a) Training Records</t>
  </si>
  <si>
    <t>5.     CM-6(d) Configuration Settings</t>
  </si>
  <si>
    <t>6.     CM-11(c) User-Installed Software</t>
  </si>
  <si>
    <t>7.     IR-5 Incident Monitoring</t>
  </si>
  <si>
    <t>8.     MA-2(b) Controlled Maintenance</t>
  </si>
  <si>
    <t>9.     MA-3(a) Maintenance Tool</t>
  </si>
  <si>
    <t>10.  MA-4(a) Nonlocal Maintenance</t>
  </si>
  <si>
    <t>11.  PE-3(d) Physical Access Control</t>
  </si>
  <si>
    <t>12.  PE-6 Monitoring Physical Access</t>
  </si>
  <si>
    <t>13.  PE-14(b) Environmental Controls</t>
  </si>
  <si>
    <t>14.  PE-16 Delivery and Removal</t>
  </si>
  <si>
    <t>15.  PS-7(e) External Personnel Security</t>
  </si>
  <si>
    <t>16.  SA-9(c) External System Services</t>
  </si>
  <si>
    <t>17.  SC-7(a) Boundary Protection</t>
  </si>
  <si>
    <t>19.  SC-18(b) Mobile Code</t>
  </si>
  <si>
    <t>20.  SI-4 System Monitoring</t>
  </si>
  <si>
    <t>4.     CM-3(f) Configuration Change Control</t>
  </si>
  <si>
    <t>2.     Criminal Justice Agency User Agreements</t>
  </si>
  <si>
    <t>1.     Executed CJIS User Agreements</t>
  </si>
  <si>
    <t>a.      Approve and manage the exchange of information between the agency system and external systems using the following agreements when applicable;</t>
  </si>
  <si>
    <t>a.      Develop, document, and disseminate to organizational personnel with assessment, authorization, and monitoring policy responsibilities:</t>
  </si>
  <si>
    <t>1.      An assessment, authorization, and monitoring policy that:</t>
  </si>
  <si>
    <t>2.      Procedures to facilitate the implementation of the assessment, authorization, and monitoring policy and the associated assessment, authorization, and monitoring controls;</t>
  </si>
  <si>
    <t>b.      Designate organizational personnel with security responsibilities to manage the development, documentation, and dissemination of the assessment, authorization, and monitoring policy and procedures; and</t>
  </si>
  <si>
    <t>c.       Review and update the current assessment, authorization, and monitoring:</t>
  </si>
  <si>
    <t>1.      Policy annually and following changes to the assessment criteria and</t>
  </si>
  <si>
    <t>2.      Procedures annually and following changes to the assessment criteria.</t>
  </si>
  <si>
    <t>a.      Select the appropriate assessor or assessment team for the type of assessment to be conducted;</t>
  </si>
  <si>
    <t>b.      Develop a control assessment plan that describes the scope of the assessment including:</t>
  </si>
  <si>
    <t>1.      Controls and control enhancements under assessment;</t>
  </si>
  <si>
    <t>2.      Assessment procedures to be used to determine control effectiveness; and</t>
  </si>
  <si>
    <t>3.      Assessment environment, assessment team, and assessment roles and responsibilities;</t>
  </si>
  <si>
    <t>c.       Ensure the control assessment plan is reviewed and approved by the authorizing official or designated representative prior to conducting the assessment;</t>
  </si>
  <si>
    <t>d.      Assess the controls in the system and its environment of operation and any controls that have been impacted by evolving threats at least once every three years to determine the extent to which the controls are implemented correctly, operating as intended, and producing the desired outcome with respect to meeting established security and privacy requirements;</t>
  </si>
  <si>
    <t>e.      Produce a control assessment report that documents the results of the assessment; and</t>
  </si>
  <si>
    <t>f.       Provide the results of the control assessment report to the individual who executed the CJIS User Agreement or is in contract with the FBI.</t>
  </si>
  <si>
    <t>a.     Each CSA, SIB, or IA shall execute a signed written agreement (see Appendix D.1) with the FBI CJIS Division stating their willingness to demonstrate conformity with the CJISSECPOL  before accessing and consuming CJIS systems and services as set forth in the agreement.</t>
  </si>
  <si>
    <t>b.     The agreement shall include the standards, audit, and sanctions governing utilization of CJIS systems and services.</t>
  </si>
  <si>
    <t>c.      The FBI CJIS Division is authorized to periodically test the ability to penetrate the FBI’s network through the external connection or system upon proper notification of all signatories in the user agreement.</t>
  </si>
  <si>
    <t xml:space="preserve">a.     Any CJA receiving access to CJI shall enter into a signed written agreement with the appropriate signatory authority of the CSA providing the access.  </t>
  </si>
  <si>
    <t>b.     The written agreement shall specify the FBI CJIS systems and services to which the agency will have access, and the FBI CJIS Division policies to which the agency must adhere.  These agreements shall include:</t>
  </si>
  <si>
    <t>3.      Agreements for Noncriminal Justice Use of CHRI</t>
  </si>
  <si>
    <t>a.     Security and Management Control Outsourcing Standard for Non-Channelers. Implementation is applicable to noncriminal justice administrative functions that do not require a direct connection to the FBI for submission of fingerprints and receipt of CHRI. Examples include making fitness determinations, processing, storing, or destroying documents, and maintaining IT platforms that do not connect to CJIS systems. Prior to implementation, Authorized Recipients must request and receive written permission from the State Compact Officer, Chief Administrator of the state’s criminal history record repository, or the FBI Compact Officer, as applicable.</t>
  </si>
  <si>
    <t>b.     Security and Management Control Outsourcing Standard for Channeling. Implementation is applicable only to Channeling functions performed by an FBI-approved Channeler that require a direct connection to the FBI for submission of fingerprints and receipt of CHRI. Prior to implementation, Authorized Recipients must request and receive written permission from the State Compact Officer, Chief Administrator of the state’s criminal history record repository, or the FBI Compact Officer, as applicable.</t>
  </si>
  <si>
    <t>c.      Management Control Agreement or Security Addendum (see Appendix H) pursuant to Title 28, C.F.R., Section 20.33 (a) (6) or (7).  Although by regulation implementation of a Management Control Agreement or the Security Addendum is applicable to the administration of criminal justice pursuant to that agreement performed on behalf of CJAs, under very limited circumstances, implementation may also be applicable to CJAs that obtain and use CHRI for noncriminal justice purposes. Implementation for noncriminal justice purposes is only applicable when another governmental agency or private contractor performs both criminal justice and noncriminal justice administrative functions involving access to CHRI on behalf of the CJA. It is important to note that if the servicing governmental agency or private contractor solely performs noncriminal justice administrative functions, then the CJA would be required to implement the Security and Management Control Outsourcing Standard for Non-Channelers.</t>
  </si>
  <si>
    <t>b.      Document, as part of each exchange agreement, the interface characteristics, security and privacy requirements, controls, and responsibilities for each system, and the impact level of the information communicated; and</t>
  </si>
  <si>
    <t>c.       Review and update the agreements at least triennially or when responsibilities or signatories change.</t>
  </si>
  <si>
    <t>d.      Secondary Dissemination</t>
  </si>
  <si>
    <t>1.     Log the dissemination of CHRI when released to another authorized agency, and that agency was not part of the releasing agency’s primary information exchange agreement(s).  If CJI does not contain CHRI and is not part of an information exchange agreement, then it does not need to be logged.</t>
  </si>
  <si>
    <t>2.     Validate the requestor of CJI in conformance with the local policy as an employee and/or contractor of a law enforcement agency or civil agency requiring the CJI to perform their mission; or a member of the public receiving CJI via authorized dissemination.</t>
  </si>
  <si>
    <t>a.      Develop a plan of action and milestones for the system to document the planned remediation actions of the organization to correct weaknesses or deficiencies noted during the assessment of the controls and to reduce or eliminate known vulnerabilities in the system; and</t>
  </si>
  <si>
    <t>b.      Update existing plan of action and milestones at least every six (6) months or when new information is available based on the findings from control assessments, independent audits or reviews, and continuous monitoring activities.</t>
  </si>
  <si>
    <t>a.      Assign a senior official as the responsible official for the system;</t>
  </si>
  <si>
    <t>b.      Assign the CSO, SIB Chief, or IA Official as the authorizing official for common controls available for inheritance by organizational systems;</t>
  </si>
  <si>
    <t>c.       Ensure that the authorizing official for the system, before commencing operations:</t>
  </si>
  <si>
    <t>1.      Accepts the use of common controls inherited by the system; and</t>
  </si>
  <si>
    <t>2.      Authorizes the system to operate;</t>
  </si>
  <si>
    <t>d.      Ensure that the authorizing official for common controls authorizes the use of those controls for inheritance by organizational systems;</t>
  </si>
  <si>
    <t>e.      Update the authorizations at least every three (3) years.</t>
  </si>
  <si>
    <t xml:space="preserve">a.      Establishing the following system-level metrics to be monitored: </t>
  </si>
  <si>
    <t>b.      Establishing an ongoing frequency for monitoring and an ongoing frequency for assessment of control effectiveness;</t>
  </si>
  <si>
    <t>c.       Ongoing control assessments in accordance with the continuous monitoring strategy;</t>
  </si>
  <si>
    <t>d.      Ongoing monitoring of system and organization-defined metrics in accordance with the continuous monitoring strategy;</t>
  </si>
  <si>
    <t>e.      Correlation and analysis of information generated by control assessments and monitoring;</t>
  </si>
  <si>
    <t>f.       Response actions to address results of the analysis of control assessment and monitoring information; and</t>
  </si>
  <si>
    <t>g.      Reporting the security and privacy status of the system to organizational personnel with information security, privacy responsibilities, and system/network administrators annually, when security events/incidents occur, and when requested.</t>
  </si>
  <si>
    <t>a.      Effectiveness monitoring;</t>
  </si>
  <si>
    <t>b.      Compliance monitoring; and</t>
  </si>
  <si>
    <t>c.      Change monitoring.</t>
  </si>
  <si>
    <t>a.      Authorize internal connections of components with the capability to process, store, or transmit CJI to the system;</t>
  </si>
  <si>
    <t>b.      Document, for each internal connection, the interface characteristics, security and privacy requirements, and the nature of the information communicated;</t>
  </si>
  <si>
    <t>d.      Review at least annually the continued need for each internal connection.</t>
  </si>
  <si>
    <t>CA-7(1)</t>
  </si>
  <si>
    <t>(1) CONTINUOUS MONITORING | INDEPENDENT ASSESSMENT</t>
  </si>
  <si>
    <t>CA-7(4)</t>
  </si>
  <si>
    <t>(4) CONTINUOUS MONITORING | RISK MONITORING</t>
  </si>
  <si>
    <t>CA-2(1)</t>
  </si>
  <si>
    <t>(1) CONTROL ASSESSMENTS | INDEPENDENT ASSESSORS</t>
  </si>
  <si>
    <t xml:space="preserve">a.      If a felony conviction of any kind exists, the agency shall deny access to CJI. However, the requesting agency may ask for a review by the CSO/designee, Authorized Recipient Official/designee, or IA Official in extenuating circumstances where the severity of the offense and the time that has passed would support a possible variance. </t>
  </si>
  <si>
    <t>b.      Applicants with a record of misdemeanor offense(s) may be granted access if the CSO/designee, Authorized Recipient Official/designee, or IA Official, determines the nature or severity of the misdemeanor offense(s) do not warrant disqualification. The requesting agency may request the CSO/designee, Authorized Recipient Official/designee, or IA Official review a denial of access determination.</t>
  </si>
  <si>
    <t>c.      If a criminal history record of any kind is found on a contractor, the CA shall be formally notified of continuing fitness determination and system access shall be delayed pending review of the criminal history record information. The CA shall in turn notify the contractor’s security officer.</t>
  </si>
  <si>
    <t>1.     To properly screen, state of residency and national fingerprint-based record checks shall be conducted. National fingerprint-based record checks must be conducted pursuant to an FBI approved authority such as a federal statute or a state statute approved pursuant to Public Law 92-544. If the person resides in a different state than that of the assigned agency, the agency shall also conduct state (of the agency) record checks. When appropriate, the screening shall be consistent with:</t>
  </si>
  <si>
    <t>a.      5 CFR 731.106; and/or</t>
  </si>
  <si>
    <t>b.      Office of Personnel Management policy, regulations, and guidance; and/or</t>
  </si>
  <si>
    <t>c.      agency policy, regulations, and guidance.</t>
  </si>
  <si>
    <t>a.        Disable system access within twenty-four (24) hours;</t>
  </si>
  <si>
    <t>b.        Terminate or revoke any authenticators and credentials associated with the  individual;</t>
  </si>
  <si>
    <t>c.        Conduct exit interviews that include a discussion of non-disclosure of CJI and  PII;</t>
  </si>
  <si>
    <t>d.        Retrieve all security-related organizational system-related property; and</t>
  </si>
  <si>
    <t>e.        Retain access to organizational information and systems formerly controlled by  terminated individual.</t>
  </si>
  <si>
    <t>a.        Review and confirm ongoing operational need for current logical and physical access authorizations to systems and facilities when individuals are reassigned or transferred to other positions within the organization;</t>
  </si>
  <si>
    <t>b.        Initiate appropriate actions such as closing and establishing accounts and changing system access authorizations within twenty-four (24) hours;</t>
  </si>
  <si>
    <t>c.        Modify access authorization as needed to correspond with any changes in operational need due to reassignment or transfer; and</t>
  </si>
  <si>
    <t>a.        Establish personnel security requirements, including security roles and responsibilities for external providers;</t>
  </si>
  <si>
    <t>b.        Require external providers to comply with personnel security policies and procedures established by the organization;</t>
  </si>
  <si>
    <t>c.        Document personnel security requirements;</t>
  </si>
  <si>
    <t>d.        Require external providers to notify organizational personnel with information security responsibilities, organizational personnel with personnel security responsibilities, system/network administrators, or organizational personnel with account management responsibilities of any personnel transfers or terminations of external personnel who possess organizational credentials and/or badges, or who have system privileges within twenty-four (24) hours; and</t>
  </si>
  <si>
    <t>e.        Monitor provider compliance with personnel security requirements.</t>
  </si>
  <si>
    <t>a.        Employ a formal sanctions process for individuals failing to comply with established information security and privacy policies and procedures; and</t>
  </si>
  <si>
    <t>b.        Notify organizational personnel with information security responsibilities, organizational personnel with personnel security responsibilities, system/network administrators, or organizational personnel with account management responsibilities within twenty-four (24) hours when a formal employee sanctions process is initiated, identifying the individual sanctioned and the reason for the sanction.</t>
  </si>
  <si>
    <t>a.      Develop, document, and disseminate to organizational personnel with personnel security responsibilities:</t>
  </si>
  <si>
    <t>1.      Agency-level personnel security policy that:</t>
  </si>
  <si>
    <t>2.      Procedures to facilitate the implementation of the personnel security policy and the associated personnel security controls;</t>
  </si>
  <si>
    <t>b.      Designate organizational personnel with information security responsibilities to manage the development, documentation, and dissemination of the personnel security policy and procedures; and</t>
  </si>
  <si>
    <t>c.       Review and update the current personnel security:</t>
  </si>
  <si>
    <t>1.      Policy annually and following assessment or audit findings, security incidents or breaches, or changes in applicable laws, executive orders, directives, regulations, policies, standards, and guidelines; and</t>
  </si>
  <si>
    <t>2.      Procedures annually and following assessment or audit findings, security incidents or breaches, or changes in applicable laws, executive orders, directives, regulations, policies, standards, and guidelines.</t>
  </si>
  <si>
    <t>a.      Assign a risk designation to all organizational positions;</t>
  </si>
  <si>
    <t>b.      Establish screening criteria for individuals filling those positions; and</t>
  </si>
  <si>
    <t>c.       Review and update position risk designations as required.</t>
  </si>
  <si>
    <t>a.      Screen individuals prior to authorizing access to the information system;</t>
  </si>
  <si>
    <t>a.      Develop and document access agreements for organizational systems;</t>
  </si>
  <si>
    <t>b.      Review and update the access agreements at least annually; and</t>
  </si>
  <si>
    <t>c.       Verify that individuals requiring access to organizational information and systems:</t>
  </si>
  <si>
    <t>1.      Sign appropriate access agreements prior to being granted access; and</t>
  </si>
  <si>
    <t>2.      Re-sign access agreements to maintain access to organizational systems when access agreements have been updated or when signatories change.</t>
  </si>
  <si>
    <t>CJIS Security Policy: Assessment, Authorization, and Monitoring (CA)</t>
  </si>
  <si>
    <t>CJIS Security Policy Section: Personnel Security (PS)</t>
  </si>
  <si>
    <t>CJIS Security Policy: Supply Chain Risk Management (SR)</t>
  </si>
  <si>
    <t>viii. Timeliness</t>
  </si>
  <si>
    <t>ix.   Training</t>
  </si>
  <si>
    <t>x.    Use of the system</t>
  </si>
  <si>
    <t>xi.   Validation</t>
  </si>
  <si>
    <t>i.     Audit</t>
  </si>
  <si>
    <t>vii.  Security</t>
  </si>
  <si>
    <t>vi.   Screening (Criminal Justice Employment)</t>
  </si>
  <si>
    <t>v.    Quality Assurance (QA)</t>
  </si>
  <si>
    <t>iv.   Logging</t>
  </si>
  <si>
    <t>iii.   Hit confirmation</t>
  </si>
  <si>
    <t>ii.    Dissemination</t>
  </si>
  <si>
    <t>Ver 6.0 Location and New Requirement</t>
  </si>
  <si>
    <t>CJIS Security Policy: Access Control (AC)</t>
  </si>
  <si>
    <t>CJIS Security Policy: Awareness and Training (AT)</t>
  </si>
  <si>
    <t>CJIS Security Policy: Audit and Accountability</t>
  </si>
  <si>
    <t>CJIS Security Policy: Configuration Management</t>
  </si>
  <si>
    <t>CJIS Security Policy: Contingency Planning (CP)</t>
  </si>
  <si>
    <t>CJIS Security Policy: Identification and Authentication (IA)</t>
  </si>
  <si>
    <t>CJIS Security Policy: Incident Response (IR)</t>
  </si>
  <si>
    <t>CJIS Security Policy: Maintenance (MA)</t>
  </si>
  <si>
    <t>CJIS Security Policy: Media Protection (MP)</t>
  </si>
  <si>
    <t>CJIS Security Policy: Physical and Environmental Protection (PE)</t>
  </si>
  <si>
    <t>CJIS Security Policy: Planning (PL)</t>
  </si>
  <si>
    <t>CJIS Security Policy: Risk Assessment (RA)</t>
  </si>
  <si>
    <t>CJIS Security Policy: System and Services Acquisition (SA)</t>
  </si>
  <si>
    <t>CJIS Security Policy: Systems and Communications Protection (SC)</t>
  </si>
  <si>
    <t>CJIS Security Policy: System and Information Integrity (SI)</t>
  </si>
  <si>
    <t>CJIS Security Policy Section 5-20: Mobile Devices</t>
  </si>
  <si>
    <t>a.      Develop a plan for managing supply chain risks associated with the research and development, design, manufacturing, acquisition, delivery, integration, operations and maintenance, and disposal of the following systems, system components or system services: systems used to process, store, or transmit CJI;</t>
  </si>
  <si>
    <r>
      <t>d.        Notify organizational personnel with information security responsibilities,  organizational personnel with personnel security responsibilities,  system/network administrators, and organizational personnel with account  management responsibilities</t>
    </r>
    <r>
      <rPr>
        <strike/>
        <sz val="10"/>
        <rFont val="Arial"/>
        <family val="2"/>
      </rPr>
      <t xml:space="preserve"> </t>
    </r>
    <r>
      <rPr>
        <sz val="10"/>
        <rFont val="Arial"/>
        <family val="2"/>
      </rPr>
      <t>prior to personnel transfer.</t>
    </r>
  </si>
  <si>
    <t>18.  SC-7(24)(b) Boundary Protection | Personally Identifiable Information</t>
  </si>
  <si>
    <r>
      <t xml:space="preserve">The policies and procedures </t>
    </r>
    <r>
      <rPr>
        <b/>
        <sz val="10"/>
        <rFont val="Arial"/>
        <family val="2"/>
      </rPr>
      <t>shall</t>
    </r>
    <r>
      <rPr>
        <sz val="10"/>
        <rFont val="Arial"/>
        <family val="2"/>
      </rPr>
      <t xml:space="preserve"> be consistent with applicable laws, executive orders, directives, policies, regulations, standards, and guidance.</t>
    </r>
  </si>
  <si>
    <t>e.  Ensure each agency having access to CJI has someone designated as the Organizational Personnel with Security Responsibilities.</t>
  </si>
  <si>
    <t>3.  External System Services of Criminal Justice Functions: Responsibility for the management and control of security requirements for information systems which process, store, or transmit CJI remains with the CJA.  Management and control includes the authority to:</t>
  </si>
  <si>
    <t>a.  Set and enforce standards for the selection, supervision, and termination of access to CJI;</t>
  </si>
  <si>
    <t>b.  Set and enforce policy governing the operation of computers, circuits, and telecommunications terminals,</t>
  </si>
  <si>
    <t>c.  Guarantee the priority service as determined by the CSA.</t>
  </si>
  <si>
    <r>
      <t xml:space="preserve">A CA is an agency, whether a CJA, NCJA (public), or NCJA (private), that enters into an agreement with a private contractor subject to the CJIS Security Addendum, The Security and Management Control Outsourcing Standard for Non-Channelers, of the Security and Management Control Outsourcing Standard for Channeling.  The CA entering into an agreement with a contractor </t>
    </r>
    <r>
      <rPr>
        <b/>
        <sz val="10"/>
        <rFont val="Arial"/>
        <family val="2"/>
      </rPr>
      <t>shall</t>
    </r>
    <r>
      <rPr>
        <sz val="10"/>
        <rFont val="Arial"/>
        <family val="2"/>
      </rPr>
      <t xml:space="preserve"> appoint an Agency Coordinator.</t>
    </r>
  </si>
  <si>
    <t>Contracting Agency (CA)</t>
  </si>
  <si>
    <t>Organizational Personnel with Security Responsibilities</t>
  </si>
  <si>
    <r>
      <t xml:space="preserve">Each Organizational Personnel with Security Responsibilities </t>
    </r>
    <r>
      <rPr>
        <b/>
        <sz val="10"/>
        <rFont val="Arial"/>
        <family val="2"/>
      </rPr>
      <t>shall</t>
    </r>
    <r>
      <rPr>
        <sz val="10"/>
        <rFont val="Arial"/>
        <family val="2"/>
      </rPr>
      <t>:</t>
    </r>
  </si>
  <si>
    <t>State Compact Officer (SCO)</t>
  </si>
  <si>
    <t>INFORMATION EXCHANGE
(continued)</t>
  </si>
  <si>
    <t>c.       Terminate internal system connections when no longer required or authorized; and</t>
  </si>
  <si>
    <t>PERSONNEL SCREENING
(continued)</t>
  </si>
  <si>
    <t>EXTERNAL SYSTEM SERVICES
(continued)</t>
  </si>
  <si>
    <t>DEVELOPER CONFIGURATION MANAGEMENT</t>
  </si>
  <si>
    <t>SA-10</t>
  </si>
  <si>
    <t>DEVELOPER TESTING AND EVALUATION</t>
  </si>
  <si>
    <t>SA-11</t>
  </si>
  <si>
    <t>SA-15</t>
  </si>
  <si>
    <t>DEVELOPMENT PROCESS, STANDARDS, AND TOOLS</t>
  </si>
  <si>
    <t>MP-7</t>
  </si>
  <si>
    <t>MP-6</t>
  </si>
  <si>
    <t>MP-5</t>
  </si>
  <si>
    <t>MP-4</t>
  </si>
  <si>
    <t>MP-3</t>
  </si>
  <si>
    <t>MP-2</t>
  </si>
  <si>
    <t>MP-1</t>
  </si>
  <si>
    <t>SI-2 (2)</t>
  </si>
  <si>
    <t>SI-4 (2)</t>
  </si>
  <si>
    <t>SI-4 (4)</t>
  </si>
  <si>
    <t>SI-4 (5)</t>
  </si>
  <si>
    <t>SI-7 (1)</t>
  </si>
  <si>
    <t>SI-7 (7)</t>
  </si>
  <si>
    <t>SI-8 (2)</t>
  </si>
  <si>
    <t>SI-12 (1)</t>
  </si>
  <si>
    <t>SI-12 (2)</t>
  </si>
  <si>
    <t>SI-12 (3)</t>
  </si>
  <si>
    <t>5.20.1.1</t>
  </si>
  <si>
    <t>5.20.1.2.1</t>
  </si>
  <si>
    <t>5.20.1.3</t>
  </si>
  <si>
    <t>5.20.1.4</t>
  </si>
  <si>
    <t>5.20.2</t>
  </si>
  <si>
    <t>5.20.3</t>
  </si>
  <si>
    <t>5.20.4.1</t>
  </si>
  <si>
    <t>5.20.4.2</t>
  </si>
  <si>
    <t>5.20.4.3</t>
  </si>
  <si>
    <t>5.20.5</t>
  </si>
  <si>
    <t>5.20.6</t>
  </si>
  <si>
    <t>5.20.7.1</t>
  </si>
  <si>
    <t>5.20.7.2</t>
  </si>
  <si>
    <t>5.20.7.2.1</t>
  </si>
  <si>
    <t>5.20.7.3</t>
  </si>
  <si>
    <t>IA-0</t>
  </si>
  <si>
    <t>IA-1</t>
  </si>
  <si>
    <t>IA-2</t>
  </si>
  <si>
    <t>IA-2 (1)</t>
  </si>
  <si>
    <t>IA-2 (2)</t>
  </si>
  <si>
    <t>IA-2 (8)</t>
  </si>
  <si>
    <t>IA-2 (12)</t>
  </si>
  <si>
    <t>IA-3</t>
  </si>
  <si>
    <t>IA-4</t>
  </si>
  <si>
    <t>IA-4 (4)</t>
  </si>
  <si>
    <t>IA-5</t>
  </si>
  <si>
    <t>IA-5 (1)</t>
  </si>
  <si>
    <t>IA-5 (2)</t>
  </si>
  <si>
    <t>IA-5 (6)</t>
  </si>
  <si>
    <t>IA-6</t>
  </si>
  <si>
    <t>IA-7</t>
  </si>
  <si>
    <t>IA-8</t>
  </si>
  <si>
    <t>IA-8 (1)</t>
  </si>
  <si>
    <t>IA-8 (2)</t>
  </si>
  <si>
    <t>IA-8 (4)</t>
  </si>
  <si>
    <t>IA-11</t>
  </si>
  <si>
    <t>IA-12</t>
  </si>
  <si>
    <t>IA-12 (2)</t>
  </si>
  <si>
    <t>IA-12 (3)</t>
  </si>
  <si>
    <t>IA-12 (5)</t>
  </si>
  <si>
    <t>AT-1</t>
  </si>
  <si>
    <t>AT-2</t>
  </si>
  <si>
    <t>AT-2 (2)</t>
  </si>
  <si>
    <t>AT-2 (3)</t>
  </si>
  <si>
    <t>AT-3</t>
  </si>
  <si>
    <t>AT-3 (5)</t>
  </si>
  <si>
    <t>AT-4</t>
  </si>
  <si>
    <r>
      <t>Retain at least one (1) previous version</t>
    </r>
    <r>
      <rPr>
        <strike/>
        <sz val="10"/>
        <rFont val="Arial"/>
        <family val="2"/>
      </rPr>
      <t>s</t>
    </r>
    <r>
      <rPr>
        <sz val="10"/>
        <rFont val="Arial"/>
        <family val="2"/>
      </rPr>
      <t xml:space="preserve"> of baseline configurations of the system to support rollback.</t>
    </r>
  </si>
  <si>
    <t>g.      Change combinations and keys when keys are lost, combinations are compromised, or when individuals possessing the keys or combinations are transferred or terminated.</t>
  </si>
  <si>
    <t>c.      Document steps to obtain system, system component, or system service documentation when such documentation is either unavailable or nonexistent by contacting manufacturers, suppliers, or developers and conducting web-based searches in response; and</t>
  </si>
  <si>
    <t>a.          Require that providers of external system services comply with organizational security and privacy requirements and employ system and services acquisition security controls in accordance with the CJISSECPOL including the following agreements when applicable:</t>
  </si>
  <si>
    <t>a.      Identify and document the location of CJI and the specific system components on which the information is processed, stored, or transmitted;</t>
  </si>
  <si>
    <t>f. Changing or refreshing authenticators annually or when there is evidence of authenticator compromise; changing or refreshing all other authenticator types as they expire or when there is evidence of authenticator compromise;</t>
  </si>
  <si>
    <t xml:space="preserve">(1)             1.	Maintain a list of commonly-used, expected, or compromised passwords via API or download from a third party. Update the list quarterly and when organizational passwords are suspected to have been compromised directly or indirectly. Compare current memorized secrets against the list quarterly; </t>
  </si>
  <si>
    <t xml:space="preserve">(5)             If chosen by the subscriber, memorized secrets SHALL be at least 8 characters in length. </t>
  </si>
  <si>
    <t xml:space="preserve">(6)             If chosen by the CSP or verifier using an approved random number generator, memorized secrets SHALL be at least 6 characters in length. </t>
  </si>
  <si>
    <t xml:space="preserve">(7)             Truncation of the secret SHALL NOT be performed. </t>
  </si>
  <si>
    <t xml:space="preserve">(8)             Memorized secret verifiers SHALL NOT permit the subscriber to store a “hint” that is accessible to an unauthenticated claimant. </t>
  </si>
  <si>
    <t xml:space="preserve">(9)         Verifiers SHALL NOT prompt subscribers to use specific types of information (e.g., “What was the name of your first pet?”) when choosing memorized secrets. </t>
  </si>
  <si>
    <t xml:space="preserve">(10)         10.	When processing requests to establish and change memorized secrets, verifiers SHALL compare the prospective secrets against the list maintained as required by IA-5(1)(a)(1) that contains values known to be commonly used, expected, or compromised. </t>
  </si>
  <si>
    <t>(11)         If a chosen secret is found in the list, the CSP or verifier SHALL advise the subscriber that they need to select a different secret.</t>
  </si>
  <si>
    <t xml:space="preserve">(12)         If a chosen secret is found in the list, the CSP or verifier SHALL provide the reason for rejection. </t>
  </si>
  <si>
    <t xml:space="preserve">(13)         If a chosen secret is found in the list, the CSP or verifier SHALL require the subscriber to choose a different value. </t>
  </si>
  <si>
    <t>(14)         Verifiers SHALL implement a rate-limiting mechanism that effectively limits failed authentication attempts that can be made on the subscriber’s account to no more than five.</t>
  </si>
  <si>
    <t xml:space="preserve">(15)         Verifiers SHALL force a change of memorized secret if there is evidence of compromise of the authenticator. </t>
  </si>
  <si>
    <t xml:space="preserve">(16)         The verifier SHALL use approved encryption when requesting memorized secrets in order to provide resistance to eavesdropping and MitM attacks. </t>
  </si>
  <si>
    <t xml:space="preserve">(17)         The verifier SHALL use an authenticated protected channel when requesting memorized secrets in order to provide resistance to eavesdropping and MitM attacks. </t>
  </si>
  <si>
    <t xml:space="preserve">(18)         Verifiers SHALL store memorized secrets in a form that is resistant to offline attacks. </t>
  </si>
  <si>
    <t xml:space="preserve">(19)         Memorized secrets SHALL be salted and hashed using a suitable one-way key derivation function. </t>
  </si>
  <si>
    <t xml:space="preserve">(20)         The salt SHALL be at least 32 bits in length and be chosen arbitrarily to minimize salt value collisions among stored hashes. </t>
  </si>
  <si>
    <t xml:space="preserve">(21)         Both the salt value and the resulting hash SHALL be stored for each subscriber using a memorized secret authenticator </t>
  </si>
  <si>
    <t xml:space="preserve">(22)         If an additional iteration of a key derivation function using a salt value known only to the verifier is performed, then this secret salt value SHALL be generated with an approved random bit generator and of sufficient length. </t>
  </si>
  <si>
    <t xml:space="preserve">(23)         If an additional iteration of a key derivation function using a salt value known only to the verifier is performed, then this secret salt value SHALL provide at least the minimum-security strength. </t>
  </si>
  <si>
    <t xml:space="preserve">(24)         If an additional iteration of a key derivation function using a salt value known only to the verifier is performed, then this secret salt value SHALL be stored separately from the memorized secrets. </t>
  </si>
  <si>
    <t xml:space="preserve">(1)             Supervised remote identity proofing and enrollment transactions SHALL meet the following requirements, in addition to the IAL3 validation and verification requirements specified in IA-12(3)s. </t>
  </si>
  <si>
    <r>
      <t>a. Protect and control digital and non-digital media to help prevent compromise of the data during transport outside of the physically secure locations or controlled areas using encryption, as defined in Systems and Communications Protection (SC)</t>
    </r>
    <r>
      <rPr>
        <u/>
        <sz val="10"/>
        <rFont val="Arial"/>
        <family val="2"/>
      </rPr>
      <t>.</t>
    </r>
    <r>
      <rPr>
        <sz val="10"/>
        <rFont val="Arial"/>
        <family val="2"/>
      </rPr>
      <t xml:space="preserve">  Physical media will be protected at the same level as the information would be protected in electronic form.  Restrict the activities associated with transport of electronic and physical media to authorized personnel; </t>
    </r>
  </si>
  <si>
    <t>6. Ensure that all APs have strong administrative passwords and ensure that all passwords are changed in accordance with Identification and Authentication (IA).</t>
  </si>
  <si>
    <t>2. Are configured for local device authentication (see Section 5.20.8.1).</t>
  </si>
  <si>
    <t>1. Apply available critical patches and upgrades to the operating system as soon as they become available for the device and after necessary testing as described in System and Information Integrity (SI).</t>
  </si>
  <si>
    <t>3. Use advanced authentication or CSO approved compensating controls as per Section 5.20.7.2.1.</t>
  </si>
  <si>
    <t>5. Erase cached information, to include authenticators (see Identification and Authentication (IA)) in applications, when session is terminated.</t>
  </si>
  <si>
    <r>
      <t xml:space="preserve">Access control (see Access Control (AC)) </t>
    </r>
    <r>
      <rPr>
        <b/>
        <sz val="10"/>
        <rFont val="Arial"/>
        <family val="2"/>
      </rPr>
      <t>shall</t>
    </r>
    <r>
      <rPr>
        <sz val="10"/>
        <rFont val="Arial"/>
        <family val="2"/>
      </rPr>
      <t xml:space="preserve"> be accomplished by the application that accesses CJI.</t>
    </r>
  </si>
  <si>
    <r>
      <t xml:space="preserve">The authenticator used </t>
    </r>
    <r>
      <rPr>
        <b/>
        <sz val="10"/>
        <rFont val="Arial"/>
        <family val="2"/>
      </rPr>
      <t>shall</t>
    </r>
    <r>
      <rPr>
        <sz val="10"/>
        <rFont val="Arial"/>
        <family val="2"/>
      </rPr>
      <t xml:space="preserve"> meet the requirements in Identification and Authentication (IA).</t>
    </r>
  </si>
  <si>
    <r>
      <t xml:space="preserve">When accessing CJI from an authorized mobile device, advanced authentication </t>
    </r>
    <r>
      <rPr>
        <b/>
        <sz val="10"/>
        <rFont val="Arial"/>
        <family val="2"/>
      </rPr>
      <t>shall</t>
    </r>
    <r>
      <rPr>
        <sz val="10"/>
        <rFont val="Arial"/>
        <family val="2"/>
      </rPr>
      <t xml:space="preserve"> be used by the authorized user unless the access to CJI is indirect as described in Identification and Authentication (IA). If access in indirect, then AA is not required.</t>
    </r>
  </si>
  <si>
    <r>
      <t xml:space="preserve">Before CSOs consider approval of compensating controls, Mobile Device Management (MDM) </t>
    </r>
    <r>
      <rPr>
        <b/>
        <sz val="10"/>
        <color rgb="FF000000"/>
        <rFont val="Arial"/>
        <family val="2"/>
      </rPr>
      <t>shall</t>
    </r>
    <r>
      <rPr>
        <sz val="10"/>
        <color rgb="FF000000"/>
        <rFont val="Arial"/>
        <family val="2"/>
      </rPr>
      <t xml:space="preserve"> be implemented per Section 5.20.2.</t>
    </r>
  </si>
  <si>
    <t>Use of device certificates as per Section 5.20.7.3 Device Certificates</t>
  </si>
  <si>
    <t>f.  Ensure the Organizational Personnel with Security Responsibilities receives enhanced security awareness training (ref. Awareness and Training (AT)).</t>
  </si>
  <si>
    <t>Agencies authorized to bypass state repositories in compliance with federal law must only conduct a national fingerprint-based record check.</t>
  </si>
  <si>
    <t>Agencies without approved statutory authority authorizing or requiring civil fingerprint-based record checks on personnel with access to CHRI are exempt from this requirement until such time as appropriate statutory authority is obtained to conduct such record checks.</t>
  </si>
  <si>
    <t>2.     All requests for access shall be made as specified by the CSO, Authorized Recipient Official, or IA Official. The CSO/designee, Authorized Recipient Official/designee, or IA Official is authorized to approve access to CJI. All CSO designees shall be from an authorized criminal justice agency. All Authorized Recipient designees shall be employed by the Authorized Recipient Agency.</t>
  </si>
  <si>
    <t>3.     If a criminal history record of any kind exists, access to CJI shall not be granted until the CSO/designee, Authorized Recipient Official/designee, or IA Official reviews the matter to determine if access is appropriate.</t>
  </si>
  <si>
    <t>4.     If the person appears to be a fugitive or has an arrest history without conviction, the CSO/designee, Authorized Recipient Official/designee, or IA Official shall review the matter to determine if access to CJI is appropriate.</t>
  </si>
  <si>
    <t>5.     If the person already has access to CJI and is subsequently arrested and or convicted, continued access to CJI shall be determined by the CSO/designee, Authorized Recipient Official/designee, or IA Official. This does not implicitly grant hiring/firing authority with the CSA, Authorized Recipient, or IA Official only the authority to grant access to CJI. For offenses other than felonies, the CSO/designee, Authorized Recipient Official/designee, or IA Official has the latitude to delegate continued access determinations.</t>
  </si>
  <si>
    <t>6.     If the CSO/designee, Authorized Recipient Official/designee, or IA Official determines that access to CJI by the person would not be in the public interest, access shall be denied and the person's appointing authority shall be notified in writing of the access denial.</t>
  </si>
  <si>
    <t>7.     The criminal and non-criminal justice agency shall maintain a list of personnel who have been authorized unescorted access to unencrypted CJI and shall, upon request, provide a current copy of the access list to the CSO/designee, Authorized Recipient Official/designee, or IA Official.</t>
  </si>
  <si>
    <t>b.  Recommend rescreening individuals in accordance with PS-3(a)(1) above. The authority authorized for the national fingerprint-based background check must also authorize the rescreening.</t>
  </si>
  <si>
    <t>5.1.3 / 5.1.4</t>
  </si>
  <si>
    <t>CJIS Security Policy: Audit and Accountability (AU)</t>
  </si>
  <si>
    <t>CJIS Security Policy: Configuration Management (CM)</t>
  </si>
  <si>
    <t>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</si>
</sst>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2" x14ac:knownFonts="1">
    <font>
      <sz val="10"/>
      <name val="Arial"/>
    </font>
    <font>
      <sz val="10"/>
      <name val="Arial"/>
      <family val="2"/>
    </font>
    <font>
      <b/>
      <sz val="10"/>
      <name val="Arial"/>
      <family val="2"/>
    </font>
    <font>
      <sz val="12"/>
      <name val="Times New Roman"/>
      <family val="1"/>
    </font>
    <font>
      <b/>
      <sz val="12"/>
      <name val="Times New Roman"/>
      <family val="1"/>
    </font>
    <font>
      <sz val="7"/>
      <name val="Times New Roman"/>
      <family val="1"/>
    </font>
    <font>
      <sz val="8"/>
      <name val="Arial"/>
      <family val="2"/>
    </font>
    <font>
      <i/>
      <sz val="12"/>
      <name val="Times New Roman"/>
      <family val="1"/>
    </font>
    <font>
      <u/>
      <sz val="12"/>
      <name val="Times New Roman"/>
      <family val="1"/>
    </font>
    <font>
      <b/>
      <u/>
      <sz val="12"/>
      <name val="Times New Roman"/>
      <family val="1"/>
    </font>
    <font>
      <vertAlign val="superscript"/>
      <sz val="12"/>
      <name val="Times New Roman"/>
      <family val="1"/>
    </font>
    <font>
      <i/>
      <sz val="10"/>
      <name val="Arial"/>
      <family val="2"/>
    </font>
    <font>
      <u/>
      <sz val="10"/>
      <name val="Arial"/>
      <family val="2"/>
    </font>
    <font>
      <b/>
      <u/>
      <sz val="10"/>
      <name val="Arial"/>
      <family val="2"/>
    </font>
    <font>
      <vertAlign val="superscript"/>
      <sz val="10"/>
      <name val="Arial"/>
      <family val="2"/>
    </font>
    <font>
      <i/>
      <u/>
      <sz val="10"/>
      <name val="Arial"/>
      <family val="2"/>
    </font>
    <font>
      <b/>
      <i/>
      <u/>
      <sz val="10"/>
      <name val="Arial"/>
      <family val="2"/>
    </font>
    <font>
      <i/>
      <u/>
      <sz val="10"/>
      <color rgb="FF000000"/>
      <name val="Arial"/>
      <family val="2"/>
    </font>
    <font>
      <b/>
      <i/>
      <u/>
      <sz val="10"/>
      <color rgb="FF000000"/>
      <name val="Arial"/>
      <family val="2"/>
    </font>
    <font>
      <i/>
      <strike/>
      <u/>
      <sz val="10"/>
      <name val="Arial"/>
      <family val="2"/>
    </font>
    <font>
      <b/>
      <i/>
      <strike/>
      <u/>
      <sz val="10"/>
      <name val="Arial"/>
      <family val="2"/>
    </font>
    <font>
      <i/>
      <strike/>
      <sz val="10"/>
      <name val="Arial"/>
      <family val="2"/>
    </font>
    <font>
      <sz val="10"/>
      <color rgb="FF000000"/>
      <name val="Arial"/>
      <family val="2"/>
    </font>
    <font>
      <b/>
      <sz val="10"/>
      <color rgb="FF000000"/>
      <name val="Arial"/>
      <family val="2"/>
    </font>
    <font>
      <strike/>
      <sz val="10"/>
      <name val="Arial"/>
      <family val="2"/>
    </font>
    <font>
      <b/>
      <strike/>
      <sz val="10"/>
      <name val="Arial"/>
      <family val="2"/>
    </font>
    <font>
      <b/>
      <sz val="11"/>
      <color theme="1"/>
      <name val="Calibri"/>
      <family val="2"/>
      <scheme val="minor"/>
    </font>
    <font>
      <sz val="10"/>
      <color theme="1"/>
      <name val="Arial"/>
      <family val="2"/>
    </font>
    <font>
      <b/>
      <i/>
      <sz val="10"/>
      <name val="Arial"/>
      <family val="2"/>
    </font>
    <font>
      <b/>
      <i/>
      <sz val="10"/>
      <color rgb="FFFF0000"/>
      <name val="Arial"/>
      <family val="2"/>
    </font>
    <font>
      <b/>
      <i/>
      <sz val="12"/>
      <name val="Times New Roman"/>
      <family val="1"/>
    </font>
    <font>
      <sz val="12"/>
      <color rgb="FF243F60"/>
      <name val="Times New Roman"/>
      <family val="1"/>
    </font>
    <font>
      <sz val="12"/>
      <color rgb="FF0000FF"/>
      <name val="Times New Roman"/>
      <family val="1"/>
    </font>
    <font>
      <sz val="10"/>
      <name val="Calibri"/>
      <family val="2"/>
    </font>
    <font>
      <b/>
      <i/>
      <sz val="12"/>
      <color rgb="FFFF0000"/>
      <name val="Times New Roman"/>
      <family val="1"/>
    </font>
    <font>
      <sz val="12"/>
      <color rgb="FFFF0000"/>
      <name val="Times New Roman"/>
      <family val="1"/>
    </font>
    <font>
      <b/>
      <i/>
      <sz val="7"/>
      <color rgb="FFFF0000"/>
      <name val="Times New Roman"/>
      <family val="1"/>
    </font>
    <font>
      <sz val="12"/>
      <color rgb="FF272727"/>
      <name val="Times New Roman"/>
      <family val="1"/>
    </font>
    <font>
      <sz val="8"/>
      <name val="Times New Roman"/>
      <family val="1"/>
    </font>
    <font>
      <b/>
      <sz val="12"/>
      <color rgb="FF000000"/>
      <name val="Times New Roman"/>
      <family val="1"/>
    </font>
    <font>
      <sz val="12"/>
      <color rgb="FF000000"/>
      <name val="Times New Roman"/>
      <family val="1"/>
    </font>
    <font>
      <i/>
      <sz val="12"/>
      <color rgb="FFFF0000"/>
      <name val="Times New Roman"/>
      <family val="1"/>
    </font>
    <font>
      <b/>
      <i/>
      <sz val="12"/>
      <color rgb="FFD13438"/>
      <name val="Times New Roman"/>
      <family val="1"/>
    </font>
    <font>
      <sz val="8"/>
      <name val="Calibri"/>
      <family val="2"/>
    </font>
    <font>
      <i/>
      <sz val="11"/>
      <color rgb="FF2F5496"/>
      <name val="Calibri Light"/>
      <family val="2"/>
    </font>
    <font>
      <sz val="7"/>
      <color rgb="FF000000"/>
      <name val="Times New Roman"/>
      <family val="1"/>
    </font>
    <font>
      <b/>
      <sz val="12"/>
      <color rgb="FF1F3763"/>
      <name val="Times New Roman"/>
      <family val="1"/>
    </font>
    <font>
      <sz val="12"/>
      <color rgb="FF1F3763"/>
      <name val="Times New Roman"/>
      <family val="1"/>
    </font>
    <font>
      <sz val="11"/>
      <color rgb="FF000000"/>
      <name val="Times New Roman"/>
      <family val="1"/>
    </font>
    <font>
      <sz val="12"/>
      <color rgb="FF23292D"/>
      <name val="Times New Roman"/>
      <family val="1"/>
    </font>
    <font>
      <sz val="12"/>
      <color rgb="FF23292D"/>
      <name val="Symbol"/>
      <family val="1"/>
      <charset val="2"/>
    </font>
    <font>
      <sz val="7"/>
      <color rgb="FF23292D"/>
      <name val="Times New Roman"/>
      <family val="1"/>
    </font>
    <font>
      <b/>
      <i/>
      <sz val="12"/>
      <color rgb="FF000000"/>
      <name val="Times New Roman"/>
      <family val="1"/>
    </font>
    <font>
      <b/>
      <i/>
      <u/>
      <sz val="12"/>
      <color rgb="FF008080"/>
      <name val="Times New Roman"/>
      <family val="1"/>
    </font>
    <font>
      <i/>
      <sz val="7"/>
      <name val="Times New Roman"/>
      <family val="1"/>
    </font>
    <font>
      <strike/>
      <u/>
      <sz val="10"/>
      <name val="Arial"/>
      <family val="2"/>
    </font>
    <font>
      <sz val="7"/>
      <color rgb="FFFF0000"/>
      <name val="Times New Roman"/>
      <family val="1"/>
    </font>
    <font>
      <b/>
      <sz val="10"/>
      <name val="Calibri"/>
      <family val="2"/>
    </font>
    <font>
      <b/>
      <sz val="7"/>
      <name val="Times New Roman"/>
      <family val="1"/>
    </font>
    <font>
      <sz val="10"/>
      <name val="Times New Roman"/>
      <family val="1"/>
    </font>
    <font>
      <b/>
      <i/>
      <sz val="12"/>
      <color rgb="FF272727"/>
      <name val="Times New Roman"/>
      <family val="1"/>
    </font>
    <font>
      <b/>
      <i/>
      <sz val="7"/>
      <color rgb="FF272727"/>
      <name val="Times New Roman"/>
      <family val="1"/>
    </font>
    <font>
      <i/>
      <sz val="12"/>
      <color rgb="FF272727"/>
      <name val="Times New Roman"/>
      <family val="1"/>
    </font>
    <font>
      <b/>
      <sz val="12"/>
      <color rgb="FFFF0000"/>
      <name val="Arial"/>
      <family val="2"/>
    </font>
    <font>
      <b/>
      <i/>
      <sz val="7"/>
      <name val="Times New Roman"/>
      <family val="1"/>
    </font>
    <font>
      <sz val="10"/>
      <color rgb="FFFF0000"/>
      <name val="Arial"/>
      <family val="2"/>
    </font>
    <font>
      <b/>
      <sz val="10"/>
      <color rgb="FFFF0000"/>
      <name val="Arial"/>
      <family val="2"/>
    </font>
    <font>
      <sz val="10"/>
      <color rgb="FF0000FF"/>
      <name val="Arial"/>
      <family val="2"/>
    </font>
    <font>
      <sz val="10"/>
      <color rgb="FF272727"/>
      <name val="Arial"/>
      <family val="2"/>
    </font>
    <font>
      <sz val="10"/>
      <name val="Calibri"/>
      <family val="2"/>
      <scheme val="minor"/>
    </font>
    <font>
      <sz val="11"/>
      <name val="Calibri"/>
      <family val="2"/>
    </font>
    <font>
      <sz val="11"/>
      <name val="Calibri"/>
      <family val="2"/>
      <scheme val="minor"/>
    </font>
  </fonts>
  <fills count="21">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1"/>
        <bgColor indexed="64"/>
      </patternFill>
    </fill>
    <fill>
      <patternFill patternType="solid">
        <fgColor rgb="FFFF0000"/>
        <bgColor indexed="64"/>
      </patternFill>
    </fill>
    <fill>
      <patternFill patternType="solid">
        <fgColor rgb="FF0070C0"/>
        <bgColor indexed="64"/>
      </patternFill>
    </fill>
    <fill>
      <patternFill patternType="solid">
        <fgColor rgb="FF00B0F0"/>
        <bgColor indexed="64"/>
      </patternFill>
    </fill>
    <fill>
      <patternFill patternType="solid">
        <fgColor rgb="FF00B05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tint="-0.34998626667073579"/>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898">
    <xf numFmtId="0" fontId="0" fillId="0" borderId="0" xfId="0"/>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3" fillId="0" borderId="1" xfId="0" applyFont="1" applyBorder="1" applyAlignment="1">
      <alignment wrapText="1"/>
    </xf>
    <xf numFmtId="0" fontId="3" fillId="0" borderId="1" xfId="0" applyFont="1" applyBorder="1" applyAlignment="1">
      <alignment horizontal="justify"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3" fillId="0" borderId="1" xfId="0" applyFont="1" applyBorder="1" applyAlignment="1">
      <alignment horizontal="justify"/>
    </xf>
    <xf numFmtId="0" fontId="3" fillId="0" borderId="1" xfId="0" applyFont="1" applyBorder="1"/>
    <xf numFmtId="0" fontId="1" fillId="3" borderId="1" xfId="0" applyFont="1" applyFill="1" applyBorder="1" applyAlignment="1">
      <alignment horizontal="center" vertical="center"/>
    </xf>
    <xf numFmtId="0" fontId="3" fillId="0" borderId="0" xfId="0" applyFont="1" applyAlignment="1">
      <alignment wrapText="1"/>
    </xf>
    <xf numFmtId="0" fontId="3" fillId="0" borderId="0" xfId="0" applyFont="1"/>
    <xf numFmtId="0" fontId="3" fillId="0" borderId="0" xfId="0" applyFont="1" applyAlignment="1">
      <alignment horizontal="justify"/>
    </xf>
    <xf numFmtId="0" fontId="3" fillId="0" borderId="1" xfId="0" applyFont="1" applyFill="1" applyBorder="1" applyAlignment="1">
      <alignment horizontal="justify" wrapText="1"/>
    </xf>
    <xf numFmtId="0" fontId="1" fillId="5" borderId="1" xfId="0" applyFont="1" applyFill="1" applyBorder="1" applyAlignment="1">
      <alignment horizontal="center" vertical="center" wrapText="1"/>
    </xf>
    <xf numFmtId="0" fontId="1" fillId="0" borderId="0" xfId="0" applyFont="1" applyAlignment="1">
      <alignment wrapText="1"/>
    </xf>
    <xf numFmtId="0" fontId="1" fillId="0" borderId="8" xfId="0"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1" fillId="0" borderId="0" xfId="0" applyFont="1" applyAlignment="1">
      <alignment vertical="center" wrapText="1"/>
    </xf>
    <xf numFmtId="0" fontId="3" fillId="0" borderId="1" xfId="0" applyFont="1" applyFill="1" applyBorder="1" applyAlignment="1">
      <alignment wrapText="1"/>
    </xf>
    <xf numFmtId="0" fontId="3" fillId="0" borderId="1" xfId="0" applyFont="1" applyFill="1" applyBorder="1"/>
    <xf numFmtId="0" fontId="1" fillId="0" borderId="0" xfId="0" applyFont="1"/>
    <xf numFmtId="0" fontId="1" fillId="2" borderId="1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1" xfId="0" applyFont="1" applyBorder="1" applyAlignment="1">
      <alignment wrapText="1"/>
    </xf>
    <xf numFmtId="0" fontId="1" fillId="0" borderId="1" xfId="0" applyFont="1" applyBorder="1"/>
    <xf numFmtId="0" fontId="1" fillId="0" borderId="1" xfId="0" applyFont="1" applyBorder="1" applyAlignment="1">
      <alignment horizontal="justify"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Fill="1" applyBorder="1" applyAlignment="1">
      <alignment wrapText="1"/>
    </xf>
    <xf numFmtId="0" fontId="1" fillId="0" borderId="1" xfId="0" applyFont="1" applyFill="1" applyBorder="1" applyAlignment="1">
      <alignment horizontal="justify" wrapText="1"/>
    </xf>
    <xf numFmtId="0" fontId="1" fillId="0" borderId="1" xfId="0" applyFont="1" applyBorder="1" applyAlignment="1">
      <alignment horizontal="justify"/>
    </xf>
    <xf numFmtId="0" fontId="1" fillId="2" borderId="14"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0" borderId="0" xfId="0" applyFont="1" applyAlignment="1">
      <alignment horizontal="center" vertical="center" wrapText="1"/>
    </xf>
    <xf numFmtId="0" fontId="1" fillId="0" borderId="13" xfId="0" applyFont="1" applyBorder="1" applyAlignment="1">
      <alignment horizontal="center" vertical="center" wrapText="1"/>
    </xf>
    <xf numFmtId="0" fontId="1" fillId="0" borderId="13" xfId="0" applyFont="1" applyBorder="1" applyAlignment="1">
      <alignment vertical="center" wrapText="1"/>
    </xf>
    <xf numFmtId="0" fontId="1" fillId="0" borderId="0" xfId="0" applyFont="1" applyBorder="1" applyAlignment="1">
      <alignment horizontal="center" vertical="center" wrapText="1"/>
    </xf>
    <xf numFmtId="0" fontId="1" fillId="0" borderId="2" xfId="0" applyFont="1" applyFill="1" applyBorder="1" applyAlignment="1">
      <alignment horizontal="center" vertical="center" wrapText="1"/>
    </xf>
    <xf numFmtId="0" fontId="1" fillId="0" borderId="5" xfId="0" applyFont="1" applyBorder="1" applyAlignment="1">
      <alignment vertical="center" wrapText="1"/>
    </xf>
    <xf numFmtId="0" fontId="1" fillId="0" borderId="5" xfId="0" applyFont="1" applyBorder="1" applyAlignment="1">
      <alignment horizontal="justify" vertical="center" wrapText="1"/>
    </xf>
    <xf numFmtId="0" fontId="1" fillId="0" borderId="5" xfId="0" applyFont="1" applyFill="1" applyBorder="1" applyAlignment="1">
      <alignment wrapText="1"/>
    </xf>
    <xf numFmtId="0" fontId="1" fillId="0" borderId="5" xfId="0" applyFont="1" applyFill="1" applyBorder="1" applyAlignment="1">
      <alignment horizontal="justify" wrapText="1"/>
    </xf>
    <xf numFmtId="0" fontId="1" fillId="8"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0" borderId="15" xfId="0" applyFont="1" applyBorder="1" applyAlignment="1">
      <alignment vertical="center" wrapText="1"/>
    </xf>
    <xf numFmtId="0" fontId="1" fillId="6" borderId="1" xfId="0" applyFont="1" applyFill="1" applyBorder="1" applyAlignment="1">
      <alignment horizontal="center" wrapText="1"/>
    </xf>
    <xf numFmtId="0" fontId="1" fillId="0" borderId="5" xfId="0" applyFont="1" applyFill="1" applyBorder="1" applyAlignment="1">
      <alignment horizontal="left" vertical="center" wrapText="1"/>
    </xf>
    <xf numFmtId="0" fontId="1" fillId="7" borderId="13" xfId="0" applyFont="1" applyFill="1" applyBorder="1" applyAlignment="1">
      <alignment horizontal="center" vertical="center" wrapText="1"/>
    </xf>
    <xf numFmtId="0" fontId="1" fillId="0" borderId="1" xfId="0" applyFont="1" applyBorder="1" applyAlignment="1">
      <alignment horizontal="justify" vertical="center" wrapText="1"/>
    </xf>
    <xf numFmtId="0" fontId="1" fillId="5" borderId="1" xfId="0" applyFont="1" applyFill="1" applyBorder="1" applyAlignment="1">
      <alignment vertical="center" wrapText="1"/>
    </xf>
    <xf numFmtId="0" fontId="1" fillId="9" borderId="1"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Fill="1" applyBorder="1"/>
    <xf numFmtId="0" fontId="1" fillId="2" borderId="16" xfId="0" applyFont="1" applyFill="1" applyBorder="1" applyAlignment="1">
      <alignment horizontal="center" vertical="center" wrapText="1"/>
    </xf>
    <xf numFmtId="0" fontId="1" fillId="0" borderId="17" xfId="0" applyFont="1" applyBorder="1" applyAlignment="1">
      <alignment vertical="center" wrapText="1"/>
    </xf>
    <xf numFmtId="0" fontId="1" fillId="2" borderId="1" xfId="0" applyFont="1" applyFill="1" applyBorder="1" applyAlignment="1">
      <alignment horizontal="center" vertical="center" wrapText="1"/>
    </xf>
    <xf numFmtId="0" fontId="1" fillId="0" borderId="0" xfId="0" applyFont="1" applyFill="1" applyBorder="1" applyAlignment="1">
      <alignment horizontal="center" wrapText="1"/>
    </xf>
    <xf numFmtId="0" fontId="1" fillId="0" borderId="18" xfId="0" applyFont="1" applyFill="1" applyBorder="1" applyAlignment="1">
      <alignment vertical="center" wrapText="1"/>
    </xf>
    <xf numFmtId="0" fontId="1" fillId="7" borderId="1" xfId="0" applyFont="1" applyFill="1" applyBorder="1" applyAlignment="1">
      <alignment horizontal="center" vertical="center"/>
    </xf>
    <xf numFmtId="0" fontId="1" fillId="4" borderId="1"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6" borderId="1" xfId="0" applyFont="1" applyFill="1" applyBorder="1" applyAlignment="1">
      <alignment horizontal="center" wrapText="1"/>
    </xf>
    <xf numFmtId="0" fontId="1" fillId="3" borderId="7"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7" borderId="1" xfId="0" applyFont="1" applyFill="1" applyBorder="1" applyAlignment="1">
      <alignment vertical="center" wrapText="1"/>
    </xf>
    <xf numFmtId="0" fontId="1" fillId="0" borderId="0" xfId="0" applyFont="1" applyFill="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7" borderId="2"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7" borderId="3" xfId="0" applyFont="1" applyFill="1" applyBorder="1" applyAlignment="1">
      <alignmen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5" borderId="1" xfId="0" applyFont="1" applyFill="1" applyBorder="1" applyAlignment="1">
      <alignment wrapText="1"/>
    </xf>
    <xf numFmtId="0" fontId="1" fillId="5" borderId="1" xfId="0" applyFont="1" applyFill="1" applyBorder="1" applyAlignment="1">
      <alignment horizontal="justify"/>
    </xf>
    <xf numFmtId="0" fontId="1" fillId="5" borderId="2"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5" borderId="1" xfId="0" applyFont="1" applyFill="1" applyBorder="1" applyAlignment="1">
      <alignment horizontal="justify" vertical="center" wrapText="1"/>
    </xf>
    <xf numFmtId="0" fontId="1" fillId="5" borderId="1" xfId="0" applyFont="1" applyFill="1" applyBorder="1" applyAlignment="1">
      <alignment horizontal="justify" wrapText="1"/>
    </xf>
    <xf numFmtId="0" fontId="1" fillId="5" borderId="2" xfId="0" applyFont="1" applyFill="1" applyBorder="1" applyAlignment="1">
      <alignment horizontal="center" vertical="center"/>
    </xf>
    <xf numFmtId="0" fontId="1" fillId="0" borderId="1" xfId="0" quotePrefix="1" applyFont="1" applyBorder="1" applyAlignment="1">
      <alignment wrapText="1"/>
    </xf>
    <xf numFmtId="0" fontId="1" fillId="0" borderId="1" xfId="0" applyFont="1" applyBorder="1" applyAlignment="1">
      <alignment horizontal="center" vertical="center"/>
    </xf>
    <xf numFmtId="0" fontId="0" fillId="0" borderId="0" xfId="0" applyAlignment="1">
      <alignment wrapText="1"/>
    </xf>
    <xf numFmtId="0" fontId="0" fillId="0" borderId="0" xfId="0" applyAlignment="1">
      <alignment vertical="top"/>
    </xf>
    <xf numFmtId="0" fontId="0" fillId="0" borderId="0" xfId="0" applyAlignment="1">
      <alignment horizontal="center" vertical="top"/>
    </xf>
    <xf numFmtId="0" fontId="1" fillId="0" borderId="0" xfId="0" applyFont="1" applyAlignment="1">
      <alignment vertical="center"/>
    </xf>
    <xf numFmtId="0" fontId="0" fillId="0" borderId="0" xfId="0" applyAlignment="1">
      <alignment horizontal="left" vertical="top" wrapText="1"/>
    </xf>
    <xf numFmtId="0" fontId="0" fillId="7" borderId="1" xfId="0" applyFill="1" applyBorder="1" applyAlignment="1">
      <alignment horizontal="center" vertical="top"/>
    </xf>
    <xf numFmtId="0" fontId="1" fillId="10" borderId="1" xfId="0" applyFont="1" applyFill="1" applyBorder="1" applyAlignment="1">
      <alignment wrapText="1"/>
    </xf>
    <xf numFmtId="0" fontId="1" fillId="10" borderId="1" xfId="0" applyFont="1" applyFill="1" applyBorder="1" applyAlignment="1">
      <alignment horizontal="justify"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1" xfId="0" applyFont="1" applyBorder="1" applyAlignment="1">
      <alignment horizontal="center" vertical="center"/>
    </xf>
    <xf numFmtId="0" fontId="0" fillId="4" borderId="1" xfId="0" applyFill="1" applyBorder="1" applyAlignment="1">
      <alignment vertical="top"/>
    </xf>
    <xf numFmtId="0" fontId="0" fillId="4" borderId="1" xfId="0" applyFill="1" applyBorder="1" applyAlignment="1">
      <alignment horizontal="center" vertical="top"/>
    </xf>
    <xf numFmtId="0" fontId="0" fillId="4" borderId="1" xfId="0" applyFill="1" applyBorder="1" applyAlignment="1">
      <alignment vertical="top" wrapText="1"/>
    </xf>
    <xf numFmtId="0" fontId="0" fillId="4" borderId="1" xfId="0" applyFill="1" applyBorder="1" applyAlignment="1">
      <alignment horizontal="left" vertical="top" wrapText="1"/>
    </xf>
    <xf numFmtId="0" fontId="1" fillId="7" borderId="3"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7" borderId="2" xfId="0" applyFont="1" applyFill="1" applyBorder="1" applyAlignment="1">
      <alignment vertical="center"/>
    </xf>
    <xf numFmtId="0" fontId="1" fillId="7" borderId="4" xfId="0" applyFont="1" applyFill="1" applyBorder="1" applyAlignment="1">
      <alignment vertical="center"/>
    </xf>
    <xf numFmtId="0" fontId="0" fillId="7" borderId="3" xfId="0" applyFill="1" applyBorder="1" applyAlignment="1">
      <alignment horizontal="center" vertical="top"/>
    </xf>
    <xf numFmtId="0" fontId="1" fillId="5" borderId="3" xfId="0" applyFont="1" applyFill="1" applyBorder="1" applyAlignment="1">
      <alignment horizontal="center" vertical="center" wrapText="1"/>
    </xf>
    <xf numFmtId="0" fontId="0" fillId="7" borderId="7" xfId="0" applyFill="1" applyBorder="1" applyAlignment="1">
      <alignment vertical="center"/>
    </xf>
    <xf numFmtId="0" fontId="0" fillId="7" borderId="1" xfId="0" applyFill="1" applyBorder="1" applyAlignment="1">
      <alignment vertical="center"/>
    </xf>
    <xf numFmtId="0" fontId="0" fillId="7" borderId="0" xfId="0" applyFill="1" applyAlignment="1">
      <alignment horizontal="center" vertical="top"/>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 fillId="0" borderId="2"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7" borderId="3"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2" xfId="0" applyFont="1" applyBorder="1" applyAlignment="1">
      <alignment horizontal="center" vertical="center"/>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horizontal="center" vertical="center"/>
    </xf>
    <xf numFmtId="0" fontId="0" fillId="7" borderId="0" xfId="0" applyFill="1" applyAlignment="1">
      <alignment vertical="top"/>
    </xf>
    <xf numFmtId="0" fontId="1" fillId="7" borderId="0"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0" fontId="1" fillId="0" borderId="1" xfId="0" applyFont="1" applyBorder="1" applyAlignment="1">
      <alignment horizontal="center" vertical="center" wrapText="1"/>
    </xf>
    <xf numFmtId="0" fontId="1" fillId="5" borderId="3" xfId="0" applyFont="1" applyFill="1" applyBorder="1" applyAlignment="1">
      <alignment horizontal="center" vertical="center"/>
    </xf>
    <xf numFmtId="0" fontId="15" fillId="5" borderId="1" xfId="0" applyFont="1" applyFill="1" applyBorder="1" applyAlignment="1">
      <alignment horizontal="center" vertical="center" wrapText="1"/>
    </xf>
    <xf numFmtId="0" fontId="15" fillId="5" borderId="1" xfId="0" applyFont="1" applyFill="1" applyBorder="1" applyAlignment="1">
      <alignment horizontal="center" vertical="top" wrapText="1"/>
    </xf>
    <xf numFmtId="0" fontId="15" fillId="5" borderId="0" xfId="0" applyFont="1" applyFill="1" applyAlignment="1">
      <alignment wrapText="1"/>
    </xf>
    <xf numFmtId="0" fontId="15" fillId="5" borderId="1" xfId="0" applyFont="1" applyFill="1" applyBorder="1" applyAlignment="1">
      <alignment horizontal="center" vertical="top"/>
    </xf>
    <xf numFmtId="0" fontId="1" fillId="0" borderId="1" xfId="0" applyFont="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1" xfId="0" applyFont="1" applyBorder="1" applyAlignment="1">
      <alignment horizontal="center" vertical="center"/>
    </xf>
    <xf numFmtId="0" fontId="1" fillId="0" borderId="2"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2" xfId="0" applyFont="1" applyFill="1" applyBorder="1" applyAlignment="1">
      <alignment horizontal="center" vertical="center" wrapText="1"/>
    </xf>
    <xf numFmtId="0" fontId="0" fillId="5" borderId="1" xfId="0" applyFill="1" applyBorder="1" applyAlignment="1">
      <alignment horizontal="center" vertical="center" wrapText="1"/>
    </xf>
    <xf numFmtId="0" fontId="15" fillId="5" borderId="1" xfId="0" applyFont="1" applyFill="1" applyBorder="1" applyAlignment="1">
      <alignment horizontal="center" vertical="center"/>
    </xf>
    <xf numFmtId="0" fontId="1" fillId="7" borderId="3" xfId="0" applyFont="1" applyFill="1" applyBorder="1" applyAlignment="1">
      <alignment vertical="center" wrapText="1"/>
    </xf>
    <xf numFmtId="0" fontId="1" fillId="7" borderId="0"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1" xfId="0" applyFont="1" applyBorder="1" applyAlignment="1">
      <alignment horizontal="center" vertical="center" wrapText="1"/>
    </xf>
    <xf numFmtId="0" fontId="2" fillId="2" borderId="3" xfId="0" applyFont="1" applyFill="1" applyBorder="1" applyAlignment="1">
      <alignment horizontal="center" vertical="center" wrapText="1"/>
    </xf>
    <xf numFmtId="0" fontId="1" fillId="0" borderId="5" xfId="0" applyFont="1" applyBorder="1" applyAlignment="1">
      <alignment wrapText="1"/>
    </xf>
    <xf numFmtId="0" fontId="1" fillId="0" borderId="5" xfId="0" applyFont="1" applyBorder="1"/>
    <xf numFmtId="0" fontId="1" fillId="0" borderId="5" xfId="0" applyFont="1" applyBorder="1" applyAlignment="1">
      <alignment horizontal="justify" wrapText="1"/>
    </xf>
    <xf numFmtId="0" fontId="1" fillId="5" borderId="5" xfId="0" applyFont="1" applyFill="1" applyBorder="1" applyAlignment="1">
      <alignment wrapText="1"/>
    </xf>
    <xf numFmtId="0" fontId="1" fillId="0" borderId="5" xfId="0" applyFont="1" applyFill="1" applyBorder="1" applyAlignment="1">
      <alignment horizontal="justify"/>
    </xf>
    <xf numFmtId="0" fontId="1" fillId="0" borderId="5" xfId="0" applyFont="1" applyFill="1" applyBorder="1" applyAlignment="1">
      <alignment vertical="center" wrapText="1"/>
    </xf>
    <xf numFmtId="0" fontId="15" fillId="5" borderId="18" xfId="0" applyFont="1" applyFill="1" applyBorder="1" applyAlignment="1">
      <alignment horizontal="justify" wrapText="1"/>
    </xf>
    <xf numFmtId="0" fontId="15" fillId="5" borderId="5" xfId="0" applyFont="1" applyFill="1" applyBorder="1" applyAlignment="1">
      <alignment wrapText="1"/>
    </xf>
    <xf numFmtId="0" fontId="15" fillId="5" borderId="5" xfId="0" applyFont="1" applyFill="1" applyBorder="1" applyAlignment="1">
      <alignment horizontal="justify" wrapText="1"/>
    </xf>
    <xf numFmtId="0" fontId="1" fillId="5" borderId="5" xfId="0" applyFont="1" applyFill="1" applyBorder="1" applyAlignment="1">
      <alignment horizontal="justify" wrapText="1"/>
    </xf>
    <xf numFmtId="0" fontId="1" fillId="0" borderId="5" xfId="0" quotePrefix="1" applyFont="1" applyBorder="1" applyAlignment="1">
      <alignment wrapText="1"/>
    </xf>
    <xf numFmtId="0" fontId="1" fillId="0" borderId="5" xfId="0" applyFont="1" applyBorder="1" applyAlignment="1">
      <alignment horizontal="justify"/>
    </xf>
    <xf numFmtId="0" fontId="15" fillId="5" borderId="5" xfId="0" applyFont="1" applyFill="1" applyBorder="1" applyAlignment="1">
      <alignment vertical="top" wrapText="1"/>
    </xf>
    <xf numFmtId="0" fontId="1" fillId="0" borderId="5" xfId="0" applyFont="1" applyFill="1" applyBorder="1" applyAlignment="1">
      <alignment horizontal="justify" vertical="center" wrapText="1"/>
    </xf>
    <xf numFmtId="0" fontId="1" fillId="10" borderId="5" xfId="0" applyFont="1" applyFill="1" applyBorder="1" applyAlignment="1">
      <alignment vertical="center" wrapText="1"/>
    </xf>
    <xf numFmtId="0" fontId="2" fillId="2" borderId="2" xfId="0" applyFont="1" applyFill="1" applyBorder="1" applyAlignment="1">
      <alignment horizontal="center" vertical="center" wrapText="1"/>
    </xf>
    <xf numFmtId="0" fontId="1" fillId="0" borderId="7" xfId="0" applyFont="1" applyBorder="1"/>
    <xf numFmtId="0" fontId="1" fillId="0" borderId="7"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vertical="top"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3" borderId="0" xfId="0" applyFont="1" applyFill="1" applyBorder="1" applyAlignment="1">
      <alignment horizontal="center" vertical="center"/>
    </xf>
    <xf numFmtId="0" fontId="15" fillId="0" borderId="1" xfId="0" applyFont="1" applyFill="1" applyBorder="1" applyAlignment="1">
      <alignment wrapText="1"/>
    </xf>
    <xf numFmtId="0" fontId="1" fillId="0" borderId="1" xfId="0" applyFont="1" applyBorder="1" applyAlignment="1">
      <alignment horizontal="left" vertical="top" wrapText="1"/>
    </xf>
    <xf numFmtId="0" fontId="0" fillId="4" borderId="1" xfId="0" applyFill="1" applyBorder="1" applyAlignment="1">
      <alignment horizontal="center" vertical="center"/>
    </xf>
    <xf numFmtId="0" fontId="0" fillId="0" borderId="0" xfId="0" applyAlignment="1">
      <alignment horizontal="center" vertical="center"/>
    </xf>
    <xf numFmtId="0" fontId="17" fillId="0" borderId="1" xfId="0" applyFont="1" applyBorder="1" applyAlignment="1">
      <alignment wrapText="1"/>
    </xf>
    <xf numFmtId="0" fontId="15" fillId="0" borderId="1" xfId="0" applyFont="1" applyBorder="1" applyAlignment="1">
      <alignment horizontal="justify" wrapText="1"/>
    </xf>
    <xf numFmtId="0" fontId="15" fillId="0" borderId="1" xfId="0" applyFont="1" applyBorder="1" applyAlignment="1">
      <alignment wrapText="1"/>
    </xf>
    <xf numFmtId="0" fontId="1" fillId="0" borderId="1" xfId="0" applyFont="1" applyBorder="1" applyAlignment="1">
      <alignment vertical="top"/>
    </xf>
    <xf numFmtId="0" fontId="1" fillId="0" borderId="2" xfId="0" applyFont="1" applyFill="1" applyBorder="1" applyAlignment="1">
      <alignment horizontal="left" vertical="top" wrapText="1"/>
    </xf>
    <xf numFmtId="0" fontId="1" fillId="0" borderId="1" xfId="0" applyFont="1" applyFill="1" applyBorder="1" applyAlignment="1">
      <alignment horizontal="left" vertical="top" wrapText="1"/>
    </xf>
    <xf numFmtId="0" fontId="1" fillId="0" borderId="1" xfId="0" applyFont="1" applyBorder="1" applyAlignment="1">
      <alignment vertical="top" wrapText="1"/>
    </xf>
    <xf numFmtId="0" fontId="15" fillId="0" borderId="2" xfId="0" applyFont="1" applyBorder="1" applyAlignment="1">
      <alignment horizontal="center" vertical="center"/>
    </xf>
    <xf numFmtId="0" fontId="15" fillId="0" borderId="1" xfId="0" applyFont="1" applyBorder="1" applyAlignment="1">
      <alignment horizontal="center" vertical="center"/>
    </xf>
    <xf numFmtId="0" fontId="15" fillId="0" borderId="1" xfId="0" applyFont="1" applyBorder="1" applyAlignment="1">
      <alignment horizontal="justify" vertical="center" wrapText="1"/>
    </xf>
    <xf numFmtId="0" fontId="19" fillId="0" borderId="1" xfId="0" applyFont="1" applyBorder="1" applyAlignment="1">
      <alignment horizontal="justify" wrapText="1"/>
    </xf>
    <xf numFmtId="0" fontId="19" fillId="0" borderId="1" xfId="0" applyFont="1" applyBorder="1" applyAlignment="1">
      <alignment wrapText="1"/>
    </xf>
    <xf numFmtId="0" fontId="15" fillId="0" borderId="1" xfId="0" applyFont="1" applyFill="1" applyBorder="1" applyAlignment="1">
      <alignment vertical="top" wrapText="1"/>
    </xf>
    <xf numFmtId="0" fontId="1" fillId="7" borderId="1" xfId="0" applyFont="1" applyFill="1" applyBorder="1" applyAlignment="1">
      <alignment vertical="center"/>
    </xf>
    <xf numFmtId="0" fontId="19" fillId="0" borderId="1" xfId="0" applyFont="1" applyBorder="1" applyAlignment="1">
      <alignment horizontal="center" vertical="center" wrapText="1"/>
    </xf>
    <xf numFmtId="0" fontId="19"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7" borderId="1" xfId="0" applyFont="1" applyFill="1" applyBorder="1" applyAlignment="1">
      <alignment horizontal="center" vertical="center"/>
    </xf>
    <xf numFmtId="0" fontId="19" fillId="0" borderId="17" xfId="0" applyFont="1" applyBorder="1" applyAlignment="1">
      <alignment horizontal="justify" vertical="center" wrapText="1"/>
    </xf>
    <xf numFmtId="0" fontId="1" fillId="0" borderId="2" xfId="0" applyFont="1" applyBorder="1" applyAlignment="1">
      <alignment horizontal="center" vertical="center"/>
    </xf>
    <xf numFmtId="0" fontId="1" fillId="8"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0" xfId="0" applyFont="1" applyBorder="1" applyAlignment="1">
      <alignment horizontal="center" vertical="center" wrapText="1"/>
    </xf>
    <xf numFmtId="0" fontId="1" fillId="7" borderId="1" xfId="0" applyFont="1" applyFill="1" applyBorder="1" applyAlignment="1">
      <alignment horizontal="center" vertical="center"/>
    </xf>
    <xf numFmtId="0" fontId="15" fillId="0" borderId="1" xfId="0" applyFont="1" applyBorder="1" applyAlignment="1">
      <alignment horizontal="center" vertical="center" wrapText="1"/>
    </xf>
    <xf numFmtId="0" fontId="1" fillId="3" borderId="5" xfId="0" applyFont="1" applyFill="1" applyBorder="1" applyAlignment="1">
      <alignment horizontal="center" vertical="center"/>
    </xf>
    <xf numFmtId="0" fontId="0" fillId="4" borderId="5" xfId="0" applyFill="1" applyBorder="1" applyAlignment="1">
      <alignment vertical="top"/>
    </xf>
    <xf numFmtId="0" fontId="0" fillId="3" borderId="5" xfId="0" applyFill="1" applyBorder="1"/>
    <xf numFmtId="0" fontId="0" fillId="3" borderId="5" xfId="0" applyFill="1" applyBorder="1" applyAlignment="1">
      <alignment vertical="top"/>
    </xf>
    <xf numFmtId="0" fontId="0" fillId="7" borderId="7" xfId="0" applyFill="1" applyBorder="1" applyAlignment="1">
      <alignment horizontal="center" vertical="center"/>
    </xf>
    <xf numFmtId="0" fontId="0" fillId="4" borderId="7" xfId="0" applyFill="1" applyBorder="1" applyAlignment="1">
      <alignment horizontal="center" vertical="top"/>
    </xf>
    <xf numFmtId="0" fontId="1" fillId="7" borderId="7" xfId="0" applyFont="1" applyFill="1" applyBorder="1" applyAlignment="1">
      <alignment horizontal="center" vertical="center"/>
    </xf>
    <xf numFmtId="0" fontId="1" fillId="0" borderId="7" xfId="0" applyFont="1" applyBorder="1" applyAlignment="1">
      <alignment horizontal="center" vertical="center"/>
    </xf>
    <xf numFmtId="0" fontId="0" fillId="7" borderId="7" xfId="0" applyFill="1" applyBorder="1" applyAlignment="1">
      <alignment horizontal="center" vertical="top"/>
    </xf>
    <xf numFmtId="0" fontId="0" fillId="7" borderId="20" xfId="0" applyFill="1" applyBorder="1" applyAlignment="1">
      <alignment horizontal="center" vertical="top"/>
    </xf>
    <xf numFmtId="0" fontId="0" fillId="7" borderId="1" xfId="0" applyFill="1" applyBorder="1"/>
    <xf numFmtId="0" fontId="2" fillId="2" borderId="7" xfId="0" applyFont="1" applyFill="1" applyBorder="1" applyAlignment="1">
      <alignment horizontal="center" vertical="center" wrapText="1"/>
    </xf>
    <xf numFmtId="0" fontId="0" fillId="7" borderId="1" xfId="0" applyFill="1" applyBorder="1" applyAlignment="1">
      <alignment vertical="top"/>
    </xf>
    <xf numFmtId="0" fontId="2" fillId="3" borderId="1" xfId="0" applyFont="1" applyFill="1" applyBorder="1" applyAlignment="1">
      <alignment horizontal="center" vertical="center" wrapText="1"/>
    </xf>
    <xf numFmtId="0" fontId="0" fillId="0" borderId="1" xfId="0" applyBorder="1"/>
    <xf numFmtId="0" fontId="0" fillId="0" borderId="1" xfId="0" applyBorder="1" applyAlignment="1">
      <alignment vertical="top"/>
    </xf>
    <xf numFmtId="0" fontId="1" fillId="0" borderId="7" xfId="0" applyFont="1" applyBorder="1" applyAlignment="1">
      <alignment horizontal="center" vertical="center" wrapText="1"/>
    </xf>
    <xf numFmtId="0" fontId="1" fillId="7" borderId="1" xfId="0" applyFont="1" applyFill="1" applyBorder="1"/>
    <xf numFmtId="0" fontId="1" fillId="8" borderId="1" xfId="0" applyFont="1" applyFill="1" applyBorder="1"/>
    <xf numFmtId="0" fontId="1" fillId="0"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7" borderId="1" xfId="0" applyFont="1" applyFill="1" applyBorder="1" applyAlignment="1">
      <alignment horizontal="center" vertical="center"/>
    </xf>
    <xf numFmtId="0" fontId="15" fillId="0" borderId="1" xfId="0" applyFont="1" applyBorder="1" applyAlignment="1">
      <alignment horizontal="left" vertical="center" wrapText="1"/>
    </xf>
    <xf numFmtId="0" fontId="1" fillId="0" borderId="1" xfId="0" quotePrefix="1" applyFont="1" applyBorder="1"/>
    <xf numFmtId="0" fontId="2" fillId="4" borderId="0" xfId="0" applyFont="1" applyFill="1" applyBorder="1" applyAlignment="1">
      <alignment horizontal="center" vertical="center" wrapText="1"/>
    </xf>
    <xf numFmtId="0" fontId="1" fillId="0" borderId="1" xfId="0" applyFont="1" applyBorder="1" applyAlignment="1">
      <alignment horizontal="center"/>
    </xf>
    <xf numFmtId="0" fontId="1" fillId="4" borderId="4" xfId="0" applyFont="1" applyFill="1" applyBorder="1" applyAlignment="1">
      <alignment horizontal="center" vertical="center"/>
    </xf>
    <xf numFmtId="0" fontId="1" fillId="8"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0" borderId="0" xfId="0" applyFont="1" applyAlignment="1">
      <alignment horizontal="center" vertical="center"/>
    </xf>
    <xf numFmtId="0" fontId="1" fillId="0" borderId="1" xfId="0" applyFont="1" applyFill="1" applyBorder="1" applyAlignment="1">
      <alignment horizontal="center" vertical="center" wrapText="1"/>
    </xf>
    <xf numFmtId="0" fontId="1" fillId="7" borderId="1" xfId="0" applyFont="1" applyFill="1" applyBorder="1" applyAlignment="1">
      <alignment horizontal="center" vertical="center"/>
    </xf>
    <xf numFmtId="0" fontId="1" fillId="0" borderId="1" xfId="0" applyFont="1" applyFill="1" applyBorder="1" applyAlignment="1">
      <alignment horizontal="center" vertical="top" wrapText="1"/>
    </xf>
    <xf numFmtId="0" fontId="1" fillId="0" borderId="1" xfId="0" applyFont="1" applyFill="1" applyBorder="1" applyAlignment="1">
      <alignment horizontal="center" vertical="top"/>
    </xf>
    <xf numFmtId="0" fontId="15" fillId="5" borderId="1" xfId="0" applyFont="1" applyFill="1" applyBorder="1" applyAlignment="1">
      <alignment wrapText="1"/>
    </xf>
    <xf numFmtId="0" fontId="17" fillId="5" borderId="1" xfId="0" applyFont="1" applyFill="1" applyBorder="1" applyAlignment="1">
      <alignment wrapText="1"/>
    </xf>
    <xf numFmtId="0" fontId="15" fillId="5" borderId="1" xfId="0" applyFont="1" applyFill="1" applyBorder="1" applyAlignment="1">
      <alignment horizontal="justify" wrapText="1"/>
    </xf>
    <xf numFmtId="0" fontId="1" fillId="0" borderId="0" xfId="0" applyFont="1" applyBorder="1"/>
    <xf numFmtId="0" fontId="0" fillId="0" borderId="0" xfId="0" applyBorder="1"/>
    <xf numFmtId="0" fontId="1" fillId="7" borderId="1" xfId="0" applyFont="1" applyFill="1" applyBorder="1" applyAlignment="1">
      <alignment vertical="top"/>
    </xf>
    <xf numFmtId="0" fontId="0" fillId="7" borderId="5" xfId="0" applyFill="1" applyBorder="1"/>
    <xf numFmtId="0" fontId="1" fillId="11" borderId="0" xfId="0" applyFont="1" applyFill="1" applyAlignment="1">
      <alignment vertical="center" wrapText="1"/>
    </xf>
    <xf numFmtId="0" fontId="0" fillId="11" borderId="0" xfId="0" applyFill="1" applyAlignment="1">
      <alignment vertical="top"/>
    </xf>
    <xf numFmtId="0" fontId="1" fillId="11" borderId="0" xfId="0" applyFont="1" applyFill="1"/>
    <xf numFmtId="0" fontId="0" fillId="11" borderId="0" xfId="0" applyFill="1"/>
    <xf numFmtId="0" fontId="1" fillId="4" borderId="0" xfId="0" applyFont="1" applyFill="1"/>
    <xf numFmtId="0" fontId="1" fillId="4" borderId="1" xfId="0" applyFont="1" applyFill="1" applyBorder="1"/>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1" xfId="0" applyFont="1" applyBorder="1" applyAlignment="1">
      <alignment horizontal="center" vertical="center"/>
    </xf>
    <xf numFmtId="0" fontId="1" fillId="5"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0" borderId="0" xfId="0" applyFont="1" applyBorder="1" applyAlignment="1">
      <alignment horizontal="center" vertical="center" wrapText="1"/>
    </xf>
    <xf numFmtId="0" fontId="1" fillId="0" borderId="1" xfId="0" applyFont="1" applyFill="1" applyBorder="1" applyAlignment="1">
      <alignment horizontal="center" vertical="center"/>
    </xf>
    <xf numFmtId="0" fontId="15" fillId="0" borderId="1" xfId="0" applyFont="1" applyBorder="1" applyAlignment="1">
      <alignment horizontal="center" vertical="center"/>
    </xf>
    <xf numFmtId="0" fontId="1" fillId="7" borderId="1" xfId="0" applyFont="1" applyFill="1" applyBorder="1" applyAlignment="1">
      <alignment horizontal="center" vertical="center"/>
    </xf>
    <xf numFmtId="0" fontId="15" fillId="0" borderId="1" xfId="0" applyFont="1" applyBorder="1" applyAlignment="1">
      <alignment horizontal="center" vertical="center" wrapText="1"/>
    </xf>
    <xf numFmtId="0" fontId="15" fillId="5" borderId="1" xfId="0" applyFont="1" applyFill="1" applyBorder="1" applyAlignment="1">
      <alignment horizontal="center" vertical="center" wrapText="1"/>
    </xf>
    <xf numFmtId="0" fontId="1" fillId="5" borderId="1" xfId="0" applyFont="1" applyFill="1" applyBorder="1" applyAlignment="1">
      <alignment vertical="top" wrapText="1"/>
    </xf>
    <xf numFmtId="0" fontId="15" fillId="5" borderId="1" xfId="0" applyFont="1" applyFill="1" applyBorder="1" applyAlignment="1">
      <alignment vertical="top" wrapText="1"/>
    </xf>
    <xf numFmtId="0" fontId="15" fillId="5" borderId="2" xfId="0" applyFont="1" applyFill="1" applyBorder="1" applyAlignment="1">
      <alignment horizontal="center" vertical="center" wrapText="1"/>
    </xf>
    <xf numFmtId="0" fontId="15" fillId="5" borderId="1" xfId="0" applyFont="1" applyFill="1" applyBorder="1" applyAlignment="1">
      <alignment horizontal="left" vertical="center" wrapText="1"/>
    </xf>
    <xf numFmtId="0" fontId="11" fillId="5" borderId="1" xfId="0" applyFont="1" applyFill="1" applyBorder="1" applyAlignment="1">
      <alignment horizontal="center" vertical="center" wrapText="1"/>
    </xf>
    <xf numFmtId="0" fontId="1" fillId="0" borderId="1" xfId="0" quotePrefix="1" applyFont="1" applyBorder="1" applyAlignment="1">
      <alignment vertical="center" wrapText="1"/>
    </xf>
    <xf numFmtId="0" fontId="1" fillId="0" borderId="7" xfId="0" quotePrefix="1" applyFont="1" applyBorder="1" applyAlignment="1">
      <alignment vertical="center" wrapText="1"/>
    </xf>
    <xf numFmtId="0" fontId="0" fillId="3" borderId="5" xfId="0"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7" borderId="1" xfId="0" applyFont="1" applyFill="1" applyBorder="1" applyAlignment="1">
      <alignment horizontal="center" vertical="center"/>
    </xf>
    <xf numFmtId="0" fontId="1" fillId="11" borderId="7" xfId="0" applyFont="1" applyFill="1" applyBorder="1"/>
    <xf numFmtId="0" fontId="1" fillId="11" borderId="7" xfId="0" applyFont="1" applyFill="1" applyBorder="1" applyAlignment="1">
      <alignment horizontal="center" vertical="center" wrapText="1"/>
    </xf>
    <xf numFmtId="0" fontId="1" fillId="11" borderId="7" xfId="0" applyFont="1" applyFill="1" applyBorder="1" applyAlignment="1">
      <alignment vertical="center" wrapText="1"/>
    </xf>
    <xf numFmtId="0" fontId="1" fillId="4" borderId="4" xfId="0" applyFont="1" applyFill="1" applyBorder="1"/>
    <xf numFmtId="0" fontId="1" fillId="11" borderId="1" xfId="0" applyFont="1" applyFill="1" applyBorder="1"/>
    <xf numFmtId="0" fontId="1" fillId="11" borderId="1" xfId="0" applyFont="1" applyFill="1" applyBorder="1" applyAlignment="1">
      <alignment horizontal="center" vertical="center" wrapText="1"/>
    </xf>
    <xf numFmtId="0" fontId="1" fillId="11" borderId="1" xfId="0" applyFont="1" applyFill="1" applyBorder="1" applyAlignment="1">
      <alignment vertical="center" wrapText="1"/>
    </xf>
    <xf numFmtId="0" fontId="1" fillId="0" borderId="1" xfId="0" applyFont="1" applyFill="1" applyBorder="1" applyAlignment="1">
      <alignment horizontal="justify"/>
    </xf>
    <xf numFmtId="0" fontId="1" fillId="0" borderId="1" xfId="0" applyFont="1" applyFill="1" applyBorder="1" applyAlignment="1">
      <alignment vertical="center" wrapText="1"/>
    </xf>
    <xf numFmtId="0" fontId="15" fillId="5" borderId="1" xfId="0" applyFont="1" applyFill="1" applyBorder="1" applyAlignment="1">
      <alignment vertical="center" wrapText="1"/>
    </xf>
    <xf numFmtId="0" fontId="1" fillId="0" borderId="1" xfId="0" applyFont="1" applyFill="1" applyBorder="1" applyAlignment="1">
      <alignment horizontal="justify" vertical="center" wrapText="1"/>
    </xf>
    <xf numFmtId="0" fontId="1" fillId="0" borderId="1" xfId="0" quotePrefix="1" applyFont="1" applyBorder="1" applyAlignment="1">
      <alignment horizontal="left" vertical="center"/>
    </xf>
    <xf numFmtId="0" fontId="1" fillId="0" borderId="2" xfId="0" applyFont="1" applyBorder="1" applyAlignment="1">
      <alignment vertical="center"/>
    </xf>
    <xf numFmtId="0" fontId="1" fillId="0" borderId="3" xfId="0" applyFont="1" applyBorder="1" applyAlignment="1">
      <alignment vertical="center"/>
    </xf>
    <xf numFmtId="0" fontId="1" fillId="5" borderId="1" xfId="0" applyFont="1" applyFill="1" applyBorder="1" applyAlignment="1">
      <alignment horizontal="center" vertical="top" wrapText="1"/>
    </xf>
    <xf numFmtId="0" fontId="1" fillId="7" borderId="1" xfId="0" quotePrefix="1" applyFont="1" applyFill="1" applyBorder="1" applyAlignment="1">
      <alignment vertical="center" wrapText="1"/>
    </xf>
    <xf numFmtId="0" fontId="1" fillId="0" borderId="0" xfId="0" applyFont="1" applyFill="1"/>
    <xf numFmtId="0" fontId="0" fillId="0" borderId="0" xfId="0" applyFill="1"/>
    <xf numFmtId="0" fontId="1" fillId="0" borderId="1" xfId="0" quotePrefix="1" applyFont="1" applyFill="1" applyBorder="1" applyAlignment="1">
      <alignment vertical="center" wrapText="1"/>
    </xf>
    <xf numFmtId="0" fontId="1" fillId="0" borderId="0" xfId="0" quotePrefix="1" applyFont="1" applyFill="1" applyBorder="1" applyAlignment="1">
      <alignment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6" borderId="1" xfId="0" applyFont="1" applyFill="1" applyBorder="1" applyAlignment="1">
      <alignment horizont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 fillId="5"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0" borderId="0" xfId="0" applyFont="1" applyBorder="1" applyAlignment="1">
      <alignment horizontal="center" vertical="center" wrapText="1"/>
    </xf>
    <xf numFmtId="0" fontId="1" fillId="0" borderId="1" xfId="0" applyFont="1" applyFill="1" applyBorder="1" applyAlignment="1">
      <alignment horizontal="center" vertical="center"/>
    </xf>
    <xf numFmtId="0" fontId="1" fillId="7" borderId="1" xfId="0" applyFont="1" applyFill="1" applyBorder="1" applyAlignment="1">
      <alignment horizontal="center" vertical="center"/>
    </xf>
    <xf numFmtId="0" fontId="15" fillId="5" borderId="2"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0" borderId="1" xfId="0" applyBorder="1"/>
    <xf numFmtId="0" fontId="15" fillId="5" borderId="1" xfId="0" applyFont="1" applyFill="1" applyBorder="1" applyAlignment="1">
      <alignment horizontal="center" vertical="center"/>
    </xf>
    <xf numFmtId="0" fontId="21" fillId="5" borderId="1" xfId="0" applyFont="1" applyFill="1" applyBorder="1" applyAlignment="1">
      <alignment horizontal="justify"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0" fontId="1" fillId="0" borderId="0" xfId="0" applyFont="1" applyBorder="1" applyAlignment="1">
      <alignment horizontal="center" vertical="center" wrapText="1"/>
    </xf>
    <xf numFmtId="0" fontId="1" fillId="7" borderId="1" xfId="0" applyFont="1" applyFill="1" applyBorder="1" applyAlignment="1">
      <alignment horizontal="center" vertical="center"/>
    </xf>
    <xf numFmtId="0" fontId="0" fillId="0" borderId="1" xfId="0" applyBorder="1"/>
    <xf numFmtId="0" fontId="1" fillId="0" borderId="5" xfId="0" applyFont="1" applyBorder="1" applyAlignment="1">
      <alignment horizontal="center"/>
    </xf>
    <xf numFmtId="0" fontId="2" fillId="6" borderId="1" xfId="0" applyFont="1" applyFill="1" applyBorder="1" applyAlignment="1">
      <alignment horizontal="center" vertical="center" wrapText="1"/>
    </xf>
    <xf numFmtId="0" fontId="1" fillId="6" borderId="1" xfId="0" applyFont="1" applyFill="1" applyBorder="1" applyAlignment="1">
      <alignment horizontal="center"/>
    </xf>
    <xf numFmtId="0" fontId="1" fillId="7" borderId="1" xfId="0" applyFont="1" applyFill="1" applyBorder="1" applyAlignment="1">
      <alignment horizontal="center"/>
    </xf>
    <xf numFmtId="0" fontId="1" fillId="4" borderId="1" xfId="0" applyFont="1" applyFill="1" applyBorder="1" applyAlignment="1">
      <alignment horizontal="center"/>
    </xf>
    <xf numFmtId="0" fontId="1" fillId="0" borderId="0" xfId="0" applyFont="1" applyAlignment="1">
      <alignment horizontal="center"/>
    </xf>
    <xf numFmtId="0" fontId="1" fillId="8" borderId="1" xfId="0" applyFont="1" applyFill="1" applyBorder="1" applyAlignment="1">
      <alignment horizontal="center"/>
    </xf>
    <xf numFmtId="0" fontId="0" fillId="7" borderId="1" xfId="0" applyFill="1" applyBorder="1" applyAlignment="1">
      <alignment horizontal="center"/>
    </xf>
    <xf numFmtId="0" fontId="0" fillId="8" borderId="1" xfId="0" applyFill="1" applyBorder="1" applyAlignment="1">
      <alignment horizontal="center"/>
    </xf>
    <xf numFmtId="0" fontId="2" fillId="3" borderId="23" xfId="0" applyFont="1" applyFill="1" applyBorder="1" applyAlignment="1">
      <alignment horizontal="right" vertical="center" wrapText="1"/>
    </xf>
    <xf numFmtId="0" fontId="2" fillId="3" borderId="24" xfId="0" applyFont="1" applyFill="1" applyBorder="1" applyAlignment="1">
      <alignment horizontal="right" vertical="center" wrapText="1"/>
    </xf>
    <xf numFmtId="0" fontId="2" fillId="3" borderId="25" xfId="0" applyFont="1" applyFill="1" applyBorder="1" applyAlignment="1">
      <alignment horizontal="right" vertical="center" wrapText="1"/>
    </xf>
    <xf numFmtId="0" fontId="1" fillId="0" borderId="0" xfId="0" applyFont="1" applyBorder="1" applyAlignment="1">
      <alignment horizontal="center"/>
    </xf>
    <xf numFmtId="0" fontId="0" fillId="7" borderId="5" xfId="0" applyFill="1" applyBorder="1" applyAlignment="1">
      <alignment horizontal="center" vertical="center"/>
    </xf>
    <xf numFmtId="0" fontId="1" fillId="7" borderId="0" xfId="0" applyFont="1" applyFill="1"/>
    <xf numFmtId="0" fontId="1" fillId="0" borderId="0" xfId="0" applyFont="1" applyBorder="1" applyAlignment="1">
      <alignment horizontal="center" vertical="center"/>
    </xf>
    <xf numFmtId="0" fontId="17" fillId="5" borderId="0" xfId="0" applyFont="1" applyFill="1" applyAlignment="1">
      <alignment wrapText="1"/>
    </xf>
    <xf numFmtId="0" fontId="2" fillId="3" borderId="1" xfId="0" applyFont="1" applyFill="1" applyBorder="1" applyAlignment="1">
      <alignment horizontal="right" vertical="center" wrapText="1"/>
    </xf>
    <xf numFmtId="0" fontId="1" fillId="5" borderId="1" xfId="0" applyFont="1" applyFill="1" applyBorder="1" applyAlignment="1">
      <alignment horizontal="center" vertical="center" wrapText="1"/>
    </xf>
    <xf numFmtId="0" fontId="0" fillId="0" borderId="0" xfId="0" applyAlignment="1">
      <alignment horizontal="center"/>
    </xf>
    <xf numFmtId="0" fontId="1" fillId="13" borderId="1" xfId="0" applyFont="1" applyFill="1" applyBorder="1" applyAlignment="1">
      <alignment horizontal="center"/>
    </xf>
    <xf numFmtId="0" fontId="1" fillId="12" borderId="1" xfId="0" applyFont="1" applyFill="1" applyBorder="1" applyAlignment="1">
      <alignment horizontal="center"/>
    </xf>
    <xf numFmtId="0" fontId="1" fillId="0" borderId="1" xfId="0" applyFont="1" applyBorder="1" applyAlignment="1">
      <alignment horizontal="left"/>
    </xf>
    <xf numFmtId="0" fontId="0" fillId="12" borderId="1" xfId="0" applyFill="1" applyBorder="1" applyAlignment="1">
      <alignment horizontal="center"/>
    </xf>
    <xf numFmtId="0" fontId="2" fillId="6" borderId="1" xfId="0" applyFont="1" applyFill="1" applyBorder="1" applyAlignment="1">
      <alignment horizontal="center" vertical="center"/>
    </xf>
    <xf numFmtId="0" fontId="2"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0" fontId="0" fillId="14" borderId="1" xfId="0" applyFill="1" applyBorder="1" applyAlignment="1">
      <alignment horizontal="center"/>
    </xf>
    <xf numFmtId="0" fontId="1" fillId="6" borderId="1" xfId="0" applyFont="1" applyFill="1" applyBorder="1"/>
    <xf numFmtId="0" fontId="1" fillId="14" borderId="1" xfId="0" applyFont="1" applyFill="1" applyBorder="1" applyAlignment="1">
      <alignment horizontal="center"/>
    </xf>
    <xf numFmtId="0" fontId="1" fillId="0" borderId="2"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8"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0" xfId="0" applyFont="1" applyBorder="1" applyAlignment="1">
      <alignment horizontal="center" vertical="center" wrapText="1"/>
    </xf>
    <xf numFmtId="0" fontId="1" fillId="7" borderId="1" xfId="0" applyFont="1" applyFill="1" applyBorder="1" applyAlignment="1">
      <alignment horizontal="center" vertical="center"/>
    </xf>
    <xf numFmtId="0" fontId="0" fillId="0" borderId="1" xfId="0" applyBorder="1"/>
    <xf numFmtId="0" fontId="1" fillId="0" borderId="1" xfId="0" applyFont="1" applyBorder="1" applyAlignment="1">
      <alignment horizontal="justify" vertical="top" wrapText="1"/>
    </xf>
    <xf numFmtId="0" fontId="1" fillId="0" borderId="1" xfId="0" applyFont="1" applyFill="1" applyBorder="1" applyAlignment="1">
      <alignment horizontal="justify" vertical="top" wrapText="1"/>
    </xf>
    <xf numFmtId="0" fontId="1" fillId="0" borderId="1" xfId="0" applyFont="1" applyFill="1" applyBorder="1" applyAlignment="1">
      <alignment horizontal="justify" vertical="top"/>
    </xf>
    <xf numFmtId="0" fontId="1" fillId="0" borderId="1" xfId="0" quotePrefix="1" applyFont="1" applyBorder="1" applyAlignment="1">
      <alignment vertical="top" wrapText="1"/>
    </xf>
    <xf numFmtId="0" fontId="1" fillId="0" borderId="1" xfId="0" applyFont="1" applyBorder="1" applyAlignment="1">
      <alignment horizontal="justify" vertical="top"/>
    </xf>
    <xf numFmtId="0" fontId="22" fillId="0" borderId="1" xfId="0" applyFont="1" applyFill="1" applyBorder="1" applyAlignment="1">
      <alignment vertical="top" wrapText="1"/>
    </xf>
    <xf numFmtId="0" fontId="2" fillId="3" borderId="23" xfId="0" applyFont="1" applyFill="1" applyBorder="1" applyAlignment="1">
      <alignment horizontal="right" vertical="top" wrapText="1"/>
    </xf>
    <xf numFmtId="0" fontId="2" fillId="3" borderId="24" xfId="0" applyFont="1" applyFill="1" applyBorder="1" applyAlignment="1">
      <alignment horizontal="right" vertical="top" wrapText="1"/>
    </xf>
    <xf numFmtId="0" fontId="2" fillId="3" borderId="25" xfId="0" applyFont="1" applyFill="1" applyBorder="1" applyAlignment="1">
      <alignment horizontal="right" vertical="top" wrapText="1"/>
    </xf>
    <xf numFmtId="0" fontId="1" fillId="0" borderId="0" xfId="0" applyFont="1" applyAlignment="1">
      <alignment vertical="top"/>
    </xf>
    <xf numFmtId="0" fontId="0" fillId="7" borderId="1" xfId="0" applyFill="1" applyBorder="1" applyAlignment="1">
      <alignment horizontal="center" vertical="center"/>
    </xf>
    <xf numFmtId="0" fontId="1" fillId="7" borderId="2" xfId="0" applyFont="1" applyFill="1" applyBorder="1" applyAlignment="1">
      <alignment horizontal="center" vertical="center"/>
    </xf>
    <xf numFmtId="0" fontId="1" fillId="5" borderId="1" xfId="0" applyFont="1" applyFill="1" applyBorder="1" applyAlignment="1">
      <alignment horizontal="justify" vertical="top" wrapText="1"/>
    </xf>
    <xf numFmtId="0" fontId="1" fillId="13"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3"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8" borderId="1" xfId="0" applyFont="1" applyFill="1" applyBorder="1" applyAlignment="1">
      <alignment horizontal="center" vertical="center" wrapText="1"/>
    </xf>
    <xf numFmtId="0" fontId="1" fillId="5" borderId="3"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0" xfId="0" applyFont="1" applyBorder="1" applyAlignment="1">
      <alignment horizontal="center" vertical="center" wrapText="1"/>
    </xf>
    <xf numFmtId="0" fontId="1" fillId="5" borderId="1" xfId="0" applyFont="1" applyFill="1" applyBorder="1" applyAlignment="1">
      <alignment horizontal="center" vertical="center" wrapText="1"/>
    </xf>
    <xf numFmtId="0" fontId="1" fillId="7" borderId="1" xfId="0" applyFont="1" applyFill="1" applyBorder="1" applyAlignment="1">
      <alignment horizontal="center" vertical="center"/>
    </xf>
    <xf numFmtId="0" fontId="0" fillId="0" borderId="1" xfId="0" applyBorder="1"/>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1"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7" borderId="1" xfId="0" applyFont="1" applyFill="1" applyBorder="1" applyAlignment="1">
      <alignment horizontal="center" vertical="center"/>
    </xf>
    <xf numFmtId="0" fontId="15" fillId="0" borderId="1" xfId="0" applyFont="1" applyFill="1" applyBorder="1" applyAlignment="1">
      <alignment horizontal="justify" vertical="top" wrapText="1"/>
    </xf>
    <xf numFmtId="0" fontId="17" fillId="0" borderId="0" xfId="0" applyFont="1" applyFill="1" applyAlignment="1">
      <alignment vertical="top" wrapText="1"/>
    </xf>
    <xf numFmtId="0" fontId="17" fillId="0" borderId="1" xfId="0" applyFont="1" applyFill="1" applyBorder="1" applyAlignment="1">
      <alignment vertical="top" wrapText="1"/>
    </xf>
    <xf numFmtId="0" fontId="1" fillId="0" borderId="1" xfId="0" applyFont="1" applyFill="1" applyBorder="1" applyAlignment="1">
      <alignment horizontal="center"/>
    </xf>
    <xf numFmtId="0" fontId="24" fillId="5" borderId="1" xfId="0" applyFont="1" applyFill="1" applyBorder="1" applyAlignment="1">
      <alignment horizontal="justify" vertical="top" wrapText="1"/>
    </xf>
    <xf numFmtId="0" fontId="16" fillId="5" borderId="1" xfId="0" applyFont="1" applyFill="1" applyBorder="1" applyAlignment="1">
      <alignment horizontal="center" vertical="center" wrapText="1"/>
    </xf>
    <xf numFmtId="0" fontId="16" fillId="5" borderId="1" xfId="0" applyFont="1" applyFill="1" applyBorder="1" applyAlignment="1">
      <alignment horizontal="justify" vertical="top" wrapText="1"/>
    </xf>
    <xf numFmtId="0" fontId="24" fillId="5" borderId="1" xfId="0" applyFont="1" applyFill="1" applyBorder="1" applyAlignment="1">
      <alignment vertical="top" wrapText="1"/>
    </xf>
    <xf numFmtId="0" fontId="1" fillId="8" borderId="0" xfId="0" applyFont="1" applyFill="1"/>
    <xf numFmtId="0" fontId="17" fillId="8" borderId="0" xfId="0" applyFont="1" applyFill="1" applyAlignment="1">
      <alignment wrapText="1"/>
    </xf>
    <xf numFmtId="0" fontId="1" fillId="8" borderId="1" xfId="0" applyFont="1" applyFill="1" applyBorder="1" applyAlignment="1">
      <alignment wrapText="1"/>
    </xf>
    <xf numFmtId="0" fontId="17" fillId="8" borderId="1" xfId="0" applyFont="1" applyFill="1" applyBorder="1" applyAlignment="1">
      <alignment wrapText="1"/>
    </xf>
    <xf numFmtId="0" fontId="16" fillId="5" borderId="2" xfId="0" applyFont="1" applyFill="1" applyBorder="1" applyAlignment="1">
      <alignment horizontal="center" vertical="center"/>
    </xf>
    <xf numFmtId="0" fontId="1" fillId="5" borderId="1" xfId="0" applyFont="1" applyFill="1" applyBorder="1" applyAlignment="1">
      <alignment horizontal="left" vertical="top" wrapText="1"/>
    </xf>
    <xf numFmtId="0" fontId="24" fillId="5" borderId="1" xfId="0" applyFont="1" applyFill="1" applyBorder="1" applyAlignment="1">
      <alignment horizontal="center" vertical="center"/>
    </xf>
    <xf numFmtId="0" fontId="24" fillId="5" borderId="1" xfId="0" applyFont="1" applyFill="1" applyBorder="1" applyAlignment="1">
      <alignment horizontal="left" vertical="top" wrapText="1"/>
    </xf>
    <xf numFmtId="0" fontId="24" fillId="7" borderId="1" xfId="0" quotePrefix="1" applyFont="1" applyFill="1" applyBorder="1" applyAlignment="1">
      <alignment vertical="center" wrapText="1"/>
    </xf>
    <xf numFmtId="0" fontId="24" fillId="0" borderId="1" xfId="0" quotePrefix="1" applyFont="1" applyFill="1" applyBorder="1" applyAlignment="1">
      <alignment vertical="center" wrapText="1"/>
    </xf>
    <xf numFmtId="0" fontId="24" fillId="0" borderId="0" xfId="0" quotePrefix="1" applyFont="1" applyFill="1" applyBorder="1" applyAlignment="1">
      <alignment vertical="center" wrapText="1"/>
    </xf>
    <xf numFmtId="0" fontId="24" fillId="7" borderId="1" xfId="0" applyFont="1" applyFill="1" applyBorder="1" applyAlignment="1">
      <alignment horizontal="center" vertical="center"/>
    </xf>
    <xf numFmtId="0" fontId="24" fillId="8" borderId="1" xfId="0" applyFont="1" applyFill="1" applyBorder="1" applyAlignment="1">
      <alignment horizontal="center" vertical="center" wrapText="1"/>
    </xf>
    <xf numFmtId="0" fontId="16" fillId="5" borderId="1" xfId="0" applyFont="1" applyFill="1" applyBorder="1" applyAlignment="1">
      <alignment horizontal="left" vertical="top" wrapText="1"/>
    </xf>
    <xf numFmtId="0" fontId="16" fillId="5" borderId="1" xfId="0" applyFont="1" applyFill="1" applyBorder="1" applyAlignment="1">
      <alignment vertical="top" wrapText="1"/>
    </xf>
    <xf numFmtId="0" fontId="1" fillId="7" borderId="4"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7" borderId="1"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8" fillId="5" borderId="1" xfId="0" applyFont="1" applyFill="1" applyBorder="1" applyAlignment="1">
      <alignment wrapText="1"/>
    </xf>
    <xf numFmtId="0" fontId="16" fillId="5" borderId="0" xfId="0" applyFont="1" applyFill="1" applyAlignment="1">
      <alignment wrapText="1"/>
    </xf>
    <xf numFmtId="0" fontId="1" fillId="0" borderId="1" xfId="0" applyFont="1" applyBorder="1"/>
    <xf numFmtId="0" fontId="1" fillId="7" borderId="5" xfId="0" applyFont="1" applyFill="1" applyBorder="1"/>
    <xf numFmtId="0" fontId="1" fillId="7" borderId="1" xfId="0" applyFont="1" applyFill="1" applyBorder="1" applyAlignment="1">
      <alignment horizontal="center" vertical="top"/>
    </xf>
    <xf numFmtId="0" fontId="1" fillId="7" borderId="7" xfId="0" applyFont="1" applyFill="1" applyBorder="1" applyAlignment="1">
      <alignment horizontal="center" vertical="top"/>
    </xf>
    <xf numFmtId="0" fontId="1" fillId="7" borderId="0" xfId="0" applyFont="1" applyFill="1" applyBorder="1" applyAlignment="1">
      <alignment horizontal="center" vertical="top"/>
    </xf>
    <xf numFmtId="0" fontId="16" fillId="5" borderId="1" xfId="0" applyFont="1" applyFill="1" applyBorder="1" applyAlignment="1">
      <alignment horizontal="justify"/>
    </xf>
    <xf numFmtId="0" fontId="16" fillId="5" borderId="1" xfId="0" applyFont="1" applyFill="1" applyBorder="1" applyAlignment="1">
      <alignment wrapText="1"/>
    </xf>
    <xf numFmtId="0" fontId="16" fillId="5" borderId="4" xfId="0" applyFont="1" applyFill="1" applyBorder="1" applyAlignment="1">
      <alignment horizontal="center" vertical="center" wrapText="1"/>
    </xf>
    <xf numFmtId="0" fontId="22" fillId="0" borderId="0" xfId="0" applyFont="1" applyFill="1" applyAlignment="1">
      <alignment vertical="top" wrapText="1"/>
    </xf>
    <xf numFmtId="0" fontId="1" fillId="0" borderId="2" xfId="0" applyFont="1" applyFill="1" applyBorder="1" applyAlignment="1">
      <alignment vertical="center" wrapText="1"/>
    </xf>
    <xf numFmtId="0" fontId="1" fillId="0" borderId="3" xfId="0" applyFont="1" applyFill="1" applyBorder="1" applyAlignment="1">
      <alignment vertical="center" wrapText="1"/>
    </xf>
    <xf numFmtId="0" fontId="1" fillId="0" borderId="4" xfId="0" applyFont="1" applyFill="1" applyBorder="1" applyAlignment="1">
      <alignment vertical="center" wrapText="1"/>
    </xf>
    <xf numFmtId="0" fontId="1" fillId="7" borderId="5" xfId="0" applyFont="1" applyFill="1" applyBorder="1" applyAlignment="1">
      <alignment horizontal="center" vertical="center"/>
    </xf>
    <xf numFmtId="0" fontId="0" fillId="16" borderId="1" xfId="0" applyFill="1" applyBorder="1" applyAlignment="1">
      <alignment horizontal="center" vertical="center"/>
    </xf>
    <xf numFmtId="0" fontId="0" fillId="3" borderId="1" xfId="0" applyFill="1" applyBorder="1" applyAlignment="1">
      <alignment horizontal="center" vertical="center"/>
    </xf>
    <xf numFmtId="0" fontId="0" fillId="17" borderId="1" xfId="0" applyFill="1" applyBorder="1" applyAlignment="1">
      <alignment horizontal="center" vertical="center"/>
    </xf>
    <xf numFmtId="0" fontId="0" fillId="18" borderId="1" xfId="0" applyFill="1" applyBorder="1" applyAlignment="1">
      <alignment horizontal="center" vertical="center"/>
    </xf>
    <xf numFmtId="0" fontId="0" fillId="9" borderId="1" xfId="0" applyFill="1" applyBorder="1" applyAlignment="1">
      <alignment horizontal="center" vertical="center" wrapText="1"/>
    </xf>
    <xf numFmtId="0" fontId="27" fillId="9" borderId="1" xfId="0" applyFont="1" applyFill="1" applyBorder="1" applyAlignment="1">
      <alignment horizontal="center" vertical="center" wrapText="1"/>
    </xf>
    <xf numFmtId="0" fontId="0" fillId="9" borderId="1"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28" fillId="5" borderId="1" xfId="0" applyFont="1" applyFill="1" applyBorder="1" applyAlignment="1">
      <alignment vertical="top" wrapText="1"/>
    </xf>
    <xf numFmtId="0" fontId="28" fillId="5" borderId="1" xfId="0" applyFont="1" applyFill="1" applyBorder="1" applyAlignment="1">
      <alignment horizontal="justify" vertical="top" wrapText="1"/>
    </xf>
    <xf numFmtId="0" fontId="16" fillId="5" borderId="1" xfId="0" applyFont="1" applyFill="1" applyBorder="1" applyAlignment="1">
      <alignment horizontal="center" vertical="center" wrapText="1"/>
    </xf>
    <xf numFmtId="0" fontId="1" fillId="0" borderId="1" xfId="0" applyFont="1" applyBorder="1" applyAlignment="1">
      <alignment horizontal="left" vertical="top"/>
    </xf>
    <xf numFmtId="0" fontId="1" fillId="0" borderId="1" xfId="0" applyFont="1" applyFill="1" applyBorder="1" applyAlignment="1">
      <alignment horizontal="left" vertical="top"/>
    </xf>
    <xf numFmtId="0" fontId="1" fillId="0" borderId="1" xfId="0" quotePrefix="1" applyFont="1" applyBorder="1" applyAlignment="1">
      <alignment horizontal="left" vertical="top" wrapText="1"/>
    </xf>
    <xf numFmtId="0" fontId="22" fillId="0" borderId="1" xfId="0" applyFont="1" applyFill="1" applyBorder="1" applyAlignment="1">
      <alignment horizontal="left" vertical="top" wrapText="1"/>
    </xf>
    <xf numFmtId="0" fontId="0" fillId="7" borderId="1" xfId="0" applyFill="1" applyBorder="1" applyAlignment="1">
      <alignment horizontal="center" vertical="center" wrapText="1"/>
    </xf>
    <xf numFmtId="0" fontId="16" fillId="7" borderId="2" xfId="0" applyFont="1" applyFill="1" applyBorder="1" applyAlignment="1">
      <alignment vertical="center"/>
    </xf>
    <xf numFmtId="0" fontId="2" fillId="2" borderId="20" xfId="0" applyFont="1" applyFill="1" applyBorder="1" applyAlignment="1">
      <alignment horizontal="center" vertical="center" wrapText="1"/>
    </xf>
    <xf numFmtId="0" fontId="1" fillId="0" borderId="5" xfId="0" applyFont="1" applyFill="1" applyBorder="1" applyAlignment="1">
      <alignment horizontal="center" vertical="center"/>
    </xf>
    <xf numFmtId="0" fontId="1" fillId="13" borderId="7"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1" xfId="0" applyFont="1" applyFill="1" applyBorder="1" applyAlignment="1">
      <alignment horizontal="center" vertical="center"/>
    </xf>
    <xf numFmtId="0" fontId="1" fillId="7" borderId="1"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8" fillId="5" borderId="1" xfId="0" applyFont="1" applyFill="1" applyBorder="1" applyAlignment="1">
      <alignment horizontal="left" vertical="top" wrapText="1"/>
    </xf>
    <xf numFmtId="0" fontId="24" fillId="5" borderId="1" xfId="0" applyFont="1" applyFill="1" applyBorder="1" applyAlignment="1">
      <alignment horizontal="left" vertical="top"/>
    </xf>
    <xf numFmtId="0" fontId="28" fillId="5" borderId="1" xfId="0" applyFont="1" applyFill="1" applyBorder="1" applyAlignment="1">
      <alignment horizontal="center" vertical="center"/>
    </xf>
    <xf numFmtId="0" fontId="2" fillId="4" borderId="6" xfId="0" applyFont="1" applyFill="1" applyBorder="1" applyAlignment="1"/>
    <xf numFmtId="0" fontId="2" fillId="4" borderId="7"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2" fillId="4" borderId="6" xfId="0" applyFont="1" applyFill="1" applyBorder="1" applyAlignment="1"/>
    <xf numFmtId="0" fontId="1" fillId="0" borderId="2"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0" xfId="0" applyFont="1" applyBorder="1" applyAlignment="1">
      <alignment horizontal="center" vertical="center" wrapText="1"/>
    </xf>
    <xf numFmtId="0" fontId="1" fillId="7" borderId="1" xfId="0" applyFont="1" applyFill="1" applyBorder="1" applyAlignment="1">
      <alignment horizontal="center" vertical="center"/>
    </xf>
    <xf numFmtId="0" fontId="1" fillId="0" borderId="1" xfId="0" applyFont="1" applyBorder="1"/>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2" fillId="4" borderId="5" xfId="0" applyFont="1" applyFill="1" applyBorder="1" applyAlignment="1"/>
    <xf numFmtId="0" fontId="1" fillId="0" borderId="0" xfId="0" applyFont="1" applyFill="1" applyBorder="1" applyAlignment="1">
      <alignment horizontal="left" vertical="top" wrapText="1"/>
    </xf>
    <xf numFmtId="0" fontId="1" fillId="0" borderId="0" xfId="0" applyFont="1" applyFill="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1" xfId="0" applyFont="1" applyFill="1" applyBorder="1" applyAlignment="1">
      <alignment horizontal="center" vertical="center"/>
    </xf>
    <xf numFmtId="0" fontId="1" fillId="7" borderId="1"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right" vertical="top" wrapText="1"/>
    </xf>
    <xf numFmtId="0" fontId="28" fillId="5" borderId="1" xfId="0" applyFont="1" applyFill="1" applyBorder="1" applyAlignment="1">
      <alignment horizontal="center" vertical="center"/>
    </xf>
    <xf numFmtId="0" fontId="2" fillId="4" borderId="6" xfId="0" applyFont="1" applyFill="1" applyBorder="1" applyAlignment="1">
      <alignment wrapText="1"/>
    </xf>
    <xf numFmtId="0" fontId="1" fillId="0" borderId="0" xfId="0" applyFont="1" applyAlignment="1">
      <alignment vertical="top" wrapText="1"/>
    </xf>
    <xf numFmtId="0" fontId="28" fillId="5" borderId="1" xfId="0" applyFont="1" applyFill="1" applyBorder="1"/>
    <xf numFmtId="0" fontId="28" fillId="5" borderId="1" xfId="0" applyFont="1" applyFill="1" applyBorder="1" applyAlignment="1">
      <alignment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xf>
    <xf numFmtId="0" fontId="1" fillId="7" borderId="1" xfId="0" applyFont="1" applyFill="1" applyBorder="1" applyAlignment="1">
      <alignment horizontal="center" vertical="center"/>
    </xf>
    <xf numFmtId="0" fontId="28" fillId="5" borderId="3" xfId="0" applyFont="1" applyFill="1" applyBorder="1" applyAlignment="1">
      <alignment horizontal="center" vertical="center"/>
    </xf>
    <xf numFmtId="0" fontId="1" fillId="5" borderId="1" xfId="0" applyFont="1" applyFill="1" applyBorder="1" applyAlignment="1">
      <alignment horizontal="justify" vertical="top"/>
    </xf>
    <xf numFmtId="0" fontId="1" fillId="0" borderId="1" xfId="0" applyFont="1" applyBorder="1" applyAlignment="1">
      <alignment vertical="center"/>
    </xf>
    <xf numFmtId="0" fontId="1" fillId="0" borderId="1" xfId="0" applyFont="1" applyFill="1" applyBorder="1" applyAlignment="1">
      <alignment vertical="center"/>
    </xf>
    <xf numFmtId="0" fontId="28" fillId="5" borderId="1" xfId="0" applyFont="1" applyFill="1" applyBorder="1" applyAlignment="1">
      <alignmen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0" xfId="0" applyFont="1" applyBorder="1" applyAlignment="1">
      <alignment horizontal="center" vertical="center" wrapText="1"/>
    </xf>
    <xf numFmtId="0" fontId="1" fillId="7" borderId="1" xfId="0" applyFont="1" applyFill="1" applyBorder="1" applyAlignment="1">
      <alignment horizontal="center" vertical="center"/>
    </xf>
    <xf numFmtId="0" fontId="1" fillId="0" borderId="1" xfId="0" applyFont="1" applyBorder="1"/>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1" fillId="7" borderId="1" xfId="0" applyFont="1" applyFill="1" applyBorder="1" applyAlignment="1">
      <alignment horizontal="center" vertical="center"/>
    </xf>
    <xf numFmtId="0" fontId="1" fillId="0" borderId="1" xfId="0" applyFont="1" applyBorder="1"/>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0" fillId="0" borderId="0" xfId="0" applyFont="1" applyAlignment="1">
      <alignment vertical="top" wrapText="1"/>
    </xf>
    <xf numFmtId="0" fontId="0" fillId="11" borderId="1" xfId="0" applyFont="1" applyFill="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Fill="1" applyBorder="1"/>
    <xf numFmtId="0" fontId="24" fillId="0" borderId="1" xfId="0" applyFont="1" applyBorder="1" applyAlignment="1">
      <alignment horizontal="left" vertical="top" wrapText="1"/>
    </xf>
    <xf numFmtId="0" fontId="29" fillId="5" borderId="1" xfId="0" applyFont="1" applyFill="1" applyBorder="1" applyAlignment="1">
      <alignment horizontal="left" vertical="top" wrapText="1"/>
    </xf>
    <xf numFmtId="0" fontId="1" fillId="5" borderId="1" xfId="0" quotePrefix="1" applyFont="1" applyFill="1" applyBorder="1" applyAlignment="1">
      <alignment horizontal="left" vertical="top" wrapText="1"/>
    </xf>
    <xf numFmtId="0" fontId="24" fillId="5" borderId="1" xfId="0" quotePrefix="1" applyFont="1" applyFill="1" applyBorder="1" applyAlignment="1">
      <alignment horizontal="left" vertical="top" wrapText="1"/>
    </xf>
    <xf numFmtId="0" fontId="40" fillId="0" borderId="1" xfId="0" applyFont="1" applyBorder="1" applyAlignment="1">
      <alignment horizontal="left" vertical="top" wrapText="1"/>
    </xf>
    <xf numFmtId="0" fontId="5" fillId="0" borderId="1" xfId="0" applyFont="1" applyBorder="1" applyAlignment="1">
      <alignment horizontal="left" vertical="top" wrapText="1"/>
    </xf>
    <xf numFmtId="0" fontId="34" fillId="0" borderId="1" xfId="0" applyFont="1" applyBorder="1" applyAlignment="1">
      <alignment horizontal="left" vertical="top" wrapText="1"/>
    </xf>
    <xf numFmtId="0" fontId="39" fillId="0" borderId="1" xfId="0" applyFont="1" applyBorder="1" applyAlignment="1">
      <alignment horizontal="left" vertical="top" wrapText="1"/>
    </xf>
    <xf numFmtId="0" fontId="50" fillId="0" borderId="1" xfId="0" applyFont="1" applyBorder="1" applyAlignment="1">
      <alignment horizontal="left" vertical="top" wrapText="1"/>
    </xf>
    <xf numFmtId="0" fontId="3" fillId="0" borderId="1" xfId="0" applyFont="1" applyBorder="1" applyAlignment="1">
      <alignment horizontal="left" vertical="top" wrapText="1"/>
    </xf>
    <xf numFmtId="0" fontId="4" fillId="0" borderId="1" xfId="0" applyFont="1" applyBorder="1" applyAlignment="1">
      <alignment horizontal="left" vertical="top" wrapText="1"/>
    </xf>
    <xf numFmtId="0" fontId="3" fillId="0" borderId="1" xfId="0" quotePrefix="1" applyFont="1" applyBorder="1" applyAlignment="1">
      <alignment horizontal="left" vertical="top" wrapText="1"/>
    </xf>
    <xf numFmtId="0" fontId="44" fillId="0" borderId="1" xfId="0" applyFont="1" applyBorder="1" applyAlignment="1">
      <alignment horizontal="left" vertical="top" wrapText="1"/>
    </xf>
    <xf numFmtId="0" fontId="30" fillId="0" borderId="1" xfId="0" applyFont="1" applyBorder="1" applyAlignment="1">
      <alignment horizontal="left" vertical="top" wrapText="1"/>
    </xf>
    <xf numFmtId="0" fontId="46" fillId="0" borderId="1" xfId="0" applyFont="1" applyBorder="1" applyAlignment="1">
      <alignment horizontal="left" vertical="top" wrapText="1"/>
    </xf>
    <xf numFmtId="0" fontId="7" fillId="0" borderId="1" xfId="0" applyFont="1" applyBorder="1" applyAlignment="1">
      <alignment horizontal="left" vertical="top"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0" fillId="0" borderId="1" xfId="0" applyBorder="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0" borderId="1" xfId="0" applyFont="1" applyBorder="1"/>
    <xf numFmtId="0" fontId="12" fillId="0" borderId="1" xfId="0" applyFont="1" applyBorder="1" applyAlignment="1">
      <alignment vertical="center"/>
    </xf>
    <xf numFmtId="0" fontId="0" fillId="11" borderId="1" xfId="0" applyFill="1" applyBorder="1" applyAlignment="1">
      <alignment horizontal="center" vertical="center"/>
    </xf>
    <xf numFmtId="0" fontId="7" fillId="0" borderId="0" xfId="0" applyFont="1" applyAlignment="1">
      <alignment vertical="center"/>
    </xf>
    <xf numFmtId="0" fontId="0" fillId="0" borderId="1" xfId="0" applyBorder="1" applyAlignment="1">
      <alignment horizontal="center"/>
    </xf>
    <xf numFmtId="0" fontId="0" fillId="0" borderId="1" xfId="0" applyBorder="1" applyAlignment="1">
      <alignment wrapText="1"/>
    </xf>
    <xf numFmtId="0" fontId="3" fillId="0" borderId="1" xfId="0" applyFont="1" applyBorder="1" applyAlignment="1">
      <alignment vertical="center"/>
    </xf>
    <xf numFmtId="0" fontId="31" fillId="0" borderId="1" xfId="0" applyFont="1" applyBorder="1" applyAlignment="1">
      <alignment horizontal="center" vertical="center"/>
    </xf>
    <xf numFmtId="0" fontId="31" fillId="0" borderId="1" xfId="0" applyFont="1" applyBorder="1" applyAlignment="1">
      <alignment horizontal="center" vertical="center" wrapText="1"/>
    </xf>
    <xf numFmtId="0" fontId="33" fillId="0" borderId="1" xfId="0" applyFont="1" applyBorder="1" applyAlignment="1">
      <alignment horizontal="left" vertical="center" wrapText="1"/>
    </xf>
    <xf numFmtId="14" fontId="0" fillId="5" borderId="1" xfId="0" applyNumberFormat="1" applyFill="1" applyBorder="1" applyAlignment="1">
      <alignment horizontal="center" vertical="center"/>
    </xf>
    <xf numFmtId="0" fontId="0" fillId="0" borderId="1" xfId="0" applyBorder="1" applyAlignment="1">
      <alignment horizontal="center" wrapText="1"/>
    </xf>
    <xf numFmtId="0" fontId="35" fillId="0" borderId="1" xfId="0" applyFont="1" applyBorder="1" applyAlignment="1">
      <alignment horizontal="left" vertical="center" wrapText="1"/>
    </xf>
    <xf numFmtId="0" fontId="3" fillId="0" borderId="1" xfId="0" applyFont="1" applyBorder="1" applyAlignment="1">
      <alignment horizontal="left" vertical="center" wrapText="1"/>
    </xf>
    <xf numFmtId="0" fontId="57" fillId="0" borderId="1" xfId="0" applyFont="1" applyBorder="1" applyAlignment="1">
      <alignment horizontal="center" vertical="center" wrapText="1"/>
    </xf>
    <xf numFmtId="0" fontId="59" fillId="0" borderId="1" xfId="0" applyFont="1" applyBorder="1" applyAlignment="1">
      <alignment horizontal="left" vertical="center" wrapText="1"/>
    </xf>
    <xf numFmtId="0" fontId="34" fillId="0" borderId="1" xfId="0" applyFont="1" applyBorder="1" applyAlignment="1">
      <alignment horizontal="left" vertical="center" wrapText="1"/>
    </xf>
    <xf numFmtId="0" fontId="37" fillId="0" borderId="1" xfId="0" applyFont="1" applyBorder="1" applyAlignment="1">
      <alignment horizontal="left" vertical="center" wrapText="1"/>
    </xf>
    <xf numFmtId="0" fontId="60" fillId="0" borderId="1" xfId="0" applyFont="1" applyBorder="1" applyAlignment="1">
      <alignment horizontal="left" vertical="center" wrapText="1"/>
    </xf>
    <xf numFmtId="0" fontId="8" fillId="0" borderId="1" xfId="0" applyFont="1" applyBorder="1" applyAlignment="1">
      <alignment horizontal="left" vertical="center" wrapText="1"/>
    </xf>
    <xf numFmtId="0" fontId="63" fillId="0" borderId="1" xfId="0" applyFont="1" applyBorder="1" applyAlignment="1">
      <alignment horizontal="center" vertical="center"/>
    </xf>
    <xf numFmtId="0" fontId="30" fillId="0" borderId="1" xfId="0" applyFont="1" applyBorder="1" applyAlignment="1">
      <alignment vertical="center" wrapText="1"/>
    </xf>
    <xf numFmtId="0" fontId="1" fillId="5" borderId="1" xfId="0" applyFont="1" applyFill="1" applyBorder="1" applyAlignment="1">
      <alignment horizontal="left" vertical="center" wrapText="1"/>
    </xf>
    <xf numFmtId="0" fontId="1" fillId="11" borderId="1" xfId="0" applyFont="1" applyFill="1" applyBorder="1" applyAlignment="1">
      <alignment horizontal="center" vertical="center"/>
    </xf>
    <xf numFmtId="0" fontId="1" fillId="16" borderId="1" xfId="0" applyFont="1" applyFill="1" applyBorder="1" applyAlignment="1">
      <alignment horizontal="center" vertical="center"/>
    </xf>
    <xf numFmtId="0" fontId="29" fillId="5" borderId="1" xfId="0" applyFont="1" applyFill="1" applyBorder="1" applyAlignment="1">
      <alignment horizontal="left" vertical="center" wrapText="1"/>
    </xf>
    <xf numFmtId="0" fontId="1" fillId="5" borderId="1" xfId="0" applyFont="1" applyFill="1" applyBorder="1"/>
    <xf numFmtId="0" fontId="68" fillId="5" borderId="1" xfId="0" applyFont="1" applyFill="1" applyBorder="1" applyAlignment="1">
      <alignment vertical="center" wrapText="1"/>
    </xf>
    <xf numFmtId="14" fontId="1" fillId="5" borderId="1" xfId="0" applyNumberFormat="1" applyFont="1" applyFill="1" applyBorder="1" applyAlignment="1">
      <alignment horizontal="center" vertical="center"/>
    </xf>
    <xf numFmtId="0" fontId="1" fillId="17" borderId="1" xfId="0" applyFont="1" applyFill="1" applyBorder="1" applyAlignment="1">
      <alignment horizontal="center" vertical="center"/>
    </xf>
    <xf numFmtId="14" fontId="0" fillId="5" borderId="1" xfId="0" applyNumberFormat="1" applyFont="1" applyFill="1" applyBorder="1" applyAlignment="1">
      <alignment horizontal="center" vertical="center"/>
    </xf>
    <xf numFmtId="14" fontId="0" fillId="7" borderId="1" xfId="0" applyNumberFormat="1" applyFont="1" applyFill="1" applyBorder="1" applyAlignment="1">
      <alignment horizontal="center" vertical="center"/>
    </xf>
    <xf numFmtId="0" fontId="1" fillId="0" borderId="1" xfId="0" quotePrefix="1" applyFont="1" applyFill="1" applyBorder="1" applyAlignment="1">
      <alignment horizontal="left" vertical="top" wrapText="1"/>
    </xf>
    <xf numFmtId="0" fontId="1" fillId="7" borderId="0" xfId="0" applyFont="1" applyFill="1" applyBorder="1"/>
    <xf numFmtId="0" fontId="0" fillId="0" borderId="0" xfId="0" applyFill="1" applyBorder="1"/>
    <xf numFmtId="0" fontId="0" fillId="11" borderId="2" xfId="0" applyFont="1" applyFill="1" applyBorder="1" applyAlignment="1">
      <alignment horizontal="center" vertical="center"/>
    </xf>
    <xf numFmtId="0" fontId="69" fillId="0" borderId="1" xfId="0" applyFont="1" applyFill="1" applyBorder="1" applyAlignment="1">
      <alignment horizontal="center" vertical="center" wrapText="1"/>
    </xf>
    <xf numFmtId="0" fontId="69" fillId="0" borderId="1" xfId="0" applyFont="1" applyFill="1" applyBorder="1" applyAlignment="1">
      <alignment horizontal="center" vertical="center"/>
    </xf>
    <xf numFmtId="0" fontId="0" fillId="7" borderId="0" xfId="0" applyFill="1"/>
    <xf numFmtId="0" fontId="0" fillId="16" borderId="7" xfId="0" applyFill="1" applyBorder="1" applyAlignment="1">
      <alignment horizontal="center" vertical="center"/>
    </xf>
    <xf numFmtId="0" fontId="1" fillId="0" borderId="5" xfId="0" applyFont="1" applyBorder="1" applyAlignment="1">
      <alignment vertical="center"/>
    </xf>
    <xf numFmtId="0" fontId="65" fillId="7" borderId="1" xfId="0" applyFont="1" applyFill="1" applyBorder="1"/>
    <xf numFmtId="0" fontId="65" fillId="7" borderId="2" xfId="0" applyFont="1" applyFill="1" applyBorder="1"/>
    <xf numFmtId="0" fontId="65" fillId="7" borderId="4" xfId="0" applyFont="1" applyFill="1" applyBorder="1"/>
    <xf numFmtId="0" fontId="70" fillId="0" borderId="1" xfId="0" applyFont="1" applyFill="1" applyBorder="1" applyAlignment="1">
      <alignment horizontal="center" vertical="center" wrapText="1"/>
    </xf>
    <xf numFmtId="0" fontId="70" fillId="0" borderId="1" xfId="0" applyFont="1" applyFill="1" applyBorder="1" applyAlignment="1">
      <alignment horizontal="center" vertical="center"/>
    </xf>
    <xf numFmtId="0" fontId="2" fillId="4" borderId="26" xfId="0" applyFont="1" applyFill="1" applyBorder="1" applyAlignment="1"/>
    <xf numFmtId="0" fontId="2" fillId="4" borderId="27" xfId="0" applyFont="1" applyFill="1" applyBorder="1" applyAlignment="1"/>
    <xf numFmtId="0" fontId="2" fillId="4" borderId="1" xfId="0" applyFont="1" applyFill="1" applyBorder="1" applyAlignment="1"/>
    <xf numFmtId="0" fontId="69" fillId="0" borderId="1" xfId="0" applyFont="1" applyFill="1" applyBorder="1" applyAlignment="1">
      <alignment horizontal="left" vertical="top" wrapText="1"/>
    </xf>
    <xf numFmtId="0" fontId="69" fillId="0" borderId="1" xfId="0" applyFont="1" applyFill="1" applyBorder="1" applyAlignment="1">
      <alignment horizontal="justify" vertical="top" wrapText="1"/>
    </xf>
    <xf numFmtId="0" fontId="1" fillId="19" borderId="1" xfId="0" applyFont="1" applyFill="1" applyBorder="1" applyAlignment="1">
      <alignment horizontal="center" vertical="center"/>
    </xf>
    <xf numFmtId="14" fontId="1" fillId="11" borderId="1" xfId="0" applyNumberFormat="1" applyFont="1" applyFill="1" applyBorder="1" applyAlignment="1">
      <alignment horizontal="center" vertical="center"/>
    </xf>
    <xf numFmtId="14" fontId="0" fillId="11" borderId="1" xfId="0" applyNumberFormat="1" applyFill="1" applyBorder="1" applyAlignment="1">
      <alignment horizontal="center" vertical="center"/>
    </xf>
    <xf numFmtId="14" fontId="0" fillId="11" borderId="1" xfId="0" applyNumberFormat="1" applyFont="1" applyFill="1" applyBorder="1" applyAlignment="1">
      <alignment horizontal="center" vertical="center"/>
    </xf>
    <xf numFmtId="0" fontId="71" fillId="0" borderId="1" xfId="0" applyFont="1" applyFill="1" applyBorder="1" applyAlignment="1">
      <alignment horizontal="center" vertical="center"/>
    </xf>
    <xf numFmtId="0" fontId="71" fillId="0" borderId="1" xfId="0" applyFont="1" applyFill="1" applyBorder="1" applyAlignment="1">
      <alignment horizontal="center" vertical="center" wrapText="1"/>
    </xf>
    <xf numFmtId="0" fontId="0" fillId="0" borderId="0" xfId="0" applyAlignment="1"/>
    <xf numFmtId="0" fontId="1" fillId="0" borderId="0" xfId="0" applyFont="1" applyAlignment="1">
      <alignment horizontal="left"/>
    </xf>
    <xf numFmtId="0" fontId="69" fillId="0" borderId="1" xfId="0" applyFont="1" applyFill="1" applyBorder="1" applyAlignment="1">
      <alignment vertical="top" wrapText="1"/>
    </xf>
    <xf numFmtId="0" fontId="33" fillId="0" borderId="1" xfId="0" applyFont="1" applyFill="1" applyBorder="1" applyAlignment="1">
      <alignment horizontal="left" vertical="top" wrapText="1"/>
    </xf>
    <xf numFmtId="0" fontId="33" fillId="0" borderId="1" xfId="0" applyFont="1" applyFill="1" applyBorder="1" applyAlignment="1">
      <alignment horizontal="justify" vertical="top" wrapText="1"/>
    </xf>
    <xf numFmtId="0" fontId="22" fillId="0" borderId="1" xfId="0" applyFont="1" applyBorder="1" applyAlignment="1">
      <alignment horizontal="center" vertical="center" wrapText="1"/>
    </xf>
    <xf numFmtId="0" fontId="1" fillId="0" borderId="1" xfId="0" applyFont="1" applyBorder="1" applyAlignment="1">
      <alignment horizontal="center" wrapText="1"/>
    </xf>
    <xf numFmtId="0" fontId="22" fillId="7" borderId="1" xfId="0" applyFont="1" applyFill="1" applyBorder="1" applyAlignment="1">
      <alignment horizontal="center" vertical="center" wrapText="1"/>
    </xf>
    <xf numFmtId="0" fontId="1" fillId="7" borderId="1" xfId="0" applyFont="1" applyFill="1" applyBorder="1" applyAlignment="1">
      <alignment horizontal="center" wrapText="1"/>
    </xf>
    <xf numFmtId="14" fontId="0" fillId="5" borderId="3" xfId="0" applyNumberFormat="1" applyFont="1" applyFill="1" applyBorder="1" applyAlignment="1">
      <alignment horizontal="center" vertical="center"/>
    </xf>
    <xf numFmtId="14" fontId="0" fillId="11" borderId="3" xfId="0" applyNumberFormat="1" applyFont="1" applyFill="1" applyBorder="1" applyAlignment="1">
      <alignment horizontal="center" vertical="center"/>
    </xf>
    <xf numFmtId="0" fontId="1" fillId="0" borderId="1" xfId="0" applyFont="1" applyBorder="1" applyAlignment="1">
      <alignment horizontal="left" vertical="top" wrapText="1" indent="2"/>
    </xf>
    <xf numFmtId="0" fontId="1" fillId="8" borderId="1" xfId="0" applyFont="1" applyFill="1" applyBorder="1" applyAlignment="1">
      <alignment horizontal="left" vertical="top" wrapText="1"/>
    </xf>
    <xf numFmtId="0" fontId="1" fillId="7" borderId="0" xfId="0" applyFont="1" applyFill="1" applyAlignment="1">
      <alignment horizontal="center" vertical="center" wrapText="1"/>
    </xf>
    <xf numFmtId="0" fontId="1" fillId="7" borderId="0" xfId="0" applyFont="1" applyFill="1" applyAlignment="1">
      <alignment horizontal="center" wrapText="1"/>
    </xf>
    <xf numFmtId="0" fontId="1" fillId="0" borderId="1" xfId="0" quotePrefix="1" applyFont="1" applyBorder="1" applyAlignment="1">
      <alignment horizontal="center" wrapText="1"/>
    </xf>
    <xf numFmtId="0" fontId="1" fillId="0" borderId="1" xfId="0" applyFont="1" applyBorder="1" applyAlignment="1">
      <alignment horizontal="left" vertical="top" wrapText="1" indent="4"/>
    </xf>
    <xf numFmtId="0" fontId="1" fillId="0" borderId="1" xfId="0" applyFont="1" applyBorder="1" applyAlignment="1">
      <alignment horizontal="left" vertical="top" wrapText="1" indent="6"/>
    </xf>
    <xf numFmtId="0" fontId="24" fillId="20" borderId="1" xfId="0" applyFont="1" applyFill="1" applyBorder="1" applyAlignment="1">
      <alignment horizontal="center" vertical="center"/>
    </xf>
    <xf numFmtId="0" fontId="24" fillId="20" borderId="1" xfId="0" applyFont="1" applyFill="1" applyBorder="1" applyAlignment="1">
      <alignment vertical="top" wrapText="1"/>
    </xf>
    <xf numFmtId="0" fontId="24" fillId="20" borderId="1" xfId="0" applyFont="1" applyFill="1" applyBorder="1" applyAlignment="1">
      <alignment horizontal="center" vertical="center" wrapText="1"/>
    </xf>
    <xf numFmtId="0" fontId="2" fillId="4" borderId="6" xfId="0" applyFont="1" applyFill="1" applyBorder="1" applyAlignment="1"/>
    <xf numFmtId="0" fontId="1" fillId="0"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5" borderId="1" xfId="0" applyFont="1" applyFill="1" applyBorder="1" applyAlignment="1">
      <alignment horizontal="center" vertical="center"/>
    </xf>
    <xf numFmtId="0" fontId="1" fillId="8" borderId="1" xfId="0" applyFont="1" applyFill="1" applyBorder="1" applyAlignment="1">
      <alignment horizontal="center" vertical="center" wrapText="1"/>
    </xf>
    <xf numFmtId="0" fontId="1" fillId="0" borderId="3"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0" xfId="0" applyFont="1" applyBorder="1" applyAlignment="1">
      <alignment horizontal="center" vertical="center" wrapText="1"/>
    </xf>
    <xf numFmtId="0" fontId="1" fillId="7" borderId="1" xfId="0" applyFont="1" applyFill="1" applyBorder="1" applyAlignment="1">
      <alignment horizontal="center" vertical="center"/>
    </xf>
    <xf numFmtId="0" fontId="0" fillId="0" borderId="1" xfId="0" applyBorder="1"/>
    <xf numFmtId="0" fontId="1" fillId="0" borderId="1" xfId="0" applyFont="1" applyBorder="1"/>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0" borderId="17" xfId="0" applyFont="1" applyBorder="1" applyAlignment="1">
      <alignment horizontal="center" vertical="center"/>
    </xf>
    <xf numFmtId="0" fontId="1" fillId="0" borderId="5" xfId="0" applyFont="1" applyBorder="1" applyAlignment="1">
      <alignment horizontal="center" vertical="center"/>
    </xf>
    <xf numFmtId="0" fontId="71" fillId="0" borderId="2"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2" fillId="4" borderId="1" xfId="0" applyFont="1" applyFill="1" applyBorder="1" applyAlignment="1">
      <alignment vertical="center" wrapText="1"/>
    </xf>
    <xf numFmtId="0" fontId="2" fillId="4" borderId="4" xfId="0" applyFont="1" applyFill="1" applyBorder="1" applyAlignment="1"/>
    <xf numFmtId="0" fontId="2" fillId="4" borderId="2" xfId="0" applyFont="1" applyFill="1" applyBorder="1" applyAlignment="1"/>
    <xf numFmtId="0" fontId="2" fillId="2" borderId="3" xfId="0" applyFont="1" applyFill="1" applyBorder="1" applyAlignment="1">
      <alignment horizontal="center" vertical="center" wrapText="1"/>
    </xf>
    <xf numFmtId="0" fontId="1" fillId="0" borderId="2" xfId="0" applyFont="1" applyBorder="1" applyAlignment="1">
      <alignment horizontal="center" vertical="top"/>
    </xf>
    <xf numFmtId="0" fontId="0" fillId="0" borderId="3" xfId="0" applyBorder="1" applyAlignment="1">
      <alignment horizontal="center" vertical="top"/>
    </xf>
    <xf numFmtId="0" fontId="0" fillId="0" borderId="4" xfId="0" applyBorder="1" applyAlignment="1">
      <alignment horizontal="center" vertical="top"/>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5" xfId="0" applyFont="1" applyFill="1" applyBorder="1" applyAlignment="1">
      <alignment horizontal="center" vertical="center"/>
    </xf>
    <xf numFmtId="0" fontId="0" fillId="4" borderId="6" xfId="0" applyFill="1" applyBorder="1" applyAlignment="1"/>
    <xf numFmtId="0" fontId="0" fillId="4" borderId="7" xfId="0" applyFill="1" applyBorder="1" applyAlignment="1"/>
    <xf numFmtId="0" fontId="2" fillId="4" borderId="6" xfId="0" applyFont="1" applyFill="1" applyBorder="1" applyAlignment="1"/>
    <xf numFmtId="0" fontId="2" fillId="4" borderId="7" xfId="0" applyFont="1" applyFill="1" applyBorder="1" applyAlignment="1"/>
    <xf numFmtId="0" fontId="1" fillId="0" borderId="2" xfId="0" applyFont="1" applyFill="1" applyBorder="1" applyAlignment="1">
      <alignment horizontal="center" vertical="top"/>
    </xf>
    <xf numFmtId="0" fontId="0" fillId="0" borderId="3" xfId="0" applyFill="1" applyBorder="1" applyAlignment="1">
      <alignment horizontal="center" vertical="top"/>
    </xf>
    <xf numFmtId="0" fontId="0" fillId="0" borderId="4" xfId="0" applyFill="1" applyBorder="1" applyAlignment="1">
      <alignment horizontal="center" vertical="top"/>
    </xf>
    <xf numFmtId="0" fontId="0" fillId="0" borderId="2" xfId="0" applyBorder="1" applyAlignment="1">
      <alignment horizontal="center" vertical="top"/>
    </xf>
    <xf numFmtId="0" fontId="0" fillId="0" borderId="6" xfId="0" applyBorder="1" applyAlignment="1"/>
    <xf numFmtId="0" fontId="0" fillId="0" borderId="7" xfId="0"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5" borderId="2" xfId="0" applyFont="1" applyFill="1" applyBorder="1" applyAlignment="1">
      <alignment horizontal="center" vertical="center"/>
    </xf>
    <xf numFmtId="0" fontId="1" fillId="5" borderId="4"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0" xfId="0" applyFont="1" applyFill="1" applyBorder="1" applyAlignment="1">
      <alignment horizontal="center" vertical="center" wrapText="1"/>
    </xf>
    <xf numFmtId="0" fontId="1" fillId="5" borderId="1" xfId="0" applyFont="1" applyFill="1" applyBorder="1" applyAlignment="1">
      <alignment horizontal="center" vertical="center"/>
    </xf>
    <xf numFmtId="0" fontId="2" fillId="4" borderId="1" xfId="0" applyFont="1" applyFill="1" applyBorder="1" applyAlignment="1">
      <alignment horizontal="center"/>
    </xf>
    <xf numFmtId="0" fontId="2" fillId="4" borderId="1"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1" xfId="0" applyFont="1" applyFill="1" applyBorder="1" applyAlignment="1">
      <alignment horizontal="center" wrapText="1"/>
    </xf>
    <xf numFmtId="0" fontId="2" fillId="4" borderId="5" xfId="0" applyFont="1" applyFill="1" applyBorder="1" applyAlignment="1">
      <alignment horizontal="center"/>
    </xf>
    <xf numFmtId="0" fontId="0" fillId="0" borderId="3" xfId="0" applyBorder="1"/>
    <xf numFmtId="0" fontId="0" fillId="0" borderId="4" xfId="0" applyBorder="1"/>
    <xf numFmtId="0" fontId="2" fillId="4" borderId="6" xfId="0" applyFont="1" applyFill="1" applyBorder="1" applyAlignment="1">
      <alignment horizontal="center"/>
    </xf>
    <xf numFmtId="0" fontId="1" fillId="5" borderId="1" xfId="0" applyFont="1" applyFill="1" applyBorder="1" applyAlignment="1">
      <alignment horizontal="center" vertical="center" wrapText="1"/>
    </xf>
    <xf numFmtId="0" fontId="1" fillId="0" borderId="19"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 xfId="0" applyFont="1" applyFill="1" applyBorder="1" applyAlignment="1">
      <alignment horizontal="center" vertical="center"/>
    </xf>
    <xf numFmtId="0" fontId="1" fillId="0" borderId="3" xfId="0" applyFont="1" applyFill="1" applyBorder="1" applyAlignment="1">
      <alignment horizontal="center" vertical="center"/>
    </xf>
    <xf numFmtId="0" fontId="15" fillId="5" borderId="2"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4" xfId="0" applyFont="1" applyFill="1" applyBorder="1" applyAlignment="1">
      <alignment horizontal="center" vertical="center"/>
    </xf>
    <xf numFmtId="0" fontId="1" fillId="5" borderId="3" xfId="0" applyFont="1" applyFill="1" applyBorder="1" applyAlignment="1">
      <alignment horizontal="center" vertical="center"/>
    </xf>
    <xf numFmtId="0" fontId="2" fillId="4" borderId="2" xfId="0" applyFont="1" applyFill="1" applyBorder="1" applyAlignment="1">
      <alignment horizontal="center" vertical="center" wrapText="1"/>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2" xfId="0" applyFill="1" applyBorder="1" applyAlignment="1">
      <alignment horizontal="center" vertical="center" wrapText="1"/>
    </xf>
    <xf numFmtId="0" fontId="15" fillId="0" borderId="2" xfId="0" applyFont="1" applyBorder="1" applyAlignment="1">
      <alignment horizontal="center" vertical="center" wrapText="1"/>
    </xf>
    <xf numFmtId="0" fontId="1" fillId="0" borderId="20" xfId="0" applyFont="1" applyBorder="1" applyAlignment="1">
      <alignment horizontal="center" vertical="center"/>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5" fillId="0" borderId="1" xfId="0" applyFont="1" applyBorder="1" applyAlignment="1">
      <alignment horizontal="center" vertical="center"/>
    </xf>
    <xf numFmtId="0" fontId="1" fillId="7" borderId="1" xfId="0" applyFont="1" applyFill="1" applyBorder="1" applyAlignment="1">
      <alignment horizontal="center" vertical="center"/>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1" fillId="0" borderId="20" xfId="0" applyFont="1" applyFill="1" applyBorder="1" applyAlignment="1">
      <alignment horizontal="center" vertical="center"/>
    </xf>
    <xf numFmtId="0" fontId="1" fillId="0" borderId="21" xfId="0" applyFont="1" applyFill="1" applyBorder="1" applyAlignment="1">
      <alignment horizontal="center" vertical="center"/>
    </xf>
    <xf numFmtId="0" fontId="1" fillId="0" borderId="22" xfId="0" applyFont="1" applyFill="1" applyBorder="1" applyAlignment="1">
      <alignment horizontal="center" vertical="center"/>
    </xf>
    <xf numFmtId="0" fontId="15" fillId="0" borderId="1" xfId="0" applyFont="1" applyBorder="1" applyAlignment="1">
      <alignment horizontal="center" vertical="center" wrapText="1"/>
    </xf>
    <xf numFmtId="0" fontId="15" fillId="5" borderId="2"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5" fillId="5" borderId="1" xfId="0" applyFont="1" applyFill="1" applyBorder="1" applyAlignment="1">
      <alignment horizontal="center" vertical="center" wrapText="1"/>
    </xf>
    <xf numFmtId="0" fontId="0" fillId="0" borderId="1" xfId="0" applyBorder="1"/>
    <xf numFmtId="0" fontId="12" fillId="0" borderId="1" xfId="0" applyFont="1" applyFill="1" applyBorder="1" applyAlignment="1">
      <alignment horizontal="center" vertical="center"/>
    </xf>
    <xf numFmtId="0" fontId="15" fillId="5" borderId="1" xfId="0" applyFont="1" applyFill="1" applyBorder="1" applyAlignment="1">
      <alignment horizontal="center" vertical="center"/>
    </xf>
    <xf numFmtId="0" fontId="12" fillId="5" borderId="1" xfId="0" applyFont="1" applyFill="1" applyBorder="1" applyAlignment="1">
      <alignment horizontal="center" vertical="center"/>
    </xf>
    <xf numFmtId="0" fontId="1" fillId="0" borderId="1" xfId="0" applyFont="1" applyBorder="1"/>
    <xf numFmtId="0" fontId="16" fillId="5" borderId="2"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4" fillId="5" borderId="1" xfId="0" applyFont="1" applyFill="1" applyBorder="1" applyAlignment="1">
      <alignment horizontal="center" vertical="center"/>
    </xf>
    <xf numFmtId="0" fontId="24" fillId="7" borderId="2" xfId="0" applyFont="1" applyFill="1" applyBorder="1" applyAlignment="1">
      <alignment horizontal="center" vertical="center" wrapText="1"/>
    </xf>
    <xf numFmtId="0" fontId="24" fillId="7" borderId="3" xfId="0" applyFont="1" applyFill="1" applyBorder="1" applyAlignment="1">
      <alignment horizontal="center" vertical="center" wrapText="1"/>
    </xf>
    <xf numFmtId="0" fontId="24" fillId="7"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2" fillId="4" borderId="7" xfId="0" applyFont="1" applyFill="1" applyBorder="1" applyAlignment="1">
      <alignment horizontal="center"/>
    </xf>
    <xf numFmtId="0" fontId="1" fillId="7" borderId="2" xfId="0" applyFont="1" applyFill="1" applyBorder="1" applyAlignment="1">
      <alignment horizontal="center" vertical="center"/>
    </xf>
    <xf numFmtId="0" fontId="1" fillId="7" borderId="3" xfId="0" applyFont="1" applyFill="1" applyBorder="1" applyAlignment="1">
      <alignment horizontal="center" vertical="center"/>
    </xf>
    <xf numFmtId="0" fontId="1" fillId="7" borderId="3"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8" fillId="5" borderId="2" xfId="0" applyFont="1" applyFill="1" applyBorder="1" applyAlignment="1">
      <alignment horizontal="center" vertical="center"/>
    </xf>
    <xf numFmtId="0" fontId="28" fillId="5" borderId="3" xfId="0" applyFont="1" applyFill="1" applyBorder="1" applyAlignment="1">
      <alignment horizontal="center" vertical="center"/>
    </xf>
    <xf numFmtId="0" fontId="28" fillId="5" borderId="4" xfId="0" applyFont="1" applyFill="1" applyBorder="1" applyAlignment="1">
      <alignment horizontal="center" vertical="center"/>
    </xf>
    <xf numFmtId="0" fontId="16" fillId="5" borderId="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4"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2" fillId="4" borderId="26" xfId="0" applyFont="1" applyFill="1" applyBorder="1" applyAlignment="1">
      <alignment horizontal="center"/>
    </xf>
    <xf numFmtId="0" fontId="2" fillId="4" borderId="27" xfId="0" applyFont="1" applyFill="1" applyBorder="1" applyAlignment="1">
      <alignment horizontal="center"/>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14" fontId="22" fillId="0" borderId="2" xfId="0" applyNumberFormat="1" applyFont="1" applyBorder="1" applyAlignment="1">
      <alignment horizontal="center" vertical="center" wrapText="1"/>
    </xf>
    <xf numFmtId="14" fontId="22" fillId="0" borderId="3" xfId="0" applyNumberFormat="1" applyFont="1" applyBorder="1" applyAlignment="1">
      <alignment horizontal="center" vertical="center" wrapText="1"/>
    </xf>
    <xf numFmtId="14" fontId="22" fillId="0" borderId="4" xfId="0" applyNumberFormat="1" applyFont="1" applyBorder="1" applyAlignment="1">
      <alignment horizontal="center" vertical="center"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0" fillId="0" borderId="1" xfId="0" applyBorder="1" applyAlignment="1">
      <alignment horizontal="center" vertical="center"/>
    </xf>
    <xf numFmtId="0" fontId="71" fillId="0" borderId="2" xfId="0" applyFont="1" applyFill="1" applyBorder="1" applyAlignment="1">
      <alignment horizontal="center" vertical="center"/>
    </xf>
    <xf numFmtId="0" fontId="71" fillId="0" borderId="3" xfId="0" applyFont="1" applyFill="1" applyBorder="1" applyAlignment="1">
      <alignment horizontal="center" vertical="center"/>
    </xf>
    <xf numFmtId="0" fontId="71" fillId="0" borderId="4" xfId="0" applyFont="1" applyFill="1" applyBorder="1" applyAlignment="1">
      <alignment horizontal="center" vertical="center"/>
    </xf>
    <xf numFmtId="0" fontId="2" fillId="3" borderId="1" xfId="0" applyFont="1" applyFill="1" applyBorder="1" applyAlignment="1">
      <alignment horizontal="center" vertical="center" wrapText="1"/>
    </xf>
    <xf numFmtId="0" fontId="69" fillId="0" borderId="2" xfId="0" applyFont="1" applyFill="1" applyBorder="1" applyAlignment="1">
      <alignment horizontal="center" vertical="center"/>
    </xf>
    <xf numFmtId="0" fontId="69" fillId="0" borderId="3" xfId="0" applyFont="1" applyFill="1" applyBorder="1" applyAlignment="1">
      <alignment horizontal="center" vertical="center"/>
    </xf>
    <xf numFmtId="0" fontId="69" fillId="0" borderId="4" xfId="0" applyFont="1" applyFill="1" applyBorder="1" applyAlignment="1">
      <alignment horizontal="center" vertical="center"/>
    </xf>
    <xf numFmtId="0" fontId="70" fillId="0" borderId="2" xfId="0" applyFont="1" applyFill="1" applyBorder="1" applyAlignment="1">
      <alignment horizontal="center" vertical="center" wrapText="1"/>
    </xf>
    <xf numFmtId="0" fontId="70" fillId="0" borderId="4" xfId="0" applyFont="1" applyFill="1" applyBorder="1" applyAlignment="1">
      <alignment horizontal="center" vertical="center" wrapText="1"/>
    </xf>
    <xf numFmtId="0" fontId="70" fillId="0" borderId="3" xfId="0" applyFont="1" applyFill="1" applyBorder="1" applyAlignment="1">
      <alignment horizontal="center" vertical="center" wrapText="1"/>
    </xf>
    <xf numFmtId="0" fontId="1" fillId="20" borderId="2" xfId="0" applyFont="1" applyFill="1" applyBorder="1" applyAlignment="1">
      <alignment horizontal="center" vertical="center"/>
    </xf>
    <xf numFmtId="0" fontId="1" fillId="20" borderId="4" xfId="0" applyFont="1" applyFill="1" applyBorder="1" applyAlignment="1">
      <alignment horizontal="center" vertical="center"/>
    </xf>
    <xf numFmtId="0" fontId="24" fillId="20" borderId="2" xfId="0" applyFont="1" applyFill="1" applyBorder="1" applyAlignment="1">
      <alignment horizontal="center" vertical="center"/>
    </xf>
    <xf numFmtId="0" fontId="24" fillId="20" borderId="4" xfId="0" applyFont="1" applyFill="1" applyBorder="1" applyAlignment="1">
      <alignment horizontal="center" vertical="center"/>
    </xf>
    <xf numFmtId="0" fontId="1" fillId="0" borderId="17" xfId="0" applyFont="1" applyBorder="1" applyAlignment="1">
      <alignment horizontal="center" vertical="center"/>
    </xf>
    <xf numFmtId="0" fontId="1" fillId="0" borderId="26" xfId="0" applyFont="1" applyBorder="1" applyAlignment="1">
      <alignment horizontal="center" vertical="center"/>
    </xf>
    <xf numFmtId="0" fontId="1" fillId="0" borderId="5" xfId="0" applyFont="1" applyBorder="1" applyAlignment="1">
      <alignment horizontal="center" vertical="center"/>
    </xf>
    <xf numFmtId="0" fontId="1" fillId="0" borderId="18" xfId="0" applyFont="1" applyBorder="1" applyAlignment="1">
      <alignment horizontal="center" vertical="center"/>
    </xf>
    <xf numFmtId="2" fontId="1" fillId="0" borderId="1" xfId="0" applyNumberFormat="1" applyFont="1" applyFill="1" applyBorder="1" applyAlignment="1">
      <alignment horizontal="center" vertical="center" wrapText="1"/>
    </xf>
    <xf numFmtId="2" fontId="1" fillId="0" borderId="1" xfId="0" applyNumberFormat="1" applyFont="1" applyFill="1" applyBorder="1" applyAlignment="1">
      <alignment horizontal="center" vertical="center"/>
    </xf>
  </cellXfs>
  <cellStyles count="1">
    <cellStyle name="Normal" xfId="0" builtinId="0"/>
  </cellStyles>
  <dxfs count="231">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48260</xdr:rowOff>
    </xdr:from>
    <xdr:to>
      <xdr:col>8</xdr:col>
      <xdr:colOff>236220</xdr:colOff>
      <xdr:row>39</xdr:row>
      <xdr:rowOff>93980</xdr:rowOff>
    </xdr:to>
    <xdr:pic>
      <xdr:nvPicPr>
        <xdr:cNvPr id="3" name="Picture 2">
          <a:extLst>
            <a:ext uri="{FF2B5EF4-FFF2-40B4-BE49-F238E27FC236}">
              <a16:creationId xmlns:a16="http://schemas.microsoft.com/office/drawing/2014/main" id="{83E6832C-A1E2-B27E-EAB0-498B076085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8260"/>
          <a:ext cx="5113020" cy="6484620"/>
        </a:xfrm>
        <a:prstGeom prst="rect">
          <a:avLst/>
        </a:prstGeom>
      </xdr:spPr>
    </xdr:pic>
    <xdr:clientData/>
  </xdr:twoCellAnchor>
  <xdr:twoCellAnchor editAs="oneCell">
    <xdr:from>
      <xdr:col>8</xdr:col>
      <xdr:colOff>310867</xdr:colOff>
      <xdr:row>0</xdr:row>
      <xdr:rowOff>78740</xdr:rowOff>
    </xdr:from>
    <xdr:to>
      <xdr:col>16</xdr:col>
      <xdr:colOff>524227</xdr:colOff>
      <xdr:row>39</xdr:row>
      <xdr:rowOff>93980</xdr:rowOff>
    </xdr:to>
    <xdr:pic>
      <xdr:nvPicPr>
        <xdr:cNvPr id="5" name="Picture 4">
          <a:extLst>
            <a:ext uri="{FF2B5EF4-FFF2-40B4-BE49-F238E27FC236}">
              <a16:creationId xmlns:a16="http://schemas.microsoft.com/office/drawing/2014/main" id="{3B0A42EE-E3E3-4693-BA4D-07E5E2962B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87667" y="78740"/>
          <a:ext cx="5090160" cy="6454140"/>
        </a:xfrm>
        <a:prstGeom prst="rect">
          <a:avLst/>
        </a:prstGeom>
      </xdr:spPr>
    </xdr:pic>
    <xdr:clientData/>
  </xdr:twoCellAnchor>
  <xdr:twoCellAnchor editAs="oneCell">
    <xdr:from>
      <xdr:col>16</xdr:col>
      <xdr:colOff>598874</xdr:colOff>
      <xdr:row>0</xdr:row>
      <xdr:rowOff>63500</xdr:rowOff>
    </xdr:from>
    <xdr:to>
      <xdr:col>25</xdr:col>
      <xdr:colOff>225494</xdr:colOff>
      <xdr:row>39</xdr:row>
      <xdr:rowOff>93980</xdr:rowOff>
    </xdr:to>
    <xdr:pic>
      <xdr:nvPicPr>
        <xdr:cNvPr id="7" name="Picture 6">
          <a:extLst>
            <a:ext uri="{FF2B5EF4-FFF2-40B4-BE49-F238E27FC236}">
              <a16:creationId xmlns:a16="http://schemas.microsoft.com/office/drawing/2014/main" id="{C51C1050-261A-314A-4B1E-CAD0C00790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52474" y="63500"/>
          <a:ext cx="5113020" cy="6469380"/>
        </a:xfrm>
        <a:prstGeom prst="rect">
          <a:avLst/>
        </a:prstGeom>
      </xdr:spPr>
    </xdr:pic>
    <xdr:clientData/>
  </xdr:twoCellAnchor>
  <xdr:twoCellAnchor editAs="oneCell">
    <xdr:from>
      <xdr:col>25</xdr:col>
      <xdr:colOff>300140</xdr:colOff>
      <xdr:row>0</xdr:row>
      <xdr:rowOff>63500</xdr:rowOff>
    </xdr:from>
    <xdr:to>
      <xdr:col>33</xdr:col>
      <xdr:colOff>513500</xdr:colOff>
      <xdr:row>39</xdr:row>
      <xdr:rowOff>93980</xdr:rowOff>
    </xdr:to>
    <xdr:pic>
      <xdr:nvPicPr>
        <xdr:cNvPr id="9" name="Picture 8">
          <a:extLst>
            <a:ext uri="{FF2B5EF4-FFF2-40B4-BE49-F238E27FC236}">
              <a16:creationId xmlns:a16="http://schemas.microsoft.com/office/drawing/2014/main" id="{C84CD143-9807-685F-26C0-71A990C2AB9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40140" y="63500"/>
          <a:ext cx="5090160" cy="646938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19"/>
  <sheetViews>
    <sheetView zoomScale="110" zoomScaleNormal="110" workbookViewId="0">
      <pane ySplit="1" topLeftCell="A497" activePane="bottomLeft" state="frozen"/>
      <selection pane="bottomLeft" activeCell="C73" sqref="C73"/>
    </sheetView>
  </sheetViews>
  <sheetFormatPr defaultColWidth="8.85546875" defaultRowHeight="12.75" x14ac:dyDescent="0.2"/>
  <cols>
    <col min="1" max="1" width="5.7109375" customWidth="1"/>
    <col min="2" max="2" width="11.7109375" customWidth="1"/>
    <col min="3" max="3" width="17.42578125" customWidth="1"/>
    <col min="4" max="4" width="28.42578125" customWidth="1"/>
    <col min="5" max="5" width="66.140625" customWidth="1"/>
    <col min="6" max="6" width="45.85546875" customWidth="1"/>
  </cols>
  <sheetData>
    <row r="1" spans="1:5" ht="51" x14ac:dyDescent="0.2">
      <c r="A1" s="1"/>
      <c r="B1" s="10" t="s">
        <v>733</v>
      </c>
      <c r="C1" s="10" t="s">
        <v>784</v>
      </c>
      <c r="D1" s="10" t="s">
        <v>0</v>
      </c>
      <c r="E1" s="10" t="s">
        <v>1</v>
      </c>
    </row>
    <row r="2" spans="1:5" x14ac:dyDescent="0.2">
      <c r="A2" s="14"/>
      <c r="B2" s="740" t="s">
        <v>790</v>
      </c>
      <c r="C2" s="741"/>
      <c r="D2" s="741"/>
      <c r="E2" s="742"/>
    </row>
    <row r="3" spans="1:5" ht="78.75" x14ac:dyDescent="0.25">
      <c r="A3" s="14">
        <v>1</v>
      </c>
      <c r="B3" s="2">
        <v>1.3</v>
      </c>
      <c r="C3" s="3" t="s">
        <v>729</v>
      </c>
      <c r="D3" s="3" t="s">
        <v>2</v>
      </c>
      <c r="E3" s="4" t="s">
        <v>694</v>
      </c>
    </row>
    <row r="4" spans="1:5" ht="47.25" x14ac:dyDescent="0.25">
      <c r="A4" s="14">
        <v>2</v>
      </c>
      <c r="B4" s="2">
        <v>1.3</v>
      </c>
      <c r="C4" s="3" t="s">
        <v>729</v>
      </c>
      <c r="D4" s="8" t="s">
        <v>73</v>
      </c>
      <c r="E4" s="4" t="s">
        <v>74</v>
      </c>
    </row>
    <row r="5" spans="1:5" ht="47.25" x14ac:dyDescent="0.25">
      <c r="A5" s="14">
        <v>3</v>
      </c>
      <c r="B5" s="2">
        <v>1.3</v>
      </c>
      <c r="C5" s="8" t="s">
        <v>785</v>
      </c>
      <c r="D5" s="8" t="s">
        <v>73</v>
      </c>
      <c r="E5" s="4" t="s">
        <v>3</v>
      </c>
    </row>
    <row r="6" spans="1:5" ht="15.75" x14ac:dyDescent="0.25">
      <c r="A6" s="14">
        <v>4</v>
      </c>
      <c r="B6" s="1" t="s">
        <v>4</v>
      </c>
      <c r="C6" s="9" t="s">
        <v>730</v>
      </c>
      <c r="D6" s="8" t="s">
        <v>5</v>
      </c>
      <c r="E6" s="13" t="s">
        <v>6</v>
      </c>
    </row>
    <row r="7" spans="1:5" ht="15.75" x14ac:dyDescent="0.25">
      <c r="A7" s="14">
        <v>5</v>
      </c>
      <c r="B7" s="1" t="s">
        <v>4</v>
      </c>
      <c r="C7" s="8" t="s">
        <v>785</v>
      </c>
      <c r="D7" s="8" t="s">
        <v>73</v>
      </c>
      <c r="E7" s="13" t="s">
        <v>7</v>
      </c>
    </row>
    <row r="8" spans="1:5" ht="31.5" x14ac:dyDescent="0.25">
      <c r="A8" s="14">
        <v>6</v>
      </c>
      <c r="B8" s="1" t="s">
        <v>8</v>
      </c>
      <c r="C8" s="8" t="s">
        <v>785</v>
      </c>
      <c r="D8" s="8" t="s">
        <v>9</v>
      </c>
      <c r="E8" s="4" t="s">
        <v>10</v>
      </c>
    </row>
    <row r="9" spans="1:5" ht="15.75" x14ac:dyDescent="0.25">
      <c r="A9" s="14">
        <v>7</v>
      </c>
      <c r="B9" s="737" t="s">
        <v>8</v>
      </c>
      <c r="C9" s="3" t="s">
        <v>731</v>
      </c>
      <c r="D9" s="8" t="s">
        <v>73</v>
      </c>
      <c r="E9" s="5" t="s">
        <v>11</v>
      </c>
    </row>
    <row r="10" spans="1:5" ht="31.5" x14ac:dyDescent="0.25">
      <c r="A10" s="14">
        <v>8</v>
      </c>
      <c r="B10" s="738"/>
      <c r="C10" s="3" t="s">
        <v>731</v>
      </c>
      <c r="D10" s="3" t="s">
        <v>73</v>
      </c>
      <c r="E10" s="5" t="s">
        <v>12</v>
      </c>
    </row>
    <row r="11" spans="1:5" ht="78.75" x14ac:dyDescent="0.25">
      <c r="A11" s="14">
        <v>9</v>
      </c>
      <c r="B11" s="738"/>
      <c r="C11" s="3" t="s">
        <v>731</v>
      </c>
      <c r="D11" s="3" t="s">
        <v>73</v>
      </c>
      <c r="E11" s="5" t="s">
        <v>13</v>
      </c>
    </row>
    <row r="12" spans="1:5" ht="47.25" x14ac:dyDescent="0.25">
      <c r="A12" s="14">
        <v>10</v>
      </c>
      <c r="B12" s="738"/>
      <c r="C12" s="3" t="s">
        <v>731</v>
      </c>
      <c r="D12" s="3" t="s">
        <v>73</v>
      </c>
      <c r="E12" s="5" t="s">
        <v>14</v>
      </c>
    </row>
    <row r="13" spans="1:5" ht="31.5" x14ac:dyDescent="0.25">
      <c r="A13" s="14">
        <v>11</v>
      </c>
      <c r="B13" s="738"/>
      <c r="C13" s="3" t="s">
        <v>731</v>
      </c>
      <c r="D13" s="3" t="s">
        <v>73</v>
      </c>
      <c r="E13" s="5" t="s">
        <v>15</v>
      </c>
    </row>
    <row r="14" spans="1:5" ht="31.5" x14ac:dyDescent="0.25">
      <c r="A14" s="14">
        <v>12</v>
      </c>
      <c r="B14" s="738"/>
      <c r="C14" s="3" t="s">
        <v>731</v>
      </c>
      <c r="D14" s="3" t="s">
        <v>73</v>
      </c>
      <c r="E14" s="5" t="s">
        <v>75</v>
      </c>
    </row>
    <row r="15" spans="1:5" ht="47.25" x14ac:dyDescent="0.25">
      <c r="A15" s="14">
        <v>13</v>
      </c>
      <c r="B15" s="738"/>
      <c r="C15" s="8" t="s">
        <v>785</v>
      </c>
      <c r="D15" s="3" t="s">
        <v>73</v>
      </c>
      <c r="E15" s="5" t="s">
        <v>80</v>
      </c>
    </row>
    <row r="16" spans="1:5" ht="31.5" x14ac:dyDescent="0.25">
      <c r="A16" s="14">
        <v>14</v>
      </c>
      <c r="B16" s="738"/>
      <c r="C16" s="8" t="s">
        <v>785</v>
      </c>
      <c r="D16" s="3" t="s">
        <v>73</v>
      </c>
      <c r="E16" s="5" t="s">
        <v>76</v>
      </c>
    </row>
    <row r="17" spans="1:5" ht="15.75" x14ac:dyDescent="0.25">
      <c r="A17" s="14">
        <v>15</v>
      </c>
      <c r="B17" s="738"/>
      <c r="C17" s="3" t="s">
        <v>785</v>
      </c>
      <c r="D17" s="3" t="s">
        <v>73</v>
      </c>
      <c r="E17" s="5" t="s">
        <v>77</v>
      </c>
    </row>
    <row r="18" spans="1:5" ht="31.5" x14ac:dyDescent="0.25">
      <c r="A18" s="14">
        <v>16</v>
      </c>
      <c r="B18" s="738"/>
      <c r="C18" s="3" t="s">
        <v>785</v>
      </c>
      <c r="D18" s="3" t="s">
        <v>73</v>
      </c>
      <c r="E18" s="5" t="s">
        <v>78</v>
      </c>
    </row>
    <row r="19" spans="1:5" ht="31.5" x14ac:dyDescent="0.25">
      <c r="A19" s="14">
        <v>17</v>
      </c>
      <c r="B19" s="738"/>
      <c r="C19" s="3" t="s">
        <v>785</v>
      </c>
      <c r="D19" s="3" t="s">
        <v>73</v>
      </c>
      <c r="E19" s="5" t="s">
        <v>79</v>
      </c>
    </row>
    <row r="20" spans="1:5" ht="15.75" x14ac:dyDescent="0.25">
      <c r="A20" s="14">
        <v>18</v>
      </c>
      <c r="B20" s="738"/>
      <c r="C20" s="3" t="s">
        <v>785</v>
      </c>
      <c r="D20" s="3" t="s">
        <v>73</v>
      </c>
      <c r="E20" s="5" t="s">
        <v>16</v>
      </c>
    </row>
    <row r="21" spans="1:5" ht="110.25" x14ac:dyDescent="0.25">
      <c r="A21" s="14">
        <v>19</v>
      </c>
      <c r="B21" s="738"/>
      <c r="C21" s="3" t="s">
        <v>785</v>
      </c>
      <c r="D21" s="3" t="s">
        <v>73</v>
      </c>
      <c r="E21" s="5" t="s">
        <v>81</v>
      </c>
    </row>
    <row r="22" spans="1:5" ht="110.25" x14ac:dyDescent="0.25">
      <c r="A22" s="14">
        <v>20</v>
      </c>
      <c r="B22" s="739"/>
      <c r="C22" s="3" t="s">
        <v>785</v>
      </c>
      <c r="D22" s="3" t="s">
        <v>73</v>
      </c>
      <c r="E22" s="4" t="s">
        <v>683</v>
      </c>
    </row>
    <row r="23" spans="1:5" ht="63" x14ac:dyDescent="0.25">
      <c r="A23" s="14">
        <v>21</v>
      </c>
      <c r="B23" s="1" t="s">
        <v>29</v>
      </c>
      <c r="C23" s="3" t="s">
        <v>732</v>
      </c>
      <c r="D23" s="8" t="s">
        <v>17</v>
      </c>
      <c r="E23" s="4" t="s">
        <v>82</v>
      </c>
    </row>
    <row r="24" spans="1:5" ht="25.5" x14ac:dyDescent="0.25">
      <c r="A24" s="14">
        <v>22</v>
      </c>
      <c r="B24" s="737" t="s">
        <v>29</v>
      </c>
      <c r="C24" s="3" t="s">
        <v>732</v>
      </c>
      <c r="D24" s="8" t="s">
        <v>73</v>
      </c>
      <c r="E24" s="5" t="s">
        <v>18</v>
      </c>
    </row>
    <row r="25" spans="1:5" ht="47.25" x14ac:dyDescent="0.25">
      <c r="A25" s="14">
        <v>23</v>
      </c>
      <c r="B25" s="738"/>
      <c r="C25" s="3" t="s">
        <v>732</v>
      </c>
      <c r="D25" s="8" t="s">
        <v>73</v>
      </c>
      <c r="E25" s="5" t="s">
        <v>19</v>
      </c>
    </row>
    <row r="26" spans="1:5" ht="31.5" x14ac:dyDescent="0.25">
      <c r="A26" s="14">
        <v>24</v>
      </c>
      <c r="B26" s="738"/>
      <c r="C26" s="3" t="s">
        <v>732</v>
      </c>
      <c r="D26" s="8" t="s">
        <v>73</v>
      </c>
      <c r="E26" s="5" t="s">
        <v>20</v>
      </c>
    </row>
    <row r="27" spans="1:5" ht="31.5" x14ac:dyDescent="0.25">
      <c r="A27" s="14">
        <v>25</v>
      </c>
      <c r="B27" s="738"/>
      <c r="C27" s="3" t="s">
        <v>732</v>
      </c>
      <c r="D27" s="8" t="s">
        <v>73</v>
      </c>
      <c r="E27" s="5" t="s">
        <v>21</v>
      </c>
    </row>
    <row r="28" spans="1:5" ht="31.5" x14ac:dyDescent="0.25">
      <c r="A28" s="14">
        <v>26</v>
      </c>
      <c r="B28" s="738"/>
      <c r="C28" s="3" t="s">
        <v>732</v>
      </c>
      <c r="D28" s="8" t="s">
        <v>73</v>
      </c>
      <c r="E28" s="5" t="s">
        <v>22</v>
      </c>
    </row>
    <row r="29" spans="1:5" ht="63" x14ac:dyDescent="0.25">
      <c r="A29" s="14">
        <v>27</v>
      </c>
      <c r="B29" s="738"/>
      <c r="C29" s="3" t="s">
        <v>732</v>
      </c>
      <c r="D29" s="8" t="s">
        <v>73</v>
      </c>
      <c r="E29" s="5" t="s">
        <v>23</v>
      </c>
    </row>
    <row r="30" spans="1:5" ht="110.25" x14ac:dyDescent="0.25">
      <c r="A30" s="14">
        <v>28</v>
      </c>
      <c r="B30" s="738"/>
      <c r="C30" s="3" t="s">
        <v>732</v>
      </c>
      <c r="D30" s="8" t="s">
        <v>73</v>
      </c>
      <c r="E30" s="5" t="s">
        <v>24</v>
      </c>
    </row>
    <row r="31" spans="1:5" ht="47.25" x14ac:dyDescent="0.25">
      <c r="A31" s="14">
        <v>29</v>
      </c>
      <c r="B31" s="738"/>
      <c r="C31" s="3" t="s">
        <v>732</v>
      </c>
      <c r="D31" s="8" t="s">
        <v>73</v>
      </c>
      <c r="E31" s="5" t="s">
        <v>25</v>
      </c>
    </row>
    <row r="32" spans="1:5" ht="31.5" x14ac:dyDescent="0.25">
      <c r="A32" s="14">
        <v>30</v>
      </c>
      <c r="B32" s="738"/>
      <c r="C32" s="3" t="s">
        <v>732</v>
      </c>
      <c r="D32" s="8" t="s">
        <v>73</v>
      </c>
      <c r="E32" s="5" t="s">
        <v>26</v>
      </c>
    </row>
    <row r="33" spans="1:5" ht="63" x14ac:dyDescent="0.25">
      <c r="A33" s="14">
        <v>31</v>
      </c>
      <c r="B33" s="738"/>
      <c r="C33" s="3" t="s">
        <v>732</v>
      </c>
      <c r="D33" s="8" t="s">
        <v>73</v>
      </c>
      <c r="E33" s="5" t="s">
        <v>27</v>
      </c>
    </row>
    <row r="34" spans="1:5" ht="25.5" x14ac:dyDescent="0.25">
      <c r="A34" s="14">
        <v>32</v>
      </c>
      <c r="B34" s="739"/>
      <c r="C34" s="3" t="s">
        <v>732</v>
      </c>
      <c r="D34" s="3" t="s">
        <v>73</v>
      </c>
      <c r="E34" s="5" t="s">
        <v>28</v>
      </c>
    </row>
    <row r="35" spans="1:5" ht="38.25" x14ac:dyDescent="0.25">
      <c r="A35" s="14">
        <v>33</v>
      </c>
      <c r="B35" s="737" t="s">
        <v>33</v>
      </c>
      <c r="C35" s="8" t="s">
        <v>805</v>
      </c>
      <c r="D35" s="8" t="s">
        <v>83</v>
      </c>
      <c r="E35" s="5" t="s">
        <v>236</v>
      </c>
    </row>
    <row r="36" spans="1:5" ht="31.5" x14ac:dyDescent="0.25">
      <c r="A36" s="14">
        <v>34</v>
      </c>
      <c r="B36" s="738"/>
      <c r="C36" s="3" t="s">
        <v>805</v>
      </c>
      <c r="D36" s="3" t="s">
        <v>73</v>
      </c>
      <c r="E36" s="5" t="s">
        <v>30</v>
      </c>
    </row>
    <row r="37" spans="1:5" ht="63" x14ac:dyDescent="0.25">
      <c r="A37" s="14">
        <v>35</v>
      </c>
      <c r="B37" s="738"/>
      <c r="C37" s="3" t="s">
        <v>805</v>
      </c>
      <c r="D37" s="3" t="s">
        <v>73</v>
      </c>
      <c r="E37" s="5" t="s">
        <v>31</v>
      </c>
    </row>
    <row r="38" spans="1:5" ht="31.5" x14ac:dyDescent="0.25">
      <c r="A38" s="14">
        <v>36</v>
      </c>
      <c r="B38" s="738"/>
      <c r="C38" s="3" t="s">
        <v>805</v>
      </c>
      <c r="D38" s="3" t="s">
        <v>73</v>
      </c>
      <c r="E38" s="5" t="s">
        <v>32</v>
      </c>
    </row>
    <row r="39" spans="1:5" ht="63" x14ac:dyDescent="0.25">
      <c r="A39" s="14">
        <v>37</v>
      </c>
      <c r="B39" s="739"/>
      <c r="C39" s="3" t="s">
        <v>805</v>
      </c>
      <c r="D39" s="3" t="s">
        <v>73</v>
      </c>
      <c r="E39" s="4" t="s">
        <v>84</v>
      </c>
    </row>
    <row r="40" spans="1:5" ht="25.5" x14ac:dyDescent="0.25">
      <c r="A40" s="14">
        <v>38</v>
      </c>
      <c r="B40" s="737" t="s">
        <v>39</v>
      </c>
      <c r="C40" s="3" t="s">
        <v>804</v>
      </c>
      <c r="D40" s="8" t="s">
        <v>803</v>
      </c>
      <c r="E40" s="5" t="s">
        <v>34</v>
      </c>
    </row>
    <row r="41" spans="1:5" ht="47.25" x14ac:dyDescent="0.25">
      <c r="A41" s="14">
        <v>39</v>
      </c>
      <c r="B41" s="738"/>
      <c r="C41" s="3" t="s">
        <v>804</v>
      </c>
      <c r="D41" s="3" t="s">
        <v>73</v>
      </c>
      <c r="E41" s="5" t="s">
        <v>35</v>
      </c>
    </row>
    <row r="42" spans="1:5" ht="31.5" x14ac:dyDescent="0.25">
      <c r="A42" s="14">
        <v>40</v>
      </c>
      <c r="B42" s="738"/>
      <c r="C42" s="3" t="s">
        <v>804</v>
      </c>
      <c r="D42" s="3" t="s">
        <v>73</v>
      </c>
      <c r="E42" s="5" t="s">
        <v>36</v>
      </c>
    </row>
    <row r="43" spans="1:5" ht="31.5" x14ac:dyDescent="0.25">
      <c r="A43" s="14">
        <v>41</v>
      </c>
      <c r="B43" s="738"/>
      <c r="C43" s="3" t="s">
        <v>804</v>
      </c>
      <c r="D43" s="3" t="s">
        <v>73</v>
      </c>
      <c r="E43" s="5" t="s">
        <v>37</v>
      </c>
    </row>
    <row r="44" spans="1:5" ht="31.5" x14ac:dyDescent="0.25">
      <c r="A44" s="14">
        <v>42</v>
      </c>
      <c r="B44" s="738"/>
      <c r="C44" s="3" t="s">
        <v>804</v>
      </c>
      <c r="D44" s="3" t="s">
        <v>73</v>
      </c>
      <c r="E44" s="5" t="s">
        <v>38</v>
      </c>
    </row>
    <row r="45" spans="1:5" ht="31.5" x14ac:dyDescent="0.25">
      <c r="A45" s="14">
        <v>43</v>
      </c>
      <c r="B45" s="739"/>
      <c r="C45" s="3" t="s">
        <v>804</v>
      </c>
      <c r="D45" s="3" t="s">
        <v>73</v>
      </c>
      <c r="E45" s="4" t="s">
        <v>695</v>
      </c>
    </row>
    <row r="46" spans="1:5" ht="25.5" x14ac:dyDescent="0.25">
      <c r="A46" s="14">
        <v>44</v>
      </c>
      <c r="B46" s="737" t="s">
        <v>85</v>
      </c>
      <c r="C46" s="8" t="s">
        <v>734</v>
      </c>
      <c r="D46" s="8" t="s">
        <v>40</v>
      </c>
      <c r="E46" s="5" t="s">
        <v>41</v>
      </c>
    </row>
    <row r="47" spans="1:5" ht="15.75" x14ac:dyDescent="0.25">
      <c r="A47" s="14">
        <v>45</v>
      </c>
      <c r="B47" s="738"/>
      <c r="C47" s="3" t="s">
        <v>734</v>
      </c>
      <c r="D47" s="3" t="s">
        <v>73</v>
      </c>
      <c r="E47" s="5" t="s">
        <v>42</v>
      </c>
    </row>
    <row r="48" spans="1:5" ht="15.75" x14ac:dyDescent="0.25">
      <c r="A48" s="14">
        <v>46</v>
      </c>
      <c r="B48" s="738"/>
      <c r="C48" s="3" t="s">
        <v>734</v>
      </c>
      <c r="D48" s="3" t="s">
        <v>73</v>
      </c>
      <c r="E48" s="5" t="s">
        <v>43</v>
      </c>
    </row>
    <row r="49" spans="1:6" ht="63" x14ac:dyDescent="0.25">
      <c r="A49" s="14">
        <v>47</v>
      </c>
      <c r="B49" s="738"/>
      <c r="C49" s="3" t="s">
        <v>734</v>
      </c>
      <c r="D49" s="3" t="s">
        <v>73</v>
      </c>
      <c r="E49" s="5" t="s">
        <v>44</v>
      </c>
    </row>
    <row r="50" spans="1:6" ht="31.5" x14ac:dyDescent="0.25">
      <c r="A50" s="14">
        <v>48</v>
      </c>
      <c r="B50" s="738"/>
      <c r="C50" s="3" t="s">
        <v>734</v>
      </c>
      <c r="D50" s="3" t="s">
        <v>73</v>
      </c>
      <c r="E50" s="5" t="s">
        <v>45</v>
      </c>
    </row>
    <row r="51" spans="1:6" ht="31.5" x14ac:dyDescent="0.25">
      <c r="A51" s="14">
        <v>49</v>
      </c>
      <c r="B51" s="738"/>
      <c r="C51" s="3" t="s">
        <v>734</v>
      </c>
      <c r="D51" s="3" t="s">
        <v>73</v>
      </c>
      <c r="E51" s="5" t="s">
        <v>46</v>
      </c>
    </row>
    <row r="52" spans="1:6" ht="47.25" x14ac:dyDescent="0.25">
      <c r="A52" s="14">
        <v>50</v>
      </c>
      <c r="B52" s="738"/>
      <c r="C52" s="3" t="s">
        <v>734</v>
      </c>
      <c r="D52" s="3" t="s">
        <v>73</v>
      </c>
      <c r="E52" s="5" t="s">
        <v>47</v>
      </c>
    </row>
    <row r="53" spans="1:6" ht="47.25" x14ac:dyDescent="0.25">
      <c r="A53" s="14">
        <v>51</v>
      </c>
      <c r="B53" s="739"/>
      <c r="C53" s="3" t="s">
        <v>734</v>
      </c>
      <c r="D53" s="3" t="s">
        <v>73</v>
      </c>
      <c r="E53" s="4" t="s">
        <v>87</v>
      </c>
    </row>
    <row r="54" spans="1:6" ht="63" x14ac:dyDescent="0.25">
      <c r="A54" s="14">
        <v>52</v>
      </c>
      <c r="B54" s="1" t="s">
        <v>86</v>
      </c>
      <c r="C54" s="8" t="s">
        <v>785</v>
      </c>
      <c r="D54" s="8" t="s">
        <v>48</v>
      </c>
      <c r="E54" s="12" t="s">
        <v>684</v>
      </c>
    </row>
    <row r="55" spans="1:6" ht="47.25" x14ac:dyDescent="0.25">
      <c r="A55" s="14">
        <v>53</v>
      </c>
      <c r="B55" s="11" t="s">
        <v>49</v>
      </c>
      <c r="C55" s="9" t="s">
        <v>735</v>
      </c>
      <c r="D55" s="9" t="s">
        <v>50</v>
      </c>
      <c r="E55" s="27" t="s">
        <v>88</v>
      </c>
      <c r="F55" s="20"/>
    </row>
    <row r="56" spans="1:6" ht="15.75" x14ac:dyDescent="0.25">
      <c r="A56" s="14">
        <v>54</v>
      </c>
      <c r="B56" s="748" t="s">
        <v>49</v>
      </c>
      <c r="C56" s="9" t="s">
        <v>735</v>
      </c>
      <c r="D56" s="9" t="s">
        <v>73</v>
      </c>
      <c r="E56" s="18" t="s">
        <v>51</v>
      </c>
    </row>
    <row r="57" spans="1:6" ht="15.75" x14ac:dyDescent="0.25">
      <c r="A57" s="14">
        <v>55</v>
      </c>
      <c r="B57" s="749"/>
      <c r="C57" s="7" t="s">
        <v>735</v>
      </c>
      <c r="D57" s="9" t="s">
        <v>73</v>
      </c>
      <c r="E57" s="18" t="s">
        <v>52</v>
      </c>
    </row>
    <row r="58" spans="1:6" ht="15.75" x14ac:dyDescent="0.25">
      <c r="A58" s="14">
        <v>56</v>
      </c>
      <c r="B58" s="749"/>
      <c r="C58" s="7" t="s">
        <v>735</v>
      </c>
      <c r="D58" s="9" t="s">
        <v>73</v>
      </c>
      <c r="E58" s="18" t="s">
        <v>53</v>
      </c>
    </row>
    <row r="59" spans="1:6" ht="15.75" x14ac:dyDescent="0.25">
      <c r="A59" s="14">
        <v>57</v>
      </c>
      <c r="B59" s="749"/>
      <c r="C59" s="7" t="s">
        <v>735</v>
      </c>
      <c r="D59" s="9" t="s">
        <v>73</v>
      </c>
      <c r="E59" s="18" t="s">
        <v>54</v>
      </c>
    </row>
    <row r="60" spans="1:6" ht="15.75" x14ac:dyDescent="0.25">
      <c r="A60" s="14">
        <v>58</v>
      </c>
      <c r="B60" s="749"/>
      <c r="C60" s="7" t="s">
        <v>735</v>
      </c>
      <c r="D60" s="9" t="s">
        <v>73</v>
      </c>
      <c r="E60" s="18" t="s">
        <v>55</v>
      </c>
    </row>
    <row r="61" spans="1:6" ht="15.75" x14ac:dyDescent="0.25">
      <c r="A61" s="14">
        <v>59</v>
      </c>
      <c r="B61" s="749"/>
      <c r="C61" s="7" t="s">
        <v>735</v>
      </c>
      <c r="D61" s="9" t="s">
        <v>73</v>
      </c>
      <c r="E61" s="18" t="s">
        <v>56</v>
      </c>
    </row>
    <row r="62" spans="1:6" ht="15.75" x14ac:dyDescent="0.25">
      <c r="A62" s="14">
        <v>60</v>
      </c>
      <c r="B62" s="749"/>
      <c r="C62" s="7" t="s">
        <v>735</v>
      </c>
      <c r="D62" s="9" t="s">
        <v>73</v>
      </c>
      <c r="E62" s="18" t="s">
        <v>57</v>
      </c>
    </row>
    <row r="63" spans="1:6" ht="15.75" x14ac:dyDescent="0.25">
      <c r="A63" s="14">
        <v>61</v>
      </c>
      <c r="B63" s="750"/>
      <c r="C63" s="7" t="s">
        <v>735</v>
      </c>
      <c r="D63" s="9" t="s">
        <v>73</v>
      </c>
      <c r="E63" s="27" t="s">
        <v>89</v>
      </c>
    </row>
    <row r="64" spans="1:6" ht="15.75" x14ac:dyDescent="0.25">
      <c r="A64" s="14">
        <v>62</v>
      </c>
      <c r="B64" s="11" t="s">
        <v>58</v>
      </c>
      <c r="C64" s="9" t="s">
        <v>736</v>
      </c>
      <c r="D64" s="9" t="s">
        <v>59</v>
      </c>
      <c r="E64" s="28" t="s">
        <v>90</v>
      </c>
    </row>
    <row r="65" spans="1:5" ht="31.5" x14ac:dyDescent="0.25">
      <c r="A65" s="14">
        <v>63</v>
      </c>
      <c r="B65" s="11" t="s">
        <v>58</v>
      </c>
      <c r="C65" s="9" t="s">
        <v>736</v>
      </c>
      <c r="D65" s="9" t="s">
        <v>73</v>
      </c>
      <c r="E65" s="27" t="s">
        <v>60</v>
      </c>
    </row>
    <row r="66" spans="1:5" ht="47.25" x14ac:dyDescent="0.25">
      <c r="A66" s="14">
        <v>64</v>
      </c>
      <c r="B66" s="11" t="s">
        <v>61</v>
      </c>
      <c r="C66" s="9" t="s">
        <v>737</v>
      </c>
      <c r="D66" s="9" t="s">
        <v>62</v>
      </c>
      <c r="E66" s="27" t="s">
        <v>91</v>
      </c>
    </row>
    <row r="67" spans="1:5" ht="47.25" x14ac:dyDescent="0.25">
      <c r="A67" s="14">
        <v>65</v>
      </c>
      <c r="B67" s="11" t="s">
        <v>61</v>
      </c>
      <c r="C67" s="9" t="s">
        <v>737</v>
      </c>
      <c r="D67" s="9" t="s">
        <v>73</v>
      </c>
      <c r="E67" s="27" t="s">
        <v>92</v>
      </c>
    </row>
    <row r="68" spans="1:5" ht="63" x14ac:dyDescent="0.25">
      <c r="A68" s="14">
        <v>66</v>
      </c>
      <c r="B68" s="11" t="s">
        <v>93</v>
      </c>
      <c r="C68" s="9" t="s">
        <v>738</v>
      </c>
      <c r="D68" s="9" t="s">
        <v>63</v>
      </c>
      <c r="E68" s="18" t="s">
        <v>94</v>
      </c>
    </row>
    <row r="69" spans="1:5" ht="25.5" x14ac:dyDescent="0.25">
      <c r="A69" s="14">
        <v>67</v>
      </c>
      <c r="B69" s="2">
        <v>4.3</v>
      </c>
      <c r="C69" s="9" t="s">
        <v>786</v>
      </c>
      <c r="D69" s="8" t="s">
        <v>95</v>
      </c>
      <c r="E69" s="4" t="s">
        <v>96</v>
      </c>
    </row>
    <row r="70" spans="1:5" ht="47.25" x14ac:dyDescent="0.25">
      <c r="A70" s="14">
        <v>68</v>
      </c>
      <c r="B70" s="2">
        <v>4.3</v>
      </c>
      <c r="C70" s="9" t="s">
        <v>786</v>
      </c>
      <c r="D70" s="8" t="s">
        <v>73</v>
      </c>
      <c r="E70" s="4" t="s">
        <v>97</v>
      </c>
    </row>
    <row r="71" spans="1:5" x14ac:dyDescent="0.2">
      <c r="A71" s="14"/>
      <c r="B71" s="743" t="s">
        <v>791</v>
      </c>
      <c r="C71" s="744"/>
      <c r="D71" s="744"/>
      <c r="E71" s="745"/>
    </row>
    <row r="72" spans="1:5" ht="31.5" x14ac:dyDescent="0.25">
      <c r="A72" s="14">
        <v>69</v>
      </c>
      <c r="B72" s="2">
        <v>5.0999999999999996</v>
      </c>
      <c r="C72" s="8" t="s">
        <v>739</v>
      </c>
      <c r="D72" s="8" t="s">
        <v>98</v>
      </c>
      <c r="E72" s="4" t="s">
        <v>99</v>
      </c>
    </row>
    <row r="73" spans="1:5" ht="31.5" x14ac:dyDescent="0.25">
      <c r="A73" s="14">
        <v>70</v>
      </c>
      <c r="B73" s="1" t="s">
        <v>64</v>
      </c>
      <c r="C73" s="8" t="s">
        <v>728</v>
      </c>
      <c r="D73" s="8" t="s">
        <v>65</v>
      </c>
      <c r="E73" s="4" t="s">
        <v>100</v>
      </c>
    </row>
    <row r="74" spans="1:5" ht="47.25" x14ac:dyDescent="0.25">
      <c r="A74" s="14">
        <v>71</v>
      </c>
      <c r="B74" s="1" t="s">
        <v>64</v>
      </c>
      <c r="C74" s="8" t="s">
        <v>786</v>
      </c>
      <c r="D74" s="8" t="s">
        <v>73</v>
      </c>
      <c r="E74" s="4" t="s">
        <v>66</v>
      </c>
    </row>
    <row r="75" spans="1:5" ht="31.5" x14ac:dyDescent="0.25">
      <c r="A75" s="14">
        <v>72</v>
      </c>
      <c r="B75" s="1" t="s">
        <v>64</v>
      </c>
      <c r="C75" s="8" t="s">
        <v>786</v>
      </c>
      <c r="D75" s="8" t="s">
        <v>73</v>
      </c>
      <c r="E75" s="4" t="s">
        <v>101</v>
      </c>
    </row>
    <row r="76" spans="1:5" ht="47.25" x14ac:dyDescent="0.25">
      <c r="A76" s="14">
        <v>73</v>
      </c>
      <c r="B76" s="1" t="s">
        <v>67</v>
      </c>
      <c r="C76" s="8" t="s">
        <v>786</v>
      </c>
      <c r="D76" s="8" t="s">
        <v>68</v>
      </c>
      <c r="E76" s="4" t="s">
        <v>102</v>
      </c>
    </row>
    <row r="77" spans="1:5" ht="47.25" x14ac:dyDescent="0.25">
      <c r="A77" s="14">
        <v>74</v>
      </c>
      <c r="B77" s="1" t="s">
        <v>67</v>
      </c>
      <c r="C77" s="8" t="s">
        <v>786</v>
      </c>
      <c r="D77" s="8" t="s">
        <v>73</v>
      </c>
      <c r="E77" s="4" t="s">
        <v>103</v>
      </c>
    </row>
    <row r="78" spans="1:5" ht="63" x14ac:dyDescent="0.25">
      <c r="A78" s="14">
        <v>75</v>
      </c>
      <c r="B78" s="1" t="s">
        <v>69</v>
      </c>
      <c r="C78" s="8" t="s">
        <v>740</v>
      </c>
      <c r="D78" s="8" t="s">
        <v>70</v>
      </c>
      <c r="E78" s="4" t="s">
        <v>104</v>
      </c>
    </row>
    <row r="79" spans="1:5" ht="31.5" x14ac:dyDescent="0.25">
      <c r="A79" s="14">
        <v>76</v>
      </c>
      <c r="B79" s="1" t="s">
        <v>69</v>
      </c>
      <c r="C79" s="8" t="s">
        <v>740</v>
      </c>
      <c r="D79" s="8" t="s">
        <v>73</v>
      </c>
      <c r="E79" s="4" t="s">
        <v>71</v>
      </c>
    </row>
    <row r="80" spans="1:5" ht="63" x14ac:dyDescent="0.25">
      <c r="A80" s="14">
        <v>77</v>
      </c>
      <c r="B80" s="1" t="s">
        <v>69</v>
      </c>
      <c r="C80" s="8" t="s">
        <v>740</v>
      </c>
      <c r="D80" s="8" t="s">
        <v>73</v>
      </c>
      <c r="E80" s="4" t="s">
        <v>105</v>
      </c>
    </row>
    <row r="81" spans="1:5" ht="31.5" x14ac:dyDescent="0.25">
      <c r="A81" s="14">
        <v>78</v>
      </c>
      <c r="B81" s="1" t="s">
        <v>69</v>
      </c>
      <c r="C81" s="8" t="s">
        <v>786</v>
      </c>
      <c r="D81" s="8" t="s">
        <v>73</v>
      </c>
      <c r="E81" s="4" t="s">
        <v>72</v>
      </c>
    </row>
    <row r="82" spans="1:5" ht="47.25" x14ac:dyDescent="0.25">
      <c r="A82" s="14">
        <v>79</v>
      </c>
      <c r="B82" s="2" t="s">
        <v>106</v>
      </c>
      <c r="C82" s="8" t="s">
        <v>741</v>
      </c>
      <c r="D82" s="3" t="s">
        <v>107</v>
      </c>
      <c r="E82" s="4" t="s">
        <v>108</v>
      </c>
    </row>
    <row r="83" spans="1:5" ht="47.25" x14ac:dyDescent="0.25">
      <c r="A83" s="14">
        <v>80</v>
      </c>
      <c r="B83" s="1" t="s">
        <v>106</v>
      </c>
      <c r="C83" s="8" t="s">
        <v>741</v>
      </c>
      <c r="D83" s="8" t="s">
        <v>73</v>
      </c>
      <c r="E83" s="4" t="s">
        <v>109</v>
      </c>
    </row>
    <row r="84" spans="1:5" ht="15.75" x14ac:dyDescent="0.25">
      <c r="A84" s="14">
        <v>81</v>
      </c>
      <c r="B84" s="737" t="s">
        <v>106</v>
      </c>
      <c r="C84" s="8" t="s">
        <v>741</v>
      </c>
      <c r="D84" s="8" t="s">
        <v>73</v>
      </c>
      <c r="E84" s="5" t="s">
        <v>120</v>
      </c>
    </row>
    <row r="85" spans="1:5" ht="15.75" x14ac:dyDescent="0.25">
      <c r="A85" s="14">
        <v>82</v>
      </c>
      <c r="B85" s="738"/>
      <c r="C85" s="3" t="s">
        <v>741</v>
      </c>
      <c r="D85" s="8" t="s">
        <v>73</v>
      </c>
      <c r="E85" s="5" t="s">
        <v>110</v>
      </c>
    </row>
    <row r="86" spans="1:5" ht="15.75" x14ac:dyDescent="0.25">
      <c r="A86" s="14">
        <v>83</v>
      </c>
      <c r="B86" s="738"/>
      <c r="C86" s="3" t="s">
        <v>741</v>
      </c>
      <c r="D86" s="8" t="s">
        <v>73</v>
      </c>
      <c r="E86" s="5" t="s">
        <v>111</v>
      </c>
    </row>
    <row r="87" spans="1:5" ht="15.75" x14ac:dyDescent="0.25">
      <c r="A87" s="14">
        <v>84</v>
      </c>
      <c r="B87" s="738"/>
      <c r="C87" s="3" t="s">
        <v>741</v>
      </c>
      <c r="D87" s="8" t="s">
        <v>73</v>
      </c>
      <c r="E87" s="5" t="s">
        <v>112</v>
      </c>
    </row>
    <row r="88" spans="1:5" ht="15.75" x14ac:dyDescent="0.25">
      <c r="A88" s="14">
        <v>85</v>
      </c>
      <c r="B88" s="738"/>
      <c r="C88" s="3" t="s">
        <v>741</v>
      </c>
      <c r="D88" s="8" t="s">
        <v>73</v>
      </c>
      <c r="E88" s="5" t="s">
        <v>113</v>
      </c>
    </row>
    <row r="89" spans="1:5" ht="15.75" x14ac:dyDescent="0.25">
      <c r="A89" s="14">
        <v>86</v>
      </c>
      <c r="B89" s="738"/>
      <c r="C89" s="3" t="s">
        <v>741</v>
      </c>
      <c r="D89" s="8" t="s">
        <v>73</v>
      </c>
      <c r="E89" s="5" t="s">
        <v>114</v>
      </c>
    </row>
    <row r="90" spans="1:5" ht="15.75" x14ac:dyDescent="0.25">
      <c r="A90" s="14">
        <v>87</v>
      </c>
      <c r="B90" s="738"/>
      <c r="C90" s="3" t="s">
        <v>741</v>
      </c>
      <c r="D90" s="8" t="s">
        <v>73</v>
      </c>
      <c r="E90" s="5" t="s">
        <v>115</v>
      </c>
    </row>
    <row r="91" spans="1:5" ht="15.75" x14ac:dyDescent="0.25">
      <c r="A91" s="14">
        <v>88</v>
      </c>
      <c r="B91" s="738"/>
      <c r="C91" s="3" t="s">
        <v>741</v>
      </c>
      <c r="D91" s="8" t="s">
        <v>73</v>
      </c>
      <c r="E91" s="5" t="s">
        <v>116</v>
      </c>
    </row>
    <row r="92" spans="1:5" ht="15.75" x14ac:dyDescent="0.25">
      <c r="A92" s="14">
        <v>89</v>
      </c>
      <c r="B92" s="738"/>
      <c r="C92" s="7" t="s">
        <v>741</v>
      </c>
      <c r="D92" s="8" t="s">
        <v>73</v>
      </c>
      <c r="E92" s="5" t="s">
        <v>117</v>
      </c>
    </row>
    <row r="93" spans="1:5" ht="15.75" x14ac:dyDescent="0.25">
      <c r="A93" s="14">
        <v>90</v>
      </c>
      <c r="B93" s="738"/>
      <c r="C93" s="3" t="s">
        <v>741</v>
      </c>
      <c r="D93" s="8" t="s">
        <v>73</v>
      </c>
      <c r="E93" s="5" t="s">
        <v>118</v>
      </c>
    </row>
    <row r="94" spans="1:5" ht="15.75" x14ac:dyDescent="0.25">
      <c r="A94" s="14">
        <v>91</v>
      </c>
      <c r="B94" s="738"/>
      <c r="C94" s="7" t="s">
        <v>741</v>
      </c>
      <c r="D94" s="8" t="s">
        <v>73</v>
      </c>
      <c r="E94" s="5" t="s">
        <v>119</v>
      </c>
    </row>
    <row r="95" spans="1:5" ht="15.75" x14ac:dyDescent="0.25">
      <c r="A95" s="14">
        <v>92</v>
      </c>
      <c r="B95" s="739"/>
      <c r="C95" s="3" t="s">
        <v>741</v>
      </c>
      <c r="D95" s="8" t="s">
        <v>73</v>
      </c>
      <c r="E95" s="4" t="s">
        <v>121</v>
      </c>
    </row>
    <row r="96" spans="1:5" ht="31.5" x14ac:dyDescent="0.25">
      <c r="A96" s="14">
        <v>93</v>
      </c>
      <c r="B96" s="1" t="s">
        <v>122</v>
      </c>
      <c r="C96" s="8" t="s">
        <v>742</v>
      </c>
      <c r="D96" s="8" t="s">
        <v>123</v>
      </c>
      <c r="E96" s="4" t="s">
        <v>124</v>
      </c>
    </row>
    <row r="97" spans="1:5" ht="31.5" x14ac:dyDescent="0.25">
      <c r="A97" s="14">
        <v>94</v>
      </c>
      <c r="B97" s="1" t="s">
        <v>122</v>
      </c>
      <c r="C97" s="8" t="s">
        <v>742</v>
      </c>
      <c r="D97" s="8" t="s">
        <v>73</v>
      </c>
      <c r="E97" s="4" t="s">
        <v>125</v>
      </c>
    </row>
    <row r="98" spans="1:5" ht="63" x14ac:dyDescent="0.25">
      <c r="A98" s="14">
        <v>95</v>
      </c>
      <c r="B98" s="1" t="s">
        <v>126</v>
      </c>
      <c r="C98" s="8" t="s">
        <v>743</v>
      </c>
      <c r="D98" s="8" t="s">
        <v>127</v>
      </c>
      <c r="E98" s="4" t="s">
        <v>696</v>
      </c>
    </row>
    <row r="99" spans="1:5" ht="63" x14ac:dyDescent="0.25">
      <c r="A99" s="14">
        <v>96</v>
      </c>
      <c r="B99" s="1" t="s">
        <v>126</v>
      </c>
      <c r="C99" s="8" t="s">
        <v>743</v>
      </c>
      <c r="D99" s="8" t="s">
        <v>73</v>
      </c>
      <c r="E99" s="4" t="s">
        <v>685</v>
      </c>
    </row>
    <row r="100" spans="1:5" ht="47.25" x14ac:dyDescent="0.25">
      <c r="A100" s="14">
        <v>97</v>
      </c>
      <c r="B100" s="1" t="s">
        <v>126</v>
      </c>
      <c r="C100" s="8" t="s">
        <v>686</v>
      </c>
      <c r="D100" s="8" t="s">
        <v>73</v>
      </c>
      <c r="E100" s="4" t="s">
        <v>128</v>
      </c>
    </row>
    <row r="101" spans="1:5" ht="31.5" x14ac:dyDescent="0.25">
      <c r="A101" s="14">
        <v>98</v>
      </c>
      <c r="B101" s="1" t="s">
        <v>126</v>
      </c>
      <c r="C101" s="8" t="s">
        <v>744</v>
      </c>
      <c r="D101" s="8" t="s">
        <v>73</v>
      </c>
      <c r="E101" s="4" t="s">
        <v>129</v>
      </c>
    </row>
    <row r="102" spans="1:5" ht="31.5" x14ac:dyDescent="0.25">
      <c r="A102" s="14">
        <v>99</v>
      </c>
      <c r="B102" s="1" t="s">
        <v>126</v>
      </c>
      <c r="C102" s="8" t="s">
        <v>743</v>
      </c>
      <c r="D102" s="8" t="s">
        <v>73</v>
      </c>
      <c r="E102" s="4" t="s">
        <v>130</v>
      </c>
    </row>
    <row r="103" spans="1:5" ht="47.25" x14ac:dyDescent="0.25">
      <c r="A103" s="14">
        <v>100</v>
      </c>
      <c r="B103" s="1" t="s">
        <v>126</v>
      </c>
      <c r="C103" s="8" t="s">
        <v>743</v>
      </c>
      <c r="D103" s="8" t="s">
        <v>73</v>
      </c>
      <c r="E103" s="4" t="s">
        <v>131</v>
      </c>
    </row>
    <row r="104" spans="1:5" ht="63" x14ac:dyDescent="0.25">
      <c r="A104" s="14">
        <v>101</v>
      </c>
      <c r="B104" s="1" t="s">
        <v>126</v>
      </c>
      <c r="C104" s="8" t="s">
        <v>743</v>
      </c>
      <c r="D104" s="8" t="s">
        <v>73</v>
      </c>
      <c r="E104" s="4" t="s">
        <v>132</v>
      </c>
    </row>
    <row r="105" spans="1:5" ht="31.5" x14ac:dyDescent="0.25">
      <c r="A105" s="14">
        <v>102</v>
      </c>
      <c r="B105" s="1" t="s">
        <v>126</v>
      </c>
      <c r="C105" s="8" t="s">
        <v>743</v>
      </c>
      <c r="D105" s="8" t="s">
        <v>73</v>
      </c>
      <c r="E105" s="4" t="s">
        <v>133</v>
      </c>
    </row>
    <row r="106" spans="1:5" ht="47.25" x14ac:dyDescent="0.25">
      <c r="A106" s="14">
        <v>103</v>
      </c>
      <c r="B106" s="1" t="s">
        <v>126</v>
      </c>
      <c r="C106" s="8" t="s">
        <v>743</v>
      </c>
      <c r="D106" s="8" t="s">
        <v>73</v>
      </c>
      <c r="E106" s="4" t="s">
        <v>134</v>
      </c>
    </row>
    <row r="107" spans="1:5" ht="63" x14ac:dyDescent="0.25">
      <c r="A107" s="14">
        <v>104</v>
      </c>
      <c r="B107" s="1" t="s">
        <v>126</v>
      </c>
      <c r="C107" s="8" t="s">
        <v>743</v>
      </c>
      <c r="D107" s="8" t="s">
        <v>73</v>
      </c>
      <c r="E107" s="4" t="s">
        <v>135</v>
      </c>
    </row>
    <row r="108" spans="1:5" ht="63" x14ac:dyDescent="0.25">
      <c r="A108" s="14">
        <v>105</v>
      </c>
      <c r="B108" s="1" t="s">
        <v>136</v>
      </c>
      <c r="C108" s="9" t="s">
        <v>745</v>
      </c>
      <c r="D108" s="8" t="s">
        <v>137</v>
      </c>
      <c r="E108" s="4" t="s">
        <v>138</v>
      </c>
    </row>
    <row r="109" spans="1:5" ht="31.5" x14ac:dyDescent="0.25">
      <c r="A109" s="14">
        <v>106</v>
      </c>
      <c r="B109" s="1" t="s">
        <v>136</v>
      </c>
      <c r="C109" s="8" t="s">
        <v>786</v>
      </c>
      <c r="D109" s="8" t="s">
        <v>73</v>
      </c>
      <c r="E109" s="4" t="s">
        <v>139</v>
      </c>
    </row>
    <row r="110" spans="1:5" ht="47.25" x14ac:dyDescent="0.25">
      <c r="A110" s="14">
        <v>107</v>
      </c>
      <c r="B110" s="1" t="s">
        <v>136</v>
      </c>
      <c r="C110" s="8" t="s">
        <v>745</v>
      </c>
      <c r="D110" s="8" t="s">
        <v>73</v>
      </c>
      <c r="E110" s="4" t="s">
        <v>140</v>
      </c>
    </row>
    <row r="111" spans="1:5" ht="63" x14ac:dyDescent="0.25">
      <c r="A111" s="14">
        <v>108</v>
      </c>
      <c r="B111" s="1" t="s">
        <v>136</v>
      </c>
      <c r="C111" s="8" t="s">
        <v>745</v>
      </c>
      <c r="D111" s="8" t="s">
        <v>73</v>
      </c>
      <c r="E111" s="4" t="s">
        <v>141</v>
      </c>
    </row>
    <row r="112" spans="1:5" ht="31.5" x14ac:dyDescent="0.25">
      <c r="A112" s="14">
        <v>109</v>
      </c>
      <c r="B112" s="1" t="s">
        <v>136</v>
      </c>
      <c r="C112" s="8" t="s">
        <v>745</v>
      </c>
      <c r="D112" s="8" t="s">
        <v>73</v>
      </c>
      <c r="E112" s="4" t="s">
        <v>142</v>
      </c>
    </row>
    <row r="113" spans="1:5" ht="47.25" x14ac:dyDescent="0.25">
      <c r="A113" s="14">
        <v>110</v>
      </c>
      <c r="B113" s="1" t="s">
        <v>136</v>
      </c>
      <c r="C113" s="8" t="s">
        <v>786</v>
      </c>
      <c r="D113" s="8" t="s">
        <v>73</v>
      </c>
      <c r="E113" s="4" t="s">
        <v>143</v>
      </c>
    </row>
    <row r="114" spans="1:5" ht="31.5" x14ac:dyDescent="0.25">
      <c r="A114" s="14">
        <v>111</v>
      </c>
      <c r="B114" s="1" t="s">
        <v>136</v>
      </c>
      <c r="C114" s="8" t="s">
        <v>745</v>
      </c>
      <c r="D114" s="8" t="s">
        <v>73</v>
      </c>
      <c r="E114" s="4" t="s">
        <v>144</v>
      </c>
    </row>
    <row r="115" spans="1:5" ht="63" x14ac:dyDescent="0.25">
      <c r="A115" s="14">
        <v>112</v>
      </c>
      <c r="B115" s="1" t="s">
        <v>136</v>
      </c>
      <c r="C115" s="8" t="s">
        <v>786</v>
      </c>
      <c r="D115" s="8" t="s">
        <v>73</v>
      </c>
      <c r="E115" s="5" t="s">
        <v>145</v>
      </c>
    </row>
    <row r="116" spans="1:5" ht="63" x14ac:dyDescent="0.25">
      <c r="A116" s="14">
        <v>113</v>
      </c>
      <c r="B116" s="1" t="s">
        <v>146</v>
      </c>
      <c r="C116" s="8" t="s">
        <v>745</v>
      </c>
      <c r="D116" s="8" t="s">
        <v>147</v>
      </c>
      <c r="E116" s="4" t="s">
        <v>148</v>
      </c>
    </row>
    <row r="117" spans="1:5" ht="31.5" x14ac:dyDescent="0.25">
      <c r="A117" s="14">
        <v>114</v>
      </c>
      <c r="B117" s="1" t="s">
        <v>146</v>
      </c>
      <c r="C117" s="8" t="s">
        <v>745</v>
      </c>
      <c r="D117" s="8" t="s">
        <v>73</v>
      </c>
      <c r="E117" s="4" t="s">
        <v>149</v>
      </c>
    </row>
    <row r="118" spans="1:5" ht="47.25" x14ac:dyDescent="0.25">
      <c r="A118" s="14">
        <v>115</v>
      </c>
      <c r="B118" s="1" t="s">
        <v>146</v>
      </c>
      <c r="C118" s="8" t="s">
        <v>785</v>
      </c>
      <c r="D118" s="8" t="s">
        <v>73</v>
      </c>
      <c r="E118" s="4" t="s">
        <v>150</v>
      </c>
    </row>
    <row r="119" spans="1:5" ht="31.5" x14ac:dyDescent="0.25">
      <c r="A119" s="14">
        <v>116</v>
      </c>
      <c r="B119" s="1" t="s">
        <v>146</v>
      </c>
      <c r="C119" s="8" t="s">
        <v>742</v>
      </c>
      <c r="D119" s="8" t="s">
        <v>73</v>
      </c>
      <c r="E119" s="4" t="s">
        <v>151</v>
      </c>
    </row>
    <row r="120" spans="1:5" ht="78.75" x14ac:dyDescent="0.25">
      <c r="A120" s="14">
        <v>117</v>
      </c>
      <c r="B120" s="1" t="s">
        <v>146</v>
      </c>
      <c r="C120" s="8" t="s">
        <v>785</v>
      </c>
      <c r="D120" s="8" t="s">
        <v>73</v>
      </c>
      <c r="E120" s="4" t="s">
        <v>697</v>
      </c>
    </row>
    <row r="121" spans="1:5" ht="63" x14ac:dyDescent="0.25">
      <c r="A121" s="14">
        <v>118</v>
      </c>
      <c r="B121" s="1" t="s">
        <v>152</v>
      </c>
      <c r="C121" s="8" t="s">
        <v>786</v>
      </c>
      <c r="D121" s="8" t="s">
        <v>153</v>
      </c>
      <c r="E121" s="4" t="s">
        <v>154</v>
      </c>
    </row>
    <row r="122" spans="1:5" ht="47.25" x14ac:dyDescent="0.25">
      <c r="A122" s="14">
        <v>119</v>
      </c>
      <c r="B122" s="1" t="s">
        <v>152</v>
      </c>
      <c r="C122" s="8" t="s">
        <v>786</v>
      </c>
      <c r="D122" s="8" t="s">
        <v>73</v>
      </c>
      <c r="E122" s="4" t="s">
        <v>155</v>
      </c>
    </row>
    <row r="123" spans="1:5" ht="47.25" x14ac:dyDescent="0.25">
      <c r="A123" s="14">
        <v>120</v>
      </c>
      <c r="B123" s="1" t="s">
        <v>152</v>
      </c>
      <c r="C123" s="8" t="s">
        <v>786</v>
      </c>
      <c r="D123" s="8" t="s">
        <v>73</v>
      </c>
      <c r="E123" s="4" t="s">
        <v>156</v>
      </c>
    </row>
    <row r="124" spans="1:5" ht="31.5" x14ac:dyDescent="0.25">
      <c r="A124" s="14">
        <v>121</v>
      </c>
      <c r="B124" s="1" t="s">
        <v>157</v>
      </c>
      <c r="C124" s="8" t="s">
        <v>786</v>
      </c>
      <c r="D124" s="8" t="s">
        <v>158</v>
      </c>
      <c r="E124" s="4" t="s">
        <v>159</v>
      </c>
    </row>
    <row r="125" spans="1:5" ht="31.5" x14ac:dyDescent="0.25">
      <c r="A125" s="14">
        <v>122</v>
      </c>
      <c r="B125" s="1" t="s">
        <v>157</v>
      </c>
      <c r="C125" s="8" t="s">
        <v>786</v>
      </c>
      <c r="D125" s="8" t="s">
        <v>73</v>
      </c>
      <c r="E125" s="4" t="s">
        <v>160</v>
      </c>
    </row>
    <row r="126" spans="1:5" ht="47.25" x14ac:dyDescent="0.25">
      <c r="A126" s="14">
        <v>123</v>
      </c>
      <c r="B126" s="1" t="s">
        <v>161</v>
      </c>
      <c r="C126" s="9" t="s">
        <v>786</v>
      </c>
      <c r="D126" s="8" t="s">
        <v>162</v>
      </c>
      <c r="E126" s="5" t="s">
        <v>163</v>
      </c>
    </row>
    <row r="127" spans="1:5" x14ac:dyDescent="0.2">
      <c r="A127" s="14"/>
      <c r="B127" s="743" t="s">
        <v>792</v>
      </c>
      <c r="C127" s="744"/>
      <c r="D127" s="744"/>
      <c r="E127" s="745"/>
    </row>
    <row r="128" spans="1:5" ht="47.25" x14ac:dyDescent="0.25">
      <c r="A128" s="14">
        <v>124</v>
      </c>
      <c r="B128" s="2">
        <v>5.2</v>
      </c>
      <c r="C128" s="8" t="s">
        <v>788</v>
      </c>
      <c r="D128" s="8" t="s">
        <v>164</v>
      </c>
      <c r="E128" s="4" t="s">
        <v>165</v>
      </c>
    </row>
    <row r="129" spans="1:5" ht="47.25" x14ac:dyDescent="0.25">
      <c r="A129" s="14">
        <v>125</v>
      </c>
      <c r="B129" s="737" t="s">
        <v>166</v>
      </c>
      <c r="C129" s="8" t="s">
        <v>788</v>
      </c>
      <c r="D129" s="8" t="s">
        <v>167</v>
      </c>
      <c r="E129" s="5" t="s">
        <v>175</v>
      </c>
    </row>
    <row r="130" spans="1:5" ht="31.5" x14ac:dyDescent="0.25">
      <c r="A130" s="14">
        <v>126</v>
      </c>
      <c r="B130" s="738"/>
      <c r="C130" s="8" t="s">
        <v>788</v>
      </c>
      <c r="D130" s="3" t="s">
        <v>73</v>
      </c>
      <c r="E130" s="5" t="s">
        <v>168</v>
      </c>
    </row>
    <row r="131" spans="1:5" ht="15.75" x14ac:dyDescent="0.25">
      <c r="A131" s="14">
        <v>127</v>
      </c>
      <c r="B131" s="738"/>
      <c r="C131" s="8" t="s">
        <v>788</v>
      </c>
      <c r="D131" s="3" t="s">
        <v>73</v>
      </c>
      <c r="E131" s="5" t="s">
        <v>169</v>
      </c>
    </row>
    <row r="132" spans="1:5" ht="15.75" x14ac:dyDescent="0.25">
      <c r="A132" s="14">
        <v>128</v>
      </c>
      <c r="B132" s="738"/>
      <c r="C132" s="8" t="s">
        <v>788</v>
      </c>
      <c r="D132" s="3" t="s">
        <v>73</v>
      </c>
      <c r="E132" s="5" t="s">
        <v>170</v>
      </c>
    </row>
    <row r="133" spans="1:5" ht="15.75" x14ac:dyDescent="0.25">
      <c r="A133" s="14">
        <v>129</v>
      </c>
      <c r="B133" s="738"/>
      <c r="C133" s="8" t="s">
        <v>788</v>
      </c>
      <c r="D133" s="3" t="s">
        <v>73</v>
      </c>
      <c r="E133" s="5" t="s">
        <v>171</v>
      </c>
    </row>
    <row r="134" spans="1:5" ht="47.25" x14ac:dyDescent="0.25">
      <c r="A134" s="14">
        <v>130</v>
      </c>
      <c r="B134" s="738"/>
      <c r="C134" s="8" t="s">
        <v>788</v>
      </c>
      <c r="D134" s="3" t="s">
        <v>73</v>
      </c>
      <c r="E134" s="5" t="s">
        <v>810</v>
      </c>
    </row>
    <row r="135" spans="1:5" ht="31.5" x14ac:dyDescent="0.25">
      <c r="A135" s="14">
        <v>131</v>
      </c>
      <c r="B135" s="738"/>
      <c r="C135" s="8" t="s">
        <v>788</v>
      </c>
      <c r="D135" s="3" t="s">
        <v>73</v>
      </c>
      <c r="E135" s="5" t="s">
        <v>811</v>
      </c>
    </row>
    <row r="136" spans="1:5" ht="15.75" x14ac:dyDescent="0.25">
      <c r="A136" s="14">
        <v>132</v>
      </c>
      <c r="B136" s="738"/>
      <c r="C136" s="8" t="s">
        <v>788</v>
      </c>
      <c r="D136" s="3" t="s">
        <v>73</v>
      </c>
      <c r="E136" s="5" t="s">
        <v>172</v>
      </c>
    </row>
    <row r="137" spans="1:5" ht="15.75" x14ac:dyDescent="0.25">
      <c r="A137" s="14">
        <v>133</v>
      </c>
      <c r="B137" s="738"/>
      <c r="C137" s="8" t="s">
        <v>788</v>
      </c>
      <c r="D137" s="3" t="s">
        <v>73</v>
      </c>
      <c r="E137" s="5" t="s">
        <v>173</v>
      </c>
    </row>
    <row r="138" spans="1:5" ht="15.75" x14ac:dyDescent="0.25">
      <c r="A138" s="14">
        <v>134</v>
      </c>
      <c r="B138" s="739"/>
      <c r="C138" s="8" t="s">
        <v>788</v>
      </c>
      <c r="D138" s="3" t="s">
        <v>73</v>
      </c>
      <c r="E138" s="5" t="s">
        <v>174</v>
      </c>
    </row>
    <row r="139" spans="1:5" ht="47.25" x14ac:dyDescent="0.25">
      <c r="A139" s="14">
        <v>135</v>
      </c>
      <c r="B139" s="737" t="s">
        <v>176</v>
      </c>
      <c r="C139" s="8" t="s">
        <v>788</v>
      </c>
      <c r="D139" s="8" t="s">
        <v>177</v>
      </c>
      <c r="E139" s="5" t="s">
        <v>197</v>
      </c>
    </row>
    <row r="140" spans="1:5" ht="31.5" x14ac:dyDescent="0.25">
      <c r="A140" s="14">
        <v>136</v>
      </c>
      <c r="B140" s="738"/>
      <c r="C140" s="8" t="s">
        <v>788</v>
      </c>
      <c r="D140" s="3" t="s">
        <v>73</v>
      </c>
      <c r="E140" s="5" t="s">
        <v>178</v>
      </c>
    </row>
    <row r="141" spans="1:5" ht="31.5" x14ac:dyDescent="0.25">
      <c r="A141" s="14">
        <v>137</v>
      </c>
      <c r="B141" s="738"/>
      <c r="C141" s="8" t="s">
        <v>788</v>
      </c>
      <c r="D141" s="3" t="s">
        <v>73</v>
      </c>
      <c r="E141" s="5" t="s">
        <v>179</v>
      </c>
    </row>
    <row r="142" spans="1:5" ht="31.5" x14ac:dyDescent="0.25">
      <c r="A142" s="14">
        <v>138</v>
      </c>
      <c r="B142" s="738"/>
      <c r="C142" s="8" t="s">
        <v>788</v>
      </c>
      <c r="D142" s="3" t="s">
        <v>73</v>
      </c>
      <c r="E142" s="5" t="s">
        <v>180</v>
      </c>
    </row>
    <row r="143" spans="1:5" ht="15.75" x14ac:dyDescent="0.25">
      <c r="A143" s="14">
        <v>139</v>
      </c>
      <c r="B143" s="738"/>
      <c r="C143" s="8" t="s">
        <v>788</v>
      </c>
      <c r="D143" s="3" t="s">
        <v>73</v>
      </c>
      <c r="E143" s="5" t="s">
        <v>181</v>
      </c>
    </row>
    <row r="144" spans="1:5" ht="15.75" x14ac:dyDescent="0.25">
      <c r="A144" s="14">
        <v>140</v>
      </c>
      <c r="B144" s="738"/>
      <c r="C144" s="8" t="s">
        <v>788</v>
      </c>
      <c r="D144" s="3" t="s">
        <v>73</v>
      </c>
      <c r="E144" s="5" t="s">
        <v>182</v>
      </c>
    </row>
    <row r="145" spans="1:5" ht="15.75" x14ac:dyDescent="0.25">
      <c r="A145" s="14">
        <v>141</v>
      </c>
      <c r="B145" s="738"/>
      <c r="C145" s="8" t="s">
        <v>788</v>
      </c>
      <c r="D145" s="3" t="s">
        <v>73</v>
      </c>
      <c r="E145" s="5" t="s">
        <v>183</v>
      </c>
    </row>
    <row r="146" spans="1:5" ht="31.5" x14ac:dyDescent="0.25">
      <c r="A146" s="14">
        <v>142</v>
      </c>
      <c r="B146" s="738"/>
      <c r="C146" s="8" t="s">
        <v>788</v>
      </c>
      <c r="D146" s="3" t="s">
        <v>73</v>
      </c>
      <c r="E146" s="5" t="s">
        <v>184</v>
      </c>
    </row>
    <row r="147" spans="1:5" ht="15.75" x14ac:dyDescent="0.25">
      <c r="A147" s="14">
        <v>143</v>
      </c>
      <c r="B147" s="738"/>
      <c r="C147" s="8" t="s">
        <v>788</v>
      </c>
      <c r="D147" s="3" t="s">
        <v>73</v>
      </c>
      <c r="E147" s="5" t="s">
        <v>185</v>
      </c>
    </row>
    <row r="148" spans="1:5" ht="15.75" x14ac:dyDescent="0.25">
      <c r="A148" s="14">
        <v>144</v>
      </c>
      <c r="B148" s="738"/>
      <c r="C148" s="8" t="s">
        <v>788</v>
      </c>
      <c r="D148" s="3" t="s">
        <v>73</v>
      </c>
      <c r="E148" s="5" t="s">
        <v>186</v>
      </c>
    </row>
    <row r="149" spans="1:5" ht="31.5" x14ac:dyDescent="0.25">
      <c r="A149" s="14">
        <v>145</v>
      </c>
      <c r="B149" s="738"/>
      <c r="C149" s="8" t="s">
        <v>788</v>
      </c>
      <c r="D149" s="3" t="s">
        <v>73</v>
      </c>
      <c r="E149" s="5" t="s">
        <v>187</v>
      </c>
    </row>
    <row r="150" spans="1:5" ht="47.25" x14ac:dyDescent="0.25">
      <c r="A150" s="14">
        <v>146</v>
      </c>
      <c r="B150" s="738"/>
      <c r="C150" s="8" t="s">
        <v>788</v>
      </c>
      <c r="D150" s="3" t="s">
        <v>73</v>
      </c>
      <c r="E150" s="5" t="s">
        <v>188</v>
      </c>
    </row>
    <row r="151" spans="1:5" ht="31.5" x14ac:dyDescent="0.25">
      <c r="A151" s="14">
        <v>147</v>
      </c>
      <c r="B151" s="738"/>
      <c r="C151" s="8" t="s">
        <v>788</v>
      </c>
      <c r="D151" s="3" t="s">
        <v>73</v>
      </c>
      <c r="E151" s="5" t="s">
        <v>189</v>
      </c>
    </row>
    <row r="152" spans="1:5" ht="31.5" x14ac:dyDescent="0.25">
      <c r="A152" s="14">
        <v>148</v>
      </c>
      <c r="B152" s="738"/>
      <c r="C152" s="8" t="s">
        <v>788</v>
      </c>
      <c r="D152" s="3" t="s">
        <v>73</v>
      </c>
      <c r="E152" s="5" t="s">
        <v>190</v>
      </c>
    </row>
    <row r="153" spans="1:5" ht="31.5" x14ac:dyDescent="0.25">
      <c r="A153" s="14">
        <v>149</v>
      </c>
      <c r="B153" s="738"/>
      <c r="C153" s="8" t="s">
        <v>788</v>
      </c>
      <c r="D153" s="3" t="s">
        <v>73</v>
      </c>
      <c r="E153" s="5" t="s">
        <v>191</v>
      </c>
    </row>
    <row r="154" spans="1:5" ht="15.75" x14ac:dyDescent="0.25">
      <c r="A154" s="14">
        <v>150</v>
      </c>
      <c r="B154" s="738"/>
      <c r="C154" s="8" t="s">
        <v>788</v>
      </c>
      <c r="D154" s="3" t="s">
        <v>73</v>
      </c>
      <c r="E154" s="5" t="s">
        <v>192</v>
      </c>
    </row>
    <row r="155" spans="1:5" ht="31.5" x14ac:dyDescent="0.25">
      <c r="A155" s="14">
        <v>151</v>
      </c>
      <c r="B155" s="738"/>
      <c r="C155" s="8" t="s">
        <v>788</v>
      </c>
      <c r="D155" s="3" t="s">
        <v>73</v>
      </c>
      <c r="E155" s="5" t="s">
        <v>193</v>
      </c>
    </row>
    <row r="156" spans="1:5" ht="47.25" x14ac:dyDescent="0.25">
      <c r="A156" s="14">
        <v>152</v>
      </c>
      <c r="B156" s="738"/>
      <c r="C156" s="8" t="s">
        <v>788</v>
      </c>
      <c r="D156" s="3" t="s">
        <v>73</v>
      </c>
      <c r="E156" s="5" t="s">
        <v>194</v>
      </c>
    </row>
    <row r="157" spans="1:5" ht="31.5" x14ac:dyDescent="0.25">
      <c r="A157" s="14">
        <v>153</v>
      </c>
      <c r="B157" s="738"/>
      <c r="C157" s="8" t="s">
        <v>788</v>
      </c>
      <c r="D157" s="3" t="s">
        <v>73</v>
      </c>
      <c r="E157" s="5" t="s">
        <v>195</v>
      </c>
    </row>
    <row r="158" spans="1:5" ht="31.5" x14ac:dyDescent="0.25">
      <c r="A158" s="14">
        <v>154</v>
      </c>
      <c r="B158" s="739"/>
      <c r="C158" s="8" t="s">
        <v>788</v>
      </c>
      <c r="D158" s="3" t="s">
        <v>73</v>
      </c>
      <c r="E158" s="5" t="s">
        <v>196</v>
      </c>
    </row>
    <row r="159" spans="1:5" ht="63" x14ac:dyDescent="0.25">
      <c r="A159" s="14">
        <v>155</v>
      </c>
      <c r="B159" s="737" t="s">
        <v>198</v>
      </c>
      <c r="C159" s="8" t="s">
        <v>788</v>
      </c>
      <c r="D159" s="8" t="s">
        <v>208</v>
      </c>
      <c r="E159" s="5" t="s">
        <v>204</v>
      </c>
    </row>
    <row r="160" spans="1:5" ht="31.5" x14ac:dyDescent="0.25">
      <c r="A160" s="14">
        <v>156</v>
      </c>
      <c r="B160" s="738"/>
      <c r="C160" s="8" t="s">
        <v>788</v>
      </c>
      <c r="D160" s="3" t="s">
        <v>73</v>
      </c>
      <c r="E160" s="5" t="s">
        <v>199</v>
      </c>
    </row>
    <row r="161" spans="1:5" ht="15.75" x14ac:dyDescent="0.25">
      <c r="A161" s="14">
        <v>157</v>
      </c>
      <c r="B161" s="738"/>
      <c r="C161" s="8" t="s">
        <v>788</v>
      </c>
      <c r="D161" s="3" t="s">
        <v>73</v>
      </c>
      <c r="E161" s="5" t="s">
        <v>200</v>
      </c>
    </row>
    <row r="162" spans="1:5" ht="31.5" x14ac:dyDescent="0.25">
      <c r="A162" s="14">
        <v>158</v>
      </c>
      <c r="B162" s="738"/>
      <c r="C162" s="8" t="s">
        <v>788</v>
      </c>
      <c r="D162" s="3" t="s">
        <v>73</v>
      </c>
      <c r="E162" s="5" t="s">
        <v>201</v>
      </c>
    </row>
    <row r="163" spans="1:5" ht="15.75" x14ac:dyDescent="0.25">
      <c r="A163" s="14">
        <v>159</v>
      </c>
      <c r="B163" s="738"/>
      <c r="C163" s="8" t="s">
        <v>788</v>
      </c>
      <c r="D163" s="3" t="s">
        <v>73</v>
      </c>
      <c r="E163" s="5" t="s">
        <v>202</v>
      </c>
    </row>
    <row r="164" spans="1:5" ht="15.75" x14ac:dyDescent="0.25">
      <c r="A164" s="14">
        <v>160</v>
      </c>
      <c r="B164" s="739"/>
      <c r="C164" s="8" t="s">
        <v>788</v>
      </c>
      <c r="D164" s="3" t="s">
        <v>73</v>
      </c>
      <c r="E164" s="5" t="s">
        <v>203</v>
      </c>
    </row>
    <row r="165" spans="1:5" ht="47.25" x14ac:dyDescent="0.25">
      <c r="A165" s="14">
        <v>161</v>
      </c>
      <c r="B165" s="1" t="s">
        <v>205</v>
      </c>
      <c r="C165" s="8" t="s">
        <v>788</v>
      </c>
      <c r="D165" s="8" t="s">
        <v>206</v>
      </c>
      <c r="E165" s="4" t="s">
        <v>207</v>
      </c>
    </row>
    <row r="166" spans="1:5" x14ac:dyDescent="0.2">
      <c r="A166" s="14"/>
      <c r="B166" s="743" t="s">
        <v>793</v>
      </c>
      <c r="C166" s="746"/>
      <c r="D166" s="746"/>
      <c r="E166" s="747"/>
    </row>
    <row r="167" spans="1:5" ht="78.75" x14ac:dyDescent="0.25">
      <c r="A167" s="14">
        <v>162</v>
      </c>
      <c r="B167" s="2">
        <v>5.3</v>
      </c>
      <c r="C167" s="8" t="s">
        <v>786</v>
      </c>
      <c r="D167" s="8" t="s">
        <v>209</v>
      </c>
      <c r="E167" s="4" t="s">
        <v>210</v>
      </c>
    </row>
    <row r="168" spans="1:5" ht="47.25" x14ac:dyDescent="0.25">
      <c r="A168" s="14">
        <v>163</v>
      </c>
      <c r="B168" s="2">
        <v>5.3</v>
      </c>
      <c r="C168" s="8" t="s">
        <v>786</v>
      </c>
      <c r="D168" s="3" t="s">
        <v>73</v>
      </c>
      <c r="E168" s="4" t="s">
        <v>211</v>
      </c>
    </row>
    <row r="169" spans="1:5" ht="31.5" x14ac:dyDescent="0.25">
      <c r="A169" s="14">
        <v>164</v>
      </c>
      <c r="B169" s="1" t="s">
        <v>212</v>
      </c>
      <c r="C169" s="8" t="s">
        <v>786</v>
      </c>
      <c r="D169" s="8" t="s">
        <v>213</v>
      </c>
      <c r="E169" s="4" t="s">
        <v>214</v>
      </c>
    </row>
    <row r="170" spans="1:5" ht="47.25" x14ac:dyDescent="0.25">
      <c r="A170" s="14">
        <v>165</v>
      </c>
      <c r="B170" s="2" t="s">
        <v>212</v>
      </c>
      <c r="C170" s="8" t="s">
        <v>786</v>
      </c>
      <c r="D170" s="3" t="s">
        <v>73</v>
      </c>
      <c r="E170" s="4" t="s">
        <v>215</v>
      </c>
    </row>
    <row r="171" spans="1:5" ht="25.5" x14ac:dyDescent="0.25">
      <c r="A171" s="14">
        <v>166</v>
      </c>
      <c r="B171" s="2" t="s">
        <v>212</v>
      </c>
      <c r="C171" s="8" t="s">
        <v>746</v>
      </c>
      <c r="D171" s="3" t="s">
        <v>73</v>
      </c>
      <c r="E171" s="13" t="s">
        <v>216</v>
      </c>
    </row>
    <row r="172" spans="1:5" ht="31.5" x14ac:dyDescent="0.25">
      <c r="A172" s="14">
        <v>167</v>
      </c>
      <c r="B172" s="2" t="s">
        <v>212</v>
      </c>
      <c r="C172" s="8" t="s">
        <v>786</v>
      </c>
      <c r="D172" s="3" t="s">
        <v>73</v>
      </c>
      <c r="E172" s="4" t="s">
        <v>217</v>
      </c>
    </row>
    <row r="173" spans="1:5" ht="78.75" x14ac:dyDescent="0.25">
      <c r="A173" s="14">
        <v>168</v>
      </c>
      <c r="B173" s="2" t="s">
        <v>212</v>
      </c>
      <c r="C173" s="8" t="s">
        <v>786</v>
      </c>
      <c r="D173" s="3" t="s">
        <v>73</v>
      </c>
      <c r="E173" s="4" t="s">
        <v>218</v>
      </c>
    </row>
    <row r="174" spans="1:5" ht="25.5" x14ac:dyDescent="0.25">
      <c r="A174" s="14">
        <v>169</v>
      </c>
      <c r="B174" s="737" t="s">
        <v>219</v>
      </c>
      <c r="C174" s="8" t="s">
        <v>747</v>
      </c>
      <c r="D174" s="8" t="s">
        <v>220</v>
      </c>
      <c r="E174" s="5" t="s">
        <v>227</v>
      </c>
    </row>
    <row r="175" spans="1:5" ht="31.5" x14ac:dyDescent="0.25">
      <c r="A175" s="14">
        <v>170</v>
      </c>
      <c r="B175" s="738"/>
      <c r="C175" s="3" t="s">
        <v>747</v>
      </c>
      <c r="D175" s="3" t="s">
        <v>73</v>
      </c>
      <c r="E175" s="5" t="s">
        <v>221</v>
      </c>
    </row>
    <row r="176" spans="1:5" ht="31.5" x14ac:dyDescent="0.25">
      <c r="A176" s="14">
        <v>171</v>
      </c>
      <c r="B176" s="738"/>
      <c r="C176" s="3" t="s">
        <v>747</v>
      </c>
      <c r="D176" s="3" t="s">
        <v>73</v>
      </c>
      <c r="E176" s="5" t="s">
        <v>222</v>
      </c>
    </row>
    <row r="177" spans="1:5" ht="31.5" x14ac:dyDescent="0.25">
      <c r="A177" s="14">
        <v>172</v>
      </c>
      <c r="B177" s="738"/>
      <c r="C177" s="3" t="s">
        <v>747</v>
      </c>
      <c r="D177" s="3" t="s">
        <v>73</v>
      </c>
      <c r="E177" s="5" t="s">
        <v>223</v>
      </c>
    </row>
    <row r="178" spans="1:5" ht="63" x14ac:dyDescent="0.25">
      <c r="A178" s="14">
        <v>173</v>
      </c>
      <c r="B178" s="738"/>
      <c r="C178" s="3" t="s">
        <v>747</v>
      </c>
      <c r="D178" s="3" t="s">
        <v>73</v>
      </c>
      <c r="E178" s="5" t="s">
        <v>224</v>
      </c>
    </row>
    <row r="179" spans="1:5" ht="15.75" x14ac:dyDescent="0.25">
      <c r="A179" s="14">
        <v>174</v>
      </c>
      <c r="B179" s="738"/>
      <c r="C179" s="3" t="s">
        <v>747</v>
      </c>
      <c r="D179" s="3" t="s">
        <v>73</v>
      </c>
      <c r="E179" s="5" t="s">
        <v>225</v>
      </c>
    </row>
    <row r="180" spans="1:5" ht="15.75" x14ac:dyDescent="0.25">
      <c r="A180" s="14">
        <v>175</v>
      </c>
      <c r="B180" s="739"/>
      <c r="C180" s="3" t="s">
        <v>747</v>
      </c>
      <c r="D180" s="3" t="s">
        <v>73</v>
      </c>
      <c r="E180" s="5" t="s">
        <v>226</v>
      </c>
    </row>
    <row r="181" spans="1:5" ht="15.75" x14ac:dyDescent="0.25">
      <c r="A181" s="14">
        <v>176</v>
      </c>
      <c r="B181" s="737" t="s">
        <v>228</v>
      </c>
      <c r="C181" s="8" t="s">
        <v>748</v>
      </c>
      <c r="D181" s="8" t="s">
        <v>229</v>
      </c>
      <c r="E181" s="5" t="s">
        <v>236</v>
      </c>
    </row>
    <row r="182" spans="1:5" ht="47.25" x14ac:dyDescent="0.25">
      <c r="A182" s="14">
        <v>177</v>
      </c>
      <c r="B182" s="738"/>
      <c r="C182" s="3" t="s">
        <v>748</v>
      </c>
      <c r="D182" s="3" t="s">
        <v>73</v>
      </c>
      <c r="E182" s="5" t="s">
        <v>230</v>
      </c>
    </row>
    <row r="183" spans="1:5" ht="31.5" x14ac:dyDescent="0.25">
      <c r="A183" s="14">
        <v>178</v>
      </c>
      <c r="B183" s="738"/>
      <c r="C183" s="3" t="s">
        <v>748</v>
      </c>
      <c r="D183" s="3" t="s">
        <v>73</v>
      </c>
      <c r="E183" s="5" t="s">
        <v>231</v>
      </c>
    </row>
    <row r="184" spans="1:5" ht="47.25" x14ac:dyDescent="0.25">
      <c r="A184" s="14">
        <v>179</v>
      </c>
      <c r="B184" s="738"/>
      <c r="C184" s="3" t="s">
        <v>748</v>
      </c>
      <c r="D184" s="3" t="s">
        <v>73</v>
      </c>
      <c r="E184" s="5" t="s">
        <v>232</v>
      </c>
    </row>
    <row r="185" spans="1:5" ht="47.25" x14ac:dyDescent="0.25">
      <c r="A185" s="14">
        <v>180</v>
      </c>
      <c r="B185" s="738"/>
      <c r="C185" s="3" t="s">
        <v>748</v>
      </c>
      <c r="D185" s="3" t="s">
        <v>73</v>
      </c>
      <c r="E185" s="5" t="s">
        <v>233</v>
      </c>
    </row>
    <row r="186" spans="1:5" ht="47.25" x14ac:dyDescent="0.25">
      <c r="A186" s="14">
        <v>181</v>
      </c>
      <c r="B186" s="738"/>
      <c r="C186" s="3" t="s">
        <v>748</v>
      </c>
      <c r="D186" s="3" t="s">
        <v>73</v>
      </c>
      <c r="E186" s="5" t="s">
        <v>234</v>
      </c>
    </row>
    <row r="187" spans="1:5" ht="31.5" x14ac:dyDescent="0.25">
      <c r="A187" s="14">
        <v>182</v>
      </c>
      <c r="B187" s="739"/>
      <c r="C187" s="3" t="s">
        <v>748</v>
      </c>
      <c r="D187" s="3" t="s">
        <v>73</v>
      </c>
      <c r="E187" s="5" t="s">
        <v>235</v>
      </c>
    </row>
    <row r="188" spans="1:5" ht="31.5" x14ac:dyDescent="0.25">
      <c r="A188" s="14">
        <v>183</v>
      </c>
      <c r="B188" s="1" t="s">
        <v>237</v>
      </c>
      <c r="C188" s="8" t="s">
        <v>787</v>
      </c>
      <c r="D188" s="8" t="s">
        <v>238</v>
      </c>
      <c r="E188" s="4" t="s">
        <v>239</v>
      </c>
    </row>
    <row r="189" spans="1:5" ht="31.5" x14ac:dyDescent="0.25">
      <c r="A189" s="14">
        <v>184</v>
      </c>
      <c r="B189" s="2" t="s">
        <v>237</v>
      </c>
      <c r="C189" s="8" t="s">
        <v>749</v>
      </c>
      <c r="D189" s="3" t="s">
        <v>73</v>
      </c>
      <c r="E189" s="4" t="s">
        <v>240</v>
      </c>
    </row>
    <row r="190" spans="1:5" ht="47.25" x14ac:dyDescent="0.25">
      <c r="A190" s="14">
        <v>185</v>
      </c>
      <c r="B190" s="1" t="s">
        <v>241</v>
      </c>
      <c r="C190" s="8" t="s">
        <v>786</v>
      </c>
      <c r="D190" s="8" t="s">
        <v>242</v>
      </c>
      <c r="E190" s="4" t="s">
        <v>243</v>
      </c>
    </row>
    <row r="191" spans="1:5" ht="31.5" x14ac:dyDescent="0.25">
      <c r="A191" s="14">
        <v>186</v>
      </c>
      <c r="B191" s="2" t="s">
        <v>241</v>
      </c>
      <c r="C191" s="8" t="s">
        <v>788</v>
      </c>
      <c r="D191" s="3" t="s">
        <v>73</v>
      </c>
      <c r="E191" s="4" t="s">
        <v>244</v>
      </c>
    </row>
    <row r="192" spans="1:5" ht="63" x14ac:dyDescent="0.25">
      <c r="A192" s="14">
        <v>187</v>
      </c>
      <c r="B192" s="1" t="s">
        <v>245</v>
      </c>
      <c r="C192" s="8" t="s">
        <v>786</v>
      </c>
      <c r="D192" s="8" t="s">
        <v>246</v>
      </c>
      <c r="E192" s="12" t="s">
        <v>247</v>
      </c>
    </row>
    <row r="193" spans="1:5" ht="31.5" x14ac:dyDescent="0.25">
      <c r="A193" s="14">
        <v>188</v>
      </c>
      <c r="B193" s="1" t="s">
        <v>248</v>
      </c>
      <c r="C193" s="8" t="s">
        <v>786</v>
      </c>
      <c r="D193" s="8" t="s">
        <v>249</v>
      </c>
      <c r="E193" s="5" t="s">
        <v>250</v>
      </c>
    </row>
    <row r="194" spans="1:5" ht="31.5" x14ac:dyDescent="0.25">
      <c r="A194" s="14">
        <v>189</v>
      </c>
      <c r="B194" s="1" t="s">
        <v>251</v>
      </c>
      <c r="C194" s="8" t="s">
        <v>786</v>
      </c>
      <c r="D194" s="8" t="s">
        <v>252</v>
      </c>
      <c r="E194" s="4" t="s">
        <v>253</v>
      </c>
    </row>
    <row r="195" spans="1:5" ht="47.25" x14ac:dyDescent="0.25">
      <c r="A195" s="14">
        <v>190</v>
      </c>
      <c r="B195" s="2" t="s">
        <v>251</v>
      </c>
      <c r="C195" s="8" t="s">
        <v>786</v>
      </c>
      <c r="D195" s="3" t="s">
        <v>73</v>
      </c>
      <c r="E195" s="4" t="s">
        <v>254</v>
      </c>
    </row>
    <row r="196" spans="1:5" x14ac:dyDescent="0.2">
      <c r="A196" s="14"/>
      <c r="B196" s="743" t="s">
        <v>794</v>
      </c>
      <c r="C196" s="746"/>
      <c r="D196" s="746"/>
      <c r="E196" s="747"/>
    </row>
    <row r="197" spans="1:5" ht="47.25" x14ac:dyDescent="0.25">
      <c r="A197" s="14">
        <v>191</v>
      </c>
      <c r="B197" s="2">
        <v>5.4</v>
      </c>
      <c r="C197" s="9" t="s">
        <v>788</v>
      </c>
      <c r="D197" s="8" t="s">
        <v>255</v>
      </c>
      <c r="E197" s="4" t="s">
        <v>256</v>
      </c>
    </row>
    <row r="198" spans="1:5" ht="47.25" x14ac:dyDescent="0.25">
      <c r="A198" s="14">
        <v>192</v>
      </c>
      <c r="B198" s="2">
        <v>5.4</v>
      </c>
      <c r="C198" s="9" t="s">
        <v>788</v>
      </c>
      <c r="D198" s="3" t="s">
        <v>73</v>
      </c>
      <c r="E198" s="4" t="s">
        <v>257</v>
      </c>
    </row>
    <row r="199" spans="1:5" ht="31.5" x14ac:dyDescent="0.25">
      <c r="A199" s="14">
        <v>193</v>
      </c>
      <c r="B199" s="1" t="s">
        <v>258</v>
      </c>
      <c r="C199" s="8" t="s">
        <v>750</v>
      </c>
      <c r="D199" s="8" t="s">
        <v>259</v>
      </c>
      <c r="E199" s="4" t="s">
        <v>260</v>
      </c>
    </row>
    <row r="200" spans="1:5" ht="31.5" x14ac:dyDescent="0.25">
      <c r="A200" s="14">
        <v>194</v>
      </c>
      <c r="B200" s="2" t="s">
        <v>258</v>
      </c>
      <c r="C200" s="9" t="s">
        <v>788</v>
      </c>
      <c r="D200" s="3" t="s">
        <v>73</v>
      </c>
      <c r="E200" s="4" t="s">
        <v>261</v>
      </c>
    </row>
    <row r="201" spans="1:5" ht="63" x14ac:dyDescent="0.25">
      <c r="A201" s="14">
        <v>195</v>
      </c>
      <c r="B201" s="2" t="s">
        <v>258</v>
      </c>
      <c r="C201" s="8" t="s">
        <v>750</v>
      </c>
      <c r="D201" s="3" t="s">
        <v>73</v>
      </c>
      <c r="E201" s="4" t="s">
        <v>262</v>
      </c>
    </row>
    <row r="202" spans="1:5" ht="31.5" x14ac:dyDescent="0.25">
      <c r="A202" s="14">
        <v>196</v>
      </c>
      <c r="B202" s="2" t="s">
        <v>258</v>
      </c>
      <c r="C202" s="9" t="s">
        <v>788</v>
      </c>
      <c r="D202" s="3" t="s">
        <v>73</v>
      </c>
      <c r="E202" s="4" t="s">
        <v>263</v>
      </c>
    </row>
    <row r="203" spans="1:5" ht="31.5" x14ac:dyDescent="0.25">
      <c r="A203" s="14">
        <v>197</v>
      </c>
      <c r="B203" s="2" t="s">
        <v>258</v>
      </c>
      <c r="C203" s="8" t="s">
        <v>788</v>
      </c>
      <c r="D203" s="3" t="s">
        <v>73</v>
      </c>
      <c r="E203" s="4" t="s">
        <v>264</v>
      </c>
    </row>
    <row r="204" spans="1:5" ht="15.75" x14ac:dyDescent="0.25">
      <c r="A204" s="14">
        <v>198</v>
      </c>
      <c r="B204" s="737" t="s">
        <v>265</v>
      </c>
      <c r="C204" s="8" t="s">
        <v>750</v>
      </c>
      <c r="D204" s="8" t="s">
        <v>266</v>
      </c>
      <c r="E204" s="5" t="s">
        <v>272</v>
      </c>
    </row>
    <row r="205" spans="1:5" ht="15.75" x14ac:dyDescent="0.25">
      <c r="A205" s="14">
        <v>199</v>
      </c>
      <c r="B205" s="738"/>
      <c r="C205" s="8" t="s">
        <v>750</v>
      </c>
      <c r="D205" s="3" t="s">
        <v>73</v>
      </c>
      <c r="E205" s="5" t="s">
        <v>267</v>
      </c>
    </row>
    <row r="206" spans="1:5" ht="47.25" x14ac:dyDescent="0.25">
      <c r="A206" s="14">
        <v>200</v>
      </c>
      <c r="B206" s="738"/>
      <c r="C206" s="8" t="s">
        <v>788</v>
      </c>
      <c r="D206" s="3" t="s">
        <v>73</v>
      </c>
      <c r="E206" s="5" t="s">
        <v>268</v>
      </c>
    </row>
    <row r="207" spans="1:5" ht="15.75" x14ac:dyDescent="0.25">
      <c r="A207" s="14">
        <v>201</v>
      </c>
      <c r="B207" s="738"/>
      <c r="C207" s="3" t="s">
        <v>788</v>
      </c>
      <c r="D207" s="3" t="s">
        <v>73</v>
      </c>
      <c r="E207" s="5" t="s">
        <v>269</v>
      </c>
    </row>
    <row r="208" spans="1:5" ht="15.75" x14ac:dyDescent="0.25">
      <c r="A208" s="14">
        <v>202</v>
      </c>
      <c r="B208" s="738"/>
      <c r="C208" s="8" t="s">
        <v>788</v>
      </c>
      <c r="D208" s="3" t="s">
        <v>73</v>
      </c>
      <c r="E208" s="5" t="s">
        <v>270</v>
      </c>
    </row>
    <row r="209" spans="1:5" ht="31.5" x14ac:dyDescent="0.25">
      <c r="A209" s="14">
        <v>203</v>
      </c>
      <c r="B209" s="739"/>
      <c r="C209" s="3" t="s">
        <v>788</v>
      </c>
      <c r="D209" s="3" t="s">
        <v>73</v>
      </c>
      <c r="E209" s="5" t="s">
        <v>271</v>
      </c>
    </row>
    <row r="210" spans="1:5" ht="15.75" x14ac:dyDescent="0.25">
      <c r="A210" s="14">
        <v>204</v>
      </c>
      <c r="B210" s="737" t="s">
        <v>273</v>
      </c>
      <c r="C210" s="8" t="s">
        <v>788</v>
      </c>
      <c r="D210" s="8" t="s">
        <v>274</v>
      </c>
      <c r="E210" s="5" t="s">
        <v>279</v>
      </c>
    </row>
    <row r="211" spans="1:5" ht="15.75" x14ac:dyDescent="0.25">
      <c r="A211" s="14">
        <v>205</v>
      </c>
      <c r="B211" s="738"/>
      <c r="C211" s="8" t="s">
        <v>788</v>
      </c>
      <c r="D211" s="3" t="s">
        <v>73</v>
      </c>
      <c r="E211" s="5" t="s">
        <v>275</v>
      </c>
    </row>
    <row r="212" spans="1:5" ht="31.5" x14ac:dyDescent="0.25">
      <c r="A212" s="14">
        <v>206</v>
      </c>
      <c r="B212" s="738"/>
      <c r="C212" s="8" t="s">
        <v>788</v>
      </c>
      <c r="D212" s="3" t="s">
        <v>73</v>
      </c>
      <c r="E212" s="5" t="s">
        <v>687</v>
      </c>
    </row>
    <row r="213" spans="1:5" ht="15.75" x14ac:dyDescent="0.25">
      <c r="A213" s="14">
        <v>207</v>
      </c>
      <c r="B213" s="738"/>
      <c r="C213" s="8" t="s">
        <v>788</v>
      </c>
      <c r="D213" s="3" t="s">
        <v>73</v>
      </c>
      <c r="E213" s="5" t="s">
        <v>276</v>
      </c>
    </row>
    <row r="214" spans="1:5" ht="15.75" x14ac:dyDescent="0.25">
      <c r="A214" s="14">
        <v>208</v>
      </c>
      <c r="B214" s="738"/>
      <c r="C214" s="8" t="s">
        <v>788</v>
      </c>
      <c r="D214" s="3" t="s">
        <v>73</v>
      </c>
      <c r="E214" s="5" t="s">
        <v>277</v>
      </c>
    </row>
    <row r="215" spans="1:5" ht="15.75" x14ac:dyDescent="0.25">
      <c r="A215" s="14">
        <v>209</v>
      </c>
      <c r="B215" s="739"/>
      <c r="C215" s="8" t="s">
        <v>788</v>
      </c>
      <c r="D215" s="3" t="s">
        <v>73</v>
      </c>
      <c r="E215" s="5" t="s">
        <v>278</v>
      </c>
    </row>
    <row r="216" spans="1:5" ht="31.5" x14ac:dyDescent="0.25">
      <c r="A216" s="14">
        <v>210</v>
      </c>
      <c r="B216" s="1" t="s">
        <v>280</v>
      </c>
      <c r="C216" s="8" t="s">
        <v>788</v>
      </c>
      <c r="D216" s="8" t="s">
        <v>281</v>
      </c>
      <c r="E216" s="4" t="s">
        <v>282</v>
      </c>
    </row>
    <row r="217" spans="1:5" ht="78.75" x14ac:dyDescent="0.25">
      <c r="A217" s="14">
        <v>211</v>
      </c>
      <c r="B217" s="1" t="s">
        <v>283</v>
      </c>
      <c r="C217" s="8" t="s">
        <v>788</v>
      </c>
      <c r="D217" s="8" t="s">
        <v>284</v>
      </c>
      <c r="E217" s="4" t="s">
        <v>285</v>
      </c>
    </row>
    <row r="218" spans="1:5" ht="15.75" x14ac:dyDescent="0.25">
      <c r="A218" s="14">
        <v>212</v>
      </c>
      <c r="B218" s="2" t="s">
        <v>283</v>
      </c>
      <c r="C218" s="8" t="s">
        <v>788</v>
      </c>
      <c r="D218" s="3" t="s">
        <v>73</v>
      </c>
      <c r="E218" s="4" t="s">
        <v>688</v>
      </c>
    </row>
    <row r="219" spans="1:5" ht="78.75" x14ac:dyDescent="0.25">
      <c r="A219" s="14">
        <v>213</v>
      </c>
      <c r="B219" s="2" t="s">
        <v>283</v>
      </c>
      <c r="C219" s="8" t="s">
        <v>788</v>
      </c>
      <c r="D219" s="3" t="s">
        <v>73</v>
      </c>
      <c r="E219" s="4" t="s">
        <v>286</v>
      </c>
    </row>
    <row r="220" spans="1:5" ht="31.5" x14ac:dyDescent="0.25">
      <c r="A220" s="14">
        <v>214</v>
      </c>
      <c r="B220" s="1" t="s">
        <v>287</v>
      </c>
      <c r="C220" s="8" t="s">
        <v>788</v>
      </c>
      <c r="D220" s="8" t="s">
        <v>288</v>
      </c>
      <c r="E220" s="4" t="s">
        <v>289</v>
      </c>
    </row>
    <row r="221" spans="1:5" ht="31.5" x14ac:dyDescent="0.25">
      <c r="A221" s="14">
        <v>215</v>
      </c>
      <c r="B221" s="2" t="s">
        <v>287</v>
      </c>
      <c r="C221" s="9" t="s">
        <v>788</v>
      </c>
      <c r="D221" s="3" t="s">
        <v>73</v>
      </c>
      <c r="E221" s="4" t="s">
        <v>290</v>
      </c>
    </row>
    <row r="222" spans="1:5" ht="31.5" x14ac:dyDescent="0.25">
      <c r="A222" s="14">
        <v>216</v>
      </c>
      <c r="B222" s="2" t="s">
        <v>287</v>
      </c>
      <c r="C222" s="8" t="s">
        <v>788</v>
      </c>
      <c r="D222" s="3" t="s">
        <v>73</v>
      </c>
      <c r="E222" s="4" t="s">
        <v>291</v>
      </c>
    </row>
    <row r="223" spans="1:5" ht="31.5" x14ac:dyDescent="0.25">
      <c r="A223" s="14">
        <v>217</v>
      </c>
      <c r="B223" s="1" t="s">
        <v>292</v>
      </c>
      <c r="C223" s="8" t="s">
        <v>788</v>
      </c>
      <c r="D223" s="8" t="s">
        <v>293</v>
      </c>
      <c r="E223" s="4" t="s">
        <v>294</v>
      </c>
    </row>
    <row r="224" spans="1:5" ht="15.75" x14ac:dyDescent="0.25">
      <c r="A224" s="14">
        <v>218</v>
      </c>
      <c r="B224" s="1" t="s">
        <v>295</v>
      </c>
      <c r="C224" s="8" t="s">
        <v>786</v>
      </c>
      <c r="D224" s="8" t="s">
        <v>296</v>
      </c>
      <c r="E224" s="4" t="s">
        <v>297</v>
      </c>
    </row>
    <row r="225" spans="1:5" ht="47.25" x14ac:dyDescent="0.25">
      <c r="A225" s="14">
        <v>219</v>
      </c>
      <c r="B225" s="2" t="s">
        <v>295</v>
      </c>
      <c r="C225" s="8" t="s">
        <v>788</v>
      </c>
      <c r="D225" s="3" t="s">
        <v>73</v>
      </c>
      <c r="E225" s="4" t="s">
        <v>298</v>
      </c>
    </row>
    <row r="226" spans="1:5" ht="31.5" x14ac:dyDescent="0.25">
      <c r="A226" s="14">
        <v>220</v>
      </c>
      <c r="B226" s="1" t="s">
        <v>299</v>
      </c>
      <c r="C226" s="8" t="s">
        <v>751</v>
      </c>
      <c r="D226" s="8" t="s">
        <v>300</v>
      </c>
      <c r="E226" s="4" t="s">
        <v>301</v>
      </c>
    </row>
    <row r="227" spans="1:5" ht="31.5" x14ac:dyDescent="0.25">
      <c r="A227" s="14">
        <v>221</v>
      </c>
      <c r="B227" s="2" t="s">
        <v>299</v>
      </c>
      <c r="C227" s="8" t="s">
        <v>751</v>
      </c>
      <c r="D227" s="3" t="s">
        <v>73</v>
      </c>
      <c r="E227" s="4" t="s">
        <v>302</v>
      </c>
    </row>
    <row r="228" spans="1:5" ht="31.5" x14ac:dyDescent="0.25">
      <c r="A228" s="14">
        <v>222</v>
      </c>
      <c r="B228" s="2" t="s">
        <v>299</v>
      </c>
      <c r="C228" s="8" t="s">
        <v>751</v>
      </c>
      <c r="D228" s="3" t="s">
        <v>73</v>
      </c>
      <c r="E228" s="4" t="s">
        <v>303</v>
      </c>
    </row>
    <row r="229" spans="1:5" ht="47.25" x14ac:dyDescent="0.25">
      <c r="A229" s="14">
        <v>223</v>
      </c>
      <c r="B229" s="2" t="s">
        <v>299</v>
      </c>
      <c r="C229" s="8" t="s">
        <v>751</v>
      </c>
      <c r="D229" s="3" t="s">
        <v>73</v>
      </c>
      <c r="E229" s="4" t="s">
        <v>304</v>
      </c>
    </row>
    <row r="230" spans="1:5" x14ac:dyDescent="0.2">
      <c r="A230" s="14"/>
      <c r="B230" s="743" t="s">
        <v>795</v>
      </c>
      <c r="C230" s="746"/>
      <c r="D230" s="746"/>
      <c r="E230" s="747"/>
    </row>
    <row r="231" spans="1:5" ht="47.25" x14ac:dyDescent="0.25">
      <c r="A231" s="14">
        <v>224</v>
      </c>
      <c r="B231" s="1" t="s">
        <v>306</v>
      </c>
      <c r="C231" s="8" t="s">
        <v>786</v>
      </c>
      <c r="D231" s="8" t="s">
        <v>305</v>
      </c>
      <c r="E231" s="4" t="s">
        <v>307</v>
      </c>
    </row>
    <row r="232" spans="1:5" ht="31.5" x14ac:dyDescent="0.25">
      <c r="A232" s="14">
        <v>225</v>
      </c>
      <c r="B232" s="2" t="s">
        <v>306</v>
      </c>
      <c r="C232" s="8" t="s">
        <v>786</v>
      </c>
      <c r="D232" s="3" t="s">
        <v>73</v>
      </c>
      <c r="E232" s="4" t="s">
        <v>698</v>
      </c>
    </row>
    <row r="233" spans="1:5" ht="31.5" x14ac:dyDescent="0.25">
      <c r="A233" s="14">
        <v>226</v>
      </c>
      <c r="B233" s="2" t="s">
        <v>306</v>
      </c>
      <c r="C233" s="8" t="s">
        <v>788</v>
      </c>
      <c r="D233" s="3" t="s">
        <v>73</v>
      </c>
      <c r="E233" s="4" t="s">
        <v>308</v>
      </c>
    </row>
    <row r="234" spans="1:5" ht="15.75" x14ac:dyDescent="0.25">
      <c r="A234" s="14">
        <v>227</v>
      </c>
      <c r="B234" s="751" t="s">
        <v>306</v>
      </c>
      <c r="C234" s="8" t="s">
        <v>788</v>
      </c>
      <c r="D234" s="3" t="s">
        <v>73</v>
      </c>
      <c r="E234" s="5" t="s">
        <v>311</v>
      </c>
    </row>
    <row r="235" spans="1:5" ht="31.5" x14ac:dyDescent="0.25">
      <c r="A235" s="14">
        <v>228</v>
      </c>
      <c r="B235" s="738"/>
      <c r="C235" s="8" t="s">
        <v>788</v>
      </c>
      <c r="D235" s="3" t="s">
        <v>73</v>
      </c>
      <c r="E235" s="5" t="s">
        <v>309</v>
      </c>
    </row>
    <row r="236" spans="1:5" ht="15.75" x14ac:dyDescent="0.25">
      <c r="A236" s="14">
        <v>229</v>
      </c>
      <c r="B236" s="739"/>
      <c r="C236" s="8" t="s">
        <v>788</v>
      </c>
      <c r="D236" s="3" t="s">
        <v>73</v>
      </c>
      <c r="E236" s="5" t="s">
        <v>310</v>
      </c>
    </row>
    <row r="237" spans="1:5" ht="15.75" x14ac:dyDescent="0.25">
      <c r="A237" s="14">
        <v>230</v>
      </c>
      <c r="B237" s="751" t="s">
        <v>306</v>
      </c>
      <c r="C237" s="8" t="s">
        <v>788</v>
      </c>
      <c r="D237" s="3" t="s">
        <v>73</v>
      </c>
      <c r="E237" s="5" t="s">
        <v>314</v>
      </c>
    </row>
    <row r="238" spans="1:5" ht="31.5" x14ac:dyDescent="0.25">
      <c r="A238" s="14">
        <v>231</v>
      </c>
      <c r="B238" s="738"/>
      <c r="C238" s="8" t="s">
        <v>788</v>
      </c>
      <c r="D238" s="3" t="s">
        <v>73</v>
      </c>
      <c r="E238" s="5" t="s">
        <v>312</v>
      </c>
    </row>
    <row r="239" spans="1:5" ht="31.5" x14ac:dyDescent="0.25">
      <c r="A239" s="14">
        <v>232</v>
      </c>
      <c r="B239" s="739"/>
      <c r="C239" s="9" t="s">
        <v>788</v>
      </c>
      <c r="D239" s="3" t="s">
        <v>73</v>
      </c>
      <c r="E239" s="5" t="s">
        <v>313</v>
      </c>
    </row>
    <row r="240" spans="1:5" ht="31.5" x14ac:dyDescent="0.25">
      <c r="A240" s="14">
        <v>233</v>
      </c>
      <c r="B240" s="1" t="s">
        <v>315</v>
      </c>
      <c r="C240" s="8" t="s">
        <v>752</v>
      </c>
      <c r="D240" s="8" t="s">
        <v>316</v>
      </c>
      <c r="E240" s="4" t="s">
        <v>317</v>
      </c>
    </row>
    <row r="241" spans="1:5" ht="47.25" x14ac:dyDescent="0.25">
      <c r="A241" s="14">
        <v>234</v>
      </c>
      <c r="B241" s="2" t="s">
        <v>315</v>
      </c>
      <c r="C241" s="8" t="s">
        <v>786</v>
      </c>
      <c r="D241" s="3" t="s">
        <v>73</v>
      </c>
      <c r="E241" s="5" t="s">
        <v>318</v>
      </c>
    </row>
    <row r="242" spans="1:5" ht="94.5" x14ac:dyDescent="0.25">
      <c r="A242" s="14">
        <v>235</v>
      </c>
      <c r="B242" s="2" t="s">
        <v>315</v>
      </c>
      <c r="C242" s="9" t="s">
        <v>788</v>
      </c>
      <c r="D242" s="3" t="s">
        <v>73</v>
      </c>
      <c r="E242" s="5" t="s">
        <v>319</v>
      </c>
    </row>
    <row r="243" spans="1:5" ht="63" x14ac:dyDescent="0.25">
      <c r="A243" s="14">
        <v>236</v>
      </c>
      <c r="B243" s="1" t="s">
        <v>320</v>
      </c>
      <c r="C243" s="8" t="s">
        <v>788</v>
      </c>
      <c r="D243" s="8" t="s">
        <v>321</v>
      </c>
      <c r="E243" s="4" t="s">
        <v>699</v>
      </c>
    </row>
    <row r="244" spans="1:5" ht="31.5" x14ac:dyDescent="0.25">
      <c r="A244" s="14">
        <v>237</v>
      </c>
      <c r="B244" s="2" t="s">
        <v>320</v>
      </c>
      <c r="C244" s="8" t="s">
        <v>806</v>
      </c>
      <c r="D244" s="3" t="s">
        <v>73</v>
      </c>
      <c r="E244" s="4" t="s">
        <v>322</v>
      </c>
    </row>
    <row r="245" spans="1:5" ht="31.5" x14ac:dyDescent="0.25">
      <c r="A245" s="14">
        <v>238</v>
      </c>
      <c r="B245" s="2" t="s">
        <v>320</v>
      </c>
      <c r="C245" s="8" t="s">
        <v>806</v>
      </c>
      <c r="D245" s="3" t="s">
        <v>73</v>
      </c>
      <c r="E245" s="4" t="s">
        <v>323</v>
      </c>
    </row>
    <row r="246" spans="1:5" ht="47.25" x14ac:dyDescent="0.25">
      <c r="A246" s="14">
        <v>239</v>
      </c>
      <c r="B246" s="2" t="s">
        <v>320</v>
      </c>
      <c r="C246" s="8" t="s">
        <v>788</v>
      </c>
      <c r="D246" s="3" t="s">
        <v>73</v>
      </c>
      <c r="E246" s="4" t="s">
        <v>324</v>
      </c>
    </row>
    <row r="247" spans="1:5" ht="47.25" x14ac:dyDescent="0.25">
      <c r="A247" s="14">
        <v>240</v>
      </c>
      <c r="B247" s="1" t="s">
        <v>325</v>
      </c>
      <c r="C247" s="8" t="s">
        <v>788</v>
      </c>
      <c r="D247" s="8" t="s">
        <v>326</v>
      </c>
      <c r="E247" s="4" t="s">
        <v>327</v>
      </c>
    </row>
    <row r="248" spans="1:5" ht="15.75" x14ac:dyDescent="0.25">
      <c r="A248" s="14">
        <v>241</v>
      </c>
      <c r="B248" s="751" t="s">
        <v>325</v>
      </c>
      <c r="C248" s="8" t="s">
        <v>788</v>
      </c>
      <c r="D248" s="3" t="s">
        <v>73</v>
      </c>
      <c r="E248" s="5" t="s">
        <v>329</v>
      </c>
    </row>
    <row r="249" spans="1:5" ht="78.75" x14ac:dyDescent="0.25">
      <c r="A249" s="14">
        <v>242</v>
      </c>
      <c r="B249" s="738"/>
      <c r="C249" s="8" t="s">
        <v>788</v>
      </c>
      <c r="D249" s="3" t="s">
        <v>73</v>
      </c>
      <c r="E249" s="5" t="s">
        <v>330</v>
      </c>
    </row>
    <row r="250" spans="1:5" ht="31.5" x14ac:dyDescent="0.25">
      <c r="A250" s="14">
        <v>243</v>
      </c>
      <c r="B250" s="739"/>
      <c r="C250" s="8" t="s">
        <v>788</v>
      </c>
      <c r="D250" s="3" t="s">
        <v>73</v>
      </c>
      <c r="E250" s="5" t="s">
        <v>328</v>
      </c>
    </row>
    <row r="251" spans="1:5" ht="31.5" x14ac:dyDescent="0.25">
      <c r="A251" s="14">
        <v>244</v>
      </c>
      <c r="B251" s="737" t="s">
        <v>331</v>
      </c>
      <c r="C251" s="8" t="s">
        <v>788</v>
      </c>
      <c r="D251" s="3" t="s">
        <v>681</v>
      </c>
      <c r="E251" s="5" t="s">
        <v>337</v>
      </c>
    </row>
    <row r="252" spans="1:5" ht="15.75" x14ac:dyDescent="0.25">
      <c r="A252" s="14">
        <v>245</v>
      </c>
      <c r="B252" s="738"/>
      <c r="C252" s="8" t="s">
        <v>788</v>
      </c>
      <c r="D252" s="3" t="s">
        <v>73</v>
      </c>
      <c r="E252" s="5" t="s">
        <v>332</v>
      </c>
    </row>
    <row r="253" spans="1:5" ht="15.75" x14ac:dyDescent="0.25">
      <c r="A253" s="14">
        <v>246</v>
      </c>
      <c r="B253" s="738"/>
      <c r="C253" s="8" t="s">
        <v>788</v>
      </c>
      <c r="D253" s="3" t="s">
        <v>73</v>
      </c>
      <c r="E253" s="5" t="s">
        <v>333</v>
      </c>
    </row>
    <row r="254" spans="1:5" ht="15.75" x14ac:dyDescent="0.25">
      <c r="A254" s="14">
        <v>247</v>
      </c>
      <c r="B254" s="738"/>
      <c r="C254" s="8" t="s">
        <v>788</v>
      </c>
      <c r="D254" s="3" t="s">
        <v>73</v>
      </c>
      <c r="E254" s="5" t="s">
        <v>334</v>
      </c>
    </row>
    <row r="255" spans="1:5" ht="31.5" x14ac:dyDescent="0.25">
      <c r="A255" s="14">
        <v>248</v>
      </c>
      <c r="B255" s="738"/>
      <c r="C255" s="8" t="s">
        <v>788</v>
      </c>
      <c r="D255" s="3" t="s">
        <v>73</v>
      </c>
      <c r="E255" s="5" t="s">
        <v>335</v>
      </c>
    </row>
    <row r="256" spans="1:5" ht="15.75" x14ac:dyDescent="0.25">
      <c r="A256" s="14">
        <v>249</v>
      </c>
      <c r="B256" s="739"/>
      <c r="C256" s="8" t="s">
        <v>788</v>
      </c>
      <c r="D256" s="3" t="s">
        <v>73</v>
      </c>
      <c r="E256" s="5" t="s">
        <v>336</v>
      </c>
    </row>
    <row r="257" spans="1:5" ht="31.5" x14ac:dyDescent="0.25">
      <c r="A257" s="14">
        <v>250</v>
      </c>
      <c r="B257" s="737" t="s">
        <v>338</v>
      </c>
      <c r="C257" s="8" t="s">
        <v>788</v>
      </c>
      <c r="D257" s="8" t="s">
        <v>339</v>
      </c>
      <c r="E257" s="5" t="s">
        <v>344</v>
      </c>
    </row>
    <row r="258" spans="1:5" ht="63" x14ac:dyDescent="0.25">
      <c r="A258" s="14">
        <v>251</v>
      </c>
      <c r="B258" s="738"/>
      <c r="C258" s="8" t="s">
        <v>788</v>
      </c>
      <c r="D258" s="3" t="s">
        <v>73</v>
      </c>
      <c r="E258" s="5" t="s">
        <v>340</v>
      </c>
    </row>
    <row r="259" spans="1:5" ht="63" x14ac:dyDescent="0.25">
      <c r="A259" s="14">
        <v>252</v>
      </c>
      <c r="B259" s="738"/>
      <c r="C259" s="8" t="s">
        <v>788</v>
      </c>
      <c r="D259" s="3" t="s">
        <v>73</v>
      </c>
      <c r="E259" s="5" t="s">
        <v>341</v>
      </c>
    </row>
    <row r="260" spans="1:5" ht="110.25" x14ac:dyDescent="0.25">
      <c r="A260" s="14">
        <v>253</v>
      </c>
      <c r="B260" s="738"/>
      <c r="C260" s="8" t="s">
        <v>788</v>
      </c>
      <c r="D260" s="3" t="s">
        <v>73</v>
      </c>
      <c r="E260" s="5" t="s">
        <v>342</v>
      </c>
    </row>
    <row r="261" spans="1:5" ht="47.25" x14ac:dyDescent="0.25">
      <c r="A261" s="14">
        <v>254</v>
      </c>
      <c r="B261" s="739"/>
      <c r="C261" s="8" t="s">
        <v>788</v>
      </c>
      <c r="D261" s="3" t="s">
        <v>73</v>
      </c>
      <c r="E261" s="5" t="s">
        <v>343</v>
      </c>
    </row>
    <row r="262" spans="1:5" ht="47.25" x14ac:dyDescent="0.25">
      <c r="A262" s="14">
        <v>255</v>
      </c>
      <c r="B262" s="1" t="s">
        <v>345</v>
      </c>
      <c r="C262" s="8" t="s">
        <v>808</v>
      </c>
      <c r="D262" s="8" t="s">
        <v>346</v>
      </c>
      <c r="E262" s="4" t="s">
        <v>347</v>
      </c>
    </row>
    <row r="263" spans="1:5" ht="31.5" x14ac:dyDescent="0.25">
      <c r="A263" s="14">
        <v>256</v>
      </c>
      <c r="B263" s="2" t="s">
        <v>345</v>
      </c>
      <c r="C263" s="8" t="s">
        <v>808</v>
      </c>
      <c r="D263" s="3" t="s">
        <v>73</v>
      </c>
      <c r="E263" s="5" t="s">
        <v>700</v>
      </c>
    </row>
    <row r="264" spans="1:5" ht="47.25" x14ac:dyDescent="0.25">
      <c r="A264" s="14">
        <v>257</v>
      </c>
      <c r="B264" s="1" t="s">
        <v>348</v>
      </c>
      <c r="C264" s="8" t="s">
        <v>788</v>
      </c>
      <c r="D264" s="8" t="s">
        <v>349</v>
      </c>
      <c r="E264" s="4" t="s">
        <v>350</v>
      </c>
    </row>
    <row r="265" spans="1:5" ht="31.5" x14ac:dyDescent="0.25">
      <c r="A265" s="14">
        <v>258</v>
      </c>
      <c r="B265" s="751" t="s">
        <v>348</v>
      </c>
      <c r="C265" s="8" t="s">
        <v>788</v>
      </c>
      <c r="D265" s="3" t="s">
        <v>73</v>
      </c>
      <c r="E265" s="5" t="s">
        <v>355</v>
      </c>
    </row>
    <row r="266" spans="1:5" ht="15.75" x14ac:dyDescent="0.25">
      <c r="A266" s="14">
        <v>259</v>
      </c>
      <c r="B266" s="738"/>
      <c r="C266" s="8" t="s">
        <v>788</v>
      </c>
      <c r="D266" s="3" t="s">
        <v>73</v>
      </c>
      <c r="E266" s="5" t="s">
        <v>351</v>
      </c>
    </row>
    <row r="267" spans="1:5" ht="15.75" x14ac:dyDescent="0.25">
      <c r="A267" s="14">
        <v>260</v>
      </c>
      <c r="B267" s="738"/>
      <c r="C267" s="8" t="s">
        <v>788</v>
      </c>
      <c r="D267" s="3" t="s">
        <v>73</v>
      </c>
      <c r="E267" s="5" t="s">
        <v>352</v>
      </c>
    </row>
    <row r="268" spans="1:5" ht="31.5" x14ac:dyDescent="0.25">
      <c r="A268" s="14">
        <v>261</v>
      </c>
      <c r="B268" s="738"/>
      <c r="C268" s="8" t="s">
        <v>788</v>
      </c>
      <c r="D268" s="3" t="s">
        <v>73</v>
      </c>
      <c r="E268" s="5" t="s">
        <v>353</v>
      </c>
    </row>
    <row r="269" spans="1:5" ht="15.75" x14ac:dyDescent="0.25">
      <c r="A269" s="14">
        <v>262</v>
      </c>
      <c r="B269" s="739"/>
      <c r="C269" s="8" t="s">
        <v>788</v>
      </c>
      <c r="D269" s="3" t="s">
        <v>73</v>
      </c>
      <c r="E269" s="5" t="s">
        <v>354</v>
      </c>
    </row>
    <row r="270" spans="1:5" ht="63" x14ac:dyDescent="0.25">
      <c r="A270" s="14">
        <v>263</v>
      </c>
      <c r="B270" s="2" t="s">
        <v>348</v>
      </c>
      <c r="C270" s="8" t="s">
        <v>788</v>
      </c>
      <c r="D270" s="3" t="s">
        <v>73</v>
      </c>
      <c r="E270" s="5" t="s">
        <v>356</v>
      </c>
    </row>
    <row r="271" spans="1:5" ht="47.25" x14ac:dyDescent="0.25">
      <c r="A271" s="14">
        <v>264</v>
      </c>
      <c r="B271" s="2" t="s">
        <v>348</v>
      </c>
      <c r="C271" s="8" t="s">
        <v>788</v>
      </c>
      <c r="D271" s="3" t="s">
        <v>73</v>
      </c>
      <c r="E271" s="4" t="s">
        <v>357</v>
      </c>
    </row>
    <row r="272" spans="1:5" ht="63" x14ac:dyDescent="0.25">
      <c r="A272" s="14">
        <v>265</v>
      </c>
      <c r="B272" s="1" t="s">
        <v>358</v>
      </c>
      <c r="C272" s="8" t="s">
        <v>807</v>
      </c>
      <c r="D272" s="8" t="s">
        <v>359</v>
      </c>
      <c r="E272" s="4" t="s">
        <v>360</v>
      </c>
    </row>
    <row r="273" spans="1:5" ht="31.5" x14ac:dyDescent="0.25">
      <c r="A273" s="14">
        <v>266</v>
      </c>
      <c r="B273" s="1" t="s">
        <v>358</v>
      </c>
      <c r="C273" s="8" t="s">
        <v>788</v>
      </c>
      <c r="D273" s="8" t="s">
        <v>73</v>
      </c>
      <c r="E273" s="15" t="s">
        <v>719</v>
      </c>
    </row>
    <row r="274" spans="1:5" ht="31.5" x14ac:dyDescent="0.25">
      <c r="A274" s="14">
        <v>267</v>
      </c>
      <c r="B274" s="1" t="s">
        <v>361</v>
      </c>
      <c r="C274" s="8" t="s">
        <v>788</v>
      </c>
      <c r="D274" s="8" t="s">
        <v>362</v>
      </c>
      <c r="E274" s="4" t="s">
        <v>363</v>
      </c>
    </row>
    <row r="275" spans="1:5" ht="31.5" x14ac:dyDescent="0.25">
      <c r="A275" s="14">
        <v>268</v>
      </c>
      <c r="B275" s="2" t="s">
        <v>361</v>
      </c>
      <c r="C275" s="8" t="s">
        <v>788</v>
      </c>
      <c r="D275" s="3" t="s">
        <v>73</v>
      </c>
      <c r="E275" s="4" t="s">
        <v>364</v>
      </c>
    </row>
    <row r="276" spans="1:5" ht="31.5" x14ac:dyDescent="0.25">
      <c r="A276" s="14">
        <v>269</v>
      </c>
      <c r="B276" s="2" t="s">
        <v>361</v>
      </c>
      <c r="C276" s="8" t="s">
        <v>788</v>
      </c>
      <c r="D276" s="3" t="s">
        <v>73</v>
      </c>
      <c r="E276" s="4" t="s">
        <v>365</v>
      </c>
    </row>
    <row r="277" spans="1:5" ht="47.25" x14ac:dyDescent="0.25">
      <c r="A277" s="14">
        <v>270</v>
      </c>
      <c r="B277" s="6" t="s">
        <v>361</v>
      </c>
      <c r="C277" s="9" t="s">
        <v>788</v>
      </c>
      <c r="D277" s="7" t="s">
        <v>73</v>
      </c>
      <c r="E277" s="4" t="s">
        <v>366</v>
      </c>
    </row>
    <row r="278" spans="1:5" ht="63" x14ac:dyDescent="0.25">
      <c r="A278" s="14">
        <v>271</v>
      </c>
      <c r="B278" s="1" t="s">
        <v>367</v>
      </c>
      <c r="C278" s="8" t="s">
        <v>785</v>
      </c>
      <c r="D278" s="8" t="s">
        <v>368</v>
      </c>
      <c r="E278" s="5" t="s">
        <v>720</v>
      </c>
    </row>
    <row r="279" spans="1:5" ht="47.25" x14ac:dyDescent="0.25">
      <c r="A279" s="14">
        <v>272</v>
      </c>
      <c r="B279" s="1" t="s">
        <v>369</v>
      </c>
      <c r="C279" s="8" t="s">
        <v>786</v>
      </c>
      <c r="D279" s="8" t="s">
        <v>370</v>
      </c>
      <c r="E279" s="4" t="s">
        <v>371</v>
      </c>
    </row>
    <row r="280" spans="1:5" ht="15.75" x14ac:dyDescent="0.25">
      <c r="A280" s="14">
        <v>273</v>
      </c>
      <c r="B280" s="737" t="s">
        <v>372</v>
      </c>
      <c r="C280" s="8" t="s">
        <v>786</v>
      </c>
      <c r="D280" s="8" t="s">
        <v>373</v>
      </c>
      <c r="E280" s="5" t="s">
        <v>388</v>
      </c>
    </row>
    <row r="281" spans="1:5" ht="47.25" x14ac:dyDescent="0.25">
      <c r="A281" s="14">
        <v>274</v>
      </c>
      <c r="B281" s="738"/>
      <c r="C281" s="8" t="s">
        <v>786</v>
      </c>
      <c r="D281" s="3" t="s">
        <v>73</v>
      </c>
      <c r="E281" s="5" t="s">
        <v>374</v>
      </c>
    </row>
    <row r="282" spans="1:5" ht="31.5" x14ac:dyDescent="0.25">
      <c r="A282" s="14">
        <v>275</v>
      </c>
      <c r="B282" s="738"/>
      <c r="C282" s="8" t="s">
        <v>786</v>
      </c>
      <c r="D282" s="3" t="s">
        <v>73</v>
      </c>
      <c r="E282" s="5" t="s">
        <v>375</v>
      </c>
    </row>
    <row r="283" spans="1:5" ht="31.5" x14ac:dyDescent="0.25">
      <c r="A283" s="14">
        <v>276</v>
      </c>
      <c r="B283" s="738"/>
      <c r="C283" s="8" t="s">
        <v>786</v>
      </c>
      <c r="D283" s="3" t="s">
        <v>73</v>
      </c>
      <c r="E283" s="5" t="s">
        <v>376</v>
      </c>
    </row>
    <row r="284" spans="1:5" ht="47.25" x14ac:dyDescent="0.25">
      <c r="A284" s="14">
        <v>277</v>
      </c>
      <c r="B284" s="738"/>
      <c r="C284" s="8" t="s">
        <v>786</v>
      </c>
      <c r="D284" s="3" t="s">
        <v>73</v>
      </c>
      <c r="E284" s="5" t="s">
        <v>377</v>
      </c>
    </row>
    <row r="285" spans="1:5" ht="31.5" x14ac:dyDescent="0.25">
      <c r="A285" s="14">
        <v>278</v>
      </c>
      <c r="B285" s="738"/>
      <c r="C285" s="8" t="s">
        <v>786</v>
      </c>
      <c r="D285" s="3" t="s">
        <v>73</v>
      </c>
      <c r="E285" s="5" t="s">
        <v>378</v>
      </c>
    </row>
    <row r="286" spans="1:5" ht="31.5" x14ac:dyDescent="0.25">
      <c r="A286" s="14">
        <v>279</v>
      </c>
      <c r="B286" s="738"/>
      <c r="C286" s="8" t="s">
        <v>786</v>
      </c>
      <c r="D286" s="3" t="s">
        <v>73</v>
      </c>
      <c r="E286" s="5" t="s">
        <v>379</v>
      </c>
    </row>
    <row r="287" spans="1:5" ht="63" x14ac:dyDescent="0.25">
      <c r="A287" s="14">
        <v>280</v>
      </c>
      <c r="B287" s="738"/>
      <c r="C287" s="8" t="s">
        <v>786</v>
      </c>
      <c r="D287" s="3" t="s">
        <v>73</v>
      </c>
      <c r="E287" s="5" t="s">
        <v>380</v>
      </c>
    </row>
    <row r="288" spans="1:5" ht="63" x14ac:dyDescent="0.25">
      <c r="A288" s="14">
        <v>281</v>
      </c>
      <c r="B288" s="738"/>
      <c r="C288" s="8" t="s">
        <v>786</v>
      </c>
      <c r="D288" s="3" t="s">
        <v>73</v>
      </c>
      <c r="E288" s="5" t="s">
        <v>381</v>
      </c>
    </row>
    <row r="289" spans="1:5" ht="31.5" x14ac:dyDescent="0.25">
      <c r="A289" s="14">
        <v>282</v>
      </c>
      <c r="B289" s="738"/>
      <c r="C289" s="8" t="s">
        <v>786</v>
      </c>
      <c r="D289" s="3" t="s">
        <v>73</v>
      </c>
      <c r="E289" s="5" t="s">
        <v>382</v>
      </c>
    </row>
    <row r="290" spans="1:5" ht="31.5" x14ac:dyDescent="0.25">
      <c r="A290" s="14">
        <v>283</v>
      </c>
      <c r="B290" s="738"/>
      <c r="C290" s="8" t="s">
        <v>786</v>
      </c>
      <c r="D290" s="3" t="s">
        <v>73</v>
      </c>
      <c r="E290" s="5" t="s">
        <v>383</v>
      </c>
    </row>
    <row r="291" spans="1:5" ht="63" x14ac:dyDescent="0.25">
      <c r="A291" s="14">
        <v>284</v>
      </c>
      <c r="B291" s="738"/>
      <c r="C291" s="8" t="s">
        <v>786</v>
      </c>
      <c r="D291" s="3" t="s">
        <v>73</v>
      </c>
      <c r="E291" s="5" t="s">
        <v>384</v>
      </c>
    </row>
    <row r="292" spans="1:5" ht="47.25" x14ac:dyDescent="0.25">
      <c r="A292" s="14">
        <v>285</v>
      </c>
      <c r="B292" s="738"/>
      <c r="C292" s="8" t="s">
        <v>786</v>
      </c>
      <c r="D292" s="3" t="s">
        <v>73</v>
      </c>
      <c r="E292" s="5" t="s">
        <v>385</v>
      </c>
    </row>
    <row r="293" spans="1:5" ht="31.5" x14ac:dyDescent="0.25">
      <c r="A293" s="14">
        <v>286</v>
      </c>
      <c r="B293" s="738"/>
      <c r="C293" s="8" t="s">
        <v>786</v>
      </c>
      <c r="D293" s="3" t="s">
        <v>73</v>
      </c>
      <c r="E293" s="5" t="s">
        <v>389</v>
      </c>
    </row>
    <row r="294" spans="1:5" ht="63" x14ac:dyDescent="0.25">
      <c r="A294" s="14">
        <v>287</v>
      </c>
      <c r="B294" s="738"/>
      <c r="C294" s="8" t="s">
        <v>786</v>
      </c>
      <c r="D294" s="3" t="s">
        <v>73</v>
      </c>
      <c r="E294" s="5" t="s">
        <v>386</v>
      </c>
    </row>
    <row r="295" spans="1:5" ht="47.25" x14ac:dyDescent="0.25">
      <c r="A295" s="14">
        <v>288</v>
      </c>
      <c r="B295" s="739"/>
      <c r="C295" s="8" t="s">
        <v>786</v>
      </c>
      <c r="D295" s="3" t="s">
        <v>73</v>
      </c>
      <c r="E295" s="5" t="s">
        <v>387</v>
      </c>
    </row>
    <row r="296" spans="1:5" ht="63" x14ac:dyDescent="0.25">
      <c r="A296" s="14">
        <v>289</v>
      </c>
      <c r="B296" s="737" t="s">
        <v>390</v>
      </c>
      <c r="C296" s="8" t="s">
        <v>786</v>
      </c>
      <c r="D296" s="8" t="s">
        <v>391</v>
      </c>
      <c r="E296" s="5" t="s">
        <v>395</v>
      </c>
    </row>
    <row r="297" spans="1:5" ht="63" x14ac:dyDescent="0.25">
      <c r="A297" s="14">
        <v>290</v>
      </c>
      <c r="B297" s="738"/>
      <c r="C297" s="8" t="s">
        <v>786</v>
      </c>
      <c r="D297" s="3" t="s">
        <v>73</v>
      </c>
      <c r="E297" s="5" t="s">
        <v>392</v>
      </c>
    </row>
    <row r="298" spans="1:5" ht="15.75" x14ac:dyDescent="0.25">
      <c r="A298" s="14">
        <v>291</v>
      </c>
      <c r="B298" s="738"/>
      <c r="C298" s="8" t="s">
        <v>786</v>
      </c>
      <c r="D298" s="3" t="s">
        <v>73</v>
      </c>
      <c r="E298" s="5" t="s">
        <v>393</v>
      </c>
    </row>
    <row r="299" spans="1:5" ht="31.5" x14ac:dyDescent="0.25">
      <c r="A299" s="14">
        <v>292</v>
      </c>
      <c r="B299" s="738"/>
      <c r="C299" s="8" t="s">
        <v>786</v>
      </c>
      <c r="D299" s="3" t="s">
        <v>73</v>
      </c>
      <c r="E299" s="5" t="s">
        <v>394</v>
      </c>
    </row>
    <row r="300" spans="1:5" ht="31.5" x14ac:dyDescent="0.25">
      <c r="A300" s="14">
        <v>293</v>
      </c>
      <c r="B300" s="739"/>
      <c r="C300" s="8" t="s">
        <v>786</v>
      </c>
      <c r="D300" s="3" t="s">
        <v>73</v>
      </c>
      <c r="E300" s="4" t="s">
        <v>682</v>
      </c>
    </row>
    <row r="301" spans="1:5" ht="15.75" x14ac:dyDescent="0.25">
      <c r="A301" s="14">
        <v>294</v>
      </c>
      <c r="B301" s="737" t="s">
        <v>396</v>
      </c>
      <c r="C301" s="8" t="s">
        <v>786</v>
      </c>
      <c r="D301" s="8" t="s">
        <v>397</v>
      </c>
      <c r="E301" s="5" t="s">
        <v>405</v>
      </c>
    </row>
    <row r="302" spans="1:5" ht="15.75" x14ac:dyDescent="0.25">
      <c r="A302" s="14">
        <v>295</v>
      </c>
      <c r="B302" s="738"/>
      <c r="C302" s="8" t="s">
        <v>786</v>
      </c>
      <c r="D302" s="3" t="s">
        <v>73</v>
      </c>
      <c r="E302" s="5" t="s">
        <v>398</v>
      </c>
    </row>
    <row r="303" spans="1:5" ht="15.75" x14ac:dyDescent="0.25">
      <c r="A303" s="14">
        <v>296</v>
      </c>
      <c r="B303" s="738"/>
      <c r="C303" s="8" t="s">
        <v>786</v>
      </c>
      <c r="D303" s="3" t="s">
        <v>73</v>
      </c>
      <c r="E303" s="5" t="s">
        <v>399</v>
      </c>
    </row>
    <row r="304" spans="1:5" ht="15.75" x14ac:dyDescent="0.25">
      <c r="A304" s="14">
        <v>297</v>
      </c>
      <c r="B304" s="738"/>
      <c r="C304" s="8" t="s">
        <v>786</v>
      </c>
      <c r="D304" s="3" t="s">
        <v>73</v>
      </c>
      <c r="E304" s="5" t="s">
        <v>400</v>
      </c>
    </row>
    <row r="305" spans="1:5" ht="15.75" x14ac:dyDescent="0.25">
      <c r="A305" s="14">
        <v>298</v>
      </c>
      <c r="B305" s="738"/>
      <c r="C305" s="8" t="s">
        <v>786</v>
      </c>
      <c r="D305" s="3" t="s">
        <v>73</v>
      </c>
      <c r="E305" s="5" t="s">
        <v>401</v>
      </c>
    </row>
    <row r="306" spans="1:5" ht="15.75" x14ac:dyDescent="0.25">
      <c r="A306" s="14">
        <v>299</v>
      </c>
      <c r="B306" s="738"/>
      <c r="C306" s="8" t="s">
        <v>786</v>
      </c>
      <c r="D306" s="3" t="s">
        <v>73</v>
      </c>
      <c r="E306" s="5" t="s">
        <v>402</v>
      </c>
    </row>
    <row r="307" spans="1:5" ht="15.75" x14ac:dyDescent="0.25">
      <c r="A307" s="14">
        <v>300</v>
      </c>
      <c r="B307" s="738"/>
      <c r="C307" s="8" t="s">
        <v>786</v>
      </c>
      <c r="D307" s="3" t="s">
        <v>73</v>
      </c>
      <c r="E307" s="5" t="s">
        <v>403</v>
      </c>
    </row>
    <row r="308" spans="1:5" ht="15.75" x14ac:dyDescent="0.25">
      <c r="A308" s="14">
        <v>301</v>
      </c>
      <c r="B308" s="739"/>
      <c r="C308" s="8" t="s">
        <v>786</v>
      </c>
      <c r="D308" s="3" t="s">
        <v>73</v>
      </c>
      <c r="E308" s="5" t="s">
        <v>404</v>
      </c>
    </row>
    <row r="309" spans="1:5" ht="47.25" x14ac:dyDescent="0.25">
      <c r="A309" s="14">
        <v>302</v>
      </c>
      <c r="B309" s="1" t="s">
        <v>406</v>
      </c>
      <c r="C309" s="8" t="s">
        <v>786</v>
      </c>
      <c r="D309" s="8" t="s">
        <v>407</v>
      </c>
      <c r="E309" s="4" t="s">
        <v>408</v>
      </c>
    </row>
    <row r="310" spans="1:5" ht="15.75" x14ac:dyDescent="0.25">
      <c r="A310" s="14">
        <v>303</v>
      </c>
      <c r="B310" s="751" t="s">
        <v>406</v>
      </c>
      <c r="C310" s="8" t="s">
        <v>786</v>
      </c>
      <c r="D310" s="3" t="s">
        <v>73</v>
      </c>
      <c r="E310" s="5" t="s">
        <v>388</v>
      </c>
    </row>
    <row r="311" spans="1:5" ht="78.75" x14ac:dyDescent="0.25">
      <c r="A311" s="14">
        <v>304</v>
      </c>
      <c r="B311" s="738"/>
      <c r="C311" s="8" t="s">
        <v>786</v>
      </c>
      <c r="D311" s="3" t="s">
        <v>73</v>
      </c>
      <c r="E311" s="5" t="s">
        <v>409</v>
      </c>
    </row>
    <row r="312" spans="1:5" ht="63" x14ac:dyDescent="0.25">
      <c r="A312" s="14">
        <v>305</v>
      </c>
      <c r="B312" s="738"/>
      <c r="C312" s="8" t="s">
        <v>786</v>
      </c>
      <c r="D312" s="3" t="s">
        <v>73</v>
      </c>
      <c r="E312" s="5" t="s">
        <v>410</v>
      </c>
    </row>
    <row r="313" spans="1:5" ht="63" x14ac:dyDescent="0.25">
      <c r="A313" s="14">
        <v>306</v>
      </c>
      <c r="B313" s="738"/>
      <c r="C313" s="8" t="s">
        <v>786</v>
      </c>
      <c r="D313" s="3" t="s">
        <v>73</v>
      </c>
      <c r="E313" s="5" t="s">
        <v>411</v>
      </c>
    </row>
    <row r="314" spans="1:5" ht="94.5" x14ac:dyDescent="0.25">
      <c r="A314" s="14">
        <v>307</v>
      </c>
      <c r="B314" s="738"/>
      <c r="C314" s="8" t="s">
        <v>786</v>
      </c>
      <c r="D314" s="3" t="s">
        <v>73</v>
      </c>
      <c r="E314" s="5" t="s">
        <v>412</v>
      </c>
    </row>
    <row r="315" spans="1:5" ht="94.5" x14ac:dyDescent="0.25">
      <c r="A315" s="14">
        <v>308</v>
      </c>
      <c r="B315" s="738"/>
      <c r="C315" s="8" t="s">
        <v>786</v>
      </c>
      <c r="D315" s="3" t="s">
        <v>73</v>
      </c>
      <c r="E315" s="5" t="s">
        <v>422</v>
      </c>
    </row>
    <row r="316" spans="1:5" ht="94.5" x14ac:dyDescent="0.25">
      <c r="A316" s="14">
        <v>309</v>
      </c>
      <c r="B316" s="738"/>
      <c r="C316" s="8" t="s">
        <v>786</v>
      </c>
      <c r="D316" s="3" t="s">
        <v>73</v>
      </c>
      <c r="E316" s="5" t="s">
        <v>413</v>
      </c>
    </row>
    <row r="317" spans="1:5" ht="94.5" x14ac:dyDescent="0.25">
      <c r="A317" s="14">
        <v>310</v>
      </c>
      <c r="B317" s="738"/>
      <c r="C317" s="8" t="s">
        <v>786</v>
      </c>
      <c r="D317" s="3" t="s">
        <v>73</v>
      </c>
      <c r="E317" s="5" t="s">
        <v>414</v>
      </c>
    </row>
    <row r="318" spans="1:5" ht="78.75" x14ac:dyDescent="0.25">
      <c r="A318" s="14">
        <v>311</v>
      </c>
      <c r="B318" s="738"/>
      <c r="C318" s="8" t="s">
        <v>786</v>
      </c>
      <c r="D318" s="3" t="s">
        <v>73</v>
      </c>
      <c r="E318" s="5" t="s">
        <v>415</v>
      </c>
    </row>
    <row r="319" spans="1:5" ht="63" x14ac:dyDescent="0.25">
      <c r="A319" s="14">
        <v>312</v>
      </c>
      <c r="B319" s="738"/>
      <c r="C319" s="8" t="s">
        <v>786</v>
      </c>
      <c r="D319" s="3" t="s">
        <v>73</v>
      </c>
      <c r="E319" s="5" t="s">
        <v>416</v>
      </c>
    </row>
    <row r="320" spans="1:5" ht="47.25" x14ac:dyDescent="0.25">
      <c r="A320" s="14">
        <v>313</v>
      </c>
      <c r="B320" s="738"/>
      <c r="C320" s="8" t="s">
        <v>786</v>
      </c>
      <c r="D320" s="3" t="s">
        <v>73</v>
      </c>
      <c r="E320" s="5" t="s">
        <v>417</v>
      </c>
    </row>
    <row r="321" spans="1:5" ht="63" x14ac:dyDescent="0.25">
      <c r="A321" s="14">
        <v>314</v>
      </c>
      <c r="B321" s="738"/>
      <c r="C321" s="8" t="s">
        <v>786</v>
      </c>
      <c r="D321" s="3" t="s">
        <v>73</v>
      </c>
      <c r="E321" s="5" t="s">
        <v>418</v>
      </c>
    </row>
    <row r="322" spans="1:5" ht="47.25" x14ac:dyDescent="0.25">
      <c r="A322" s="14">
        <v>315</v>
      </c>
      <c r="B322" s="738"/>
      <c r="C322" s="8" t="s">
        <v>786</v>
      </c>
      <c r="D322" s="3" t="s">
        <v>73</v>
      </c>
      <c r="E322" s="5" t="s">
        <v>419</v>
      </c>
    </row>
    <row r="323" spans="1:5" ht="63" x14ac:dyDescent="0.25">
      <c r="A323" s="14">
        <v>316</v>
      </c>
      <c r="B323" s="738"/>
      <c r="C323" s="8" t="s">
        <v>786</v>
      </c>
      <c r="D323" s="3" t="s">
        <v>73</v>
      </c>
      <c r="E323" s="5" t="s">
        <v>420</v>
      </c>
    </row>
    <row r="324" spans="1:5" ht="31.5" x14ac:dyDescent="0.25">
      <c r="A324" s="14">
        <v>317</v>
      </c>
      <c r="B324" s="738"/>
      <c r="C324" s="8" t="s">
        <v>786</v>
      </c>
      <c r="D324" s="3" t="s">
        <v>73</v>
      </c>
      <c r="E324" s="5" t="s">
        <v>421</v>
      </c>
    </row>
    <row r="325" spans="1:5" ht="78.75" x14ac:dyDescent="0.25">
      <c r="A325" s="14">
        <v>318</v>
      </c>
      <c r="B325" s="739"/>
      <c r="C325" s="8" t="s">
        <v>786</v>
      </c>
      <c r="D325" s="7" t="s">
        <v>73</v>
      </c>
      <c r="E325" s="4" t="s">
        <v>423</v>
      </c>
    </row>
    <row r="326" spans="1:5" x14ac:dyDescent="0.2">
      <c r="A326" s="14"/>
      <c r="B326" s="743" t="s">
        <v>796</v>
      </c>
      <c r="C326" s="746"/>
      <c r="D326" s="746"/>
      <c r="E326" s="747"/>
    </row>
    <row r="327" spans="1:5" ht="63" x14ac:dyDescent="0.25">
      <c r="A327" s="14">
        <v>319</v>
      </c>
      <c r="B327" s="2">
        <v>5.6</v>
      </c>
      <c r="C327" s="8" t="s">
        <v>786</v>
      </c>
      <c r="D327" s="8" t="s">
        <v>424</v>
      </c>
      <c r="E327" s="4" t="s">
        <v>425</v>
      </c>
    </row>
    <row r="328" spans="1:5" ht="31.5" x14ac:dyDescent="0.25">
      <c r="A328" s="14">
        <v>320</v>
      </c>
      <c r="B328" s="1" t="s">
        <v>426</v>
      </c>
      <c r="C328" s="8" t="s">
        <v>753</v>
      </c>
      <c r="D328" s="8" t="s">
        <v>427</v>
      </c>
      <c r="E328" s="4" t="s">
        <v>428</v>
      </c>
    </row>
    <row r="329" spans="1:5" ht="47.25" x14ac:dyDescent="0.25">
      <c r="A329" s="14">
        <v>321</v>
      </c>
      <c r="B329" s="2" t="s">
        <v>426</v>
      </c>
      <c r="C329" s="8" t="s">
        <v>753</v>
      </c>
      <c r="D329" s="3" t="s">
        <v>73</v>
      </c>
      <c r="E329" s="4" t="s">
        <v>429</v>
      </c>
    </row>
    <row r="330" spans="1:5" ht="31.5" x14ac:dyDescent="0.25">
      <c r="A330" s="14">
        <v>322</v>
      </c>
      <c r="B330" s="2" t="s">
        <v>426</v>
      </c>
      <c r="C330" s="8" t="s">
        <v>753</v>
      </c>
      <c r="D330" s="3" t="s">
        <v>73</v>
      </c>
      <c r="E330" s="4" t="s">
        <v>430</v>
      </c>
    </row>
    <row r="331" spans="1:5" ht="31.5" x14ac:dyDescent="0.25">
      <c r="A331" s="14">
        <v>323</v>
      </c>
      <c r="B331" s="2" t="s">
        <v>426</v>
      </c>
      <c r="C331" s="8" t="s">
        <v>753</v>
      </c>
      <c r="D331" s="3" t="s">
        <v>73</v>
      </c>
      <c r="E331" s="4" t="s">
        <v>431</v>
      </c>
    </row>
    <row r="332" spans="1:5" ht="31.5" x14ac:dyDescent="0.25">
      <c r="A332" s="14">
        <v>324</v>
      </c>
      <c r="B332" s="2" t="s">
        <v>426</v>
      </c>
      <c r="C332" s="8" t="s">
        <v>753</v>
      </c>
      <c r="D332" s="3" t="s">
        <v>73</v>
      </c>
      <c r="E332" s="4" t="s">
        <v>432</v>
      </c>
    </row>
    <row r="333" spans="1:5" ht="47.25" x14ac:dyDescent="0.25">
      <c r="A333" s="14">
        <v>325</v>
      </c>
      <c r="B333" s="1" t="s">
        <v>433</v>
      </c>
      <c r="C333" s="8" t="s">
        <v>754</v>
      </c>
      <c r="D333" s="8" t="s">
        <v>434</v>
      </c>
      <c r="E333" s="4" t="s">
        <v>435</v>
      </c>
    </row>
    <row r="334" spans="1:5" ht="63" x14ac:dyDescent="0.25">
      <c r="A334" s="14">
        <v>326</v>
      </c>
      <c r="B334" s="2" t="s">
        <v>433</v>
      </c>
      <c r="C334" s="8" t="s">
        <v>754</v>
      </c>
      <c r="D334" s="3" t="s">
        <v>73</v>
      </c>
      <c r="E334" s="4" t="s">
        <v>436</v>
      </c>
    </row>
    <row r="335" spans="1:5" ht="63" x14ac:dyDescent="0.25">
      <c r="A335" s="14">
        <v>327</v>
      </c>
      <c r="B335" s="2" t="s">
        <v>433</v>
      </c>
      <c r="C335" s="8" t="s">
        <v>754</v>
      </c>
      <c r="D335" s="3" t="s">
        <v>73</v>
      </c>
      <c r="E335" s="4" t="s">
        <v>437</v>
      </c>
    </row>
    <row r="336" spans="1:5" ht="31.5" x14ac:dyDescent="0.25">
      <c r="A336" s="14">
        <v>328</v>
      </c>
      <c r="B336" s="2" t="s">
        <v>433</v>
      </c>
      <c r="C336" s="8" t="s">
        <v>754</v>
      </c>
      <c r="D336" s="3" t="s">
        <v>73</v>
      </c>
      <c r="E336" s="4" t="s">
        <v>438</v>
      </c>
    </row>
    <row r="337" spans="1:5" ht="31.5" x14ac:dyDescent="0.25">
      <c r="A337" s="14">
        <v>329</v>
      </c>
      <c r="B337" s="1" t="s">
        <v>439</v>
      </c>
      <c r="C337" s="8" t="s">
        <v>785</v>
      </c>
      <c r="D337" s="8" t="s">
        <v>440</v>
      </c>
      <c r="E337" s="4" t="s">
        <v>441</v>
      </c>
    </row>
    <row r="338" spans="1:5" ht="31.5" x14ac:dyDescent="0.25">
      <c r="A338" s="14">
        <v>330</v>
      </c>
      <c r="B338" s="2" t="s">
        <v>439</v>
      </c>
      <c r="C338" s="8" t="s">
        <v>755</v>
      </c>
      <c r="D338" s="3" t="s">
        <v>73</v>
      </c>
      <c r="E338" s="4" t="s">
        <v>442</v>
      </c>
    </row>
    <row r="339" spans="1:5" ht="31.5" x14ac:dyDescent="0.25">
      <c r="A339" s="14">
        <v>331</v>
      </c>
      <c r="B339" s="2" t="s">
        <v>439</v>
      </c>
      <c r="C339" s="8" t="s">
        <v>755</v>
      </c>
      <c r="D339" s="3" t="s">
        <v>73</v>
      </c>
      <c r="E339" s="4" t="s">
        <v>443</v>
      </c>
    </row>
    <row r="340" spans="1:5" ht="78.75" x14ac:dyDescent="0.25">
      <c r="A340" s="14">
        <v>332</v>
      </c>
      <c r="B340" s="2" t="s">
        <v>439</v>
      </c>
      <c r="C340" s="8" t="s">
        <v>785</v>
      </c>
      <c r="D340" s="3" t="s">
        <v>73</v>
      </c>
      <c r="E340" s="4" t="s">
        <v>444</v>
      </c>
    </row>
    <row r="341" spans="1:5" ht="31.5" x14ac:dyDescent="0.25">
      <c r="A341" s="14">
        <v>333</v>
      </c>
      <c r="B341" s="1" t="s">
        <v>445</v>
      </c>
      <c r="C341" s="8" t="s">
        <v>756</v>
      </c>
      <c r="D341" s="8" t="s">
        <v>446</v>
      </c>
      <c r="E341" s="4" t="s">
        <v>447</v>
      </c>
    </row>
    <row r="342" spans="1:5" ht="15.75" x14ac:dyDescent="0.25">
      <c r="A342" s="14">
        <v>334</v>
      </c>
      <c r="B342" s="751" t="s">
        <v>445</v>
      </c>
      <c r="C342" s="8" t="s">
        <v>756</v>
      </c>
      <c r="D342" s="3" t="s">
        <v>73</v>
      </c>
      <c r="E342" s="5" t="s">
        <v>454</v>
      </c>
    </row>
    <row r="343" spans="1:5" ht="15.75" x14ac:dyDescent="0.25">
      <c r="A343" s="14">
        <v>335</v>
      </c>
      <c r="B343" s="738"/>
      <c r="C343" s="8" t="s">
        <v>756</v>
      </c>
      <c r="D343" s="3" t="s">
        <v>73</v>
      </c>
      <c r="E343" s="5" t="s">
        <v>448</v>
      </c>
    </row>
    <row r="344" spans="1:5" ht="15.75" x14ac:dyDescent="0.25">
      <c r="A344" s="14">
        <v>336</v>
      </c>
      <c r="B344" s="738"/>
      <c r="C344" s="8" t="s">
        <v>756</v>
      </c>
      <c r="D344" s="3" t="s">
        <v>73</v>
      </c>
      <c r="E344" s="5" t="s">
        <v>449</v>
      </c>
    </row>
    <row r="345" spans="1:5" ht="15.75" x14ac:dyDescent="0.25">
      <c r="A345" s="14">
        <v>337</v>
      </c>
      <c r="B345" s="738"/>
      <c r="C345" s="8" t="s">
        <v>756</v>
      </c>
      <c r="D345" s="3" t="s">
        <v>73</v>
      </c>
      <c r="E345" s="5" t="s">
        <v>450</v>
      </c>
    </row>
    <row r="346" spans="1:5" ht="15.75" x14ac:dyDescent="0.25">
      <c r="A346" s="14">
        <v>338</v>
      </c>
      <c r="B346" s="738"/>
      <c r="C346" s="8" t="s">
        <v>756</v>
      </c>
      <c r="D346" s="3" t="s">
        <v>73</v>
      </c>
      <c r="E346" s="5" t="s">
        <v>451</v>
      </c>
    </row>
    <row r="347" spans="1:5" ht="15.75" x14ac:dyDescent="0.25">
      <c r="A347" s="14">
        <v>339</v>
      </c>
      <c r="B347" s="738"/>
      <c r="C347" s="8" t="s">
        <v>756</v>
      </c>
      <c r="D347" s="3" t="s">
        <v>73</v>
      </c>
      <c r="E347" s="5" t="s">
        <v>452</v>
      </c>
    </row>
    <row r="348" spans="1:5" ht="15.75" x14ac:dyDescent="0.25">
      <c r="A348" s="14">
        <v>340</v>
      </c>
      <c r="B348" s="738"/>
      <c r="C348" s="8" t="s">
        <v>756</v>
      </c>
      <c r="D348" s="3" t="s">
        <v>73</v>
      </c>
      <c r="E348" s="5" t="s">
        <v>453</v>
      </c>
    </row>
    <row r="349" spans="1:5" ht="15.75" x14ac:dyDescent="0.25">
      <c r="A349" s="14">
        <v>341</v>
      </c>
      <c r="B349" s="739"/>
      <c r="C349" s="8" t="s">
        <v>786</v>
      </c>
      <c r="D349" s="3" t="s">
        <v>73</v>
      </c>
      <c r="E349" s="4" t="s">
        <v>455</v>
      </c>
    </row>
    <row r="350" spans="1:5" ht="47.25" x14ac:dyDescent="0.25">
      <c r="A350" s="14">
        <v>342</v>
      </c>
      <c r="B350" s="11" t="s">
        <v>456</v>
      </c>
      <c r="C350" s="8" t="s">
        <v>786</v>
      </c>
      <c r="D350" s="8" t="s">
        <v>73</v>
      </c>
      <c r="E350" s="4" t="s">
        <v>701</v>
      </c>
    </row>
    <row r="351" spans="1:5" ht="31.5" x14ac:dyDescent="0.25">
      <c r="A351" s="14">
        <v>343</v>
      </c>
      <c r="B351" s="1" t="s">
        <v>457</v>
      </c>
      <c r="C351" s="8" t="s">
        <v>755</v>
      </c>
      <c r="D351" s="8" t="s">
        <v>458</v>
      </c>
      <c r="E351" s="5" t="s">
        <v>459</v>
      </c>
    </row>
    <row r="352" spans="1:5" ht="15.75" x14ac:dyDescent="0.25">
      <c r="A352" s="14">
        <v>344</v>
      </c>
      <c r="B352" s="737" t="s">
        <v>460</v>
      </c>
      <c r="C352" s="8" t="s">
        <v>786</v>
      </c>
      <c r="D352" s="8" t="s">
        <v>461</v>
      </c>
      <c r="E352" s="5" t="s">
        <v>468</v>
      </c>
    </row>
    <row r="353" spans="1:5" ht="15.75" x14ac:dyDescent="0.25">
      <c r="A353" s="14">
        <v>345</v>
      </c>
      <c r="B353" s="738"/>
      <c r="C353" s="8" t="s">
        <v>786</v>
      </c>
      <c r="D353" s="3" t="s">
        <v>73</v>
      </c>
      <c r="E353" s="5" t="s">
        <v>462</v>
      </c>
    </row>
    <row r="354" spans="1:5" ht="15.75" x14ac:dyDescent="0.25">
      <c r="A354" s="14">
        <v>346</v>
      </c>
      <c r="B354" s="738"/>
      <c r="C354" s="8" t="s">
        <v>786</v>
      </c>
      <c r="D354" s="3" t="s">
        <v>73</v>
      </c>
      <c r="E354" s="5" t="s">
        <v>463</v>
      </c>
    </row>
    <row r="355" spans="1:5" ht="31.5" x14ac:dyDescent="0.25">
      <c r="A355" s="14">
        <v>347</v>
      </c>
      <c r="B355" s="738"/>
      <c r="C355" s="8" t="s">
        <v>786</v>
      </c>
      <c r="D355" s="3" t="s">
        <v>73</v>
      </c>
      <c r="E355" s="5" t="s">
        <v>464</v>
      </c>
    </row>
    <row r="356" spans="1:5" ht="15.75" x14ac:dyDescent="0.25">
      <c r="A356" s="14">
        <v>348</v>
      </c>
      <c r="B356" s="738"/>
      <c r="C356" s="8" t="s">
        <v>786</v>
      </c>
      <c r="D356" s="3" t="s">
        <v>73</v>
      </c>
      <c r="E356" s="5" t="s">
        <v>465</v>
      </c>
    </row>
    <row r="357" spans="1:5" ht="15.75" x14ac:dyDescent="0.25">
      <c r="A357" s="14">
        <v>349</v>
      </c>
      <c r="B357" s="738"/>
      <c r="C357" s="8" t="s">
        <v>786</v>
      </c>
      <c r="D357" s="3" t="s">
        <v>73</v>
      </c>
      <c r="E357" s="5" t="s">
        <v>466</v>
      </c>
    </row>
    <row r="358" spans="1:5" ht="15.75" x14ac:dyDescent="0.25">
      <c r="A358" s="14">
        <v>350</v>
      </c>
      <c r="B358" s="739"/>
      <c r="C358" s="8" t="s">
        <v>786</v>
      </c>
      <c r="D358" s="3" t="s">
        <v>73</v>
      </c>
      <c r="E358" s="5" t="s">
        <v>467</v>
      </c>
    </row>
    <row r="359" spans="1:5" ht="15.75" x14ac:dyDescent="0.25">
      <c r="A359" s="14">
        <v>351</v>
      </c>
      <c r="B359" s="737" t="s">
        <v>469</v>
      </c>
      <c r="C359" s="8" t="s">
        <v>786</v>
      </c>
      <c r="D359" s="8" t="s">
        <v>470</v>
      </c>
      <c r="E359" s="5" t="s">
        <v>702</v>
      </c>
    </row>
    <row r="360" spans="1:5" ht="15.75" x14ac:dyDescent="0.25">
      <c r="A360" s="14">
        <v>352</v>
      </c>
      <c r="B360" s="738"/>
      <c r="C360" s="8" t="s">
        <v>786</v>
      </c>
      <c r="D360" s="3" t="s">
        <v>73</v>
      </c>
      <c r="E360" s="5" t="s">
        <v>703</v>
      </c>
    </row>
    <row r="361" spans="1:5" ht="47.25" x14ac:dyDescent="0.25">
      <c r="A361" s="14">
        <v>353</v>
      </c>
      <c r="B361" s="738"/>
      <c r="C361" s="8" t="s">
        <v>786</v>
      </c>
      <c r="D361" s="3" t="s">
        <v>73</v>
      </c>
      <c r="E361" s="5" t="s">
        <v>704</v>
      </c>
    </row>
    <row r="362" spans="1:5" ht="15.75" x14ac:dyDescent="0.25">
      <c r="A362" s="14">
        <v>354</v>
      </c>
      <c r="B362" s="738"/>
      <c r="C362" s="8" t="s">
        <v>786</v>
      </c>
      <c r="D362" s="3" t="s">
        <v>73</v>
      </c>
      <c r="E362" s="5" t="s">
        <v>705</v>
      </c>
    </row>
    <row r="363" spans="1:5" ht="15.75" x14ac:dyDescent="0.25">
      <c r="A363" s="14">
        <v>355</v>
      </c>
      <c r="B363" s="739"/>
      <c r="C363" s="8" t="s">
        <v>786</v>
      </c>
      <c r="D363" s="3" t="s">
        <v>73</v>
      </c>
      <c r="E363" s="5" t="s">
        <v>706</v>
      </c>
    </row>
    <row r="364" spans="1:5" ht="63" x14ac:dyDescent="0.25">
      <c r="A364" s="14">
        <v>356</v>
      </c>
      <c r="B364" s="2" t="s">
        <v>469</v>
      </c>
      <c r="C364" s="8" t="s">
        <v>786</v>
      </c>
      <c r="D364" s="3" t="s">
        <v>73</v>
      </c>
      <c r="E364" s="4" t="s">
        <v>471</v>
      </c>
    </row>
    <row r="365" spans="1:5" ht="31.5" x14ac:dyDescent="0.25">
      <c r="A365" s="14">
        <v>357</v>
      </c>
      <c r="B365" s="737" t="s">
        <v>472</v>
      </c>
      <c r="C365" s="8" t="s">
        <v>789</v>
      </c>
      <c r="D365" s="8" t="s">
        <v>473</v>
      </c>
      <c r="E365" s="5" t="s">
        <v>476</v>
      </c>
    </row>
    <row r="366" spans="1:5" ht="15.75" x14ac:dyDescent="0.25">
      <c r="A366" s="14">
        <v>358</v>
      </c>
      <c r="B366" s="738"/>
      <c r="C366" s="8" t="s">
        <v>789</v>
      </c>
      <c r="D366" s="3" t="s">
        <v>73</v>
      </c>
      <c r="E366" s="5" t="s">
        <v>474</v>
      </c>
    </row>
    <row r="367" spans="1:5" ht="63" x14ac:dyDescent="0.25">
      <c r="A367" s="14">
        <v>359</v>
      </c>
      <c r="B367" s="739"/>
      <c r="C367" s="8" t="s">
        <v>789</v>
      </c>
      <c r="D367" s="3" t="s">
        <v>73</v>
      </c>
      <c r="E367" s="5" t="s">
        <v>475</v>
      </c>
    </row>
    <row r="368" spans="1:5" ht="31.5" x14ac:dyDescent="0.25">
      <c r="A368" s="14">
        <v>360</v>
      </c>
      <c r="B368" s="2" t="s">
        <v>472</v>
      </c>
      <c r="C368" s="8" t="s">
        <v>789</v>
      </c>
      <c r="D368" s="3" t="s">
        <v>73</v>
      </c>
      <c r="E368" s="5" t="s">
        <v>721</v>
      </c>
    </row>
    <row r="369" spans="1:5" x14ac:dyDescent="0.2">
      <c r="A369" s="14"/>
      <c r="B369" s="743" t="s">
        <v>797</v>
      </c>
      <c r="C369" s="746"/>
      <c r="D369" s="746"/>
      <c r="E369" s="747"/>
    </row>
    <row r="370" spans="1:5" ht="47.25" x14ac:dyDescent="0.25">
      <c r="A370" s="14">
        <v>361</v>
      </c>
      <c r="B370" s="1" t="s">
        <v>477</v>
      </c>
      <c r="C370" s="8" t="s">
        <v>785</v>
      </c>
      <c r="D370" s="8" t="s">
        <v>478</v>
      </c>
      <c r="E370" s="5" t="s">
        <v>722</v>
      </c>
    </row>
    <row r="371" spans="1:5" ht="47.25" x14ac:dyDescent="0.25">
      <c r="A371" s="14">
        <v>362</v>
      </c>
      <c r="B371" s="1" t="s">
        <v>479</v>
      </c>
      <c r="C371" s="8" t="s">
        <v>757</v>
      </c>
      <c r="D371" s="8" t="s">
        <v>480</v>
      </c>
      <c r="E371" s="4" t="s">
        <v>481</v>
      </c>
    </row>
    <row r="372" spans="1:5" ht="15.75" x14ac:dyDescent="0.25">
      <c r="A372" s="14">
        <v>363</v>
      </c>
      <c r="B372" s="737" t="s">
        <v>479</v>
      </c>
      <c r="C372" s="8" t="s">
        <v>757</v>
      </c>
      <c r="D372" s="8" t="s">
        <v>73</v>
      </c>
      <c r="E372" s="5" t="s">
        <v>693</v>
      </c>
    </row>
    <row r="373" spans="1:5" ht="47.25" x14ac:dyDescent="0.25">
      <c r="A373" s="14">
        <v>364</v>
      </c>
      <c r="B373" s="738"/>
      <c r="C373" s="8" t="s">
        <v>757</v>
      </c>
      <c r="D373" s="8" t="s">
        <v>73</v>
      </c>
      <c r="E373" s="5" t="s">
        <v>689</v>
      </c>
    </row>
    <row r="374" spans="1:5" ht="63" x14ac:dyDescent="0.25">
      <c r="A374" s="14">
        <v>365</v>
      </c>
      <c r="B374" s="738"/>
      <c r="C374" s="8" t="s">
        <v>757</v>
      </c>
      <c r="D374" s="8" t="s">
        <v>73</v>
      </c>
      <c r="E374" s="5" t="s">
        <v>690</v>
      </c>
    </row>
    <row r="375" spans="1:5" ht="15.75" x14ac:dyDescent="0.25">
      <c r="A375" s="14">
        <v>366</v>
      </c>
      <c r="B375" s="738"/>
      <c r="C375" s="8" t="s">
        <v>757</v>
      </c>
      <c r="D375" s="9" t="s">
        <v>73</v>
      </c>
      <c r="E375" s="18" t="s">
        <v>691</v>
      </c>
    </row>
    <row r="376" spans="1:5" ht="31.5" x14ac:dyDescent="0.25">
      <c r="A376" s="14">
        <v>367</v>
      </c>
      <c r="B376" s="739"/>
      <c r="C376" s="8" t="s">
        <v>786</v>
      </c>
      <c r="D376" s="8" t="s">
        <v>73</v>
      </c>
      <c r="E376" s="5" t="s">
        <v>692</v>
      </c>
    </row>
    <row r="377" spans="1:5" ht="47.25" x14ac:dyDescent="0.25">
      <c r="A377" s="14">
        <v>368</v>
      </c>
      <c r="B377" s="1" t="s">
        <v>482</v>
      </c>
      <c r="C377" s="8" t="s">
        <v>786</v>
      </c>
      <c r="D377" s="8" t="s">
        <v>483</v>
      </c>
      <c r="E377" s="4" t="s">
        <v>484</v>
      </c>
    </row>
    <row r="378" spans="1:5" x14ac:dyDescent="0.2">
      <c r="A378" s="14"/>
      <c r="B378" s="743" t="s">
        <v>798</v>
      </c>
      <c r="C378" s="752"/>
      <c r="D378" s="752"/>
      <c r="E378" s="753"/>
    </row>
    <row r="379" spans="1:5" ht="47.25" x14ac:dyDescent="0.25">
      <c r="A379" s="14">
        <v>369</v>
      </c>
      <c r="B379" s="2">
        <v>5.8</v>
      </c>
      <c r="C379" s="8" t="s">
        <v>785</v>
      </c>
      <c r="D379" s="8" t="s">
        <v>485</v>
      </c>
      <c r="E379" s="4" t="s">
        <v>486</v>
      </c>
    </row>
    <row r="380" spans="1:5" ht="31.5" x14ac:dyDescent="0.25">
      <c r="A380" s="14">
        <v>370</v>
      </c>
      <c r="B380" s="2">
        <v>5.8</v>
      </c>
      <c r="C380" s="8" t="s">
        <v>785</v>
      </c>
      <c r="D380" s="3" t="s">
        <v>73</v>
      </c>
      <c r="E380" s="4" t="s">
        <v>487</v>
      </c>
    </row>
    <row r="381" spans="1:5" ht="31.5" x14ac:dyDescent="0.25">
      <c r="A381" s="14">
        <v>371</v>
      </c>
      <c r="B381" s="1" t="s">
        <v>488</v>
      </c>
      <c r="C381" s="8" t="s">
        <v>785</v>
      </c>
      <c r="D381" s="8" t="s">
        <v>489</v>
      </c>
      <c r="E381" s="4" t="s">
        <v>490</v>
      </c>
    </row>
    <row r="382" spans="1:5" ht="31.5" x14ac:dyDescent="0.25">
      <c r="A382" s="14">
        <v>372</v>
      </c>
      <c r="B382" s="2" t="s">
        <v>488</v>
      </c>
      <c r="C382" s="8" t="s">
        <v>785</v>
      </c>
      <c r="D382" s="3" t="s">
        <v>73</v>
      </c>
      <c r="E382" s="4" t="s">
        <v>491</v>
      </c>
    </row>
    <row r="383" spans="1:5" ht="31.5" x14ac:dyDescent="0.25">
      <c r="A383" s="14">
        <v>373</v>
      </c>
      <c r="B383" s="2" t="s">
        <v>488</v>
      </c>
      <c r="C383" s="8" t="s">
        <v>788</v>
      </c>
      <c r="D383" s="3" t="s">
        <v>73</v>
      </c>
      <c r="E383" s="4" t="s">
        <v>707</v>
      </c>
    </row>
    <row r="384" spans="1:5" ht="47.25" x14ac:dyDescent="0.25">
      <c r="A384" s="14">
        <v>374</v>
      </c>
      <c r="B384" s="1" t="s">
        <v>492</v>
      </c>
      <c r="C384" s="8" t="s">
        <v>785</v>
      </c>
      <c r="D384" s="8" t="s">
        <v>493</v>
      </c>
      <c r="E384" s="5" t="s">
        <v>494</v>
      </c>
    </row>
    <row r="385" spans="1:5" ht="47.25" x14ac:dyDescent="0.25">
      <c r="A385" s="14">
        <v>375</v>
      </c>
      <c r="B385" s="1" t="s">
        <v>495</v>
      </c>
      <c r="C385" s="8" t="s">
        <v>785</v>
      </c>
      <c r="D385" s="8" t="s">
        <v>496</v>
      </c>
      <c r="E385" s="4" t="s">
        <v>497</v>
      </c>
    </row>
    <row r="386" spans="1:5" ht="63" x14ac:dyDescent="0.25">
      <c r="A386" s="14">
        <v>376</v>
      </c>
      <c r="B386" s="2" t="s">
        <v>495</v>
      </c>
      <c r="C386" s="8" t="s">
        <v>785</v>
      </c>
      <c r="D386" s="3" t="s">
        <v>73</v>
      </c>
      <c r="E386" s="4" t="s">
        <v>723</v>
      </c>
    </row>
    <row r="387" spans="1:5" ht="31.5" x14ac:dyDescent="0.25">
      <c r="A387" s="14">
        <v>377</v>
      </c>
      <c r="B387" s="1" t="s">
        <v>498</v>
      </c>
      <c r="C387" s="9" t="s">
        <v>785</v>
      </c>
      <c r="D387" s="8" t="s">
        <v>499</v>
      </c>
      <c r="E387" s="4" t="s">
        <v>500</v>
      </c>
    </row>
    <row r="388" spans="1:5" ht="47.25" x14ac:dyDescent="0.25">
      <c r="A388" s="14">
        <v>378</v>
      </c>
      <c r="B388" s="1" t="s">
        <v>501</v>
      </c>
      <c r="C388" s="8" t="s">
        <v>758</v>
      </c>
      <c r="D388" s="8" t="s">
        <v>503</v>
      </c>
      <c r="E388" s="4" t="s">
        <v>502</v>
      </c>
    </row>
    <row r="389" spans="1:5" ht="15.75" x14ac:dyDescent="0.25">
      <c r="A389" s="14">
        <v>379</v>
      </c>
      <c r="B389" s="2" t="s">
        <v>501</v>
      </c>
      <c r="C389" s="8" t="s">
        <v>785</v>
      </c>
      <c r="D389" s="3" t="s">
        <v>73</v>
      </c>
      <c r="E389" s="4" t="s">
        <v>504</v>
      </c>
    </row>
    <row r="390" spans="1:5" ht="31.5" x14ac:dyDescent="0.25">
      <c r="A390" s="14">
        <v>380</v>
      </c>
      <c r="B390" s="2" t="s">
        <v>501</v>
      </c>
      <c r="C390" s="8" t="s">
        <v>785</v>
      </c>
      <c r="D390" s="3" t="s">
        <v>73</v>
      </c>
      <c r="E390" s="4" t="s">
        <v>505</v>
      </c>
    </row>
    <row r="391" spans="1:5" ht="31.5" x14ac:dyDescent="0.25">
      <c r="A391" s="14">
        <v>381</v>
      </c>
      <c r="B391" s="2" t="s">
        <v>501</v>
      </c>
      <c r="C391" s="8" t="s">
        <v>785</v>
      </c>
      <c r="D391" s="3" t="s">
        <v>73</v>
      </c>
      <c r="E391" s="4" t="s">
        <v>506</v>
      </c>
    </row>
    <row r="392" spans="1:5" ht="31.5" x14ac:dyDescent="0.25">
      <c r="A392" s="14">
        <v>382</v>
      </c>
      <c r="B392" s="1" t="s">
        <v>507</v>
      </c>
      <c r="C392" s="8" t="s">
        <v>785</v>
      </c>
      <c r="D392" s="8" t="s">
        <v>508</v>
      </c>
      <c r="E392" s="4" t="s">
        <v>509</v>
      </c>
    </row>
    <row r="393" spans="1:5" ht="47.25" x14ac:dyDescent="0.25">
      <c r="A393" s="14">
        <v>383</v>
      </c>
      <c r="B393" s="2" t="s">
        <v>507</v>
      </c>
      <c r="C393" s="8" t="s">
        <v>785</v>
      </c>
      <c r="D393" s="3" t="s">
        <v>73</v>
      </c>
      <c r="E393" s="4" t="s">
        <v>510</v>
      </c>
    </row>
    <row r="394" spans="1:5" ht="15.75" x14ac:dyDescent="0.25">
      <c r="A394" s="14">
        <v>384</v>
      </c>
      <c r="B394" s="2" t="s">
        <v>507</v>
      </c>
      <c r="C394" s="8" t="s">
        <v>759</v>
      </c>
      <c r="D394" s="3" t="s">
        <v>73</v>
      </c>
      <c r="E394" s="4" t="s">
        <v>511</v>
      </c>
    </row>
    <row r="395" spans="1:5" ht="31.5" x14ac:dyDescent="0.25">
      <c r="A395" s="14">
        <v>385</v>
      </c>
      <c r="B395" s="2" t="s">
        <v>507</v>
      </c>
      <c r="C395" s="8" t="s">
        <v>785</v>
      </c>
      <c r="D395" s="3" t="s">
        <v>73</v>
      </c>
      <c r="E395" s="4" t="s">
        <v>512</v>
      </c>
    </row>
    <row r="396" spans="1:5" x14ac:dyDescent="0.2">
      <c r="A396" s="14"/>
      <c r="B396" s="743" t="s">
        <v>799</v>
      </c>
      <c r="C396" s="746"/>
      <c r="D396" s="746"/>
      <c r="E396" s="747"/>
    </row>
    <row r="397" spans="1:5" ht="47.25" x14ac:dyDescent="0.25">
      <c r="A397" s="14">
        <v>386</v>
      </c>
      <c r="B397" s="2">
        <v>5.9</v>
      </c>
      <c r="C397" s="8" t="s">
        <v>785</v>
      </c>
      <c r="D397" s="8" t="s">
        <v>513</v>
      </c>
      <c r="E397" s="5" t="s">
        <v>514</v>
      </c>
    </row>
    <row r="398" spans="1:5" ht="50.25" x14ac:dyDescent="0.25">
      <c r="A398" s="14">
        <v>387</v>
      </c>
      <c r="B398" s="1" t="s">
        <v>515</v>
      </c>
      <c r="C398" s="8" t="s">
        <v>785</v>
      </c>
      <c r="D398" s="8" t="s">
        <v>516</v>
      </c>
      <c r="E398" s="4" t="s">
        <v>517</v>
      </c>
    </row>
    <row r="399" spans="1:5" ht="31.5" x14ac:dyDescent="0.25">
      <c r="A399" s="14">
        <v>388</v>
      </c>
      <c r="B399" s="1" t="s">
        <v>518</v>
      </c>
      <c r="C399" s="8" t="s">
        <v>760</v>
      </c>
      <c r="D399" s="8" t="s">
        <v>519</v>
      </c>
      <c r="E399" s="4" t="s">
        <v>520</v>
      </c>
    </row>
    <row r="400" spans="1:5" ht="31.5" x14ac:dyDescent="0.25">
      <c r="A400" s="14">
        <v>389</v>
      </c>
      <c r="B400" s="2" t="s">
        <v>518</v>
      </c>
      <c r="C400" s="8" t="s">
        <v>760</v>
      </c>
      <c r="D400" s="3" t="s">
        <v>73</v>
      </c>
      <c r="E400" s="4" t="s">
        <v>521</v>
      </c>
    </row>
    <row r="401" spans="1:5" ht="63" x14ac:dyDescent="0.25">
      <c r="A401" s="14">
        <v>390</v>
      </c>
      <c r="B401" s="1" t="s">
        <v>522</v>
      </c>
      <c r="C401" s="8" t="s">
        <v>788</v>
      </c>
      <c r="D401" s="8" t="s">
        <v>523</v>
      </c>
      <c r="E401" s="4" t="s">
        <v>724</v>
      </c>
    </row>
    <row r="402" spans="1:5" ht="47.25" x14ac:dyDescent="0.25">
      <c r="A402" s="14">
        <v>391</v>
      </c>
      <c r="B402" s="1" t="s">
        <v>524</v>
      </c>
      <c r="C402" s="8" t="s">
        <v>785</v>
      </c>
      <c r="D402" s="8" t="s">
        <v>525</v>
      </c>
      <c r="E402" s="5" t="s">
        <v>725</v>
      </c>
    </row>
    <row r="403" spans="1:5" ht="31.5" x14ac:dyDescent="0.25">
      <c r="A403" s="14">
        <v>392</v>
      </c>
      <c r="B403" s="1" t="s">
        <v>526</v>
      </c>
      <c r="C403" s="8" t="s">
        <v>785</v>
      </c>
      <c r="D403" s="8" t="s">
        <v>527</v>
      </c>
      <c r="E403" s="5" t="s">
        <v>528</v>
      </c>
    </row>
    <row r="404" spans="1:5" ht="63" x14ac:dyDescent="0.25">
      <c r="A404" s="14">
        <v>393</v>
      </c>
      <c r="B404" s="1" t="s">
        <v>529</v>
      </c>
      <c r="C404" s="8" t="s">
        <v>761</v>
      </c>
      <c r="D404" s="8" t="s">
        <v>530</v>
      </c>
      <c r="E404" s="5" t="s">
        <v>726</v>
      </c>
    </row>
    <row r="405" spans="1:5" ht="31.5" x14ac:dyDescent="0.25">
      <c r="A405" s="14">
        <v>394</v>
      </c>
      <c r="B405" s="1" t="s">
        <v>531</v>
      </c>
      <c r="C405" s="8" t="s">
        <v>761</v>
      </c>
      <c r="D405" s="8" t="s">
        <v>532</v>
      </c>
      <c r="E405" s="5" t="s">
        <v>533</v>
      </c>
    </row>
    <row r="406" spans="1:5" ht="47.25" x14ac:dyDescent="0.25">
      <c r="A406" s="14">
        <v>395</v>
      </c>
      <c r="B406" s="1" t="s">
        <v>534</v>
      </c>
      <c r="C406" s="8" t="s">
        <v>785</v>
      </c>
      <c r="D406" s="8" t="s">
        <v>535</v>
      </c>
      <c r="E406" s="4" t="s">
        <v>536</v>
      </c>
    </row>
    <row r="407" spans="1:5" ht="15.75" x14ac:dyDescent="0.25">
      <c r="A407" s="14">
        <v>396</v>
      </c>
      <c r="B407" s="2" t="s">
        <v>534</v>
      </c>
      <c r="C407" s="8" t="s">
        <v>785</v>
      </c>
      <c r="D407" s="3" t="s">
        <v>73</v>
      </c>
      <c r="E407" s="4" t="s">
        <v>537</v>
      </c>
    </row>
    <row r="408" spans="1:5" ht="47.25" x14ac:dyDescent="0.25">
      <c r="A408" s="14">
        <v>397</v>
      </c>
      <c r="B408" s="737" t="s">
        <v>538</v>
      </c>
      <c r="C408" s="8" t="s">
        <v>786</v>
      </c>
      <c r="D408" s="8" t="s">
        <v>539</v>
      </c>
      <c r="E408" s="5" t="s">
        <v>547</v>
      </c>
    </row>
    <row r="409" spans="1:5" ht="15.75" x14ac:dyDescent="0.25">
      <c r="A409" s="14">
        <v>398</v>
      </c>
      <c r="B409" s="738"/>
      <c r="C409" s="8" t="s">
        <v>786</v>
      </c>
      <c r="D409" s="3" t="s">
        <v>73</v>
      </c>
      <c r="E409" s="5" t="s">
        <v>540</v>
      </c>
    </row>
    <row r="410" spans="1:5" ht="15.75" x14ac:dyDescent="0.25">
      <c r="A410" s="14">
        <v>399</v>
      </c>
      <c r="B410" s="738"/>
      <c r="C410" s="8" t="s">
        <v>786</v>
      </c>
      <c r="D410" s="3" t="s">
        <v>73</v>
      </c>
      <c r="E410" s="5" t="s">
        <v>541</v>
      </c>
    </row>
    <row r="411" spans="1:5" ht="15.75" x14ac:dyDescent="0.25">
      <c r="A411" s="14">
        <v>400</v>
      </c>
      <c r="B411" s="738"/>
      <c r="C411" s="8" t="s">
        <v>786</v>
      </c>
      <c r="D411" s="3" t="s">
        <v>73</v>
      </c>
      <c r="E411" s="5" t="s">
        <v>542</v>
      </c>
    </row>
    <row r="412" spans="1:5" ht="15.75" x14ac:dyDescent="0.25">
      <c r="A412" s="14">
        <v>401</v>
      </c>
      <c r="B412" s="738"/>
      <c r="C412" s="8" t="s">
        <v>786</v>
      </c>
      <c r="D412" s="3" t="s">
        <v>73</v>
      </c>
      <c r="E412" s="5" t="s">
        <v>543</v>
      </c>
    </row>
    <row r="413" spans="1:5" ht="15.75" x14ac:dyDescent="0.25">
      <c r="A413" s="14">
        <v>402</v>
      </c>
      <c r="B413" s="738"/>
      <c r="C413" s="8" t="s">
        <v>786</v>
      </c>
      <c r="D413" s="3" t="s">
        <v>73</v>
      </c>
      <c r="E413" s="5" t="s">
        <v>544</v>
      </c>
    </row>
    <row r="414" spans="1:5" ht="15.75" x14ac:dyDescent="0.25">
      <c r="A414" s="14">
        <v>403</v>
      </c>
      <c r="B414" s="738"/>
      <c r="C414" s="8" t="s">
        <v>786</v>
      </c>
      <c r="D414" s="3" t="s">
        <v>73</v>
      </c>
      <c r="E414" s="5" t="s">
        <v>545</v>
      </c>
    </row>
    <row r="415" spans="1:5" ht="15.75" x14ac:dyDescent="0.25">
      <c r="A415" s="14">
        <v>404</v>
      </c>
      <c r="B415" s="739"/>
      <c r="C415" s="8" t="s">
        <v>786</v>
      </c>
      <c r="D415" s="3" t="s">
        <v>73</v>
      </c>
      <c r="E415" s="5" t="s">
        <v>546</v>
      </c>
    </row>
    <row r="416" spans="1:5" ht="31.5" x14ac:dyDescent="0.25">
      <c r="A416" s="14">
        <v>405</v>
      </c>
      <c r="B416" s="2" t="s">
        <v>538</v>
      </c>
      <c r="C416" s="8" t="s">
        <v>786</v>
      </c>
      <c r="D416" s="3" t="s">
        <v>73</v>
      </c>
      <c r="E416" s="4" t="s">
        <v>548</v>
      </c>
    </row>
    <row r="417" spans="1:5" ht="31.5" x14ac:dyDescent="0.25">
      <c r="A417" s="14">
        <v>406</v>
      </c>
      <c r="B417" s="2" t="s">
        <v>538</v>
      </c>
      <c r="C417" s="8" t="s">
        <v>786</v>
      </c>
      <c r="D417" s="3" t="s">
        <v>73</v>
      </c>
      <c r="E417" s="4" t="s">
        <v>549</v>
      </c>
    </row>
    <row r="418" spans="1:5" ht="31.5" x14ac:dyDescent="0.25">
      <c r="A418" s="14">
        <v>407</v>
      </c>
      <c r="B418" s="1" t="s">
        <v>550</v>
      </c>
      <c r="C418" s="8" t="s">
        <v>788</v>
      </c>
      <c r="D418" s="8" t="s">
        <v>551</v>
      </c>
      <c r="E418" s="5" t="s">
        <v>552</v>
      </c>
    </row>
    <row r="419" spans="1:5" ht="78.75" x14ac:dyDescent="0.25">
      <c r="A419" s="14">
        <v>408</v>
      </c>
      <c r="B419" s="1" t="s">
        <v>553</v>
      </c>
      <c r="C419" s="8" t="s">
        <v>788</v>
      </c>
      <c r="D419" s="8" t="s">
        <v>554</v>
      </c>
      <c r="E419" s="4" t="s">
        <v>555</v>
      </c>
    </row>
    <row r="420" spans="1:5" ht="15.75" x14ac:dyDescent="0.25">
      <c r="A420" s="14">
        <v>409</v>
      </c>
      <c r="B420" s="751" t="s">
        <v>553</v>
      </c>
      <c r="C420" s="8" t="s">
        <v>786</v>
      </c>
      <c r="D420" s="3" t="s">
        <v>73</v>
      </c>
      <c r="E420" s="5" t="s">
        <v>560</v>
      </c>
    </row>
    <row r="421" spans="1:5" ht="31.5" x14ac:dyDescent="0.25">
      <c r="A421" s="14">
        <v>410</v>
      </c>
      <c r="B421" s="738"/>
      <c r="C421" s="8" t="s">
        <v>786</v>
      </c>
      <c r="D421" s="3" t="s">
        <v>73</v>
      </c>
      <c r="E421" s="5" t="s">
        <v>556</v>
      </c>
    </row>
    <row r="422" spans="1:5" ht="15.75" x14ac:dyDescent="0.25">
      <c r="A422" s="14">
        <v>411</v>
      </c>
      <c r="B422" s="738"/>
      <c r="C422" s="8" t="s">
        <v>786</v>
      </c>
      <c r="D422" s="3" t="s">
        <v>73</v>
      </c>
      <c r="E422" s="5" t="s">
        <v>557</v>
      </c>
    </row>
    <row r="423" spans="1:5" ht="31.5" x14ac:dyDescent="0.25">
      <c r="A423" s="14">
        <v>412</v>
      </c>
      <c r="B423" s="738"/>
      <c r="C423" s="8" t="s">
        <v>786</v>
      </c>
      <c r="D423" s="3" t="s">
        <v>73</v>
      </c>
      <c r="E423" s="5" t="s">
        <v>558</v>
      </c>
    </row>
    <row r="424" spans="1:5" ht="31.5" x14ac:dyDescent="0.25">
      <c r="A424" s="14">
        <v>413</v>
      </c>
      <c r="B424" s="739"/>
      <c r="C424" s="8" t="s">
        <v>786</v>
      </c>
      <c r="D424" s="3" t="s">
        <v>73</v>
      </c>
      <c r="E424" s="5" t="s">
        <v>559</v>
      </c>
    </row>
    <row r="425" spans="1:5" x14ac:dyDescent="0.2">
      <c r="A425" s="14"/>
      <c r="B425" s="743" t="s">
        <v>800</v>
      </c>
      <c r="C425" s="746"/>
      <c r="D425" s="746"/>
      <c r="E425" s="747"/>
    </row>
    <row r="426" spans="1:5" ht="31.5" x14ac:dyDescent="0.25">
      <c r="A426" s="14">
        <v>414</v>
      </c>
      <c r="B426" s="1" t="s">
        <v>561</v>
      </c>
      <c r="C426" s="8" t="s">
        <v>809</v>
      </c>
      <c r="D426" s="8" t="s">
        <v>562</v>
      </c>
      <c r="E426" s="4" t="s">
        <v>563</v>
      </c>
    </row>
    <row r="427" spans="1:5" ht="15.75" x14ac:dyDescent="0.25">
      <c r="A427" s="14">
        <v>415</v>
      </c>
      <c r="B427" s="737" t="s">
        <v>564</v>
      </c>
      <c r="C427" s="8" t="s">
        <v>788</v>
      </c>
      <c r="D427" s="8" t="s">
        <v>565</v>
      </c>
      <c r="E427" s="5" t="s">
        <v>570</v>
      </c>
    </row>
    <row r="428" spans="1:5" ht="15.75" x14ac:dyDescent="0.25">
      <c r="A428" s="14">
        <v>416</v>
      </c>
      <c r="B428" s="738"/>
      <c r="C428" s="8" t="s">
        <v>762</v>
      </c>
      <c r="D428" s="3" t="s">
        <v>73</v>
      </c>
      <c r="E428" s="5" t="s">
        <v>566</v>
      </c>
    </row>
    <row r="429" spans="1:5" ht="31.5" x14ac:dyDescent="0.25">
      <c r="A429" s="14">
        <v>417</v>
      </c>
      <c r="B429" s="738"/>
      <c r="C429" s="8" t="s">
        <v>788</v>
      </c>
      <c r="D429" s="3" t="s">
        <v>73</v>
      </c>
      <c r="E429" s="5" t="s">
        <v>567</v>
      </c>
    </row>
    <row r="430" spans="1:5" ht="63" x14ac:dyDescent="0.25">
      <c r="A430" s="14">
        <v>418</v>
      </c>
      <c r="B430" s="738"/>
      <c r="C430" s="8" t="s">
        <v>763</v>
      </c>
      <c r="D430" s="3" t="s">
        <v>73</v>
      </c>
      <c r="E430" s="5" t="s">
        <v>568</v>
      </c>
    </row>
    <row r="431" spans="1:5" ht="31.5" x14ac:dyDescent="0.25">
      <c r="A431" s="14">
        <v>419</v>
      </c>
      <c r="B431" s="738"/>
      <c r="C431" s="8" t="s">
        <v>788</v>
      </c>
      <c r="D431" s="3" t="s">
        <v>73</v>
      </c>
      <c r="E431" s="5" t="s">
        <v>569</v>
      </c>
    </row>
    <row r="432" spans="1:5" ht="63" x14ac:dyDescent="0.25">
      <c r="A432" s="14">
        <v>420</v>
      </c>
      <c r="B432" s="738"/>
      <c r="C432" s="8" t="s">
        <v>785</v>
      </c>
      <c r="D432" s="3" t="s">
        <v>73</v>
      </c>
      <c r="E432" s="5" t="s">
        <v>708</v>
      </c>
    </row>
    <row r="433" spans="1:5" ht="63" x14ac:dyDescent="0.25">
      <c r="A433" s="14">
        <v>421</v>
      </c>
      <c r="B433" s="739"/>
      <c r="C433" s="8" t="s">
        <v>786</v>
      </c>
      <c r="D433" s="3" t="s">
        <v>73</v>
      </c>
      <c r="E433" s="5" t="s">
        <v>764</v>
      </c>
    </row>
    <row r="434" spans="1:5" ht="15.75" x14ac:dyDescent="0.25">
      <c r="A434" s="14">
        <v>422</v>
      </c>
      <c r="B434" s="737" t="s">
        <v>571</v>
      </c>
      <c r="C434" s="8" t="s">
        <v>765</v>
      </c>
      <c r="D434" s="8" t="s">
        <v>572</v>
      </c>
      <c r="E434" s="5" t="s">
        <v>573</v>
      </c>
    </row>
    <row r="435" spans="1:5" ht="47.25" x14ac:dyDescent="0.25">
      <c r="A435" s="14">
        <v>423</v>
      </c>
      <c r="B435" s="738"/>
      <c r="C435" s="8" t="s">
        <v>766</v>
      </c>
      <c r="D435" s="3" t="s">
        <v>73</v>
      </c>
      <c r="E435" s="5" t="s">
        <v>574</v>
      </c>
    </row>
    <row r="436" spans="1:5" ht="47.25" x14ac:dyDescent="0.25">
      <c r="A436" s="14">
        <v>424</v>
      </c>
      <c r="B436" s="738"/>
      <c r="C436" s="8" t="s">
        <v>788</v>
      </c>
      <c r="D436" s="3" t="s">
        <v>73</v>
      </c>
      <c r="E436" s="5" t="s">
        <v>575</v>
      </c>
    </row>
    <row r="437" spans="1:5" ht="31.5" x14ac:dyDescent="0.25">
      <c r="A437" s="14">
        <v>425</v>
      </c>
      <c r="B437" s="738"/>
      <c r="C437" s="8" t="s">
        <v>765</v>
      </c>
      <c r="D437" s="3" t="s">
        <v>73</v>
      </c>
      <c r="E437" s="5" t="s">
        <v>576</v>
      </c>
    </row>
    <row r="438" spans="1:5" ht="63" x14ac:dyDescent="0.25">
      <c r="A438" s="14">
        <v>426</v>
      </c>
      <c r="B438" s="739"/>
      <c r="C438" s="8" t="s">
        <v>788</v>
      </c>
      <c r="D438" s="3" t="s">
        <v>73</v>
      </c>
      <c r="E438" s="4" t="s">
        <v>577</v>
      </c>
    </row>
    <row r="439" spans="1:5" ht="15.75" x14ac:dyDescent="0.25">
      <c r="A439" s="14">
        <v>427</v>
      </c>
      <c r="B439" s="751" t="s">
        <v>571</v>
      </c>
      <c r="C439" s="8" t="s">
        <v>788</v>
      </c>
      <c r="D439" s="3" t="s">
        <v>73</v>
      </c>
      <c r="E439" s="5" t="s">
        <v>709</v>
      </c>
    </row>
    <row r="440" spans="1:5" ht="15.75" x14ac:dyDescent="0.25">
      <c r="A440" s="14">
        <v>428</v>
      </c>
      <c r="B440" s="738"/>
      <c r="C440" s="8" t="s">
        <v>788</v>
      </c>
      <c r="D440" s="3" t="s">
        <v>73</v>
      </c>
      <c r="E440" s="5" t="s">
        <v>578</v>
      </c>
    </row>
    <row r="441" spans="1:5" ht="31.5" x14ac:dyDescent="0.25">
      <c r="A441" s="14">
        <v>429</v>
      </c>
      <c r="B441" s="738"/>
      <c r="C441" s="8" t="s">
        <v>788</v>
      </c>
      <c r="D441" s="3" t="s">
        <v>73</v>
      </c>
      <c r="E441" s="5" t="s">
        <v>579</v>
      </c>
    </row>
    <row r="442" spans="1:5" ht="15.75" x14ac:dyDescent="0.25">
      <c r="A442" s="14">
        <v>430</v>
      </c>
      <c r="B442" s="739"/>
      <c r="C442" s="8" t="s">
        <v>788</v>
      </c>
      <c r="D442" s="3" t="s">
        <v>73</v>
      </c>
      <c r="E442" s="5" t="s">
        <v>580</v>
      </c>
    </row>
    <row r="443" spans="1:5" ht="31.5" x14ac:dyDescent="0.25">
      <c r="A443" s="14">
        <v>431</v>
      </c>
      <c r="B443" s="1" t="s">
        <v>581</v>
      </c>
      <c r="C443" s="8" t="s">
        <v>788</v>
      </c>
      <c r="D443" s="8" t="s">
        <v>582</v>
      </c>
      <c r="E443" s="5" t="s">
        <v>583</v>
      </c>
    </row>
    <row r="444" spans="1:5" ht="15.75" x14ac:dyDescent="0.25">
      <c r="A444" s="14">
        <v>432</v>
      </c>
      <c r="B444" s="751" t="s">
        <v>581</v>
      </c>
      <c r="C444" s="8" t="s">
        <v>786</v>
      </c>
      <c r="D444" s="3" t="s">
        <v>73</v>
      </c>
      <c r="E444" s="5" t="s">
        <v>710</v>
      </c>
    </row>
    <row r="445" spans="1:5" ht="31.5" x14ac:dyDescent="0.25">
      <c r="A445" s="14">
        <v>433</v>
      </c>
      <c r="B445" s="738"/>
      <c r="C445" s="8" t="s">
        <v>786</v>
      </c>
      <c r="D445" s="3" t="s">
        <v>73</v>
      </c>
      <c r="E445" s="5" t="s">
        <v>584</v>
      </c>
    </row>
    <row r="446" spans="1:5" ht="47.25" x14ac:dyDescent="0.25">
      <c r="A446" s="14">
        <v>434</v>
      </c>
      <c r="B446" s="738"/>
      <c r="C446" s="8" t="s">
        <v>786</v>
      </c>
      <c r="D446" s="3" t="s">
        <v>73</v>
      </c>
      <c r="E446" s="5" t="s">
        <v>585</v>
      </c>
    </row>
    <row r="447" spans="1:5" ht="31.5" x14ac:dyDescent="0.25">
      <c r="A447" s="14">
        <v>435</v>
      </c>
      <c r="B447" s="739"/>
      <c r="C447" s="8" t="s">
        <v>786</v>
      </c>
      <c r="D447" s="3" t="s">
        <v>73</v>
      </c>
      <c r="E447" s="5" t="s">
        <v>586</v>
      </c>
    </row>
    <row r="448" spans="1:5" ht="15.75" x14ac:dyDescent="0.25">
      <c r="A448" s="14">
        <v>436</v>
      </c>
      <c r="B448" s="737" t="s">
        <v>587</v>
      </c>
      <c r="C448" s="8" t="s">
        <v>785</v>
      </c>
      <c r="D448" s="8" t="s">
        <v>588</v>
      </c>
      <c r="E448" s="5" t="s">
        <v>591</v>
      </c>
    </row>
    <row r="449" spans="1:5" ht="31.5" x14ac:dyDescent="0.25">
      <c r="A449" s="14">
        <v>437</v>
      </c>
      <c r="B449" s="738"/>
      <c r="C449" s="8" t="s">
        <v>785</v>
      </c>
      <c r="D449" s="3" t="s">
        <v>73</v>
      </c>
      <c r="E449" s="5" t="s">
        <v>589</v>
      </c>
    </row>
    <row r="450" spans="1:5" ht="15.75" x14ac:dyDescent="0.25">
      <c r="A450" s="14">
        <v>438</v>
      </c>
      <c r="B450" s="739"/>
      <c r="C450" s="8" t="s">
        <v>785</v>
      </c>
      <c r="D450" s="3" t="s">
        <v>73</v>
      </c>
      <c r="E450" s="5" t="s">
        <v>590</v>
      </c>
    </row>
    <row r="451" spans="1:5" ht="47.25" x14ac:dyDescent="0.25">
      <c r="A451" s="14">
        <v>439</v>
      </c>
      <c r="B451" s="1" t="s">
        <v>592</v>
      </c>
      <c r="C451" s="8" t="s">
        <v>786</v>
      </c>
      <c r="D451" s="8" t="s">
        <v>593</v>
      </c>
      <c r="E451" s="5" t="s">
        <v>594</v>
      </c>
    </row>
    <row r="452" spans="1:5" ht="63" x14ac:dyDescent="0.25">
      <c r="A452" s="14">
        <v>440</v>
      </c>
      <c r="B452" s="2" t="s">
        <v>592</v>
      </c>
      <c r="C452" s="8" t="s">
        <v>786</v>
      </c>
      <c r="D452" s="3" t="s">
        <v>73</v>
      </c>
      <c r="E452" s="4" t="s">
        <v>595</v>
      </c>
    </row>
    <row r="453" spans="1:5" ht="31.5" x14ac:dyDescent="0.25">
      <c r="A453" s="14">
        <v>441</v>
      </c>
      <c r="B453" s="737" t="s">
        <v>596</v>
      </c>
      <c r="C453" s="8" t="s">
        <v>786</v>
      </c>
      <c r="D453" s="8" t="s">
        <v>597</v>
      </c>
      <c r="E453" s="5" t="s">
        <v>600</v>
      </c>
    </row>
    <row r="454" spans="1:5" ht="31.5" x14ac:dyDescent="0.25">
      <c r="A454" s="14">
        <v>442</v>
      </c>
      <c r="B454" s="738"/>
      <c r="C454" s="8" t="s">
        <v>786</v>
      </c>
      <c r="D454" s="3" t="s">
        <v>73</v>
      </c>
      <c r="E454" s="5" t="s">
        <v>598</v>
      </c>
    </row>
    <row r="455" spans="1:5" ht="31.5" x14ac:dyDescent="0.25">
      <c r="A455" s="14">
        <v>443</v>
      </c>
      <c r="B455" s="738"/>
      <c r="C455" s="8" t="s">
        <v>786</v>
      </c>
      <c r="D455" s="3" t="s">
        <v>73</v>
      </c>
      <c r="E455" s="5" t="s">
        <v>599</v>
      </c>
    </row>
    <row r="456" spans="1:5" ht="47.25" x14ac:dyDescent="0.25">
      <c r="A456" s="14">
        <v>444</v>
      </c>
      <c r="B456" s="738"/>
      <c r="C456" s="8" t="s">
        <v>786</v>
      </c>
      <c r="D456" s="3" t="s">
        <v>73</v>
      </c>
      <c r="E456" s="5" t="s">
        <v>601</v>
      </c>
    </row>
    <row r="457" spans="1:5" ht="31.5" x14ac:dyDescent="0.25">
      <c r="A457" s="14">
        <v>445</v>
      </c>
      <c r="B457" s="739"/>
      <c r="C457" s="8" t="s">
        <v>786</v>
      </c>
      <c r="D457" s="3" t="s">
        <v>73</v>
      </c>
      <c r="E457" s="5" t="s">
        <v>602</v>
      </c>
    </row>
    <row r="458" spans="1:5" ht="47.25" x14ac:dyDescent="0.25">
      <c r="A458" s="14">
        <v>446</v>
      </c>
      <c r="B458" s="1" t="s">
        <v>603</v>
      </c>
      <c r="C458" s="8" t="s">
        <v>785</v>
      </c>
      <c r="D458" s="8" t="s">
        <v>604</v>
      </c>
      <c r="E458" s="5" t="s">
        <v>605</v>
      </c>
    </row>
    <row r="459" spans="1:5" ht="63" x14ac:dyDescent="0.25">
      <c r="A459" s="14">
        <v>447</v>
      </c>
      <c r="B459" s="2" t="s">
        <v>603</v>
      </c>
      <c r="C459" s="8" t="s">
        <v>785</v>
      </c>
      <c r="D459" s="3" t="s">
        <v>73</v>
      </c>
      <c r="E459" s="4" t="s">
        <v>606</v>
      </c>
    </row>
    <row r="460" spans="1:5" ht="47.25" x14ac:dyDescent="0.25">
      <c r="A460" s="14">
        <v>448</v>
      </c>
      <c r="B460" s="2" t="s">
        <v>603</v>
      </c>
      <c r="C460" s="8" t="s">
        <v>786</v>
      </c>
      <c r="D460" s="3" t="s">
        <v>73</v>
      </c>
      <c r="E460" s="5" t="s">
        <v>607</v>
      </c>
    </row>
    <row r="461" spans="1:5" ht="31.5" x14ac:dyDescent="0.25">
      <c r="A461" s="14">
        <v>449</v>
      </c>
      <c r="B461" s="1" t="s">
        <v>608</v>
      </c>
      <c r="C461" s="8" t="s">
        <v>786</v>
      </c>
      <c r="D461" s="8" t="s">
        <v>609</v>
      </c>
      <c r="E461" s="4" t="s">
        <v>610</v>
      </c>
    </row>
    <row r="462" spans="1:5" ht="47.25" x14ac:dyDescent="0.25">
      <c r="A462" s="14">
        <v>450</v>
      </c>
      <c r="B462" s="2" t="s">
        <v>608</v>
      </c>
      <c r="C462" s="8" t="s">
        <v>786</v>
      </c>
      <c r="D462" s="3" t="s">
        <v>73</v>
      </c>
      <c r="E462" s="5" t="s">
        <v>611</v>
      </c>
    </row>
    <row r="463" spans="1:5" ht="63" x14ac:dyDescent="0.25">
      <c r="A463" s="14">
        <v>451</v>
      </c>
      <c r="B463" s="2" t="s">
        <v>608</v>
      </c>
      <c r="C463" s="8" t="s">
        <v>767</v>
      </c>
      <c r="D463" s="3" t="s">
        <v>73</v>
      </c>
      <c r="E463" s="4" t="s">
        <v>612</v>
      </c>
    </row>
    <row r="464" spans="1:5" ht="47.25" x14ac:dyDescent="0.25">
      <c r="A464" s="14">
        <v>452</v>
      </c>
      <c r="B464" s="2" t="s">
        <v>608</v>
      </c>
      <c r="C464" s="8" t="s">
        <v>785</v>
      </c>
      <c r="D464" s="3" t="s">
        <v>73</v>
      </c>
      <c r="E464" s="4" t="s">
        <v>613</v>
      </c>
    </row>
    <row r="465" spans="1:5" ht="15.75" x14ac:dyDescent="0.25">
      <c r="A465" s="14">
        <v>453</v>
      </c>
      <c r="B465" s="1" t="s">
        <v>614</v>
      </c>
      <c r="C465" s="8" t="s">
        <v>786</v>
      </c>
      <c r="D465" s="8" t="s">
        <v>615</v>
      </c>
      <c r="E465" s="5" t="s">
        <v>616</v>
      </c>
    </row>
    <row r="466" spans="1:5" ht="15.75" x14ac:dyDescent="0.25">
      <c r="A466" s="14">
        <v>454</v>
      </c>
      <c r="B466" s="751" t="s">
        <v>614</v>
      </c>
      <c r="C466" s="8" t="s">
        <v>786</v>
      </c>
      <c r="D466" s="3" t="s">
        <v>73</v>
      </c>
      <c r="E466" s="5" t="s">
        <v>570</v>
      </c>
    </row>
    <row r="467" spans="1:5" ht="47.25" x14ac:dyDescent="0.25">
      <c r="A467" s="14">
        <v>455</v>
      </c>
      <c r="B467" s="738"/>
      <c r="C467" s="8" t="s">
        <v>786</v>
      </c>
      <c r="D467" s="3" t="s">
        <v>73</v>
      </c>
      <c r="E467" s="5" t="s">
        <v>617</v>
      </c>
    </row>
    <row r="468" spans="1:5" ht="31.5" x14ac:dyDescent="0.25">
      <c r="A468" s="14">
        <v>456</v>
      </c>
      <c r="B468" s="738"/>
      <c r="C468" s="8" t="s">
        <v>786</v>
      </c>
      <c r="D468" s="3" t="s">
        <v>73</v>
      </c>
      <c r="E468" s="5" t="s">
        <v>618</v>
      </c>
    </row>
    <row r="469" spans="1:5" ht="78.75" x14ac:dyDescent="0.25">
      <c r="A469" s="14">
        <v>457</v>
      </c>
      <c r="B469" s="739"/>
      <c r="C469" s="8" t="s">
        <v>786</v>
      </c>
      <c r="D469" s="3" t="s">
        <v>73</v>
      </c>
      <c r="E469" s="5" t="s">
        <v>619</v>
      </c>
    </row>
    <row r="470" spans="1:5" ht="31.5" x14ac:dyDescent="0.25">
      <c r="A470" s="14">
        <v>458</v>
      </c>
      <c r="B470" s="1" t="s">
        <v>620</v>
      </c>
      <c r="C470" s="8" t="s">
        <v>768</v>
      </c>
      <c r="D470" s="8" t="s">
        <v>621</v>
      </c>
      <c r="E470" s="4" t="s">
        <v>622</v>
      </c>
    </row>
    <row r="471" spans="1:5" ht="15.75" x14ac:dyDescent="0.25">
      <c r="A471" s="14">
        <v>459</v>
      </c>
      <c r="B471" s="751" t="s">
        <v>620</v>
      </c>
      <c r="C471" s="8" t="s">
        <v>769</v>
      </c>
      <c r="D471" s="3" t="s">
        <v>73</v>
      </c>
      <c r="E471" s="5" t="s">
        <v>628</v>
      </c>
    </row>
    <row r="472" spans="1:5" ht="15.75" x14ac:dyDescent="0.25">
      <c r="A472" s="14">
        <v>460</v>
      </c>
      <c r="B472" s="738"/>
      <c r="C472" s="8" t="s">
        <v>769</v>
      </c>
      <c r="D472" s="3" t="s">
        <v>73</v>
      </c>
      <c r="E472" s="5" t="s">
        <v>623</v>
      </c>
    </row>
    <row r="473" spans="1:5" ht="15.75" x14ac:dyDescent="0.25">
      <c r="A473" s="14">
        <v>461</v>
      </c>
      <c r="B473" s="738"/>
      <c r="C473" s="8" t="s">
        <v>769</v>
      </c>
      <c r="D473" s="3" t="s">
        <v>73</v>
      </c>
      <c r="E473" s="5" t="s">
        <v>624</v>
      </c>
    </row>
    <row r="474" spans="1:5" ht="15.75" x14ac:dyDescent="0.25">
      <c r="A474" s="14">
        <v>462</v>
      </c>
      <c r="B474" s="738"/>
      <c r="C474" s="8" t="s">
        <v>769</v>
      </c>
      <c r="D474" s="3" t="s">
        <v>73</v>
      </c>
      <c r="E474" s="5" t="s">
        <v>625</v>
      </c>
    </row>
    <row r="475" spans="1:5" ht="15.75" x14ac:dyDescent="0.25">
      <c r="A475" s="14">
        <v>463</v>
      </c>
      <c r="B475" s="738"/>
      <c r="C475" s="8" t="s">
        <v>769</v>
      </c>
      <c r="D475" s="3" t="s">
        <v>73</v>
      </c>
      <c r="E475" s="5" t="s">
        <v>626</v>
      </c>
    </row>
    <row r="476" spans="1:5" ht="15.75" x14ac:dyDescent="0.25">
      <c r="A476" s="14">
        <v>464</v>
      </c>
      <c r="B476" s="739"/>
      <c r="C476" s="8" t="s">
        <v>769</v>
      </c>
      <c r="D476" s="3" t="s">
        <v>73</v>
      </c>
      <c r="E476" s="5" t="s">
        <v>627</v>
      </c>
    </row>
    <row r="477" spans="1:5" ht="15.75" x14ac:dyDescent="0.25">
      <c r="A477" s="14">
        <v>465</v>
      </c>
      <c r="B477" s="737" t="s">
        <v>629</v>
      </c>
      <c r="C477" s="8" t="s">
        <v>786</v>
      </c>
      <c r="D477" s="8" t="s">
        <v>630</v>
      </c>
      <c r="E477" s="5" t="s">
        <v>570</v>
      </c>
    </row>
    <row r="478" spans="1:5" ht="31.5" x14ac:dyDescent="0.25">
      <c r="A478" s="14">
        <v>466</v>
      </c>
      <c r="B478" s="738"/>
      <c r="C478" s="8" t="s">
        <v>786</v>
      </c>
      <c r="D478" s="3" t="s">
        <v>73</v>
      </c>
      <c r="E478" s="5" t="s">
        <v>631</v>
      </c>
    </row>
    <row r="479" spans="1:5" ht="15.75" x14ac:dyDescent="0.25">
      <c r="A479" s="14">
        <v>467</v>
      </c>
      <c r="B479" s="738"/>
      <c r="C479" s="8" t="s">
        <v>786</v>
      </c>
      <c r="D479" s="3" t="s">
        <v>73</v>
      </c>
      <c r="E479" s="5" t="s">
        <v>632</v>
      </c>
    </row>
    <row r="480" spans="1:5" ht="31.5" x14ac:dyDescent="0.25">
      <c r="A480" s="14">
        <v>468</v>
      </c>
      <c r="B480" s="738"/>
      <c r="C480" s="8" t="s">
        <v>786</v>
      </c>
      <c r="D480" s="3" t="s">
        <v>73</v>
      </c>
      <c r="E480" s="5" t="s">
        <v>633</v>
      </c>
    </row>
    <row r="481" spans="1:5" ht="15.75" x14ac:dyDescent="0.25">
      <c r="A481" s="14">
        <v>469</v>
      </c>
      <c r="B481" s="738"/>
      <c r="C481" s="8" t="s">
        <v>786</v>
      </c>
      <c r="D481" s="3" t="s">
        <v>73</v>
      </c>
      <c r="E481" s="5" t="s">
        <v>634</v>
      </c>
    </row>
    <row r="482" spans="1:5" ht="31.5" x14ac:dyDescent="0.25">
      <c r="A482" s="14">
        <v>470</v>
      </c>
      <c r="B482" s="739"/>
      <c r="C482" s="8" t="s">
        <v>786</v>
      </c>
      <c r="D482" s="3" t="s">
        <v>73</v>
      </c>
      <c r="E482" s="5" t="s">
        <v>635</v>
      </c>
    </row>
    <row r="483" spans="1:5" ht="31.5" x14ac:dyDescent="0.25">
      <c r="A483" s="14">
        <v>471</v>
      </c>
      <c r="B483" s="1" t="s">
        <v>636</v>
      </c>
      <c r="C483" s="8" t="s">
        <v>752</v>
      </c>
      <c r="D483" s="8" t="s">
        <v>637</v>
      </c>
      <c r="E483" s="5" t="s">
        <v>638</v>
      </c>
    </row>
    <row r="484" spans="1:5" x14ac:dyDescent="0.2">
      <c r="A484" s="14"/>
      <c r="B484" s="743" t="s">
        <v>801</v>
      </c>
      <c r="C484" s="746"/>
      <c r="D484" s="746"/>
      <c r="E484" s="747"/>
    </row>
    <row r="485" spans="1:5" ht="47.25" x14ac:dyDescent="0.25">
      <c r="A485" s="14">
        <v>472</v>
      </c>
      <c r="B485" s="1" t="s">
        <v>639</v>
      </c>
      <c r="C485" s="8" t="s">
        <v>770</v>
      </c>
      <c r="D485" s="8" t="s">
        <v>640</v>
      </c>
      <c r="E485" s="4" t="s">
        <v>641</v>
      </c>
    </row>
    <row r="486" spans="1:5" ht="31.5" x14ac:dyDescent="0.25">
      <c r="A486" s="14">
        <v>473</v>
      </c>
      <c r="B486" s="2" t="s">
        <v>639</v>
      </c>
      <c r="C486" s="8" t="s">
        <v>770</v>
      </c>
      <c r="D486" s="3" t="s">
        <v>73</v>
      </c>
      <c r="E486" s="4" t="s">
        <v>642</v>
      </c>
    </row>
    <row r="487" spans="1:5" ht="47.25" x14ac:dyDescent="0.25">
      <c r="A487" s="14">
        <v>474</v>
      </c>
      <c r="B487" s="2" t="s">
        <v>639</v>
      </c>
      <c r="C487" s="8" t="s">
        <v>788</v>
      </c>
      <c r="D487" s="3" t="s">
        <v>73</v>
      </c>
      <c r="E487" s="4" t="s">
        <v>643</v>
      </c>
    </row>
    <row r="488" spans="1:5" ht="25.5" x14ac:dyDescent="0.25">
      <c r="A488" s="14">
        <v>475</v>
      </c>
      <c r="B488" s="1" t="s">
        <v>644</v>
      </c>
      <c r="C488" s="9" t="s">
        <v>788</v>
      </c>
      <c r="D488" s="8" t="s">
        <v>645</v>
      </c>
      <c r="E488" s="4" t="s">
        <v>646</v>
      </c>
    </row>
    <row r="489" spans="1:5" ht="15.75" x14ac:dyDescent="0.25">
      <c r="A489" s="14">
        <v>476</v>
      </c>
      <c r="B489" s="737" t="s">
        <v>647</v>
      </c>
      <c r="C489" s="8" t="s">
        <v>771</v>
      </c>
      <c r="D489" s="8" t="s">
        <v>648</v>
      </c>
      <c r="E489" s="5" t="s">
        <v>651</v>
      </c>
    </row>
    <row r="490" spans="1:5" ht="47.25" x14ac:dyDescent="0.25">
      <c r="A490" s="14">
        <v>477</v>
      </c>
      <c r="B490" s="738"/>
      <c r="C490" s="8" t="s">
        <v>771</v>
      </c>
      <c r="D490" s="3" t="s">
        <v>73</v>
      </c>
      <c r="E490" s="5" t="s">
        <v>812</v>
      </c>
    </row>
    <row r="491" spans="1:5" ht="47.25" x14ac:dyDescent="0.25">
      <c r="A491" s="14">
        <v>478</v>
      </c>
      <c r="B491" s="738"/>
      <c r="C491" s="8" t="s">
        <v>788</v>
      </c>
      <c r="D491" s="3" t="s">
        <v>73</v>
      </c>
      <c r="E491" s="5" t="s">
        <v>649</v>
      </c>
    </row>
    <row r="492" spans="1:5" ht="31.5" x14ac:dyDescent="0.25">
      <c r="A492" s="14">
        <v>479</v>
      </c>
      <c r="B492" s="739"/>
      <c r="C492" s="8" t="s">
        <v>788</v>
      </c>
      <c r="D492" s="3" t="s">
        <v>73</v>
      </c>
      <c r="E492" s="5" t="s">
        <v>650</v>
      </c>
    </row>
    <row r="493" spans="1:5" ht="47.25" x14ac:dyDescent="0.25">
      <c r="A493" s="14">
        <v>480</v>
      </c>
      <c r="B493" s="1" t="s">
        <v>652</v>
      </c>
      <c r="C493" s="8" t="s">
        <v>772</v>
      </c>
      <c r="D493" s="8" t="s">
        <v>653</v>
      </c>
      <c r="E493" s="4" t="s">
        <v>654</v>
      </c>
    </row>
    <row r="494" spans="1:5" ht="31.5" x14ac:dyDescent="0.25">
      <c r="A494" s="14">
        <v>481</v>
      </c>
      <c r="B494" s="2" t="s">
        <v>652</v>
      </c>
      <c r="C494" s="8" t="s">
        <v>772</v>
      </c>
      <c r="D494" s="3" t="s">
        <v>73</v>
      </c>
      <c r="E494" s="4" t="s">
        <v>727</v>
      </c>
    </row>
    <row r="495" spans="1:5" ht="31.5" x14ac:dyDescent="0.25">
      <c r="A495" s="14">
        <v>482</v>
      </c>
      <c r="B495" s="2" t="s">
        <v>652</v>
      </c>
      <c r="C495" s="8" t="s">
        <v>772</v>
      </c>
      <c r="D495" s="3" t="s">
        <v>73</v>
      </c>
      <c r="E495" s="4" t="s">
        <v>655</v>
      </c>
    </row>
    <row r="496" spans="1:5" x14ac:dyDescent="0.2">
      <c r="A496" s="14"/>
      <c r="B496" s="743" t="s">
        <v>802</v>
      </c>
      <c r="C496" s="746"/>
      <c r="D496" s="746"/>
      <c r="E496" s="747"/>
    </row>
    <row r="497" spans="1:5" ht="78.75" x14ac:dyDescent="0.25">
      <c r="A497" s="14">
        <v>483</v>
      </c>
      <c r="B497" s="737" t="s">
        <v>656</v>
      </c>
      <c r="C497" s="9" t="s">
        <v>786</v>
      </c>
      <c r="D497" s="8" t="s">
        <v>657</v>
      </c>
      <c r="E497" s="4" t="s">
        <v>659</v>
      </c>
    </row>
    <row r="498" spans="1:5" ht="47.25" x14ac:dyDescent="0.25">
      <c r="A498" s="14">
        <v>484</v>
      </c>
      <c r="B498" s="738"/>
      <c r="C498" s="8" t="s">
        <v>786</v>
      </c>
      <c r="D498" s="3" t="s">
        <v>73</v>
      </c>
      <c r="E498" s="4" t="s">
        <v>658</v>
      </c>
    </row>
    <row r="499" spans="1:5" ht="15.75" x14ac:dyDescent="0.25">
      <c r="A499" s="14">
        <v>485</v>
      </c>
      <c r="B499" s="738"/>
      <c r="C499" s="8" t="s">
        <v>773</v>
      </c>
      <c r="D499" s="3" t="s">
        <v>73</v>
      </c>
      <c r="E499" s="4" t="s">
        <v>711</v>
      </c>
    </row>
    <row r="500" spans="1:5" ht="15.75" x14ac:dyDescent="0.25">
      <c r="A500" s="14">
        <v>486</v>
      </c>
      <c r="B500" s="738"/>
      <c r="C500" s="8" t="s">
        <v>773</v>
      </c>
      <c r="D500" s="3" t="s">
        <v>73</v>
      </c>
      <c r="E500" s="4" t="s">
        <v>712</v>
      </c>
    </row>
    <row r="501" spans="1:5" ht="31.5" x14ac:dyDescent="0.25">
      <c r="A501" s="14">
        <v>487</v>
      </c>
      <c r="B501" s="738"/>
      <c r="C501" s="9" t="s">
        <v>774</v>
      </c>
      <c r="D501" s="3" t="s">
        <v>73</v>
      </c>
      <c r="E501" s="4" t="s">
        <v>660</v>
      </c>
    </row>
    <row r="502" spans="1:5" ht="47.25" x14ac:dyDescent="0.25">
      <c r="A502" s="14">
        <v>488</v>
      </c>
      <c r="B502" s="738"/>
      <c r="C502" s="8" t="s">
        <v>775</v>
      </c>
      <c r="D502" s="3" t="s">
        <v>73</v>
      </c>
      <c r="E502" s="5" t="s">
        <v>661</v>
      </c>
    </row>
    <row r="503" spans="1:5" ht="47.25" x14ac:dyDescent="0.25">
      <c r="A503" s="14">
        <v>489</v>
      </c>
      <c r="B503" s="738"/>
      <c r="C503" s="8" t="s">
        <v>776</v>
      </c>
      <c r="D503" s="3" t="s">
        <v>73</v>
      </c>
      <c r="E503" s="5" t="s">
        <v>662</v>
      </c>
    </row>
    <row r="504" spans="1:5" ht="63" x14ac:dyDescent="0.25">
      <c r="A504" s="14">
        <v>490</v>
      </c>
      <c r="B504" s="738"/>
      <c r="C504" s="8" t="s">
        <v>777</v>
      </c>
      <c r="D504" s="3" t="s">
        <v>73</v>
      </c>
      <c r="E504" s="4" t="s">
        <v>663</v>
      </c>
    </row>
    <row r="505" spans="1:5" ht="47.25" x14ac:dyDescent="0.25">
      <c r="A505" s="14">
        <v>491</v>
      </c>
      <c r="B505" s="738"/>
      <c r="C505" s="8" t="s">
        <v>785</v>
      </c>
      <c r="D505" s="3" t="s">
        <v>73</v>
      </c>
      <c r="E505" s="4" t="s">
        <v>664</v>
      </c>
    </row>
    <row r="506" spans="1:5" ht="63" x14ac:dyDescent="0.25">
      <c r="A506" s="14">
        <v>492</v>
      </c>
      <c r="B506" s="738"/>
      <c r="C506" s="8" t="s">
        <v>778</v>
      </c>
      <c r="D506" s="3" t="s">
        <v>73</v>
      </c>
      <c r="E506" s="5" t="s">
        <v>665</v>
      </c>
    </row>
    <row r="507" spans="1:5" ht="63" x14ac:dyDescent="0.25">
      <c r="A507" s="14">
        <v>493</v>
      </c>
      <c r="B507" s="738"/>
      <c r="C507" s="8" t="s">
        <v>778</v>
      </c>
      <c r="D507" s="3" t="s">
        <v>73</v>
      </c>
      <c r="E507" s="5" t="s">
        <v>666</v>
      </c>
    </row>
    <row r="508" spans="1:5" ht="63" x14ac:dyDescent="0.25">
      <c r="A508" s="14">
        <v>494</v>
      </c>
      <c r="B508" s="739"/>
      <c r="C508" s="8" t="s">
        <v>779</v>
      </c>
      <c r="D508" s="3" t="s">
        <v>73</v>
      </c>
      <c r="E508" s="5" t="s">
        <v>667</v>
      </c>
    </row>
    <row r="509" spans="1:5" ht="31.5" x14ac:dyDescent="0.25">
      <c r="A509" s="14">
        <v>495</v>
      </c>
      <c r="B509" s="737" t="s">
        <v>668</v>
      </c>
      <c r="C509" s="8" t="s">
        <v>780</v>
      </c>
      <c r="D509" s="8" t="s">
        <v>669</v>
      </c>
      <c r="E509" s="5" t="s">
        <v>670</v>
      </c>
    </row>
    <row r="510" spans="1:5" ht="47.25" x14ac:dyDescent="0.25">
      <c r="A510" s="14">
        <v>496</v>
      </c>
      <c r="B510" s="738"/>
      <c r="C510" s="8" t="s">
        <v>781</v>
      </c>
      <c r="D510" s="3" t="s">
        <v>73</v>
      </c>
      <c r="E510" s="5" t="s">
        <v>671</v>
      </c>
    </row>
    <row r="511" spans="1:5" ht="47.25" x14ac:dyDescent="0.25">
      <c r="A511" s="14">
        <v>497</v>
      </c>
      <c r="B511" s="739"/>
      <c r="C511" s="8" t="s">
        <v>782</v>
      </c>
      <c r="D511" s="3" t="s">
        <v>73</v>
      </c>
      <c r="E511" s="5" t="s">
        <v>714</v>
      </c>
    </row>
    <row r="512" spans="1:5" ht="25.5" x14ac:dyDescent="0.25">
      <c r="A512" s="14">
        <v>498</v>
      </c>
      <c r="B512" s="737" t="s">
        <v>668</v>
      </c>
      <c r="C512" s="8" t="s">
        <v>782</v>
      </c>
      <c r="D512" s="3" t="s">
        <v>73</v>
      </c>
      <c r="E512" s="16" t="s">
        <v>715</v>
      </c>
    </row>
    <row r="513" spans="1:5" ht="47.25" x14ac:dyDescent="0.25">
      <c r="A513" s="14">
        <v>499</v>
      </c>
      <c r="B513" s="738"/>
      <c r="C513" s="8" t="s">
        <v>783</v>
      </c>
      <c r="D513" s="3" t="s">
        <v>73</v>
      </c>
      <c r="E513" s="5" t="s">
        <v>713</v>
      </c>
    </row>
    <row r="514" spans="1:5" ht="31.5" x14ac:dyDescent="0.25">
      <c r="A514" s="14">
        <v>500</v>
      </c>
      <c r="B514" s="738"/>
      <c r="C514" s="8" t="s">
        <v>786</v>
      </c>
      <c r="D514" s="3" t="s">
        <v>73</v>
      </c>
      <c r="E514" s="17" t="s">
        <v>716</v>
      </c>
    </row>
    <row r="515" spans="1:5" ht="31.5" x14ac:dyDescent="0.25">
      <c r="A515" s="14">
        <v>501</v>
      </c>
      <c r="B515" s="738"/>
      <c r="C515" s="8" t="s">
        <v>786</v>
      </c>
      <c r="D515" s="3" t="s">
        <v>73</v>
      </c>
      <c r="E515" s="5" t="s">
        <v>717</v>
      </c>
    </row>
    <row r="516" spans="1:5" ht="47.25" x14ac:dyDescent="0.25">
      <c r="A516" s="14">
        <v>502</v>
      </c>
      <c r="B516" s="739"/>
      <c r="C516" s="8" t="s">
        <v>786</v>
      </c>
      <c r="D516" s="3" t="s">
        <v>73</v>
      </c>
      <c r="E516" s="5" t="s">
        <v>718</v>
      </c>
    </row>
    <row r="517" spans="1:5" ht="31.5" x14ac:dyDescent="0.25">
      <c r="A517" s="14">
        <v>503</v>
      </c>
      <c r="B517" s="1" t="s">
        <v>672</v>
      </c>
      <c r="C517" s="8" t="s">
        <v>786</v>
      </c>
      <c r="D517" s="8" t="s">
        <v>673</v>
      </c>
      <c r="E517" s="5" t="s">
        <v>674</v>
      </c>
    </row>
    <row r="518" spans="1:5" ht="63" x14ac:dyDescent="0.25">
      <c r="A518" s="14">
        <v>504</v>
      </c>
      <c r="B518" s="1" t="s">
        <v>675</v>
      </c>
      <c r="C518" s="8" t="s">
        <v>786</v>
      </c>
      <c r="D518" s="8" t="s">
        <v>676</v>
      </c>
      <c r="E518" s="5" t="s">
        <v>677</v>
      </c>
    </row>
    <row r="519" spans="1:5" ht="31.5" x14ac:dyDescent="0.25">
      <c r="A519" s="14">
        <v>505</v>
      </c>
      <c r="B519" s="1" t="s">
        <v>678</v>
      </c>
      <c r="C519" s="8" t="s">
        <v>786</v>
      </c>
      <c r="D519" s="8" t="s">
        <v>679</v>
      </c>
      <c r="E519" s="5" t="s">
        <v>680</v>
      </c>
    </row>
  </sheetData>
  <mergeCells count="57">
    <mergeCell ref="B509:B511"/>
    <mergeCell ref="B512:B516"/>
    <mergeCell ref="B448:B450"/>
    <mergeCell ref="B453:B457"/>
    <mergeCell ref="B466:B469"/>
    <mergeCell ref="B471:B476"/>
    <mergeCell ref="B477:B482"/>
    <mergeCell ref="B489:B492"/>
    <mergeCell ref="B496:E496"/>
    <mergeCell ref="B484:E484"/>
    <mergeCell ref="B497:B508"/>
    <mergeCell ref="B352:B358"/>
    <mergeCell ref="B359:B363"/>
    <mergeCell ref="B365:B367"/>
    <mergeCell ref="B434:B438"/>
    <mergeCell ref="B257:B261"/>
    <mergeCell ref="B265:B269"/>
    <mergeCell ref="B280:B295"/>
    <mergeCell ref="B296:B300"/>
    <mergeCell ref="B342:B349"/>
    <mergeCell ref="B396:E396"/>
    <mergeCell ref="B425:E425"/>
    <mergeCell ref="B372:B376"/>
    <mergeCell ref="B310:B325"/>
    <mergeCell ref="B326:E326"/>
    <mergeCell ref="B46:B53"/>
    <mergeCell ref="B204:B209"/>
    <mergeCell ref="B56:B63"/>
    <mergeCell ref="B444:B447"/>
    <mergeCell ref="B408:B415"/>
    <mergeCell ref="B420:B424"/>
    <mergeCell ref="B427:B433"/>
    <mergeCell ref="B210:B215"/>
    <mergeCell ref="B234:B236"/>
    <mergeCell ref="B237:B239"/>
    <mergeCell ref="B248:B250"/>
    <mergeCell ref="B439:B442"/>
    <mergeCell ref="B230:E230"/>
    <mergeCell ref="B301:B308"/>
    <mergeCell ref="B369:E369"/>
    <mergeCell ref="B378:E378"/>
    <mergeCell ref="B84:B95"/>
    <mergeCell ref="B129:B138"/>
    <mergeCell ref="B139:B158"/>
    <mergeCell ref="B251:B256"/>
    <mergeCell ref="B2:E2"/>
    <mergeCell ref="B71:E71"/>
    <mergeCell ref="B127:E127"/>
    <mergeCell ref="B166:E166"/>
    <mergeCell ref="B196:E196"/>
    <mergeCell ref="B159:B164"/>
    <mergeCell ref="B174:B180"/>
    <mergeCell ref="B181:B187"/>
    <mergeCell ref="B9:B22"/>
    <mergeCell ref="B24:B34"/>
    <mergeCell ref="B35:B39"/>
    <mergeCell ref="B40:B45"/>
  </mergeCells>
  <phoneticPr fontId="6" type="noConversion"/>
  <printOptions gridLines="1"/>
  <pageMargins left="0.5" right="0.5" top="0.5" bottom="0.5" header="0.5" footer="0.5"/>
  <pageSetup orientation="landscape" r:id="rId1"/>
  <headerFooter differentFirst="1" alignWithMargins="0">
    <oddHeader>&amp;CRequirements Document
CJIS Securiity Policy Ver 5.0&amp;R&amp;P&amp;N</oddHeader>
  </headerFooter>
  <rowBreaks count="12" manualBreakCount="12">
    <brk id="70" max="16383" man="1"/>
    <brk id="126" max="16383" man="1"/>
    <brk id="165" max="16383" man="1"/>
    <brk id="195" max="16383" man="1"/>
    <brk id="229" max="16383" man="1"/>
    <brk id="325" max="16383" man="1"/>
    <brk id="368" max="16383" man="1"/>
    <brk id="377" max="16383" man="1"/>
    <brk id="395" max="16383" man="1"/>
    <brk id="424" max="16383" man="1"/>
    <brk id="483" max="16383" man="1"/>
    <brk id="49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661"/>
  <sheetViews>
    <sheetView zoomScaleNormal="100" workbookViewId="0">
      <pane ySplit="1" topLeftCell="A642" activePane="bottomLeft" state="frozen"/>
      <selection pane="bottomLeft" activeCell="J676" sqref="J676"/>
    </sheetView>
  </sheetViews>
  <sheetFormatPr defaultColWidth="9.140625" defaultRowHeight="12.75" x14ac:dyDescent="0.2"/>
  <cols>
    <col min="1" max="1" width="5.7109375" style="29" customWidth="1"/>
    <col min="2" max="2" width="17.42578125" style="29" hidden="1" customWidth="1"/>
    <col min="3" max="3" width="18.85546875" style="29" hidden="1" customWidth="1"/>
    <col min="4" max="6" width="18.140625" style="29" hidden="1" customWidth="1"/>
    <col min="7" max="8" width="18.140625" style="29" customWidth="1"/>
    <col min="9" max="9" width="28.42578125" style="29" customWidth="1"/>
    <col min="10" max="10" width="66.140625" style="408" customWidth="1"/>
    <col min="11" max="11" width="9.140625" style="273" hidden="1" customWidth="1"/>
    <col min="12" max="13" width="9.140625" style="29" hidden="1" customWidth="1"/>
    <col min="14" max="14" width="13.85546875" style="273" customWidth="1"/>
    <col min="15" max="16384" width="9.140625" style="29"/>
  </cols>
  <sheetData>
    <row r="1" spans="1:14" ht="54.75" customHeight="1" x14ac:dyDescent="0.2">
      <c r="A1" s="418"/>
      <c r="B1" s="196" t="s">
        <v>1361</v>
      </c>
      <c r="C1" s="196" t="s">
        <v>1411</v>
      </c>
      <c r="D1" s="196" t="s">
        <v>1412</v>
      </c>
      <c r="E1" s="196" t="s">
        <v>1523</v>
      </c>
      <c r="F1" s="196" t="s">
        <v>1787</v>
      </c>
      <c r="G1" s="196" t="s">
        <v>1894</v>
      </c>
      <c r="H1" s="196" t="s">
        <v>2015</v>
      </c>
      <c r="I1" s="196" t="s">
        <v>0</v>
      </c>
      <c r="J1" s="196" t="s">
        <v>1</v>
      </c>
      <c r="K1" s="180" t="s">
        <v>1620</v>
      </c>
      <c r="L1" s="180"/>
      <c r="N1" s="256" t="s">
        <v>1920</v>
      </c>
    </row>
    <row r="2" spans="1:14" ht="12.75" customHeight="1" x14ac:dyDescent="0.2">
      <c r="A2" s="770" t="s">
        <v>1368</v>
      </c>
      <c r="B2" s="770"/>
      <c r="C2" s="770"/>
      <c r="D2" s="770"/>
      <c r="E2" s="770"/>
      <c r="F2" s="770"/>
      <c r="G2" s="770"/>
      <c r="H2" s="770"/>
      <c r="I2" s="770"/>
      <c r="J2" s="770"/>
      <c r="K2" s="770"/>
      <c r="L2" s="267"/>
      <c r="N2" s="69"/>
    </row>
    <row r="3" spans="1:14" ht="51" x14ac:dyDescent="0.2">
      <c r="A3" s="14">
        <v>1</v>
      </c>
      <c r="B3" s="419" t="s">
        <v>729</v>
      </c>
      <c r="C3" s="755">
        <v>1.3</v>
      </c>
      <c r="D3" s="755">
        <v>1.3</v>
      </c>
      <c r="E3" s="755">
        <v>1.3</v>
      </c>
      <c r="F3" s="755">
        <v>1.3</v>
      </c>
      <c r="G3" s="756">
        <v>1.3</v>
      </c>
      <c r="H3" s="756">
        <v>1.3</v>
      </c>
      <c r="I3" s="419" t="s">
        <v>2</v>
      </c>
      <c r="J3" s="218" t="s">
        <v>1552</v>
      </c>
      <c r="K3" s="421">
        <v>1</v>
      </c>
      <c r="L3" s="197"/>
      <c r="N3" s="412">
        <v>1</v>
      </c>
    </row>
    <row r="4" spans="1:14" ht="25.5" x14ac:dyDescent="0.2">
      <c r="A4" s="14">
        <f>A3+1</f>
        <v>2</v>
      </c>
      <c r="B4" s="419" t="s">
        <v>729</v>
      </c>
      <c r="C4" s="755"/>
      <c r="D4" s="755"/>
      <c r="E4" s="755"/>
      <c r="F4" s="755"/>
      <c r="G4" s="757"/>
      <c r="H4" s="757"/>
      <c r="I4" s="419" t="s">
        <v>73</v>
      </c>
      <c r="J4" s="218" t="s">
        <v>1517</v>
      </c>
      <c r="K4" s="421">
        <v>1</v>
      </c>
      <c r="L4" s="197"/>
      <c r="N4" s="412">
        <v>1</v>
      </c>
    </row>
    <row r="5" spans="1:14" ht="38.25" x14ac:dyDescent="0.2">
      <c r="A5" s="14">
        <f>A4+1</f>
        <v>3</v>
      </c>
      <c r="B5" s="419" t="s">
        <v>729</v>
      </c>
      <c r="C5" s="755"/>
      <c r="D5" s="755"/>
      <c r="E5" s="755"/>
      <c r="F5" s="755"/>
      <c r="G5" s="757"/>
      <c r="H5" s="757"/>
      <c r="I5" s="419" t="s">
        <v>73</v>
      </c>
      <c r="J5" s="218" t="s">
        <v>847</v>
      </c>
      <c r="K5" s="421">
        <v>2</v>
      </c>
      <c r="L5" s="197"/>
      <c r="N5" s="413">
        <v>2</v>
      </c>
    </row>
    <row r="6" spans="1:14" ht="25.5" x14ac:dyDescent="0.2">
      <c r="A6" s="14">
        <f t="shared" ref="A6:A69" si="0">A5+1</f>
        <v>4</v>
      </c>
      <c r="B6" s="31" t="s">
        <v>785</v>
      </c>
      <c r="C6" s="419" t="s">
        <v>1305</v>
      </c>
      <c r="D6" s="755"/>
      <c r="E6" s="755"/>
      <c r="F6" s="755"/>
      <c r="G6" s="758"/>
      <c r="H6" s="758"/>
      <c r="I6" s="419" t="s">
        <v>73</v>
      </c>
      <c r="J6" s="218" t="s">
        <v>848</v>
      </c>
      <c r="K6" s="421">
        <v>1</v>
      </c>
      <c r="L6" s="197"/>
      <c r="N6" s="412">
        <v>1</v>
      </c>
    </row>
    <row r="7" spans="1:14" x14ac:dyDescent="0.2">
      <c r="A7" s="14">
        <f t="shared" si="0"/>
        <v>5</v>
      </c>
      <c r="B7" s="421" t="s">
        <v>730</v>
      </c>
      <c r="C7" s="420" t="s">
        <v>4</v>
      </c>
      <c r="D7" s="755" t="s">
        <v>4</v>
      </c>
      <c r="E7" s="755" t="s">
        <v>4</v>
      </c>
      <c r="F7" s="755" t="s">
        <v>4</v>
      </c>
      <c r="G7" s="756" t="s">
        <v>4</v>
      </c>
      <c r="H7" s="756" t="s">
        <v>4</v>
      </c>
      <c r="I7" s="419" t="s">
        <v>5</v>
      </c>
      <c r="J7" s="215" t="s">
        <v>849</v>
      </c>
      <c r="K7" s="421">
        <v>1</v>
      </c>
      <c r="L7" s="197"/>
      <c r="N7" s="412">
        <v>1</v>
      </c>
    </row>
    <row r="8" spans="1:14" ht="25.5" x14ac:dyDescent="0.2">
      <c r="A8" s="14">
        <f t="shared" si="0"/>
        <v>6</v>
      </c>
      <c r="B8" s="31" t="s">
        <v>785</v>
      </c>
      <c r="C8" s="419" t="s">
        <v>1306</v>
      </c>
      <c r="D8" s="755"/>
      <c r="E8" s="755"/>
      <c r="F8" s="755"/>
      <c r="G8" s="758"/>
      <c r="H8" s="758"/>
      <c r="I8" s="419" t="s">
        <v>73</v>
      </c>
      <c r="J8" s="215" t="s">
        <v>850</v>
      </c>
      <c r="K8" s="421">
        <v>1</v>
      </c>
      <c r="L8" s="197"/>
      <c r="N8" s="412">
        <v>1</v>
      </c>
    </row>
    <row r="9" spans="1:14" ht="25.5" x14ac:dyDescent="0.2">
      <c r="A9" s="14">
        <f t="shared" si="0"/>
        <v>7</v>
      </c>
      <c r="B9" s="31" t="s">
        <v>785</v>
      </c>
      <c r="C9" s="419" t="s">
        <v>1307</v>
      </c>
      <c r="D9" s="755" t="s">
        <v>8</v>
      </c>
      <c r="E9" s="755" t="s">
        <v>8</v>
      </c>
      <c r="F9" s="755" t="s">
        <v>8</v>
      </c>
      <c r="G9" s="756" t="s">
        <v>4</v>
      </c>
      <c r="H9" s="756" t="s">
        <v>4</v>
      </c>
      <c r="I9" s="419" t="s">
        <v>9</v>
      </c>
      <c r="J9" s="218" t="s">
        <v>851</v>
      </c>
      <c r="K9" s="421">
        <v>1</v>
      </c>
      <c r="L9" s="197"/>
      <c r="N9" s="412">
        <v>1</v>
      </c>
    </row>
    <row r="10" spans="1:14" x14ac:dyDescent="0.2">
      <c r="A10" s="429"/>
      <c r="B10" s="419" t="s">
        <v>731</v>
      </c>
      <c r="C10" s="420" t="s">
        <v>8</v>
      </c>
      <c r="D10" s="755"/>
      <c r="E10" s="755"/>
      <c r="F10" s="755"/>
      <c r="G10" s="758"/>
      <c r="H10" s="758"/>
      <c r="I10" s="419" t="s">
        <v>73</v>
      </c>
      <c r="J10" s="399" t="s">
        <v>852</v>
      </c>
      <c r="K10" s="429"/>
      <c r="L10" s="197"/>
      <c r="N10" s="429"/>
    </row>
    <row r="11" spans="1:14" ht="25.5" x14ac:dyDescent="0.2">
      <c r="A11" s="14">
        <f>A9+1</f>
        <v>8</v>
      </c>
      <c r="B11" s="419" t="s">
        <v>731</v>
      </c>
      <c r="C11" s="420" t="s">
        <v>1291</v>
      </c>
      <c r="D11" s="420" t="s">
        <v>1291</v>
      </c>
      <c r="E11" s="420" t="s">
        <v>1291</v>
      </c>
      <c r="F11" s="420" t="s">
        <v>1291</v>
      </c>
      <c r="G11" s="420" t="s">
        <v>1291</v>
      </c>
      <c r="H11" s="420" t="s">
        <v>1291</v>
      </c>
      <c r="I11" s="419" t="s">
        <v>73</v>
      </c>
      <c r="J11" s="399" t="s">
        <v>1413</v>
      </c>
      <c r="K11" s="421">
        <v>1</v>
      </c>
      <c r="L11" s="197"/>
      <c r="N11" s="412">
        <v>1</v>
      </c>
    </row>
    <row r="12" spans="1:14" ht="63.75" x14ac:dyDescent="0.2">
      <c r="A12" s="14">
        <f t="shared" si="0"/>
        <v>9</v>
      </c>
      <c r="B12" s="419" t="s">
        <v>731</v>
      </c>
      <c r="C12" s="764" t="s">
        <v>1276</v>
      </c>
      <c r="D12" s="764" t="s">
        <v>1276</v>
      </c>
      <c r="E12" s="764" t="s">
        <v>1276</v>
      </c>
      <c r="F12" s="764" t="s">
        <v>1276</v>
      </c>
      <c r="G12" s="773" t="s">
        <v>1276</v>
      </c>
      <c r="H12" s="773" t="s">
        <v>1276</v>
      </c>
      <c r="I12" s="419" t="s">
        <v>73</v>
      </c>
      <c r="J12" s="399" t="s">
        <v>1414</v>
      </c>
      <c r="K12" s="421">
        <v>1</v>
      </c>
      <c r="L12" s="197"/>
      <c r="N12" s="412">
        <v>1</v>
      </c>
    </row>
    <row r="13" spans="1:14" ht="38.25" x14ac:dyDescent="0.2">
      <c r="A13" s="14">
        <f t="shared" si="0"/>
        <v>10</v>
      </c>
      <c r="B13" s="419" t="s">
        <v>731</v>
      </c>
      <c r="C13" s="764"/>
      <c r="D13" s="764"/>
      <c r="E13" s="764"/>
      <c r="F13" s="764"/>
      <c r="G13" s="774"/>
      <c r="H13" s="774"/>
      <c r="I13" s="419" t="s">
        <v>73</v>
      </c>
      <c r="J13" s="399" t="s">
        <v>1415</v>
      </c>
      <c r="K13" s="421">
        <v>1</v>
      </c>
      <c r="L13" s="197"/>
      <c r="N13" s="412">
        <v>1</v>
      </c>
    </row>
    <row r="14" spans="1:14" ht="25.5" x14ac:dyDescent="0.2">
      <c r="A14" s="14">
        <f t="shared" si="0"/>
        <v>11</v>
      </c>
      <c r="B14" s="419" t="s">
        <v>731</v>
      </c>
      <c r="C14" s="764"/>
      <c r="D14" s="764"/>
      <c r="E14" s="764"/>
      <c r="F14" s="764"/>
      <c r="G14" s="774"/>
      <c r="H14" s="774"/>
      <c r="I14" s="419" t="s">
        <v>73</v>
      </c>
      <c r="J14" s="399" t="s">
        <v>1416</v>
      </c>
      <c r="K14" s="421">
        <v>1</v>
      </c>
      <c r="L14" s="197"/>
      <c r="N14" s="412">
        <v>1</v>
      </c>
    </row>
    <row r="15" spans="1:14" ht="25.5" x14ac:dyDescent="0.2">
      <c r="A15" s="14">
        <f t="shared" si="0"/>
        <v>12</v>
      </c>
      <c r="B15" s="419" t="s">
        <v>731</v>
      </c>
      <c r="C15" s="764"/>
      <c r="D15" s="764"/>
      <c r="E15" s="764"/>
      <c r="F15" s="764"/>
      <c r="G15" s="774"/>
      <c r="H15" s="774"/>
      <c r="I15" s="419" t="s">
        <v>73</v>
      </c>
      <c r="J15" s="399" t="s">
        <v>1417</v>
      </c>
      <c r="K15" s="421">
        <v>1</v>
      </c>
      <c r="L15" s="197"/>
      <c r="N15" s="412">
        <v>1</v>
      </c>
    </row>
    <row r="16" spans="1:14" ht="38.25" x14ac:dyDescent="0.2">
      <c r="A16" s="14">
        <f t="shared" si="0"/>
        <v>13</v>
      </c>
      <c r="B16" s="31" t="s">
        <v>785</v>
      </c>
      <c r="C16" s="419" t="s">
        <v>1308</v>
      </c>
      <c r="D16" s="764"/>
      <c r="E16" s="764"/>
      <c r="F16" s="764"/>
      <c r="G16" s="774"/>
      <c r="H16" s="774"/>
      <c r="I16" s="419" t="s">
        <v>73</v>
      </c>
      <c r="J16" s="400" t="s">
        <v>1418</v>
      </c>
      <c r="K16" s="421">
        <v>1</v>
      </c>
      <c r="L16" s="197"/>
      <c r="N16" s="414">
        <v>1</v>
      </c>
    </row>
    <row r="17" spans="1:14" ht="25.5" customHeight="1" x14ac:dyDescent="0.2">
      <c r="A17" s="14">
        <f t="shared" si="0"/>
        <v>14</v>
      </c>
      <c r="B17" s="419" t="s">
        <v>833</v>
      </c>
      <c r="C17" s="764" t="s">
        <v>1276</v>
      </c>
      <c r="D17" s="764"/>
      <c r="E17" s="764"/>
      <c r="F17" s="764"/>
      <c r="G17" s="774"/>
      <c r="H17" s="774"/>
      <c r="I17" s="419" t="s">
        <v>73</v>
      </c>
      <c r="J17" s="399" t="s">
        <v>1419</v>
      </c>
      <c r="K17" s="421">
        <v>1</v>
      </c>
      <c r="L17" s="197"/>
      <c r="N17" s="414">
        <v>1</v>
      </c>
    </row>
    <row r="18" spans="1:14" x14ac:dyDescent="0.2">
      <c r="A18" s="14">
        <f t="shared" si="0"/>
        <v>15</v>
      </c>
      <c r="B18" s="419" t="s">
        <v>834</v>
      </c>
      <c r="C18" s="764"/>
      <c r="D18" s="764"/>
      <c r="E18" s="764"/>
      <c r="F18" s="764"/>
      <c r="G18" s="774"/>
      <c r="H18" s="774"/>
      <c r="I18" s="419" t="s">
        <v>73</v>
      </c>
      <c r="J18" s="399" t="s">
        <v>1420</v>
      </c>
      <c r="K18" s="421">
        <v>1</v>
      </c>
      <c r="L18" s="197"/>
      <c r="N18" s="414">
        <v>1</v>
      </c>
    </row>
    <row r="19" spans="1:14" ht="27" customHeight="1" x14ac:dyDescent="0.2">
      <c r="A19" s="14">
        <f t="shared" si="0"/>
        <v>16</v>
      </c>
      <c r="B19" s="419" t="s">
        <v>834</v>
      </c>
      <c r="C19" s="764"/>
      <c r="D19" s="764"/>
      <c r="E19" s="764"/>
      <c r="F19" s="764"/>
      <c r="G19" s="774"/>
      <c r="H19" s="774"/>
      <c r="I19" s="419" t="s">
        <v>73</v>
      </c>
      <c r="J19" s="399" t="s">
        <v>1421</v>
      </c>
      <c r="K19" s="421">
        <v>1</v>
      </c>
      <c r="L19" s="197"/>
      <c r="N19" s="414">
        <v>1</v>
      </c>
    </row>
    <row r="20" spans="1:14" ht="25.5" x14ac:dyDescent="0.2">
      <c r="A20" s="14">
        <f t="shared" si="0"/>
        <v>17</v>
      </c>
      <c r="B20" s="419" t="s">
        <v>834</v>
      </c>
      <c r="C20" s="421" t="s">
        <v>1276</v>
      </c>
      <c r="D20" s="764"/>
      <c r="E20" s="764"/>
      <c r="F20" s="764"/>
      <c r="G20" s="775"/>
      <c r="H20" s="775"/>
      <c r="I20" s="419" t="s">
        <v>73</v>
      </c>
      <c r="J20" s="399" t="s">
        <v>1422</v>
      </c>
      <c r="K20" s="421">
        <v>1</v>
      </c>
      <c r="L20" s="197"/>
      <c r="N20" s="414">
        <v>1</v>
      </c>
    </row>
    <row r="21" spans="1:14" ht="25.5" x14ac:dyDescent="0.2">
      <c r="A21" s="429"/>
      <c r="B21" s="31" t="s">
        <v>785</v>
      </c>
      <c r="C21" s="421" t="s">
        <v>1309</v>
      </c>
      <c r="D21" s="421" t="s">
        <v>1277</v>
      </c>
      <c r="E21" s="421" t="s">
        <v>1277</v>
      </c>
      <c r="F21" s="421" t="s">
        <v>1277</v>
      </c>
      <c r="G21" s="773" t="s">
        <v>2000</v>
      </c>
      <c r="H21" s="773" t="s">
        <v>2000</v>
      </c>
      <c r="I21" s="419" t="s">
        <v>73</v>
      </c>
      <c r="J21" s="399" t="s">
        <v>1423</v>
      </c>
      <c r="K21" s="429"/>
      <c r="L21" s="197"/>
      <c r="N21" s="429"/>
    </row>
    <row r="22" spans="1:14" ht="25.5" x14ac:dyDescent="0.2">
      <c r="A22" s="14">
        <f>A20+1</f>
        <v>18</v>
      </c>
      <c r="B22" s="419" t="s">
        <v>835</v>
      </c>
      <c r="C22" s="421" t="s">
        <v>1277</v>
      </c>
      <c r="D22" s="421" t="s">
        <v>1277</v>
      </c>
      <c r="E22" s="421" t="s">
        <v>1277</v>
      </c>
      <c r="F22" s="421" t="s">
        <v>1277</v>
      </c>
      <c r="G22" s="774"/>
      <c r="H22" s="774"/>
      <c r="I22" s="419" t="s">
        <v>73</v>
      </c>
      <c r="J22" s="399" t="s">
        <v>1599</v>
      </c>
      <c r="K22" s="421">
        <v>1</v>
      </c>
      <c r="L22" s="197"/>
      <c r="N22" s="414">
        <v>1</v>
      </c>
    </row>
    <row r="23" spans="1:14" ht="25.5" x14ac:dyDescent="0.2">
      <c r="A23" s="14">
        <f t="shared" si="0"/>
        <v>19</v>
      </c>
      <c r="B23" s="419" t="s">
        <v>836</v>
      </c>
      <c r="C23" s="421" t="s">
        <v>1277</v>
      </c>
      <c r="D23" s="421" t="s">
        <v>1277</v>
      </c>
      <c r="E23" s="421" t="s">
        <v>1277</v>
      </c>
      <c r="F23" s="421" t="s">
        <v>1277</v>
      </c>
      <c r="G23" s="775"/>
      <c r="H23" s="775"/>
      <c r="I23" s="419" t="s">
        <v>1568</v>
      </c>
      <c r="J23" s="203" t="s">
        <v>1600</v>
      </c>
      <c r="K23" s="421">
        <v>1</v>
      </c>
      <c r="L23" s="197"/>
      <c r="N23" s="414">
        <v>1</v>
      </c>
    </row>
    <row r="24" spans="1:14" s="427" customFormat="1" ht="51" x14ac:dyDescent="0.2">
      <c r="A24" s="14">
        <f t="shared" si="0"/>
        <v>20</v>
      </c>
      <c r="B24" s="421" t="s">
        <v>1265</v>
      </c>
      <c r="C24" s="421" t="s">
        <v>843</v>
      </c>
      <c r="D24" s="421" t="s">
        <v>843</v>
      </c>
      <c r="E24" s="421" t="s">
        <v>843</v>
      </c>
      <c r="F24" s="421" t="s">
        <v>843</v>
      </c>
      <c r="G24" s="421" t="s">
        <v>843</v>
      </c>
      <c r="H24" s="421" t="s">
        <v>843</v>
      </c>
      <c r="I24" s="421" t="s">
        <v>844</v>
      </c>
      <c r="J24" s="203" t="s">
        <v>1482</v>
      </c>
      <c r="K24" s="421">
        <v>1</v>
      </c>
      <c r="L24" s="259"/>
      <c r="N24" s="414">
        <v>1</v>
      </c>
    </row>
    <row r="25" spans="1:14" ht="51" x14ac:dyDescent="0.2">
      <c r="A25" s="14">
        <f t="shared" si="0"/>
        <v>21</v>
      </c>
      <c r="B25" s="419" t="s">
        <v>732</v>
      </c>
      <c r="C25" s="420" t="s">
        <v>29</v>
      </c>
      <c r="D25" s="420" t="s">
        <v>29</v>
      </c>
      <c r="E25" s="420" t="s">
        <v>29</v>
      </c>
      <c r="F25" s="420" t="s">
        <v>29</v>
      </c>
      <c r="G25" s="420" t="s">
        <v>29</v>
      </c>
      <c r="H25" s="420" t="s">
        <v>29</v>
      </c>
      <c r="I25" s="419" t="s">
        <v>17</v>
      </c>
      <c r="J25" s="218" t="s">
        <v>859</v>
      </c>
      <c r="K25" s="421">
        <v>1</v>
      </c>
      <c r="L25" s="197"/>
      <c r="N25" s="412">
        <v>1</v>
      </c>
    </row>
    <row r="26" spans="1:14" ht="25.5" x14ac:dyDescent="0.2">
      <c r="A26" s="429"/>
      <c r="B26" s="419" t="s">
        <v>732</v>
      </c>
      <c r="C26" s="755" t="s">
        <v>29</v>
      </c>
      <c r="D26" s="755" t="s">
        <v>29</v>
      </c>
      <c r="E26" s="755" t="s">
        <v>29</v>
      </c>
      <c r="F26" s="755" t="s">
        <v>29</v>
      </c>
      <c r="G26" s="756" t="s">
        <v>29</v>
      </c>
      <c r="H26" s="756" t="s">
        <v>29</v>
      </c>
      <c r="I26" s="419" t="s">
        <v>73</v>
      </c>
      <c r="J26" s="399" t="s">
        <v>860</v>
      </c>
      <c r="K26" s="429"/>
      <c r="L26" s="197"/>
      <c r="N26" s="429"/>
    </row>
    <row r="27" spans="1:14" ht="38.25" x14ac:dyDescent="0.2">
      <c r="A27" s="14">
        <f>A25+1</f>
        <v>22</v>
      </c>
      <c r="B27" s="419" t="s">
        <v>732</v>
      </c>
      <c r="C27" s="755"/>
      <c r="D27" s="755"/>
      <c r="E27" s="755"/>
      <c r="F27" s="755"/>
      <c r="G27" s="757"/>
      <c r="H27" s="757"/>
      <c r="I27" s="419" t="s">
        <v>73</v>
      </c>
      <c r="J27" s="399" t="s">
        <v>1426</v>
      </c>
      <c r="K27" s="421">
        <v>1</v>
      </c>
      <c r="L27" s="197"/>
      <c r="N27" s="412">
        <v>1</v>
      </c>
    </row>
    <row r="28" spans="1:14" ht="25.5" x14ac:dyDescent="0.2">
      <c r="A28" s="14">
        <f t="shared" si="0"/>
        <v>23</v>
      </c>
      <c r="B28" s="419" t="s">
        <v>732</v>
      </c>
      <c r="C28" s="755"/>
      <c r="D28" s="755"/>
      <c r="E28" s="755"/>
      <c r="F28" s="755"/>
      <c r="G28" s="757"/>
      <c r="H28" s="757"/>
      <c r="I28" s="419" t="s">
        <v>73</v>
      </c>
      <c r="J28" s="399" t="s">
        <v>1427</v>
      </c>
      <c r="K28" s="421">
        <v>2</v>
      </c>
      <c r="L28" s="197"/>
      <c r="N28" s="413">
        <v>2</v>
      </c>
    </row>
    <row r="29" spans="1:14" ht="25.5" x14ac:dyDescent="0.2">
      <c r="A29" s="14">
        <f t="shared" si="0"/>
        <v>24</v>
      </c>
      <c r="B29" s="419" t="s">
        <v>732</v>
      </c>
      <c r="C29" s="755"/>
      <c r="D29" s="755"/>
      <c r="E29" s="755"/>
      <c r="F29" s="755"/>
      <c r="G29" s="757"/>
      <c r="H29" s="757"/>
      <c r="I29" s="419" t="s">
        <v>73</v>
      </c>
      <c r="J29" s="399" t="s">
        <v>1428</v>
      </c>
      <c r="K29" s="421">
        <v>1</v>
      </c>
      <c r="L29" s="197"/>
      <c r="N29" s="412">
        <v>1</v>
      </c>
    </row>
    <row r="30" spans="1:14" ht="25.5" x14ac:dyDescent="0.2">
      <c r="A30" s="14">
        <f t="shared" si="0"/>
        <v>25</v>
      </c>
      <c r="B30" s="419" t="s">
        <v>732</v>
      </c>
      <c r="C30" s="755"/>
      <c r="D30" s="755"/>
      <c r="E30" s="755"/>
      <c r="F30" s="755"/>
      <c r="G30" s="757"/>
      <c r="H30" s="757"/>
      <c r="I30" s="419" t="s">
        <v>73</v>
      </c>
      <c r="J30" s="399" t="s">
        <v>1429</v>
      </c>
      <c r="K30" s="421">
        <v>2</v>
      </c>
      <c r="L30" s="197"/>
      <c r="N30" s="413">
        <v>2</v>
      </c>
    </row>
    <row r="31" spans="1:14" ht="51" x14ac:dyDescent="0.2">
      <c r="A31" s="14">
        <f t="shared" si="0"/>
        <v>26</v>
      </c>
      <c r="B31" s="419" t="s">
        <v>732</v>
      </c>
      <c r="C31" s="755"/>
      <c r="D31" s="755"/>
      <c r="E31" s="755"/>
      <c r="F31" s="755"/>
      <c r="G31" s="757"/>
      <c r="H31" s="757"/>
      <c r="I31" s="419" t="s">
        <v>73</v>
      </c>
      <c r="J31" s="399" t="s">
        <v>1430</v>
      </c>
      <c r="K31" s="421">
        <v>1</v>
      </c>
      <c r="L31" s="197"/>
      <c r="N31" s="412">
        <v>1</v>
      </c>
    </row>
    <row r="32" spans="1:14" ht="89.25" x14ac:dyDescent="0.2">
      <c r="A32" s="14">
        <f t="shared" si="0"/>
        <v>27</v>
      </c>
      <c r="B32" s="419" t="s">
        <v>732</v>
      </c>
      <c r="C32" s="755"/>
      <c r="D32" s="755"/>
      <c r="E32" s="755"/>
      <c r="F32" s="755"/>
      <c r="G32" s="757"/>
      <c r="H32" s="757"/>
      <c r="I32" s="419" t="s">
        <v>73</v>
      </c>
      <c r="J32" s="399" t="s">
        <v>1431</v>
      </c>
      <c r="K32" s="421">
        <v>1</v>
      </c>
      <c r="L32" s="197"/>
      <c r="N32" s="412">
        <v>1</v>
      </c>
    </row>
    <row r="33" spans="1:14" ht="38.25" x14ac:dyDescent="0.2">
      <c r="A33" s="14">
        <f t="shared" si="0"/>
        <v>28</v>
      </c>
      <c r="B33" s="419" t="s">
        <v>732</v>
      </c>
      <c r="C33" s="755"/>
      <c r="D33" s="755"/>
      <c r="E33" s="755"/>
      <c r="F33" s="755"/>
      <c r="G33" s="757"/>
      <c r="H33" s="757"/>
      <c r="I33" s="419" t="s">
        <v>73</v>
      </c>
      <c r="J33" s="399" t="s">
        <v>1432</v>
      </c>
      <c r="K33" s="421">
        <v>2</v>
      </c>
      <c r="L33" s="197"/>
      <c r="N33" s="413">
        <v>2</v>
      </c>
    </row>
    <row r="34" spans="1:14" ht="25.5" x14ac:dyDescent="0.2">
      <c r="A34" s="14">
        <f t="shared" si="0"/>
        <v>29</v>
      </c>
      <c r="B34" s="419" t="s">
        <v>732</v>
      </c>
      <c r="C34" s="755"/>
      <c r="D34" s="755"/>
      <c r="E34" s="755"/>
      <c r="F34" s="755"/>
      <c r="G34" s="757"/>
      <c r="H34" s="757"/>
      <c r="I34" s="419" t="s">
        <v>73</v>
      </c>
      <c r="J34" s="399" t="s">
        <v>1433</v>
      </c>
      <c r="K34" s="421">
        <v>1</v>
      </c>
      <c r="L34" s="197"/>
      <c r="N34" s="412">
        <v>1</v>
      </c>
    </row>
    <row r="35" spans="1:14" ht="51" x14ac:dyDescent="0.2">
      <c r="A35" s="14">
        <f t="shared" si="0"/>
        <v>30</v>
      </c>
      <c r="B35" s="419" t="s">
        <v>732</v>
      </c>
      <c r="C35" s="755"/>
      <c r="D35" s="755"/>
      <c r="E35" s="755"/>
      <c r="F35" s="755"/>
      <c r="G35" s="757"/>
      <c r="H35" s="757"/>
      <c r="I35" s="419" t="s">
        <v>73</v>
      </c>
      <c r="J35" s="399" t="s">
        <v>1434</v>
      </c>
      <c r="K35" s="421">
        <v>1</v>
      </c>
      <c r="L35" s="197"/>
      <c r="N35" s="412">
        <v>1</v>
      </c>
    </row>
    <row r="36" spans="1:14" ht="25.5" x14ac:dyDescent="0.2">
      <c r="A36" s="14">
        <f t="shared" si="0"/>
        <v>31</v>
      </c>
      <c r="B36" s="419" t="s">
        <v>732</v>
      </c>
      <c r="C36" s="755"/>
      <c r="D36" s="755"/>
      <c r="E36" s="755"/>
      <c r="F36" s="755"/>
      <c r="G36" s="758"/>
      <c r="H36" s="758"/>
      <c r="I36" s="419" t="s">
        <v>73</v>
      </c>
      <c r="J36" s="399" t="s">
        <v>1435</v>
      </c>
      <c r="K36" s="421">
        <v>1</v>
      </c>
      <c r="L36" s="197"/>
      <c r="N36" s="412">
        <v>1</v>
      </c>
    </row>
    <row r="37" spans="1:14" ht="29.25" customHeight="1" x14ac:dyDescent="0.2">
      <c r="A37" s="429"/>
      <c r="B37" s="419" t="s">
        <v>805</v>
      </c>
      <c r="C37" s="755" t="s">
        <v>33</v>
      </c>
      <c r="D37" s="756" t="s">
        <v>33</v>
      </c>
      <c r="E37" s="756" t="s">
        <v>33</v>
      </c>
      <c r="F37" s="756" t="s">
        <v>33</v>
      </c>
      <c r="G37" s="756" t="s">
        <v>33</v>
      </c>
      <c r="H37" s="756" t="s">
        <v>33</v>
      </c>
      <c r="I37" s="419" t="s">
        <v>83</v>
      </c>
      <c r="J37" s="399" t="s">
        <v>861</v>
      </c>
      <c r="K37" s="429"/>
      <c r="L37" s="197"/>
      <c r="N37" s="429"/>
    </row>
    <row r="38" spans="1:14" ht="25.5" x14ac:dyDescent="0.2">
      <c r="A38" s="14">
        <f>A36+1</f>
        <v>32</v>
      </c>
      <c r="B38" s="419" t="s">
        <v>805</v>
      </c>
      <c r="C38" s="755"/>
      <c r="D38" s="757"/>
      <c r="E38" s="757"/>
      <c r="F38" s="757"/>
      <c r="G38" s="757"/>
      <c r="H38" s="757"/>
      <c r="I38" s="419" t="s">
        <v>73</v>
      </c>
      <c r="J38" s="399" t="s">
        <v>1436</v>
      </c>
      <c r="K38" s="421">
        <v>1</v>
      </c>
      <c r="L38" s="197"/>
      <c r="N38" s="412">
        <v>1</v>
      </c>
    </row>
    <row r="39" spans="1:14" ht="51" x14ac:dyDescent="0.2">
      <c r="A39" s="14">
        <f t="shared" si="0"/>
        <v>33</v>
      </c>
      <c r="B39" s="419" t="s">
        <v>805</v>
      </c>
      <c r="C39" s="755" t="s">
        <v>33</v>
      </c>
      <c r="D39" s="757"/>
      <c r="E39" s="757"/>
      <c r="F39" s="757"/>
      <c r="G39" s="757"/>
      <c r="H39" s="757"/>
      <c r="I39" s="419" t="s">
        <v>73</v>
      </c>
      <c r="J39" s="399" t="s">
        <v>1437</v>
      </c>
      <c r="K39" s="421">
        <v>2</v>
      </c>
      <c r="L39" s="197"/>
      <c r="N39" s="413">
        <v>2</v>
      </c>
    </row>
    <row r="40" spans="1:14" ht="25.5" x14ac:dyDescent="0.2">
      <c r="A40" s="14">
        <f t="shared" si="0"/>
        <v>34</v>
      </c>
      <c r="B40" s="419" t="s">
        <v>805</v>
      </c>
      <c r="C40" s="755"/>
      <c r="D40" s="757"/>
      <c r="E40" s="757"/>
      <c r="F40" s="757"/>
      <c r="G40" s="757"/>
      <c r="H40" s="757"/>
      <c r="I40" s="419" t="s">
        <v>73</v>
      </c>
      <c r="J40" s="399" t="s">
        <v>1438</v>
      </c>
      <c r="K40" s="421">
        <v>2</v>
      </c>
      <c r="L40" s="197"/>
      <c r="N40" s="413">
        <v>2</v>
      </c>
    </row>
    <row r="41" spans="1:14" ht="51" x14ac:dyDescent="0.2">
      <c r="A41" s="14">
        <f t="shared" si="0"/>
        <v>35</v>
      </c>
      <c r="B41" s="419" t="s">
        <v>805</v>
      </c>
      <c r="C41" s="755"/>
      <c r="D41" s="758"/>
      <c r="E41" s="758"/>
      <c r="F41" s="758"/>
      <c r="G41" s="758"/>
      <c r="H41" s="758"/>
      <c r="I41" s="419" t="s">
        <v>73</v>
      </c>
      <c r="J41" s="218" t="s">
        <v>1439</v>
      </c>
      <c r="K41" s="421">
        <v>1</v>
      </c>
      <c r="L41" s="197"/>
      <c r="N41" s="412">
        <v>1</v>
      </c>
    </row>
    <row r="42" spans="1:14" ht="25.5" x14ac:dyDescent="0.2">
      <c r="A42" s="429"/>
      <c r="B42" s="419" t="s">
        <v>804</v>
      </c>
      <c r="C42" s="755" t="s">
        <v>39</v>
      </c>
      <c r="D42" s="755" t="s">
        <v>39</v>
      </c>
      <c r="E42" s="755" t="s">
        <v>39</v>
      </c>
      <c r="F42" s="755" t="s">
        <v>39</v>
      </c>
      <c r="G42" s="756" t="s">
        <v>39</v>
      </c>
      <c r="H42" s="756" t="s">
        <v>39</v>
      </c>
      <c r="I42" s="419" t="s">
        <v>803</v>
      </c>
      <c r="J42" s="399" t="s">
        <v>862</v>
      </c>
      <c r="K42" s="429"/>
      <c r="L42" s="197"/>
      <c r="N42" s="429"/>
    </row>
    <row r="43" spans="1:14" ht="38.25" x14ac:dyDescent="0.2">
      <c r="A43" s="14">
        <f>A41+1</f>
        <v>36</v>
      </c>
      <c r="B43" s="419" t="s">
        <v>804</v>
      </c>
      <c r="C43" s="755"/>
      <c r="D43" s="755"/>
      <c r="E43" s="755"/>
      <c r="F43" s="755"/>
      <c r="G43" s="757"/>
      <c r="H43" s="757"/>
      <c r="I43" s="419" t="s">
        <v>73</v>
      </c>
      <c r="J43" s="399" t="s">
        <v>1440</v>
      </c>
      <c r="K43" s="421">
        <v>1</v>
      </c>
      <c r="L43" s="197"/>
      <c r="N43" s="412">
        <v>1</v>
      </c>
    </row>
    <row r="44" spans="1:14" ht="25.5" x14ac:dyDescent="0.2">
      <c r="A44" s="14">
        <f t="shared" si="0"/>
        <v>37</v>
      </c>
      <c r="B44" s="419" t="s">
        <v>804</v>
      </c>
      <c r="C44" s="755"/>
      <c r="D44" s="755"/>
      <c r="E44" s="755"/>
      <c r="F44" s="755"/>
      <c r="G44" s="757"/>
      <c r="H44" s="757"/>
      <c r="I44" s="419" t="s">
        <v>73</v>
      </c>
      <c r="J44" s="399" t="s">
        <v>1441</v>
      </c>
      <c r="K44" s="421">
        <v>1</v>
      </c>
      <c r="L44" s="197"/>
      <c r="N44" s="412">
        <v>1</v>
      </c>
    </row>
    <row r="45" spans="1:14" ht="25.5" x14ac:dyDescent="0.2">
      <c r="A45" s="14">
        <f t="shared" si="0"/>
        <v>38</v>
      </c>
      <c r="B45" s="419" t="s">
        <v>804</v>
      </c>
      <c r="C45" s="755"/>
      <c r="D45" s="755"/>
      <c r="E45" s="755"/>
      <c r="F45" s="755"/>
      <c r="G45" s="757"/>
      <c r="H45" s="757"/>
      <c r="I45" s="419" t="s">
        <v>73</v>
      </c>
      <c r="J45" s="399" t="s">
        <v>1442</v>
      </c>
      <c r="K45" s="421">
        <v>1</v>
      </c>
      <c r="L45" s="197"/>
      <c r="N45" s="412">
        <v>1</v>
      </c>
    </row>
    <row r="46" spans="1:14" ht="25.5" x14ac:dyDescent="0.2">
      <c r="A46" s="14">
        <f t="shared" si="0"/>
        <v>39</v>
      </c>
      <c r="B46" s="419" t="s">
        <v>804</v>
      </c>
      <c r="C46" s="755"/>
      <c r="D46" s="755"/>
      <c r="E46" s="755"/>
      <c r="F46" s="755"/>
      <c r="G46" s="757"/>
      <c r="H46" s="757"/>
      <c r="I46" s="419" t="s">
        <v>73</v>
      </c>
      <c r="J46" s="399" t="s">
        <v>1443</v>
      </c>
      <c r="K46" s="421">
        <v>1</v>
      </c>
      <c r="L46" s="197"/>
      <c r="N46" s="412">
        <v>1</v>
      </c>
    </row>
    <row r="47" spans="1:14" ht="27" customHeight="1" x14ac:dyDescent="0.2">
      <c r="A47" s="14">
        <f t="shared" si="0"/>
        <v>40</v>
      </c>
      <c r="B47" s="419" t="s">
        <v>804</v>
      </c>
      <c r="C47" s="755"/>
      <c r="D47" s="755"/>
      <c r="E47" s="755"/>
      <c r="F47" s="755"/>
      <c r="G47" s="758"/>
      <c r="H47" s="758"/>
      <c r="I47" s="419" t="s">
        <v>73</v>
      </c>
      <c r="J47" s="218" t="s">
        <v>1444</v>
      </c>
      <c r="K47" s="421">
        <v>1</v>
      </c>
      <c r="L47" s="197"/>
      <c r="N47" s="412">
        <v>1</v>
      </c>
    </row>
    <row r="48" spans="1:14" ht="25.5" x14ac:dyDescent="0.2">
      <c r="A48" s="429"/>
      <c r="B48" s="419" t="s">
        <v>734</v>
      </c>
      <c r="C48" s="755" t="s">
        <v>85</v>
      </c>
      <c r="D48" s="755" t="s">
        <v>85</v>
      </c>
      <c r="E48" s="755" t="s">
        <v>85</v>
      </c>
      <c r="F48" s="755" t="s">
        <v>85</v>
      </c>
      <c r="G48" s="756" t="s">
        <v>85</v>
      </c>
      <c r="H48" s="756" t="s">
        <v>85</v>
      </c>
      <c r="I48" s="419" t="s">
        <v>40</v>
      </c>
      <c r="J48" s="399" t="s">
        <v>863</v>
      </c>
      <c r="K48" s="429"/>
      <c r="L48" s="197"/>
      <c r="N48" s="429"/>
    </row>
    <row r="49" spans="1:14" x14ac:dyDescent="0.2">
      <c r="A49" s="14">
        <f>A47+1</f>
        <v>41</v>
      </c>
      <c r="B49" s="419" t="s">
        <v>734</v>
      </c>
      <c r="C49" s="755"/>
      <c r="D49" s="755"/>
      <c r="E49" s="755"/>
      <c r="F49" s="755"/>
      <c r="G49" s="757"/>
      <c r="H49" s="757"/>
      <c r="I49" s="419" t="s">
        <v>73</v>
      </c>
      <c r="J49" s="399" t="s">
        <v>1445</v>
      </c>
      <c r="K49" s="421">
        <v>1</v>
      </c>
      <c r="L49" s="197"/>
      <c r="N49" s="412">
        <v>1</v>
      </c>
    </row>
    <row r="50" spans="1:14" x14ac:dyDescent="0.2">
      <c r="A50" s="14">
        <f t="shared" si="0"/>
        <v>42</v>
      </c>
      <c r="B50" s="419" t="s">
        <v>734</v>
      </c>
      <c r="C50" s="755"/>
      <c r="D50" s="755"/>
      <c r="E50" s="755"/>
      <c r="F50" s="755"/>
      <c r="G50" s="757"/>
      <c r="H50" s="757"/>
      <c r="I50" s="419" t="s">
        <v>73</v>
      </c>
      <c r="J50" s="399" t="s">
        <v>1446</v>
      </c>
      <c r="K50" s="421">
        <v>1</v>
      </c>
      <c r="L50" s="197"/>
      <c r="N50" s="412">
        <v>1</v>
      </c>
    </row>
    <row r="51" spans="1:14" ht="38.25" x14ac:dyDescent="0.2">
      <c r="A51" s="14">
        <f t="shared" si="0"/>
        <v>43</v>
      </c>
      <c r="B51" s="419" t="s">
        <v>734</v>
      </c>
      <c r="C51" s="755"/>
      <c r="D51" s="755"/>
      <c r="E51" s="755"/>
      <c r="F51" s="755"/>
      <c r="G51" s="757"/>
      <c r="H51" s="757"/>
      <c r="I51" s="419" t="s">
        <v>73</v>
      </c>
      <c r="J51" s="399" t="s">
        <v>1447</v>
      </c>
      <c r="K51" s="421">
        <v>1</v>
      </c>
      <c r="L51" s="197"/>
      <c r="N51" s="412">
        <v>1</v>
      </c>
    </row>
    <row r="52" spans="1:14" ht="25.5" x14ac:dyDescent="0.2">
      <c r="A52" s="14">
        <f t="shared" si="0"/>
        <v>44</v>
      </c>
      <c r="B52" s="419" t="s">
        <v>734</v>
      </c>
      <c r="C52" s="755" t="s">
        <v>85</v>
      </c>
      <c r="D52" s="755" t="s">
        <v>85</v>
      </c>
      <c r="E52" s="755" t="s">
        <v>85</v>
      </c>
      <c r="F52" s="755" t="s">
        <v>85</v>
      </c>
      <c r="G52" s="757"/>
      <c r="H52" s="757"/>
      <c r="I52" s="419" t="s">
        <v>73</v>
      </c>
      <c r="J52" s="399" t="s">
        <v>1448</v>
      </c>
      <c r="K52" s="421">
        <v>1</v>
      </c>
      <c r="L52" s="197"/>
      <c r="N52" s="412">
        <v>1</v>
      </c>
    </row>
    <row r="53" spans="1:14" ht="25.5" x14ac:dyDescent="0.2">
      <c r="A53" s="14">
        <f t="shared" si="0"/>
        <v>45</v>
      </c>
      <c r="B53" s="419" t="s">
        <v>734</v>
      </c>
      <c r="C53" s="755"/>
      <c r="D53" s="755"/>
      <c r="E53" s="755"/>
      <c r="F53" s="755"/>
      <c r="G53" s="757"/>
      <c r="H53" s="757"/>
      <c r="I53" s="419" t="s">
        <v>73</v>
      </c>
      <c r="J53" s="399" t="s">
        <v>1449</v>
      </c>
      <c r="K53" s="421">
        <v>1</v>
      </c>
      <c r="L53" s="197"/>
      <c r="N53" s="412">
        <v>1</v>
      </c>
    </row>
    <row r="54" spans="1:14" ht="38.25" x14ac:dyDescent="0.2">
      <c r="A54" s="14">
        <f t="shared" si="0"/>
        <v>46</v>
      </c>
      <c r="B54" s="419" t="s">
        <v>734</v>
      </c>
      <c r="C54" s="755"/>
      <c r="D54" s="755"/>
      <c r="E54" s="755"/>
      <c r="F54" s="755"/>
      <c r="G54" s="757"/>
      <c r="H54" s="757"/>
      <c r="I54" s="419" t="s">
        <v>73</v>
      </c>
      <c r="J54" s="399" t="s">
        <v>1450</v>
      </c>
      <c r="K54" s="421">
        <v>1</v>
      </c>
      <c r="L54" s="197"/>
      <c r="N54" s="412">
        <v>1</v>
      </c>
    </row>
    <row r="55" spans="1:14" ht="25.5" x14ac:dyDescent="0.2">
      <c r="A55" s="14">
        <f t="shared" si="0"/>
        <v>47</v>
      </c>
      <c r="B55" s="419" t="s">
        <v>734</v>
      </c>
      <c r="C55" s="755"/>
      <c r="D55" s="755"/>
      <c r="E55" s="755"/>
      <c r="F55" s="755"/>
      <c r="G55" s="758"/>
      <c r="H55" s="758"/>
      <c r="I55" s="419" t="s">
        <v>73</v>
      </c>
      <c r="J55" s="203" t="s">
        <v>1795</v>
      </c>
      <c r="K55" s="421">
        <v>1</v>
      </c>
      <c r="L55" s="197"/>
      <c r="N55" s="412">
        <v>1</v>
      </c>
    </row>
    <row r="56" spans="1:14" ht="25.5" x14ac:dyDescent="0.2">
      <c r="A56" s="14">
        <f t="shared" si="0"/>
        <v>48</v>
      </c>
      <c r="B56" s="31" t="s">
        <v>785</v>
      </c>
      <c r="C56" s="421" t="s">
        <v>1310</v>
      </c>
      <c r="D56" s="791" t="s">
        <v>86</v>
      </c>
      <c r="E56" s="791" t="s">
        <v>86</v>
      </c>
      <c r="F56" s="791" t="s">
        <v>86</v>
      </c>
      <c r="G56" s="765" t="s">
        <v>86</v>
      </c>
      <c r="H56" s="765" t="s">
        <v>86</v>
      </c>
      <c r="I56" s="764" t="s">
        <v>48</v>
      </c>
      <c r="J56" s="401" t="s">
        <v>1256</v>
      </c>
      <c r="K56" s="421">
        <v>1</v>
      </c>
      <c r="L56" s="197"/>
      <c r="N56" s="414">
        <v>1</v>
      </c>
    </row>
    <row r="57" spans="1:14" ht="38.25" x14ac:dyDescent="0.2">
      <c r="A57" s="14">
        <f t="shared" si="0"/>
        <v>49</v>
      </c>
      <c r="B57" s="31" t="s">
        <v>785</v>
      </c>
      <c r="C57" s="421" t="s">
        <v>1310</v>
      </c>
      <c r="D57" s="791"/>
      <c r="E57" s="791"/>
      <c r="F57" s="791"/>
      <c r="G57" s="766"/>
      <c r="H57" s="766"/>
      <c r="I57" s="764"/>
      <c r="J57" s="401" t="s">
        <v>1257</v>
      </c>
      <c r="K57" s="421">
        <v>1</v>
      </c>
      <c r="L57" s="197"/>
      <c r="N57" s="414">
        <v>1</v>
      </c>
    </row>
    <row r="58" spans="1:14" s="26" customFormat="1" ht="25.5" x14ac:dyDescent="0.2">
      <c r="A58" s="14">
        <f t="shared" si="0"/>
        <v>50</v>
      </c>
      <c r="B58" s="421" t="s">
        <v>736</v>
      </c>
      <c r="C58" s="764" t="s">
        <v>58</v>
      </c>
      <c r="D58" s="764" t="s">
        <v>49</v>
      </c>
      <c r="E58" s="764" t="s">
        <v>49</v>
      </c>
      <c r="F58" s="764" t="s">
        <v>49</v>
      </c>
      <c r="G58" s="773" t="s">
        <v>49</v>
      </c>
      <c r="H58" s="773" t="s">
        <v>49</v>
      </c>
      <c r="I58" s="421" t="s">
        <v>818</v>
      </c>
      <c r="J58" s="203" t="s">
        <v>864</v>
      </c>
      <c r="K58" s="421">
        <v>1</v>
      </c>
      <c r="L58" s="198"/>
      <c r="N58" s="414">
        <v>1</v>
      </c>
    </row>
    <row r="59" spans="1:14" s="26" customFormat="1" ht="25.5" x14ac:dyDescent="0.2">
      <c r="A59" s="14">
        <f t="shared" si="0"/>
        <v>51</v>
      </c>
      <c r="B59" s="421" t="s">
        <v>736</v>
      </c>
      <c r="C59" s="764"/>
      <c r="D59" s="764"/>
      <c r="E59" s="764"/>
      <c r="F59" s="764"/>
      <c r="G59" s="775"/>
      <c r="H59" s="775"/>
      <c r="I59" s="421" t="s">
        <v>73</v>
      </c>
      <c r="J59" s="203" t="s">
        <v>865</v>
      </c>
      <c r="K59" s="421">
        <v>1</v>
      </c>
      <c r="L59" s="198"/>
      <c r="N59" s="414">
        <v>1</v>
      </c>
    </row>
    <row r="60" spans="1:14" s="26" customFormat="1" ht="38.25" customHeight="1" x14ac:dyDescent="0.2">
      <c r="A60" s="14">
        <f t="shared" si="0"/>
        <v>52</v>
      </c>
      <c r="B60" s="419" t="s">
        <v>829</v>
      </c>
      <c r="C60" s="419" t="s">
        <v>49</v>
      </c>
      <c r="D60" s="419" t="s">
        <v>819</v>
      </c>
      <c r="E60" s="419" t="s">
        <v>819</v>
      </c>
      <c r="F60" s="419" t="s">
        <v>819</v>
      </c>
      <c r="G60" s="759" t="s">
        <v>819</v>
      </c>
      <c r="H60" s="759" t="s">
        <v>819</v>
      </c>
      <c r="I60" s="419" t="s">
        <v>820</v>
      </c>
      <c r="J60" s="218" t="s">
        <v>866</v>
      </c>
      <c r="K60" s="421">
        <v>1</v>
      </c>
      <c r="L60" s="198"/>
      <c r="N60" s="414">
        <v>1</v>
      </c>
    </row>
    <row r="61" spans="1:14" s="26" customFormat="1" ht="25.5" x14ac:dyDescent="0.2">
      <c r="A61" s="429"/>
      <c r="B61" s="419" t="s">
        <v>829</v>
      </c>
      <c r="C61" s="754" t="s">
        <v>49</v>
      </c>
      <c r="D61" s="754" t="s">
        <v>819</v>
      </c>
      <c r="E61" s="754" t="s">
        <v>819</v>
      </c>
      <c r="F61" s="754" t="s">
        <v>819</v>
      </c>
      <c r="G61" s="760"/>
      <c r="H61" s="760"/>
      <c r="I61" s="419" t="s">
        <v>73</v>
      </c>
      <c r="J61" s="218" t="s">
        <v>867</v>
      </c>
      <c r="K61" s="31"/>
      <c r="L61" s="198"/>
      <c r="N61" s="31"/>
    </row>
    <row r="62" spans="1:14" s="26" customFormat="1" ht="12.75" customHeight="1" x14ac:dyDescent="0.2">
      <c r="A62" s="14">
        <f>A60+1</f>
        <v>53</v>
      </c>
      <c r="B62" s="419" t="s">
        <v>829</v>
      </c>
      <c r="C62" s="754"/>
      <c r="D62" s="754"/>
      <c r="E62" s="754"/>
      <c r="F62" s="754"/>
      <c r="G62" s="760"/>
      <c r="H62" s="760"/>
      <c r="I62" s="419" t="s">
        <v>73</v>
      </c>
      <c r="J62" s="399" t="s">
        <v>1623</v>
      </c>
      <c r="K62" s="421">
        <v>1</v>
      </c>
      <c r="L62" s="198"/>
      <c r="N62" s="414">
        <v>1</v>
      </c>
    </row>
    <row r="63" spans="1:14" s="26" customFormat="1" ht="12.75" customHeight="1" x14ac:dyDescent="0.2">
      <c r="A63" s="14">
        <f t="shared" si="0"/>
        <v>54</v>
      </c>
      <c r="B63" s="419" t="s">
        <v>829</v>
      </c>
      <c r="C63" s="754"/>
      <c r="D63" s="754"/>
      <c r="E63" s="754"/>
      <c r="F63" s="754"/>
      <c r="G63" s="760"/>
      <c r="H63" s="760"/>
      <c r="I63" s="419" t="s">
        <v>73</v>
      </c>
      <c r="J63" s="399" t="s">
        <v>1624</v>
      </c>
      <c r="K63" s="421">
        <v>1</v>
      </c>
      <c r="L63" s="198"/>
      <c r="N63" s="414">
        <v>1</v>
      </c>
    </row>
    <row r="64" spans="1:14" s="26" customFormat="1" ht="12.75" customHeight="1" x14ac:dyDescent="0.2">
      <c r="A64" s="14">
        <f t="shared" si="0"/>
        <v>55</v>
      </c>
      <c r="B64" s="419" t="s">
        <v>829</v>
      </c>
      <c r="C64" s="754"/>
      <c r="D64" s="754"/>
      <c r="E64" s="754"/>
      <c r="F64" s="754"/>
      <c r="G64" s="760"/>
      <c r="H64" s="760"/>
      <c r="I64" s="419" t="s">
        <v>73</v>
      </c>
      <c r="J64" s="399" t="s">
        <v>1625</v>
      </c>
      <c r="K64" s="421">
        <v>1</v>
      </c>
      <c r="L64" s="198"/>
      <c r="N64" s="414">
        <v>1</v>
      </c>
    </row>
    <row r="65" spans="1:14" s="26" customFormat="1" ht="12.75" customHeight="1" x14ac:dyDescent="0.2">
      <c r="A65" s="14">
        <f>A64+1</f>
        <v>56</v>
      </c>
      <c r="B65" s="419" t="s">
        <v>829</v>
      </c>
      <c r="C65" s="754"/>
      <c r="D65" s="754"/>
      <c r="E65" s="754"/>
      <c r="F65" s="754"/>
      <c r="G65" s="760"/>
      <c r="H65" s="760"/>
      <c r="I65" s="419" t="s">
        <v>73</v>
      </c>
      <c r="J65" s="400" t="s">
        <v>1945</v>
      </c>
      <c r="K65" s="421">
        <v>1</v>
      </c>
      <c r="L65" s="198"/>
      <c r="N65" s="414">
        <v>1</v>
      </c>
    </row>
    <row r="66" spans="1:14" s="26" customFormat="1" ht="12.75" customHeight="1" x14ac:dyDescent="0.2">
      <c r="A66" s="14">
        <f t="shared" si="0"/>
        <v>57</v>
      </c>
      <c r="B66" s="419" t="s">
        <v>829</v>
      </c>
      <c r="C66" s="754"/>
      <c r="D66" s="754"/>
      <c r="E66" s="754"/>
      <c r="F66" s="754"/>
      <c r="G66" s="760"/>
      <c r="H66" s="760"/>
      <c r="I66" s="419" t="s">
        <v>73</v>
      </c>
      <c r="J66" s="400" t="s">
        <v>1946</v>
      </c>
      <c r="K66" s="421">
        <v>1</v>
      </c>
      <c r="L66" s="198"/>
      <c r="N66" s="414">
        <v>1</v>
      </c>
    </row>
    <row r="67" spans="1:14" s="26" customFormat="1" ht="12.75" customHeight="1" x14ac:dyDescent="0.2">
      <c r="A67" s="14">
        <f t="shared" si="0"/>
        <v>58</v>
      </c>
      <c r="B67" s="419" t="s">
        <v>829</v>
      </c>
      <c r="C67" s="754"/>
      <c r="D67" s="754"/>
      <c r="E67" s="754"/>
      <c r="F67" s="754"/>
      <c r="G67" s="760"/>
      <c r="H67" s="760"/>
      <c r="I67" s="419" t="s">
        <v>73</v>
      </c>
      <c r="J67" s="203" t="s">
        <v>1947</v>
      </c>
      <c r="K67" s="421">
        <v>1</v>
      </c>
      <c r="L67" s="198"/>
      <c r="N67" s="414">
        <v>1</v>
      </c>
    </row>
    <row r="68" spans="1:14" s="26" customFormat="1" ht="12.75" customHeight="1" x14ac:dyDescent="0.2">
      <c r="A68" s="14">
        <f t="shared" si="0"/>
        <v>59</v>
      </c>
      <c r="B68" s="31" t="s">
        <v>830</v>
      </c>
      <c r="C68" s="78"/>
      <c r="D68" s="421" t="s">
        <v>1493</v>
      </c>
      <c r="E68" s="754"/>
      <c r="F68" s="754"/>
      <c r="G68" s="760"/>
      <c r="H68" s="760"/>
      <c r="I68" s="421" t="s">
        <v>73</v>
      </c>
      <c r="J68" s="203" t="s">
        <v>1948</v>
      </c>
      <c r="K68" s="421">
        <v>1</v>
      </c>
      <c r="L68" s="198"/>
      <c r="N68" s="414">
        <v>1</v>
      </c>
    </row>
    <row r="69" spans="1:14" s="26" customFormat="1" ht="12.75" customHeight="1" x14ac:dyDescent="0.2">
      <c r="A69" s="14">
        <f t="shared" si="0"/>
        <v>60</v>
      </c>
      <c r="B69" s="31" t="s">
        <v>830</v>
      </c>
      <c r="C69" s="78"/>
      <c r="D69" s="421" t="s">
        <v>1493</v>
      </c>
      <c r="E69" s="754"/>
      <c r="F69" s="754"/>
      <c r="G69" s="760"/>
      <c r="H69" s="760"/>
      <c r="I69" s="421" t="s">
        <v>73</v>
      </c>
      <c r="J69" s="203" t="s">
        <v>1949</v>
      </c>
      <c r="K69" s="421">
        <v>1</v>
      </c>
      <c r="L69" s="198"/>
      <c r="N69" s="414">
        <v>1</v>
      </c>
    </row>
    <row r="70" spans="1:14" s="26" customFormat="1" x14ac:dyDescent="0.2">
      <c r="A70" s="14">
        <f>A69+1</f>
        <v>61</v>
      </c>
      <c r="B70" s="31"/>
      <c r="C70" s="78"/>
      <c r="D70" s="31"/>
      <c r="E70" s="31"/>
      <c r="F70" s="764" t="s">
        <v>1774</v>
      </c>
      <c r="G70" s="760"/>
      <c r="H70" s="760"/>
      <c r="I70" s="421" t="s">
        <v>73</v>
      </c>
      <c r="J70" s="203" t="s">
        <v>1832</v>
      </c>
      <c r="K70" s="424">
        <v>0</v>
      </c>
      <c r="L70" s="310" t="s">
        <v>1789</v>
      </c>
      <c r="N70" s="414">
        <v>1</v>
      </c>
    </row>
    <row r="71" spans="1:14" s="26" customFormat="1" x14ac:dyDescent="0.2">
      <c r="A71" s="14">
        <f>A70+1</f>
        <v>62</v>
      </c>
      <c r="B71" s="31"/>
      <c r="C71" s="78"/>
      <c r="D71" s="31"/>
      <c r="E71" s="31"/>
      <c r="F71" s="764"/>
      <c r="G71" s="761"/>
      <c r="H71" s="761"/>
      <c r="I71" s="421" t="s">
        <v>73</v>
      </c>
      <c r="J71" s="203" t="s">
        <v>1833</v>
      </c>
      <c r="K71" s="424">
        <v>0</v>
      </c>
      <c r="L71" s="310" t="s">
        <v>1789</v>
      </c>
      <c r="N71" s="414">
        <v>1</v>
      </c>
    </row>
    <row r="72" spans="1:14" s="26" customFormat="1" x14ac:dyDescent="0.2">
      <c r="A72" s="14">
        <f>A71+1</f>
        <v>63</v>
      </c>
      <c r="B72" s="421" t="s">
        <v>1492</v>
      </c>
      <c r="C72" s="421" t="s">
        <v>1491</v>
      </c>
      <c r="D72" s="421" t="s">
        <v>1487</v>
      </c>
      <c r="E72" s="764" t="s">
        <v>1487</v>
      </c>
      <c r="F72" s="764" t="s">
        <v>1487</v>
      </c>
      <c r="G72" s="773" t="s">
        <v>1487</v>
      </c>
      <c r="H72" s="773" t="s">
        <v>1487</v>
      </c>
      <c r="I72" s="421" t="s">
        <v>1488</v>
      </c>
      <c r="J72" s="203" t="s">
        <v>1489</v>
      </c>
      <c r="K72" s="421">
        <v>1</v>
      </c>
      <c r="L72" s="198"/>
      <c r="N72" s="414">
        <v>1</v>
      </c>
    </row>
    <row r="73" spans="1:14" s="26" customFormat="1" ht="25.5" x14ac:dyDescent="0.2">
      <c r="A73" s="14">
        <f>A72+1</f>
        <v>64</v>
      </c>
      <c r="B73" s="31"/>
      <c r="C73" s="31" t="s">
        <v>1486</v>
      </c>
      <c r="D73" s="421" t="s">
        <v>1508</v>
      </c>
      <c r="E73" s="764"/>
      <c r="F73" s="764"/>
      <c r="G73" s="775"/>
      <c r="H73" s="775"/>
      <c r="I73" s="421" t="s">
        <v>73</v>
      </c>
      <c r="J73" s="203" t="s">
        <v>1490</v>
      </c>
      <c r="K73" s="421">
        <v>1</v>
      </c>
      <c r="L73" s="198"/>
      <c r="N73" s="414">
        <v>1</v>
      </c>
    </row>
    <row r="74" spans="1:14" ht="38.25" x14ac:dyDescent="0.2">
      <c r="A74" s="14">
        <f>A73+1</f>
        <v>65</v>
      </c>
      <c r="B74" s="421" t="s">
        <v>737</v>
      </c>
      <c r="C74" s="791" t="s">
        <v>61</v>
      </c>
      <c r="D74" s="791" t="s">
        <v>845</v>
      </c>
      <c r="E74" s="791" t="s">
        <v>845</v>
      </c>
      <c r="F74" s="791" t="s">
        <v>845</v>
      </c>
      <c r="G74" s="765" t="s">
        <v>845</v>
      </c>
      <c r="H74" s="765" t="s">
        <v>845</v>
      </c>
      <c r="I74" s="421" t="s">
        <v>62</v>
      </c>
      <c r="J74" s="203" t="s">
        <v>868</v>
      </c>
      <c r="K74" s="421">
        <v>1</v>
      </c>
      <c r="L74" s="197"/>
      <c r="N74" s="412">
        <v>1</v>
      </c>
    </row>
    <row r="75" spans="1:14" ht="26.25" customHeight="1" x14ac:dyDescent="0.2">
      <c r="A75" s="14">
        <f t="shared" ref="A75:A78" si="1">A74+1</f>
        <v>66</v>
      </c>
      <c r="B75" s="421" t="s">
        <v>737</v>
      </c>
      <c r="C75" s="791"/>
      <c r="D75" s="791"/>
      <c r="E75" s="791"/>
      <c r="F75" s="791"/>
      <c r="G75" s="766"/>
      <c r="H75" s="766"/>
      <c r="I75" s="421" t="s">
        <v>73</v>
      </c>
      <c r="J75" s="203" t="s">
        <v>869</v>
      </c>
      <c r="K75" s="421">
        <v>1</v>
      </c>
      <c r="L75" s="197"/>
      <c r="N75" s="412">
        <v>1</v>
      </c>
    </row>
    <row r="76" spans="1:14" ht="39.75" customHeight="1" x14ac:dyDescent="0.2">
      <c r="A76" s="14">
        <f t="shared" si="1"/>
        <v>67</v>
      </c>
      <c r="B76" s="421" t="s">
        <v>738</v>
      </c>
      <c r="C76" s="426" t="s">
        <v>93</v>
      </c>
      <c r="D76" s="426" t="s">
        <v>846</v>
      </c>
      <c r="E76" s="426" t="s">
        <v>846</v>
      </c>
      <c r="F76" s="426" t="s">
        <v>846</v>
      </c>
      <c r="G76" s="426" t="s">
        <v>846</v>
      </c>
      <c r="H76" s="426" t="s">
        <v>846</v>
      </c>
      <c r="I76" s="421" t="s">
        <v>63</v>
      </c>
      <c r="J76" s="400" t="s">
        <v>870</v>
      </c>
      <c r="K76" s="421">
        <v>1</v>
      </c>
      <c r="L76" s="197"/>
      <c r="N76" s="412">
        <v>1</v>
      </c>
    </row>
    <row r="77" spans="1:14" ht="25.5" x14ac:dyDescent="0.2">
      <c r="A77" s="14">
        <f t="shared" si="1"/>
        <v>68</v>
      </c>
      <c r="B77" s="31" t="s">
        <v>786</v>
      </c>
      <c r="C77" s="419" t="s">
        <v>1311</v>
      </c>
      <c r="D77" s="755">
        <v>4.3</v>
      </c>
      <c r="E77" s="755">
        <v>4.3</v>
      </c>
      <c r="F77" s="755">
        <v>4.3</v>
      </c>
      <c r="G77" s="756">
        <v>4.3</v>
      </c>
      <c r="H77" s="756">
        <v>4.3</v>
      </c>
      <c r="I77" s="419" t="s">
        <v>95</v>
      </c>
      <c r="J77" s="218" t="s">
        <v>871</v>
      </c>
      <c r="K77" s="421">
        <v>1</v>
      </c>
      <c r="L77" s="197"/>
      <c r="N77" s="412">
        <v>1</v>
      </c>
    </row>
    <row r="78" spans="1:14" ht="25.5" x14ac:dyDescent="0.2">
      <c r="A78" s="14">
        <f t="shared" si="1"/>
        <v>69</v>
      </c>
      <c r="B78" s="31" t="s">
        <v>786</v>
      </c>
      <c r="C78" s="419" t="s">
        <v>1311</v>
      </c>
      <c r="D78" s="755"/>
      <c r="E78" s="755"/>
      <c r="F78" s="755"/>
      <c r="G78" s="758"/>
      <c r="H78" s="758"/>
      <c r="I78" s="419" t="s">
        <v>73</v>
      </c>
      <c r="J78" s="218" t="s">
        <v>872</v>
      </c>
      <c r="K78" s="421">
        <v>1</v>
      </c>
      <c r="L78" s="197"/>
      <c r="N78" s="412">
        <v>1</v>
      </c>
    </row>
    <row r="79" spans="1:14" x14ac:dyDescent="0.2">
      <c r="A79" s="69"/>
      <c r="B79" s="769" t="s">
        <v>791</v>
      </c>
      <c r="C79" s="769"/>
      <c r="D79" s="769"/>
      <c r="E79" s="769"/>
      <c r="F79" s="769"/>
      <c r="G79" s="769"/>
      <c r="H79" s="769"/>
      <c r="I79" s="769"/>
      <c r="J79" s="769"/>
      <c r="K79" s="269"/>
      <c r="L79" s="33"/>
      <c r="N79" s="69"/>
    </row>
    <row r="80" spans="1:14" ht="25.5" x14ac:dyDescent="0.2">
      <c r="A80" s="14">
        <f>A78+1</f>
        <v>70</v>
      </c>
      <c r="B80" s="419" t="s">
        <v>739</v>
      </c>
      <c r="C80" s="420">
        <v>5.0999999999999996</v>
      </c>
      <c r="D80" s="420">
        <v>5.0999999999999996</v>
      </c>
      <c r="E80" s="420">
        <v>5.0999999999999996</v>
      </c>
      <c r="F80" s="420">
        <v>5.0999999999999996</v>
      </c>
      <c r="G80" s="420">
        <v>5.0999999999999996</v>
      </c>
      <c r="H80" s="420">
        <v>5.0999999999999996</v>
      </c>
      <c r="I80" s="419" t="s">
        <v>98</v>
      </c>
      <c r="J80" s="218" t="s">
        <v>873</v>
      </c>
      <c r="K80" s="421">
        <v>1</v>
      </c>
      <c r="L80" s="33"/>
      <c r="N80" s="412">
        <v>1</v>
      </c>
    </row>
    <row r="81" spans="1:14" ht="25.5" x14ac:dyDescent="0.2">
      <c r="A81" s="14">
        <f>A80+1</f>
        <v>71</v>
      </c>
      <c r="B81" s="31" t="s">
        <v>728</v>
      </c>
      <c r="C81" s="419" t="s">
        <v>1312</v>
      </c>
      <c r="D81" s="755" t="s">
        <v>64</v>
      </c>
      <c r="E81" s="755" t="s">
        <v>64</v>
      </c>
      <c r="F81" s="756" t="s">
        <v>64</v>
      </c>
      <c r="G81" s="756" t="s">
        <v>64</v>
      </c>
      <c r="H81" s="756" t="s">
        <v>64</v>
      </c>
      <c r="I81" s="419" t="s">
        <v>65</v>
      </c>
      <c r="J81" s="218" t="s">
        <v>874</v>
      </c>
      <c r="K81" s="421">
        <v>1</v>
      </c>
      <c r="L81" s="33"/>
      <c r="N81" s="412">
        <v>1</v>
      </c>
    </row>
    <row r="82" spans="1:14" ht="38.25" x14ac:dyDescent="0.2">
      <c r="A82" s="14">
        <f t="shared" ref="A82:A143" si="2">A81+1</f>
        <v>72</v>
      </c>
      <c r="B82" s="31" t="s">
        <v>786</v>
      </c>
      <c r="C82" s="419" t="s">
        <v>1312</v>
      </c>
      <c r="D82" s="755"/>
      <c r="E82" s="755"/>
      <c r="F82" s="757"/>
      <c r="G82" s="757"/>
      <c r="H82" s="757"/>
      <c r="I82" s="419" t="s">
        <v>73</v>
      </c>
      <c r="J82" s="218" t="s">
        <v>875</v>
      </c>
      <c r="K82" s="421">
        <v>1</v>
      </c>
      <c r="L82" s="33"/>
      <c r="N82" s="412">
        <v>1</v>
      </c>
    </row>
    <row r="83" spans="1:14" ht="25.5" x14ac:dyDescent="0.2">
      <c r="A83" s="14">
        <f>A82+1</f>
        <v>73</v>
      </c>
      <c r="B83" s="31" t="s">
        <v>786</v>
      </c>
      <c r="C83" s="419" t="s">
        <v>1312</v>
      </c>
      <c r="D83" s="755"/>
      <c r="E83" s="755"/>
      <c r="F83" s="757"/>
      <c r="G83" s="757"/>
      <c r="H83" s="757"/>
      <c r="I83" s="419" t="s">
        <v>73</v>
      </c>
      <c r="J83" s="218" t="s">
        <v>876</v>
      </c>
      <c r="K83" s="421">
        <v>1</v>
      </c>
      <c r="L83" s="33"/>
      <c r="N83" s="412">
        <v>1</v>
      </c>
    </row>
    <row r="84" spans="1:14" ht="25.5" x14ac:dyDescent="0.2">
      <c r="A84" s="14">
        <f>A83+1</f>
        <v>74</v>
      </c>
      <c r="B84" s="429"/>
      <c r="C84" s="31"/>
      <c r="D84" s="110"/>
      <c r="E84" s="421" t="s">
        <v>1559</v>
      </c>
      <c r="F84" s="758"/>
      <c r="G84" s="758"/>
      <c r="H84" s="758"/>
      <c r="I84" s="421" t="s">
        <v>73</v>
      </c>
      <c r="J84" s="400" t="s">
        <v>1796</v>
      </c>
      <c r="K84" s="270">
        <v>0</v>
      </c>
      <c r="L84" s="266" t="s">
        <v>1789</v>
      </c>
      <c r="N84" s="412">
        <v>1</v>
      </c>
    </row>
    <row r="85" spans="1:14" ht="25.5" x14ac:dyDescent="0.2">
      <c r="A85" s="14">
        <f>A84+1</f>
        <v>75</v>
      </c>
      <c r="B85" s="31" t="s">
        <v>786</v>
      </c>
      <c r="C85" s="419" t="s">
        <v>1313</v>
      </c>
      <c r="D85" s="755" t="s">
        <v>67</v>
      </c>
      <c r="E85" s="755" t="s">
        <v>67</v>
      </c>
      <c r="F85" s="755" t="s">
        <v>67</v>
      </c>
      <c r="G85" s="756" t="s">
        <v>67</v>
      </c>
      <c r="H85" s="756" t="s">
        <v>67</v>
      </c>
      <c r="I85" s="419" t="s">
        <v>68</v>
      </c>
      <c r="J85" s="218" t="s">
        <v>877</v>
      </c>
      <c r="K85" s="421">
        <v>1</v>
      </c>
      <c r="L85" s="33"/>
      <c r="N85" s="412">
        <v>1</v>
      </c>
    </row>
    <row r="86" spans="1:14" ht="25.5" x14ac:dyDescent="0.2">
      <c r="A86" s="14">
        <f t="shared" si="2"/>
        <v>76</v>
      </c>
      <c r="B86" s="31" t="s">
        <v>786</v>
      </c>
      <c r="C86" s="419" t="s">
        <v>1313</v>
      </c>
      <c r="D86" s="755"/>
      <c r="E86" s="755"/>
      <c r="F86" s="755"/>
      <c r="G86" s="758"/>
      <c r="H86" s="758"/>
      <c r="I86" s="419" t="s">
        <v>73</v>
      </c>
      <c r="J86" s="218" t="s">
        <v>878</v>
      </c>
      <c r="K86" s="421">
        <v>1</v>
      </c>
      <c r="L86" s="33"/>
      <c r="N86" s="412">
        <v>1</v>
      </c>
    </row>
    <row r="87" spans="1:14" ht="51" x14ac:dyDescent="0.2">
      <c r="A87" s="14">
        <f t="shared" si="2"/>
        <v>77</v>
      </c>
      <c r="B87" s="419" t="s">
        <v>740</v>
      </c>
      <c r="C87" s="755" t="s">
        <v>69</v>
      </c>
      <c r="D87" s="755" t="s">
        <v>69</v>
      </c>
      <c r="E87" s="755" t="s">
        <v>69</v>
      </c>
      <c r="F87" s="755" t="s">
        <v>69</v>
      </c>
      <c r="G87" s="756" t="s">
        <v>69</v>
      </c>
      <c r="H87" s="756" t="s">
        <v>69</v>
      </c>
      <c r="I87" s="419" t="s">
        <v>70</v>
      </c>
      <c r="J87" s="218" t="s">
        <v>879</v>
      </c>
      <c r="K87" s="421">
        <v>1</v>
      </c>
      <c r="L87" s="33"/>
      <c r="N87" s="412">
        <v>1</v>
      </c>
    </row>
    <row r="88" spans="1:14" ht="25.5" x14ac:dyDescent="0.2">
      <c r="A88" s="14">
        <f t="shared" si="2"/>
        <v>78</v>
      </c>
      <c r="B88" s="419" t="s">
        <v>740</v>
      </c>
      <c r="C88" s="755"/>
      <c r="D88" s="755"/>
      <c r="E88" s="755"/>
      <c r="F88" s="755"/>
      <c r="G88" s="757"/>
      <c r="H88" s="757"/>
      <c r="I88" s="419" t="s">
        <v>73</v>
      </c>
      <c r="J88" s="218" t="s">
        <v>880</v>
      </c>
      <c r="K88" s="421">
        <v>1</v>
      </c>
      <c r="L88" s="33"/>
      <c r="N88" s="412">
        <v>1</v>
      </c>
    </row>
    <row r="89" spans="1:14" ht="51" x14ac:dyDescent="0.2">
      <c r="A89" s="14">
        <f t="shared" si="2"/>
        <v>79</v>
      </c>
      <c r="B89" s="419" t="s">
        <v>740</v>
      </c>
      <c r="C89" s="755"/>
      <c r="D89" s="755"/>
      <c r="E89" s="755"/>
      <c r="F89" s="755"/>
      <c r="G89" s="757"/>
      <c r="H89" s="757"/>
      <c r="I89" s="419" t="s">
        <v>73</v>
      </c>
      <c r="J89" s="203" t="s">
        <v>881</v>
      </c>
      <c r="K89" s="421">
        <v>1</v>
      </c>
      <c r="L89" s="33"/>
      <c r="N89" s="412">
        <v>1</v>
      </c>
    </row>
    <row r="90" spans="1:14" ht="25.5" x14ac:dyDescent="0.2">
      <c r="A90" s="14">
        <f t="shared" si="2"/>
        <v>80</v>
      </c>
      <c r="B90" s="31" t="s">
        <v>786</v>
      </c>
      <c r="C90" s="419" t="s">
        <v>1314</v>
      </c>
      <c r="D90" s="755"/>
      <c r="E90" s="755"/>
      <c r="F90" s="755"/>
      <c r="G90" s="758"/>
      <c r="H90" s="758"/>
      <c r="I90" s="419" t="s">
        <v>73</v>
      </c>
      <c r="J90" s="218" t="s">
        <v>882</v>
      </c>
      <c r="K90" s="421">
        <v>1</v>
      </c>
      <c r="L90" s="33"/>
      <c r="N90" s="412">
        <v>1</v>
      </c>
    </row>
    <row r="91" spans="1:14" ht="38.25" x14ac:dyDescent="0.2">
      <c r="A91" s="14">
        <f t="shared" si="2"/>
        <v>81</v>
      </c>
      <c r="B91" s="419" t="s">
        <v>741</v>
      </c>
      <c r="C91" s="755" t="s">
        <v>106</v>
      </c>
      <c r="D91" s="755" t="s">
        <v>106</v>
      </c>
      <c r="E91" s="755" t="s">
        <v>106</v>
      </c>
      <c r="F91" s="755" t="s">
        <v>106</v>
      </c>
      <c r="G91" s="756" t="s">
        <v>106</v>
      </c>
      <c r="H91" s="756" t="s">
        <v>106</v>
      </c>
      <c r="I91" s="419" t="s">
        <v>107</v>
      </c>
      <c r="J91" s="203" t="s">
        <v>1797</v>
      </c>
      <c r="K91" s="421">
        <v>1</v>
      </c>
      <c r="L91" s="33"/>
      <c r="N91" s="412">
        <v>1</v>
      </c>
    </row>
    <row r="92" spans="1:14" ht="38.25" x14ac:dyDescent="0.2">
      <c r="A92" s="14">
        <f t="shared" si="2"/>
        <v>82</v>
      </c>
      <c r="B92" s="419" t="s">
        <v>741</v>
      </c>
      <c r="C92" s="755"/>
      <c r="D92" s="755"/>
      <c r="E92" s="755"/>
      <c r="F92" s="755"/>
      <c r="G92" s="757"/>
      <c r="H92" s="757"/>
      <c r="I92" s="419" t="s">
        <v>73</v>
      </c>
      <c r="J92" s="218" t="s">
        <v>884</v>
      </c>
      <c r="K92" s="421">
        <v>1</v>
      </c>
      <c r="L92" s="33"/>
      <c r="N92" s="412">
        <v>1</v>
      </c>
    </row>
    <row r="93" spans="1:14" x14ac:dyDescent="0.2">
      <c r="A93" s="429"/>
      <c r="B93" s="419" t="s">
        <v>741</v>
      </c>
      <c r="C93" s="755"/>
      <c r="D93" s="755"/>
      <c r="E93" s="755"/>
      <c r="F93" s="755"/>
      <c r="G93" s="757"/>
      <c r="H93" s="757"/>
      <c r="I93" s="419" t="s">
        <v>73</v>
      </c>
      <c r="J93" s="399" t="s">
        <v>885</v>
      </c>
      <c r="K93" s="31"/>
      <c r="L93" s="33"/>
      <c r="N93" s="429"/>
    </row>
    <row r="94" spans="1:14" x14ac:dyDescent="0.2">
      <c r="A94" s="14">
        <f>A92+1</f>
        <v>83</v>
      </c>
      <c r="B94" s="419" t="s">
        <v>741</v>
      </c>
      <c r="C94" s="755"/>
      <c r="D94" s="755"/>
      <c r="E94" s="755"/>
      <c r="F94" s="755"/>
      <c r="G94" s="757"/>
      <c r="H94" s="757"/>
      <c r="I94" s="419" t="s">
        <v>73</v>
      </c>
      <c r="J94" s="399" t="s">
        <v>2227</v>
      </c>
      <c r="K94" s="421">
        <v>1</v>
      </c>
      <c r="L94" s="33"/>
      <c r="N94" s="412">
        <v>1</v>
      </c>
    </row>
    <row r="95" spans="1:14" x14ac:dyDescent="0.2">
      <c r="A95" s="14">
        <f t="shared" si="2"/>
        <v>84</v>
      </c>
      <c r="B95" s="419" t="s">
        <v>741</v>
      </c>
      <c r="C95" s="755"/>
      <c r="D95" s="755"/>
      <c r="E95" s="755"/>
      <c r="F95" s="755"/>
      <c r="G95" s="757"/>
      <c r="H95" s="757"/>
      <c r="I95" s="419" t="s">
        <v>73</v>
      </c>
      <c r="J95" s="399" t="s">
        <v>2228</v>
      </c>
      <c r="K95" s="421">
        <v>1</v>
      </c>
      <c r="L95" s="33"/>
      <c r="N95" s="412">
        <v>1</v>
      </c>
    </row>
    <row r="96" spans="1:14" x14ac:dyDescent="0.2">
      <c r="A96" s="14">
        <f t="shared" si="2"/>
        <v>85</v>
      </c>
      <c r="B96" s="419" t="s">
        <v>741</v>
      </c>
      <c r="C96" s="755"/>
      <c r="D96" s="755"/>
      <c r="E96" s="755"/>
      <c r="F96" s="755"/>
      <c r="G96" s="757"/>
      <c r="H96" s="757"/>
      <c r="I96" s="419" t="s">
        <v>73</v>
      </c>
      <c r="J96" s="399" t="s">
        <v>2229</v>
      </c>
      <c r="K96" s="421">
        <v>1</v>
      </c>
      <c r="L96" s="33"/>
      <c r="N96" s="412">
        <v>1</v>
      </c>
    </row>
    <row r="97" spans="1:14" x14ac:dyDescent="0.2">
      <c r="A97" s="14">
        <f t="shared" si="2"/>
        <v>86</v>
      </c>
      <c r="B97" s="419" t="s">
        <v>741</v>
      </c>
      <c r="C97" s="755"/>
      <c r="D97" s="755"/>
      <c r="E97" s="755"/>
      <c r="F97" s="755"/>
      <c r="G97" s="757"/>
      <c r="H97" s="757"/>
      <c r="I97" s="419" t="s">
        <v>73</v>
      </c>
      <c r="J97" s="399" t="s">
        <v>2230</v>
      </c>
      <c r="K97" s="421">
        <v>1</v>
      </c>
      <c r="L97" s="33"/>
      <c r="N97" s="412">
        <v>1</v>
      </c>
    </row>
    <row r="98" spans="1:14" x14ac:dyDescent="0.2">
      <c r="A98" s="14">
        <f t="shared" si="2"/>
        <v>87</v>
      </c>
      <c r="B98" s="419" t="s">
        <v>741</v>
      </c>
      <c r="C98" s="755"/>
      <c r="D98" s="755"/>
      <c r="E98" s="755"/>
      <c r="F98" s="755"/>
      <c r="G98" s="757"/>
      <c r="H98" s="757"/>
      <c r="I98" s="419" t="s">
        <v>73</v>
      </c>
      <c r="J98" s="399" t="s">
        <v>2231</v>
      </c>
      <c r="K98" s="421">
        <v>1</v>
      </c>
      <c r="L98" s="33"/>
      <c r="N98" s="412">
        <v>1</v>
      </c>
    </row>
    <row r="99" spans="1:14" x14ac:dyDescent="0.2">
      <c r="A99" s="14">
        <f t="shared" si="2"/>
        <v>88</v>
      </c>
      <c r="B99" s="419" t="s">
        <v>741</v>
      </c>
      <c r="C99" s="755"/>
      <c r="D99" s="755"/>
      <c r="E99" s="755"/>
      <c r="F99" s="755"/>
      <c r="G99" s="757"/>
      <c r="H99" s="757"/>
      <c r="I99" s="419" t="s">
        <v>73</v>
      </c>
      <c r="J99" s="399" t="s">
        <v>2232</v>
      </c>
      <c r="K99" s="421">
        <v>1</v>
      </c>
      <c r="L99" s="33"/>
      <c r="N99" s="412">
        <v>1</v>
      </c>
    </row>
    <row r="100" spans="1:14" x14ac:dyDescent="0.2">
      <c r="A100" s="14">
        <f t="shared" si="2"/>
        <v>89</v>
      </c>
      <c r="B100" s="419" t="s">
        <v>741</v>
      </c>
      <c r="C100" s="755"/>
      <c r="D100" s="755"/>
      <c r="E100" s="755"/>
      <c r="F100" s="755"/>
      <c r="G100" s="757"/>
      <c r="H100" s="757"/>
      <c r="I100" s="419" t="s">
        <v>73</v>
      </c>
      <c r="J100" s="399" t="s">
        <v>2233</v>
      </c>
      <c r="K100" s="421">
        <v>1</v>
      </c>
      <c r="L100" s="33"/>
      <c r="N100" s="412">
        <v>1</v>
      </c>
    </row>
    <row r="101" spans="1:14" x14ac:dyDescent="0.2">
      <c r="A101" s="14">
        <f t="shared" si="2"/>
        <v>90</v>
      </c>
      <c r="B101" s="421" t="s">
        <v>741</v>
      </c>
      <c r="C101" s="755"/>
      <c r="D101" s="755"/>
      <c r="E101" s="755"/>
      <c r="F101" s="755"/>
      <c r="G101" s="757"/>
      <c r="H101" s="757"/>
      <c r="I101" s="419" t="s">
        <v>73</v>
      </c>
      <c r="J101" s="399" t="s">
        <v>2234</v>
      </c>
      <c r="K101" s="421">
        <v>1</v>
      </c>
      <c r="L101" s="33"/>
      <c r="N101" s="412">
        <v>1</v>
      </c>
    </row>
    <row r="102" spans="1:14" x14ac:dyDescent="0.2">
      <c r="A102" s="14">
        <f t="shared" si="2"/>
        <v>91</v>
      </c>
      <c r="B102" s="419" t="s">
        <v>741</v>
      </c>
      <c r="C102" s="755"/>
      <c r="D102" s="755"/>
      <c r="E102" s="755"/>
      <c r="F102" s="755"/>
      <c r="G102" s="757"/>
      <c r="H102" s="757"/>
      <c r="I102" s="419" t="s">
        <v>73</v>
      </c>
      <c r="J102" s="399" t="s">
        <v>2235</v>
      </c>
      <c r="K102" s="421">
        <v>1</v>
      </c>
      <c r="L102" s="33"/>
      <c r="N102" s="412">
        <v>1</v>
      </c>
    </row>
    <row r="103" spans="1:14" x14ac:dyDescent="0.2">
      <c r="A103" s="14">
        <f t="shared" si="2"/>
        <v>92</v>
      </c>
      <c r="B103" s="421" t="s">
        <v>741</v>
      </c>
      <c r="C103" s="755"/>
      <c r="D103" s="755"/>
      <c r="E103" s="755"/>
      <c r="F103" s="755"/>
      <c r="G103" s="757"/>
      <c r="H103" s="757"/>
      <c r="I103" s="419" t="s">
        <v>73</v>
      </c>
      <c r="J103" s="399" t="s">
        <v>2236</v>
      </c>
      <c r="K103" s="421">
        <v>1</v>
      </c>
      <c r="L103" s="33"/>
      <c r="N103" s="412">
        <v>1</v>
      </c>
    </row>
    <row r="104" spans="1:14" x14ac:dyDescent="0.2">
      <c r="A104" s="14">
        <f t="shared" si="2"/>
        <v>93</v>
      </c>
      <c r="B104" s="419" t="s">
        <v>741</v>
      </c>
      <c r="C104" s="755"/>
      <c r="D104" s="755"/>
      <c r="E104" s="755"/>
      <c r="F104" s="755"/>
      <c r="G104" s="758"/>
      <c r="H104" s="758"/>
      <c r="I104" s="419" t="s">
        <v>73</v>
      </c>
      <c r="J104" s="218" t="s">
        <v>121</v>
      </c>
      <c r="K104" s="421">
        <v>1</v>
      </c>
      <c r="L104" s="33"/>
      <c r="N104" s="412">
        <v>1</v>
      </c>
    </row>
    <row r="105" spans="1:14" ht="25.5" x14ac:dyDescent="0.2">
      <c r="A105" s="14">
        <f t="shared" si="2"/>
        <v>94</v>
      </c>
      <c r="B105" s="419" t="s">
        <v>742</v>
      </c>
      <c r="C105" s="755" t="s">
        <v>122</v>
      </c>
      <c r="D105" s="755" t="s">
        <v>122</v>
      </c>
      <c r="E105" s="755" t="s">
        <v>122</v>
      </c>
      <c r="F105" s="755" t="s">
        <v>122</v>
      </c>
      <c r="G105" s="756" t="s">
        <v>122</v>
      </c>
      <c r="H105" s="756" t="s">
        <v>122</v>
      </c>
      <c r="I105" s="419" t="s">
        <v>123</v>
      </c>
      <c r="J105" s="218" t="s">
        <v>895</v>
      </c>
      <c r="K105" s="421">
        <v>1</v>
      </c>
      <c r="L105" s="33"/>
      <c r="N105" s="412">
        <v>1</v>
      </c>
    </row>
    <row r="106" spans="1:14" ht="25.5" x14ac:dyDescent="0.2">
      <c r="A106" s="14">
        <f t="shared" si="2"/>
        <v>95</v>
      </c>
      <c r="B106" s="419" t="s">
        <v>742</v>
      </c>
      <c r="C106" s="755"/>
      <c r="D106" s="755"/>
      <c r="E106" s="755"/>
      <c r="F106" s="755"/>
      <c r="G106" s="757"/>
      <c r="H106" s="757"/>
      <c r="I106" s="419" t="s">
        <v>73</v>
      </c>
      <c r="J106" s="218" t="s">
        <v>896</v>
      </c>
      <c r="K106" s="421">
        <v>1</v>
      </c>
      <c r="L106" s="33"/>
      <c r="N106" s="412">
        <v>1</v>
      </c>
    </row>
    <row r="107" spans="1:14" ht="38.25" x14ac:dyDescent="0.2">
      <c r="A107" s="14">
        <f>A106+1</f>
        <v>96</v>
      </c>
      <c r="B107" s="31"/>
      <c r="C107" s="755"/>
      <c r="D107" s="755"/>
      <c r="E107" s="755"/>
      <c r="F107" s="755"/>
      <c r="G107" s="758"/>
      <c r="H107" s="758"/>
      <c r="I107" s="419" t="s">
        <v>73</v>
      </c>
      <c r="J107" s="218" t="s">
        <v>1607</v>
      </c>
      <c r="K107" s="270">
        <v>0</v>
      </c>
      <c r="L107" s="266" t="s">
        <v>1789</v>
      </c>
      <c r="N107" s="412">
        <v>1</v>
      </c>
    </row>
    <row r="108" spans="1:14" ht="38.25" x14ac:dyDescent="0.2">
      <c r="A108" s="14">
        <f>A107+1</f>
        <v>97</v>
      </c>
      <c r="B108" s="419" t="s">
        <v>743</v>
      </c>
      <c r="C108" s="755" t="s">
        <v>126</v>
      </c>
      <c r="D108" s="755" t="s">
        <v>126</v>
      </c>
      <c r="E108" s="755" t="s">
        <v>126</v>
      </c>
      <c r="F108" s="755" t="s">
        <v>126</v>
      </c>
      <c r="G108" s="756" t="s">
        <v>126</v>
      </c>
      <c r="H108" s="756" t="s">
        <v>126</v>
      </c>
      <c r="I108" s="419" t="s">
        <v>127</v>
      </c>
      <c r="J108" s="218" t="s">
        <v>1495</v>
      </c>
      <c r="K108" s="421">
        <v>1</v>
      </c>
      <c r="L108" s="33"/>
      <c r="N108" s="412">
        <v>1</v>
      </c>
    </row>
    <row r="109" spans="1:14" ht="25.5" x14ac:dyDescent="0.2">
      <c r="A109" s="14">
        <f t="shared" si="2"/>
        <v>98</v>
      </c>
      <c r="B109" s="419" t="s">
        <v>743</v>
      </c>
      <c r="C109" s="755"/>
      <c r="D109" s="755"/>
      <c r="E109" s="755"/>
      <c r="F109" s="755"/>
      <c r="G109" s="757"/>
      <c r="H109" s="757"/>
      <c r="I109" s="419" t="s">
        <v>73</v>
      </c>
      <c r="J109" s="218" t="s">
        <v>1297</v>
      </c>
      <c r="K109" s="421">
        <v>1</v>
      </c>
      <c r="L109" s="33"/>
      <c r="N109" s="412">
        <v>1</v>
      </c>
    </row>
    <row r="110" spans="1:14" ht="38.25" x14ac:dyDescent="0.2">
      <c r="A110" s="14">
        <f t="shared" si="2"/>
        <v>99</v>
      </c>
      <c r="B110" s="419" t="s">
        <v>686</v>
      </c>
      <c r="C110" s="755"/>
      <c r="D110" s="755"/>
      <c r="E110" s="755"/>
      <c r="F110" s="755"/>
      <c r="G110" s="757"/>
      <c r="H110" s="757"/>
      <c r="I110" s="419" t="s">
        <v>73</v>
      </c>
      <c r="J110" s="218" t="s">
        <v>897</v>
      </c>
      <c r="K110" s="421">
        <v>1</v>
      </c>
      <c r="L110" s="33"/>
      <c r="N110" s="412">
        <v>1</v>
      </c>
    </row>
    <row r="111" spans="1:14" ht="25.5" x14ac:dyDescent="0.2">
      <c r="A111" s="14">
        <f t="shared" si="2"/>
        <v>100</v>
      </c>
      <c r="B111" s="419" t="s">
        <v>744</v>
      </c>
      <c r="C111" s="755"/>
      <c r="D111" s="755"/>
      <c r="E111" s="755"/>
      <c r="F111" s="755"/>
      <c r="G111" s="757"/>
      <c r="H111" s="757"/>
      <c r="I111" s="419" t="s">
        <v>73</v>
      </c>
      <c r="J111" s="218" t="s">
        <v>898</v>
      </c>
      <c r="K111" s="421">
        <v>1</v>
      </c>
      <c r="L111" s="33"/>
      <c r="N111" s="412">
        <v>1</v>
      </c>
    </row>
    <row r="112" spans="1:14" s="363" customFormat="1" ht="25.5" x14ac:dyDescent="0.2">
      <c r="A112" s="14">
        <f t="shared" si="2"/>
        <v>101</v>
      </c>
      <c r="B112" s="419" t="s">
        <v>743</v>
      </c>
      <c r="C112" s="755"/>
      <c r="D112" s="755"/>
      <c r="E112" s="755"/>
      <c r="F112" s="755"/>
      <c r="G112" s="757"/>
      <c r="H112" s="757"/>
      <c r="I112" s="419" t="s">
        <v>73</v>
      </c>
      <c r="J112" s="218" t="s">
        <v>899</v>
      </c>
      <c r="K112" s="421">
        <v>1</v>
      </c>
      <c r="L112" s="33"/>
      <c r="M112" s="29"/>
      <c r="N112" s="412">
        <v>1</v>
      </c>
    </row>
    <row r="113" spans="1:14" s="363" customFormat="1" ht="38.25" x14ac:dyDescent="0.2">
      <c r="A113" s="14">
        <f t="shared" si="2"/>
        <v>102</v>
      </c>
      <c r="B113" s="419" t="s">
        <v>743</v>
      </c>
      <c r="C113" s="755"/>
      <c r="D113" s="755"/>
      <c r="E113" s="755"/>
      <c r="F113" s="755"/>
      <c r="G113" s="757"/>
      <c r="H113" s="757"/>
      <c r="I113" s="419" t="s">
        <v>73</v>
      </c>
      <c r="J113" s="218" t="s">
        <v>900</v>
      </c>
      <c r="K113" s="421">
        <v>1</v>
      </c>
      <c r="L113" s="33"/>
      <c r="M113" s="29"/>
      <c r="N113" s="412">
        <v>1</v>
      </c>
    </row>
    <row r="114" spans="1:14" s="363" customFormat="1" ht="38.25" x14ac:dyDescent="0.2">
      <c r="A114" s="14">
        <f t="shared" si="2"/>
        <v>103</v>
      </c>
      <c r="B114" s="419" t="s">
        <v>743</v>
      </c>
      <c r="C114" s="755"/>
      <c r="D114" s="755"/>
      <c r="E114" s="755"/>
      <c r="F114" s="755"/>
      <c r="G114" s="757"/>
      <c r="H114" s="757"/>
      <c r="I114" s="419" t="s">
        <v>73</v>
      </c>
      <c r="J114" s="218" t="s">
        <v>901</v>
      </c>
      <c r="K114" s="421">
        <v>1</v>
      </c>
      <c r="L114" s="33"/>
      <c r="M114" s="29"/>
      <c r="N114" s="412">
        <v>1</v>
      </c>
    </row>
    <row r="115" spans="1:14" s="363" customFormat="1" ht="25.5" x14ac:dyDescent="0.2">
      <c r="A115" s="14">
        <f t="shared" si="2"/>
        <v>104</v>
      </c>
      <c r="B115" s="419" t="s">
        <v>743</v>
      </c>
      <c r="C115" s="755"/>
      <c r="D115" s="755"/>
      <c r="E115" s="755"/>
      <c r="F115" s="755"/>
      <c r="G115" s="757"/>
      <c r="H115" s="757"/>
      <c r="I115" s="419" t="s">
        <v>73</v>
      </c>
      <c r="J115" s="218" t="s">
        <v>902</v>
      </c>
      <c r="K115" s="421">
        <v>1</v>
      </c>
      <c r="L115" s="33"/>
      <c r="M115" s="29"/>
      <c r="N115" s="412">
        <v>1</v>
      </c>
    </row>
    <row r="116" spans="1:14" s="363" customFormat="1" ht="38.25" x14ac:dyDescent="0.2">
      <c r="A116" s="14">
        <f t="shared" si="2"/>
        <v>105</v>
      </c>
      <c r="B116" s="419" t="s">
        <v>743</v>
      </c>
      <c r="C116" s="755"/>
      <c r="D116" s="755"/>
      <c r="E116" s="755"/>
      <c r="F116" s="755"/>
      <c r="G116" s="757"/>
      <c r="H116" s="757"/>
      <c r="I116" s="419" t="s">
        <v>73</v>
      </c>
      <c r="J116" s="218" t="s">
        <v>903</v>
      </c>
      <c r="K116" s="421">
        <v>1</v>
      </c>
      <c r="L116" s="33"/>
      <c r="M116" s="29"/>
      <c r="N116" s="412">
        <v>1</v>
      </c>
    </row>
    <row r="117" spans="1:14" s="363" customFormat="1" ht="42" customHeight="1" x14ac:dyDescent="0.2">
      <c r="A117" s="14">
        <f t="shared" si="2"/>
        <v>106</v>
      </c>
      <c r="B117" s="419" t="s">
        <v>743</v>
      </c>
      <c r="C117" s="755"/>
      <c r="D117" s="755"/>
      <c r="E117" s="755"/>
      <c r="F117" s="755"/>
      <c r="G117" s="758"/>
      <c r="H117" s="758"/>
      <c r="I117" s="419" t="s">
        <v>73</v>
      </c>
      <c r="J117" s="218" t="s">
        <v>904</v>
      </c>
      <c r="K117" s="421">
        <v>1</v>
      </c>
      <c r="L117" s="33"/>
      <c r="M117" s="29"/>
      <c r="N117" s="412">
        <v>1</v>
      </c>
    </row>
    <row r="118" spans="1:14" s="363" customFormat="1" ht="51" x14ac:dyDescent="0.2">
      <c r="A118" s="14">
        <f t="shared" si="2"/>
        <v>107</v>
      </c>
      <c r="B118" s="421" t="s">
        <v>745</v>
      </c>
      <c r="C118" s="420" t="s">
        <v>136</v>
      </c>
      <c r="D118" s="755" t="s">
        <v>136</v>
      </c>
      <c r="E118" s="755" t="s">
        <v>136</v>
      </c>
      <c r="F118" s="755" t="s">
        <v>136</v>
      </c>
      <c r="G118" s="756" t="s">
        <v>136</v>
      </c>
      <c r="H118" s="756" t="s">
        <v>136</v>
      </c>
      <c r="I118" s="419" t="s">
        <v>137</v>
      </c>
      <c r="J118" s="218" t="s">
        <v>905</v>
      </c>
      <c r="K118" s="421">
        <v>1</v>
      </c>
      <c r="L118" s="33"/>
      <c r="M118" s="29"/>
      <c r="N118" s="412">
        <v>1</v>
      </c>
    </row>
    <row r="119" spans="1:14" s="363" customFormat="1" ht="25.5" x14ac:dyDescent="0.2">
      <c r="A119" s="14">
        <f t="shared" si="2"/>
        <v>108</v>
      </c>
      <c r="B119" s="31" t="s">
        <v>786</v>
      </c>
      <c r="C119" s="419" t="s">
        <v>1315</v>
      </c>
      <c r="D119" s="755"/>
      <c r="E119" s="755"/>
      <c r="F119" s="755"/>
      <c r="G119" s="757"/>
      <c r="H119" s="757"/>
      <c r="I119" s="419" t="s">
        <v>73</v>
      </c>
      <c r="J119" s="218" t="s">
        <v>906</v>
      </c>
      <c r="K119" s="421">
        <v>1</v>
      </c>
      <c r="L119" s="33"/>
      <c r="M119" s="29"/>
      <c r="N119" s="412">
        <v>1</v>
      </c>
    </row>
    <row r="120" spans="1:14" s="363" customFormat="1" ht="38.25" x14ac:dyDescent="0.2">
      <c r="A120" s="14">
        <f t="shared" si="2"/>
        <v>109</v>
      </c>
      <c r="B120" s="419" t="s">
        <v>745</v>
      </c>
      <c r="C120" s="420" t="s">
        <v>136</v>
      </c>
      <c r="D120" s="755"/>
      <c r="E120" s="755"/>
      <c r="F120" s="755"/>
      <c r="G120" s="758"/>
      <c r="H120" s="758"/>
      <c r="I120" s="419" t="s">
        <v>73</v>
      </c>
      <c r="J120" s="203" t="s">
        <v>1798</v>
      </c>
      <c r="K120" s="421">
        <v>1</v>
      </c>
      <c r="L120" s="33"/>
      <c r="M120" s="29"/>
      <c r="N120" s="412">
        <v>1</v>
      </c>
    </row>
    <row r="121" spans="1:14" s="363" customFormat="1" ht="51" x14ac:dyDescent="0.2">
      <c r="A121" s="14">
        <f t="shared" si="2"/>
        <v>110</v>
      </c>
      <c r="B121" s="419" t="s">
        <v>745</v>
      </c>
      <c r="C121" s="420" t="s">
        <v>136</v>
      </c>
      <c r="D121" s="420" t="s">
        <v>136</v>
      </c>
      <c r="E121" s="420" t="s">
        <v>136</v>
      </c>
      <c r="F121" s="420" t="s">
        <v>136</v>
      </c>
      <c r="G121" s="420" t="s">
        <v>136</v>
      </c>
      <c r="H121" s="420" t="s">
        <v>136</v>
      </c>
      <c r="I121" s="419" t="s">
        <v>1473</v>
      </c>
      <c r="J121" s="218" t="s">
        <v>908</v>
      </c>
      <c r="K121" s="421">
        <v>1</v>
      </c>
      <c r="L121" s="33"/>
      <c r="M121" s="29"/>
      <c r="N121" s="412">
        <v>1</v>
      </c>
    </row>
    <row r="122" spans="1:14" s="363" customFormat="1" ht="29.25" customHeight="1" x14ac:dyDescent="0.2">
      <c r="A122" s="14">
        <f t="shared" si="2"/>
        <v>111</v>
      </c>
      <c r="B122" s="419" t="s">
        <v>745</v>
      </c>
      <c r="C122" s="420" t="s">
        <v>136</v>
      </c>
      <c r="D122" s="755" t="s">
        <v>136</v>
      </c>
      <c r="E122" s="755" t="s">
        <v>136</v>
      </c>
      <c r="F122" s="755" t="s">
        <v>136</v>
      </c>
      <c r="G122" s="756" t="s">
        <v>136</v>
      </c>
      <c r="H122" s="756" t="s">
        <v>136</v>
      </c>
      <c r="I122" s="419" t="s">
        <v>73</v>
      </c>
      <c r="J122" s="218" t="s">
        <v>909</v>
      </c>
      <c r="K122" s="421">
        <v>1</v>
      </c>
      <c r="L122" s="33"/>
      <c r="M122" s="29"/>
      <c r="N122" s="412">
        <v>1</v>
      </c>
    </row>
    <row r="123" spans="1:14" s="363" customFormat="1" ht="38.25" x14ac:dyDescent="0.2">
      <c r="A123" s="14">
        <f t="shared" si="2"/>
        <v>112</v>
      </c>
      <c r="B123" s="31" t="s">
        <v>786</v>
      </c>
      <c r="C123" s="419" t="s">
        <v>1315</v>
      </c>
      <c r="D123" s="755"/>
      <c r="E123" s="755"/>
      <c r="F123" s="755"/>
      <c r="G123" s="757"/>
      <c r="H123" s="757"/>
      <c r="I123" s="419" t="s">
        <v>73</v>
      </c>
      <c r="J123" s="203" t="s">
        <v>1799</v>
      </c>
      <c r="K123" s="421">
        <v>1</v>
      </c>
      <c r="L123" s="33"/>
      <c r="M123" s="29"/>
      <c r="N123" s="412">
        <v>1</v>
      </c>
    </row>
    <row r="124" spans="1:14" s="363" customFormat="1" ht="25.5" x14ac:dyDescent="0.2">
      <c r="A124" s="14">
        <f t="shared" si="2"/>
        <v>113</v>
      </c>
      <c r="B124" s="419" t="s">
        <v>745</v>
      </c>
      <c r="C124" s="420" t="s">
        <v>136</v>
      </c>
      <c r="D124" s="755"/>
      <c r="E124" s="755"/>
      <c r="F124" s="755"/>
      <c r="G124" s="757"/>
      <c r="H124" s="757"/>
      <c r="I124" s="419" t="s">
        <v>73</v>
      </c>
      <c r="J124" s="218" t="s">
        <v>911</v>
      </c>
      <c r="K124" s="421">
        <v>1</v>
      </c>
      <c r="L124" s="33"/>
      <c r="M124" s="29"/>
      <c r="N124" s="412">
        <v>1</v>
      </c>
    </row>
    <row r="125" spans="1:14" s="363" customFormat="1" ht="51" x14ac:dyDescent="0.2">
      <c r="A125" s="14">
        <f t="shared" si="2"/>
        <v>114</v>
      </c>
      <c r="B125" s="31" t="s">
        <v>786</v>
      </c>
      <c r="C125" s="419" t="s">
        <v>1315</v>
      </c>
      <c r="D125" s="755"/>
      <c r="E125" s="755"/>
      <c r="F125" s="755"/>
      <c r="G125" s="758"/>
      <c r="H125" s="758"/>
      <c r="I125" s="419" t="s">
        <v>73</v>
      </c>
      <c r="J125" s="400" t="s">
        <v>912</v>
      </c>
      <c r="K125" s="421">
        <v>1</v>
      </c>
      <c r="L125" s="33"/>
      <c r="M125" s="29"/>
      <c r="N125" s="412">
        <v>1</v>
      </c>
    </row>
    <row r="126" spans="1:14" s="363" customFormat="1" ht="38.25" customHeight="1" x14ac:dyDescent="0.2">
      <c r="A126" s="14">
        <f t="shared" si="2"/>
        <v>115</v>
      </c>
      <c r="B126" s="419" t="s">
        <v>745</v>
      </c>
      <c r="C126" s="420" t="s">
        <v>146</v>
      </c>
      <c r="D126" s="755" t="s">
        <v>146</v>
      </c>
      <c r="E126" s="755" t="s">
        <v>146</v>
      </c>
      <c r="F126" s="755" t="s">
        <v>146</v>
      </c>
      <c r="G126" s="756" t="s">
        <v>146</v>
      </c>
      <c r="H126" s="756" t="s">
        <v>146</v>
      </c>
      <c r="I126" s="421" t="s">
        <v>1800</v>
      </c>
      <c r="J126" s="218" t="s">
        <v>913</v>
      </c>
      <c r="K126" s="421">
        <v>1</v>
      </c>
      <c r="L126" s="33"/>
      <c r="M126" s="29"/>
      <c r="N126" s="412">
        <v>1</v>
      </c>
    </row>
    <row r="127" spans="1:14" s="363" customFormat="1" ht="25.5" x14ac:dyDescent="0.2">
      <c r="A127" s="14">
        <f t="shared" si="2"/>
        <v>116</v>
      </c>
      <c r="B127" s="419" t="s">
        <v>745</v>
      </c>
      <c r="C127" s="420" t="s">
        <v>146</v>
      </c>
      <c r="D127" s="755"/>
      <c r="E127" s="755"/>
      <c r="F127" s="755"/>
      <c r="G127" s="757"/>
      <c r="H127" s="757"/>
      <c r="I127" s="419" t="s">
        <v>73</v>
      </c>
      <c r="J127" s="218" t="s">
        <v>914</v>
      </c>
      <c r="K127" s="421">
        <v>1</v>
      </c>
      <c r="L127" s="33"/>
      <c r="M127" s="29"/>
      <c r="N127" s="412">
        <v>1</v>
      </c>
    </row>
    <row r="128" spans="1:14" ht="38.25" x14ac:dyDescent="0.2">
      <c r="A128" s="14">
        <f t="shared" si="2"/>
        <v>117</v>
      </c>
      <c r="B128" s="31" t="s">
        <v>785</v>
      </c>
      <c r="C128" s="419" t="s">
        <v>1316</v>
      </c>
      <c r="D128" s="755"/>
      <c r="E128" s="755"/>
      <c r="F128" s="755"/>
      <c r="G128" s="757"/>
      <c r="H128" s="757"/>
      <c r="I128" s="419" t="s">
        <v>73</v>
      </c>
      <c r="J128" s="218" t="s">
        <v>915</v>
      </c>
      <c r="K128" s="421">
        <v>1</v>
      </c>
      <c r="L128" s="33"/>
      <c r="N128" s="412">
        <v>1</v>
      </c>
    </row>
    <row r="129" spans="1:14" ht="25.5" x14ac:dyDescent="0.2">
      <c r="A129" s="14">
        <f t="shared" si="2"/>
        <v>118</v>
      </c>
      <c r="B129" s="419" t="s">
        <v>742</v>
      </c>
      <c r="C129" s="420" t="s">
        <v>146</v>
      </c>
      <c r="D129" s="755"/>
      <c r="E129" s="755"/>
      <c r="F129" s="755"/>
      <c r="G129" s="757"/>
      <c r="H129" s="757"/>
      <c r="I129" s="419" t="s">
        <v>73</v>
      </c>
      <c r="J129" s="218" t="s">
        <v>916</v>
      </c>
      <c r="K129" s="421">
        <v>1</v>
      </c>
      <c r="L129" s="33"/>
      <c r="N129" s="412">
        <v>1</v>
      </c>
    </row>
    <row r="130" spans="1:14" ht="38.25" x14ac:dyDescent="0.2">
      <c r="A130" s="14">
        <f t="shared" si="2"/>
        <v>119</v>
      </c>
      <c r="B130" s="31" t="s">
        <v>785</v>
      </c>
      <c r="C130" s="419" t="s">
        <v>1316</v>
      </c>
      <c r="D130" s="755"/>
      <c r="E130" s="755"/>
      <c r="F130" s="755"/>
      <c r="G130" s="757"/>
      <c r="H130" s="757"/>
      <c r="I130" s="419" t="s">
        <v>73</v>
      </c>
      <c r="J130" s="218" t="s">
        <v>1296</v>
      </c>
      <c r="K130" s="421">
        <v>1</v>
      </c>
      <c r="L130" s="33"/>
      <c r="N130" s="412">
        <v>1</v>
      </c>
    </row>
    <row r="131" spans="1:14" ht="25.5" x14ac:dyDescent="0.2">
      <c r="A131" s="14">
        <f t="shared" si="2"/>
        <v>120</v>
      </c>
      <c r="B131" s="31" t="s">
        <v>785</v>
      </c>
      <c r="C131" s="419" t="s">
        <v>1316</v>
      </c>
      <c r="D131" s="755"/>
      <c r="E131" s="755"/>
      <c r="F131" s="755"/>
      <c r="G131" s="758"/>
      <c r="H131" s="758"/>
      <c r="I131" s="419" t="s">
        <v>73</v>
      </c>
      <c r="J131" s="218" t="s">
        <v>1297</v>
      </c>
      <c r="K131" s="421">
        <v>1</v>
      </c>
      <c r="L131" s="33"/>
      <c r="N131" s="412">
        <v>1</v>
      </c>
    </row>
    <row r="132" spans="1:14" ht="38.25" x14ac:dyDescent="0.2">
      <c r="A132" s="14">
        <f t="shared" si="2"/>
        <v>121</v>
      </c>
      <c r="B132" s="255"/>
      <c r="C132" s="429"/>
      <c r="D132" s="225"/>
      <c r="E132" s="764" t="s">
        <v>1601</v>
      </c>
      <c r="F132" s="764" t="s">
        <v>1886</v>
      </c>
      <c r="G132" s="773" t="s">
        <v>1886</v>
      </c>
      <c r="H132" s="773" t="s">
        <v>1886</v>
      </c>
      <c r="I132" s="421" t="s">
        <v>1524</v>
      </c>
      <c r="J132" s="203" t="s">
        <v>1801</v>
      </c>
      <c r="K132" s="270">
        <v>0</v>
      </c>
      <c r="L132" s="266" t="s">
        <v>1789</v>
      </c>
      <c r="N132" s="412">
        <v>1</v>
      </c>
    </row>
    <row r="133" spans="1:14" ht="28.5" customHeight="1" x14ac:dyDescent="0.2">
      <c r="A133" s="14">
        <f t="shared" si="2"/>
        <v>122</v>
      </c>
      <c r="B133" s="255"/>
      <c r="C133" s="429"/>
      <c r="D133" s="225"/>
      <c r="E133" s="791"/>
      <c r="F133" s="791"/>
      <c r="G133" s="774"/>
      <c r="H133" s="774"/>
      <c r="I133" s="421" t="s">
        <v>73</v>
      </c>
      <c r="J133" s="203" t="s">
        <v>914</v>
      </c>
      <c r="K133" s="270">
        <v>0</v>
      </c>
      <c r="L133" s="266" t="s">
        <v>1789</v>
      </c>
      <c r="N133" s="412">
        <v>1</v>
      </c>
    </row>
    <row r="134" spans="1:14" ht="25.5" customHeight="1" x14ac:dyDescent="0.2">
      <c r="A134" s="14">
        <f t="shared" si="2"/>
        <v>123</v>
      </c>
      <c r="B134" s="255"/>
      <c r="C134" s="31"/>
      <c r="D134" s="225"/>
      <c r="E134" s="791"/>
      <c r="F134" s="791"/>
      <c r="G134" s="774"/>
      <c r="H134" s="774"/>
      <c r="I134" s="421" t="s">
        <v>73</v>
      </c>
      <c r="J134" s="203" t="s">
        <v>1802</v>
      </c>
      <c r="K134" s="270">
        <v>0</v>
      </c>
      <c r="L134" s="266" t="s">
        <v>1789</v>
      </c>
      <c r="N134" s="412">
        <v>1</v>
      </c>
    </row>
    <row r="135" spans="1:14" ht="38.25" x14ac:dyDescent="0.2">
      <c r="A135" s="14">
        <f t="shared" si="2"/>
        <v>124</v>
      </c>
      <c r="B135" s="255"/>
      <c r="C135" s="429"/>
      <c r="D135" s="225"/>
      <c r="E135" s="791"/>
      <c r="F135" s="791"/>
      <c r="G135" s="774"/>
      <c r="H135" s="774"/>
      <c r="I135" s="421" t="s">
        <v>73</v>
      </c>
      <c r="J135" s="203" t="s">
        <v>1803</v>
      </c>
      <c r="K135" s="270">
        <v>0</v>
      </c>
      <c r="L135" s="266" t="s">
        <v>1789</v>
      </c>
      <c r="N135" s="412">
        <v>1</v>
      </c>
    </row>
    <row r="136" spans="1:14" ht="25.5" x14ac:dyDescent="0.2">
      <c r="A136" s="14">
        <f t="shared" si="2"/>
        <v>125</v>
      </c>
      <c r="B136" s="255"/>
      <c r="C136" s="31"/>
      <c r="D136" s="225"/>
      <c r="E136" s="791"/>
      <c r="F136" s="791"/>
      <c r="G136" s="775"/>
      <c r="H136" s="775"/>
      <c r="I136" s="421" t="s">
        <v>73</v>
      </c>
      <c r="J136" s="203" t="s">
        <v>1297</v>
      </c>
      <c r="K136" s="270">
        <v>0</v>
      </c>
      <c r="L136" s="266" t="s">
        <v>1789</v>
      </c>
      <c r="N136" s="412">
        <v>1</v>
      </c>
    </row>
    <row r="137" spans="1:14" ht="38.25" x14ac:dyDescent="0.2">
      <c r="A137" s="14">
        <f t="shared" si="2"/>
        <v>126</v>
      </c>
      <c r="B137" s="31" t="s">
        <v>786</v>
      </c>
      <c r="C137" s="419" t="s">
        <v>1317</v>
      </c>
      <c r="D137" s="418" t="s">
        <v>152</v>
      </c>
      <c r="E137" s="418" t="s">
        <v>152</v>
      </c>
      <c r="F137" s="418" t="s">
        <v>152</v>
      </c>
      <c r="G137" s="418" t="s">
        <v>152</v>
      </c>
      <c r="H137" s="418" t="s">
        <v>152</v>
      </c>
      <c r="I137" s="419" t="s">
        <v>153</v>
      </c>
      <c r="J137" s="218" t="s">
        <v>917</v>
      </c>
      <c r="K137" s="421">
        <v>1</v>
      </c>
      <c r="L137" s="33"/>
      <c r="N137" s="412">
        <v>1</v>
      </c>
    </row>
    <row r="138" spans="1:14" ht="39" customHeight="1" x14ac:dyDescent="0.2">
      <c r="A138" s="14">
        <f t="shared" si="2"/>
        <v>127</v>
      </c>
      <c r="B138" s="31" t="s">
        <v>786</v>
      </c>
      <c r="C138" s="419" t="s">
        <v>1317</v>
      </c>
      <c r="D138" s="418" t="s">
        <v>152</v>
      </c>
      <c r="E138" s="418" t="s">
        <v>152</v>
      </c>
      <c r="F138" s="418" t="s">
        <v>152</v>
      </c>
      <c r="G138" s="756" t="s">
        <v>152</v>
      </c>
      <c r="H138" s="756" t="s">
        <v>152</v>
      </c>
      <c r="I138" s="419" t="s">
        <v>1610</v>
      </c>
      <c r="J138" s="203" t="s">
        <v>1804</v>
      </c>
      <c r="K138" s="421">
        <v>1</v>
      </c>
      <c r="L138" s="33"/>
      <c r="N138" s="412">
        <v>1</v>
      </c>
    </row>
    <row r="139" spans="1:14" ht="27.75" customHeight="1" x14ac:dyDescent="0.2">
      <c r="A139" s="14">
        <f t="shared" si="2"/>
        <v>128</v>
      </c>
      <c r="B139" s="31" t="s">
        <v>786</v>
      </c>
      <c r="C139" s="419" t="s">
        <v>1317</v>
      </c>
      <c r="D139" s="420" t="s">
        <v>152</v>
      </c>
      <c r="E139" s="420" t="s">
        <v>152</v>
      </c>
      <c r="F139" s="420" t="s">
        <v>152</v>
      </c>
      <c r="G139" s="758"/>
      <c r="H139" s="758"/>
      <c r="I139" s="421" t="s">
        <v>73</v>
      </c>
      <c r="J139" s="218" t="s">
        <v>919</v>
      </c>
      <c r="K139" s="421">
        <v>1</v>
      </c>
      <c r="L139" s="33"/>
      <c r="N139" s="412">
        <v>1</v>
      </c>
    </row>
    <row r="140" spans="1:14" ht="25.5" x14ac:dyDescent="0.2">
      <c r="A140" s="14">
        <f t="shared" si="2"/>
        <v>129</v>
      </c>
      <c r="B140" s="31" t="s">
        <v>786</v>
      </c>
      <c r="C140" s="419" t="s">
        <v>1318</v>
      </c>
      <c r="D140" s="755" t="s">
        <v>157</v>
      </c>
      <c r="E140" s="755" t="s">
        <v>157</v>
      </c>
      <c r="F140" s="755" t="s">
        <v>157</v>
      </c>
      <c r="G140" s="756" t="s">
        <v>157</v>
      </c>
      <c r="H140" s="756" t="s">
        <v>157</v>
      </c>
      <c r="I140" s="419" t="s">
        <v>158</v>
      </c>
      <c r="J140" s="203" t="s">
        <v>1805</v>
      </c>
      <c r="K140" s="421">
        <v>1</v>
      </c>
      <c r="L140" s="33"/>
      <c r="N140" s="412">
        <v>1</v>
      </c>
    </row>
    <row r="141" spans="1:14" ht="25.5" x14ac:dyDescent="0.2">
      <c r="A141" s="14">
        <f t="shared" si="2"/>
        <v>130</v>
      </c>
      <c r="B141" s="31" t="s">
        <v>786</v>
      </c>
      <c r="C141" s="419" t="s">
        <v>1318</v>
      </c>
      <c r="D141" s="755"/>
      <c r="E141" s="755"/>
      <c r="F141" s="755"/>
      <c r="G141" s="758"/>
      <c r="H141" s="758"/>
      <c r="I141" s="419" t="s">
        <v>73</v>
      </c>
      <c r="J141" s="218" t="s">
        <v>921</v>
      </c>
      <c r="K141" s="421">
        <v>1</v>
      </c>
      <c r="L141" s="33"/>
      <c r="N141" s="412">
        <v>1</v>
      </c>
    </row>
    <row r="142" spans="1:14" ht="38.25" x14ac:dyDescent="0.2">
      <c r="A142" s="14">
        <f t="shared" si="2"/>
        <v>131</v>
      </c>
      <c r="B142" s="31" t="s">
        <v>786</v>
      </c>
      <c r="C142" s="419" t="s">
        <v>1319</v>
      </c>
      <c r="D142" s="420" t="s">
        <v>161</v>
      </c>
      <c r="E142" s="420" t="s">
        <v>161</v>
      </c>
      <c r="F142" s="420" t="s">
        <v>161</v>
      </c>
      <c r="G142" s="420" t="s">
        <v>161</v>
      </c>
      <c r="H142" s="420" t="s">
        <v>161</v>
      </c>
      <c r="I142" s="419" t="s">
        <v>162</v>
      </c>
      <c r="J142" s="399" t="s">
        <v>922</v>
      </c>
      <c r="K142" s="421">
        <v>1</v>
      </c>
      <c r="L142" s="33"/>
      <c r="N142" s="412">
        <v>1</v>
      </c>
    </row>
    <row r="143" spans="1:14" ht="51" x14ac:dyDescent="0.2">
      <c r="A143" s="14">
        <f t="shared" si="2"/>
        <v>132</v>
      </c>
      <c r="B143" s="429"/>
      <c r="C143" s="31"/>
      <c r="D143" s="110"/>
      <c r="E143" s="421" t="s">
        <v>1602</v>
      </c>
      <c r="F143" s="421" t="s">
        <v>1602</v>
      </c>
      <c r="G143" s="421" t="s">
        <v>2001</v>
      </c>
      <c r="H143" s="421" t="s">
        <v>2001</v>
      </c>
      <c r="I143" s="421" t="s">
        <v>1528</v>
      </c>
      <c r="J143" s="400" t="s">
        <v>1806</v>
      </c>
      <c r="K143" s="270">
        <v>0</v>
      </c>
      <c r="L143" s="266" t="s">
        <v>1789</v>
      </c>
      <c r="N143" s="412">
        <v>1</v>
      </c>
    </row>
    <row r="144" spans="1:14" s="363" customFormat="1" x14ac:dyDescent="0.2">
      <c r="A144" s="69"/>
      <c r="B144" s="769" t="s">
        <v>792</v>
      </c>
      <c r="C144" s="769"/>
      <c r="D144" s="769"/>
      <c r="E144" s="769"/>
      <c r="F144" s="769"/>
      <c r="G144" s="769"/>
      <c r="H144" s="769"/>
      <c r="I144" s="769"/>
      <c r="J144" s="769"/>
      <c r="K144" s="69"/>
      <c r="L144" s="33"/>
      <c r="M144" s="29"/>
      <c r="N144" s="69"/>
    </row>
    <row r="145" spans="1:14" s="363" customFormat="1" ht="51" x14ac:dyDescent="0.2">
      <c r="A145" s="14">
        <f>A143+1</f>
        <v>133</v>
      </c>
      <c r="B145" s="31" t="s">
        <v>788</v>
      </c>
      <c r="C145" s="431" t="s">
        <v>1320</v>
      </c>
      <c r="D145" s="432">
        <v>5.2</v>
      </c>
      <c r="E145" s="432">
        <v>5.2</v>
      </c>
      <c r="F145" s="432">
        <v>5.2</v>
      </c>
      <c r="G145" s="432">
        <v>5.2</v>
      </c>
      <c r="H145" s="432">
        <v>5.2</v>
      </c>
      <c r="I145" s="431" t="s">
        <v>164</v>
      </c>
      <c r="J145" s="304" t="s">
        <v>2017</v>
      </c>
      <c r="K145" s="434">
        <v>1</v>
      </c>
      <c r="L145" s="472"/>
      <c r="M145" s="29"/>
      <c r="N145" s="412">
        <v>1</v>
      </c>
    </row>
    <row r="146" spans="1:14" s="363" customFormat="1" ht="38.25" x14ac:dyDescent="0.2">
      <c r="A146" s="442"/>
      <c r="B146" s="31" t="s">
        <v>788</v>
      </c>
      <c r="C146" s="754" t="s">
        <v>1321</v>
      </c>
      <c r="D146" s="755" t="s">
        <v>166</v>
      </c>
      <c r="E146" s="755" t="s">
        <v>166</v>
      </c>
      <c r="F146" s="755" t="s">
        <v>166</v>
      </c>
      <c r="G146" s="756" t="s">
        <v>166</v>
      </c>
      <c r="H146" s="768" t="s">
        <v>166</v>
      </c>
      <c r="I146" s="440" t="s">
        <v>2016</v>
      </c>
      <c r="J146" s="411" t="s">
        <v>2018</v>
      </c>
      <c r="K146" s="442"/>
      <c r="L146" s="472"/>
      <c r="M146" s="29"/>
      <c r="N146" s="442"/>
    </row>
    <row r="147" spans="1:14" s="363" customFormat="1" ht="25.5" x14ac:dyDescent="0.2">
      <c r="A147" s="14">
        <f>A145+1</f>
        <v>134</v>
      </c>
      <c r="B147" s="31" t="s">
        <v>788</v>
      </c>
      <c r="C147" s="754"/>
      <c r="D147" s="755"/>
      <c r="E147" s="755"/>
      <c r="F147" s="755"/>
      <c r="G147" s="757"/>
      <c r="H147" s="768"/>
      <c r="I147" s="431" t="s">
        <v>73</v>
      </c>
      <c r="J147" s="411" t="s">
        <v>2216</v>
      </c>
      <c r="K147" s="434">
        <v>1</v>
      </c>
      <c r="L147" s="472"/>
      <c r="M147" s="29"/>
      <c r="N147" s="412">
        <v>1</v>
      </c>
    </row>
    <row r="148" spans="1:14" s="363" customFormat="1" x14ac:dyDescent="0.2">
      <c r="A148" s="14">
        <f>A147+1</f>
        <v>135</v>
      </c>
      <c r="B148" s="31" t="s">
        <v>788</v>
      </c>
      <c r="C148" s="754"/>
      <c r="D148" s="755"/>
      <c r="E148" s="755"/>
      <c r="F148" s="755"/>
      <c r="G148" s="757"/>
      <c r="H148" s="768"/>
      <c r="I148" s="431" t="s">
        <v>73</v>
      </c>
      <c r="J148" s="399" t="s">
        <v>2217</v>
      </c>
      <c r="K148" s="434">
        <v>1</v>
      </c>
      <c r="L148" s="472"/>
      <c r="M148" s="29"/>
      <c r="N148" s="412">
        <v>1</v>
      </c>
    </row>
    <row r="149" spans="1:14" s="363" customFormat="1" ht="25.5" x14ac:dyDescent="0.2">
      <c r="A149" s="14">
        <f t="shared" ref="A149:A158" si="3">A148+1</f>
        <v>136</v>
      </c>
      <c r="B149" s="31" t="s">
        <v>788</v>
      </c>
      <c r="C149" s="754"/>
      <c r="D149" s="755"/>
      <c r="E149" s="755"/>
      <c r="F149" s="755"/>
      <c r="G149" s="757"/>
      <c r="H149" s="768"/>
      <c r="I149" s="431" t="s">
        <v>73</v>
      </c>
      <c r="J149" s="411" t="s">
        <v>2218</v>
      </c>
      <c r="K149" s="434">
        <v>1</v>
      </c>
      <c r="L149" s="472"/>
      <c r="M149" s="29"/>
      <c r="N149" s="412">
        <v>1</v>
      </c>
    </row>
    <row r="150" spans="1:14" s="363" customFormat="1" x14ac:dyDescent="0.2">
      <c r="A150" s="14">
        <f t="shared" si="3"/>
        <v>137</v>
      </c>
      <c r="B150" s="31" t="s">
        <v>788</v>
      </c>
      <c r="C150" s="754"/>
      <c r="D150" s="755"/>
      <c r="E150" s="755"/>
      <c r="F150" s="755"/>
      <c r="G150" s="757"/>
      <c r="H150" s="768"/>
      <c r="I150" s="431" t="s">
        <v>73</v>
      </c>
      <c r="J150" s="447" t="s">
        <v>2219</v>
      </c>
      <c r="K150" s="434">
        <v>1</v>
      </c>
      <c r="L150" s="472"/>
      <c r="M150" s="29"/>
      <c r="N150" s="412">
        <v>1</v>
      </c>
    </row>
    <row r="151" spans="1:14" s="363" customFormat="1" ht="38.25" x14ac:dyDescent="0.2">
      <c r="A151" s="14">
        <f t="shared" si="3"/>
        <v>138</v>
      </c>
      <c r="B151" s="31" t="s">
        <v>788</v>
      </c>
      <c r="C151" s="754"/>
      <c r="D151" s="755"/>
      <c r="E151" s="755"/>
      <c r="F151" s="755"/>
      <c r="G151" s="757"/>
      <c r="H151" s="768"/>
      <c r="I151" s="431" t="s">
        <v>73</v>
      </c>
      <c r="J151" s="411" t="s">
        <v>2220</v>
      </c>
      <c r="K151" s="434">
        <v>1</v>
      </c>
      <c r="L151" s="472"/>
      <c r="M151" s="29"/>
      <c r="N151" s="412">
        <v>1</v>
      </c>
    </row>
    <row r="152" spans="1:14" s="363" customFormat="1" ht="38.25" x14ac:dyDescent="0.2">
      <c r="A152" s="442"/>
      <c r="B152" s="31"/>
      <c r="C152" s="754"/>
      <c r="D152" s="755"/>
      <c r="E152" s="755"/>
      <c r="F152" s="755"/>
      <c r="G152" s="757"/>
      <c r="H152" s="762" t="s">
        <v>176</v>
      </c>
      <c r="I152" s="448" t="s">
        <v>2021</v>
      </c>
      <c r="J152" s="449" t="s">
        <v>2237</v>
      </c>
      <c r="K152" s="434"/>
      <c r="L152" s="472"/>
      <c r="M152" s="29"/>
      <c r="N152" s="442"/>
    </row>
    <row r="153" spans="1:14" s="363" customFormat="1" x14ac:dyDescent="0.2">
      <c r="A153" s="14">
        <f>A151+1</f>
        <v>139</v>
      </c>
      <c r="B153" s="31"/>
      <c r="C153" s="754"/>
      <c r="D153" s="755"/>
      <c r="E153" s="755"/>
      <c r="F153" s="755"/>
      <c r="G153" s="757"/>
      <c r="H153" s="796"/>
      <c r="I153" s="431" t="s">
        <v>73</v>
      </c>
      <c r="J153" s="449" t="s">
        <v>2221</v>
      </c>
      <c r="K153" s="434"/>
      <c r="L153" s="472"/>
      <c r="M153" s="29"/>
      <c r="N153" s="412">
        <v>1</v>
      </c>
    </row>
    <row r="154" spans="1:14" s="363" customFormat="1" ht="25.5" x14ac:dyDescent="0.2">
      <c r="A154" s="14">
        <f>A153+1</f>
        <v>140</v>
      </c>
      <c r="B154" s="31" t="s">
        <v>788</v>
      </c>
      <c r="C154" s="754"/>
      <c r="D154" s="755"/>
      <c r="E154" s="755"/>
      <c r="F154" s="755"/>
      <c r="G154" s="757"/>
      <c r="H154" s="796"/>
      <c r="I154" s="431" t="s">
        <v>73</v>
      </c>
      <c r="J154" s="411" t="s">
        <v>2222</v>
      </c>
      <c r="K154" s="434">
        <v>1</v>
      </c>
      <c r="L154" s="472"/>
      <c r="M154" s="29"/>
      <c r="N154" s="412">
        <v>1</v>
      </c>
    </row>
    <row r="155" spans="1:14" s="363" customFormat="1" x14ac:dyDescent="0.2">
      <c r="A155" s="14">
        <f t="shared" si="3"/>
        <v>141</v>
      </c>
      <c r="B155" s="31" t="s">
        <v>788</v>
      </c>
      <c r="C155" s="754"/>
      <c r="D155" s="755"/>
      <c r="E155" s="755"/>
      <c r="F155" s="755"/>
      <c r="G155" s="757"/>
      <c r="H155" s="796"/>
      <c r="I155" s="431" t="s">
        <v>73</v>
      </c>
      <c r="J155" s="411" t="s">
        <v>2223</v>
      </c>
      <c r="K155" s="434">
        <v>1</v>
      </c>
      <c r="L155" s="472"/>
      <c r="M155" s="29"/>
      <c r="N155" s="412">
        <v>1</v>
      </c>
    </row>
    <row r="156" spans="1:14" s="363" customFormat="1" x14ac:dyDescent="0.2">
      <c r="A156" s="14">
        <f t="shared" si="3"/>
        <v>142</v>
      </c>
      <c r="B156" s="31" t="s">
        <v>788</v>
      </c>
      <c r="C156" s="754"/>
      <c r="D156" s="755"/>
      <c r="E156" s="755"/>
      <c r="F156" s="755"/>
      <c r="G156" s="757"/>
      <c r="H156" s="796"/>
      <c r="I156" s="431" t="s">
        <v>73</v>
      </c>
      <c r="J156" s="411" t="s">
        <v>2224</v>
      </c>
      <c r="K156" s="434">
        <v>1</v>
      </c>
      <c r="L156" s="472"/>
      <c r="M156" s="29"/>
      <c r="N156" s="412">
        <v>1</v>
      </c>
    </row>
    <row r="157" spans="1:14" s="363" customFormat="1" ht="25.5" x14ac:dyDescent="0.2">
      <c r="A157" s="14">
        <f t="shared" si="3"/>
        <v>143</v>
      </c>
      <c r="B157" s="31"/>
      <c r="C157" s="434" t="s">
        <v>1322</v>
      </c>
      <c r="D157" s="441" t="s">
        <v>176</v>
      </c>
      <c r="E157" s="441" t="s">
        <v>166</v>
      </c>
      <c r="F157" s="441" t="s">
        <v>166</v>
      </c>
      <c r="G157" s="757"/>
      <c r="H157" s="796"/>
      <c r="I157" s="434" t="s">
        <v>73</v>
      </c>
      <c r="J157" s="411" t="s">
        <v>2225</v>
      </c>
      <c r="K157" s="434">
        <v>1</v>
      </c>
      <c r="L157" s="266"/>
      <c r="M157" s="29"/>
      <c r="N157" s="412">
        <v>1</v>
      </c>
    </row>
    <row r="158" spans="1:14" s="363" customFormat="1" ht="25.5" x14ac:dyDescent="0.2">
      <c r="A158" s="14">
        <f t="shared" si="3"/>
        <v>144</v>
      </c>
      <c r="B158" s="31" t="s">
        <v>788</v>
      </c>
      <c r="C158" s="431" t="s">
        <v>1321</v>
      </c>
      <c r="D158" s="432" t="s">
        <v>166</v>
      </c>
      <c r="E158" s="432" t="s">
        <v>166</v>
      </c>
      <c r="F158" s="432" t="s">
        <v>166</v>
      </c>
      <c r="G158" s="758"/>
      <c r="H158" s="763"/>
      <c r="I158" s="431" t="s">
        <v>73</v>
      </c>
      <c r="J158" s="411" t="s">
        <v>2226</v>
      </c>
      <c r="K158" s="434">
        <v>1</v>
      </c>
      <c r="L158" s="472"/>
      <c r="M158" s="29"/>
      <c r="N158" s="412">
        <v>1</v>
      </c>
    </row>
    <row r="159" spans="1:14" s="363" customFormat="1" ht="38.25" x14ac:dyDescent="0.2">
      <c r="A159" s="442"/>
      <c r="B159" s="31" t="s">
        <v>788</v>
      </c>
      <c r="C159" s="754" t="s">
        <v>1322</v>
      </c>
      <c r="D159" s="755" t="s">
        <v>176</v>
      </c>
      <c r="E159" s="755" t="s">
        <v>176</v>
      </c>
      <c r="F159" s="755" t="s">
        <v>176</v>
      </c>
      <c r="G159" s="756" t="s">
        <v>176</v>
      </c>
      <c r="H159" s="771" t="s">
        <v>2028</v>
      </c>
      <c r="I159" s="440" t="s">
        <v>2029</v>
      </c>
      <c r="J159" s="411" t="s">
        <v>2030</v>
      </c>
      <c r="K159" s="442"/>
      <c r="L159" s="472"/>
      <c r="M159" s="29"/>
      <c r="N159" s="442"/>
    </row>
    <row r="160" spans="1:14" s="363" customFormat="1" ht="25.5" x14ac:dyDescent="0.2">
      <c r="A160" s="14">
        <f>A158+1</f>
        <v>145</v>
      </c>
      <c r="B160" s="31" t="s">
        <v>788</v>
      </c>
      <c r="C160" s="832"/>
      <c r="D160" s="832"/>
      <c r="E160" s="755"/>
      <c r="F160" s="755"/>
      <c r="G160" s="757"/>
      <c r="H160" s="796"/>
      <c r="I160" s="431" t="s">
        <v>73</v>
      </c>
      <c r="J160" s="399" t="s">
        <v>2199</v>
      </c>
      <c r="K160" s="434">
        <v>1</v>
      </c>
      <c r="L160" s="472"/>
      <c r="M160" s="29"/>
      <c r="N160" s="412">
        <v>1</v>
      </c>
    </row>
    <row r="161" spans="1:14" s="363" customFormat="1" ht="25.5" x14ac:dyDescent="0.2">
      <c r="A161" s="14">
        <f>A160+1</f>
        <v>146</v>
      </c>
      <c r="B161" s="31" t="s">
        <v>788</v>
      </c>
      <c r="C161" s="832"/>
      <c r="D161" s="832"/>
      <c r="E161" s="755"/>
      <c r="F161" s="755"/>
      <c r="G161" s="757"/>
      <c r="H161" s="796"/>
      <c r="I161" s="431" t="s">
        <v>73</v>
      </c>
      <c r="J161" s="399" t="s">
        <v>2200</v>
      </c>
      <c r="K161" s="434">
        <v>1</v>
      </c>
      <c r="L161" s="472"/>
      <c r="M161" s="29"/>
      <c r="N161" s="412">
        <v>1</v>
      </c>
    </row>
    <row r="162" spans="1:14" s="363" customFormat="1" x14ac:dyDescent="0.2">
      <c r="A162" s="14">
        <f t="shared" ref="A162:A176" si="4">A161+1</f>
        <v>147</v>
      </c>
      <c r="B162" s="31" t="s">
        <v>788</v>
      </c>
      <c r="C162" s="832"/>
      <c r="D162" s="832"/>
      <c r="E162" s="755"/>
      <c r="F162" s="755"/>
      <c r="G162" s="757"/>
      <c r="H162" s="796"/>
      <c r="I162" s="431" t="s">
        <v>73</v>
      </c>
      <c r="J162" s="399" t="s">
        <v>2201</v>
      </c>
      <c r="K162" s="434">
        <v>1</v>
      </c>
      <c r="L162" s="472"/>
      <c r="M162" s="29"/>
      <c r="N162" s="412">
        <v>1</v>
      </c>
    </row>
    <row r="163" spans="1:14" s="363" customFormat="1" x14ac:dyDescent="0.2">
      <c r="A163" s="14">
        <f t="shared" si="4"/>
        <v>148</v>
      </c>
      <c r="B163" s="31" t="s">
        <v>788</v>
      </c>
      <c r="C163" s="832"/>
      <c r="D163" s="832"/>
      <c r="E163" s="755"/>
      <c r="F163" s="755"/>
      <c r="G163" s="757"/>
      <c r="H163" s="796"/>
      <c r="I163" s="431" t="s">
        <v>73</v>
      </c>
      <c r="J163" s="399" t="s">
        <v>2202</v>
      </c>
      <c r="K163" s="434">
        <v>1</v>
      </c>
      <c r="L163" s="472"/>
      <c r="M163" s="29"/>
      <c r="N163" s="412">
        <v>1</v>
      </c>
    </row>
    <row r="164" spans="1:14" s="363" customFormat="1" x14ac:dyDescent="0.2">
      <c r="A164" s="14">
        <f t="shared" si="4"/>
        <v>149</v>
      </c>
      <c r="B164" s="31" t="s">
        <v>788</v>
      </c>
      <c r="C164" s="832"/>
      <c r="D164" s="832"/>
      <c r="E164" s="755"/>
      <c r="F164" s="755"/>
      <c r="G164" s="757"/>
      <c r="H164" s="796"/>
      <c r="I164" s="431" t="s">
        <v>73</v>
      </c>
      <c r="J164" s="399" t="s">
        <v>2203</v>
      </c>
      <c r="K164" s="434">
        <v>1</v>
      </c>
      <c r="L164" s="472"/>
      <c r="M164" s="29"/>
      <c r="N164" s="412">
        <v>1</v>
      </c>
    </row>
    <row r="165" spans="1:14" s="363" customFormat="1" x14ac:dyDescent="0.2">
      <c r="A165" s="14">
        <f t="shared" si="4"/>
        <v>150</v>
      </c>
      <c r="B165" s="31" t="s">
        <v>788</v>
      </c>
      <c r="C165" s="832"/>
      <c r="D165" s="832"/>
      <c r="E165" s="755"/>
      <c r="F165" s="755"/>
      <c r="G165" s="757"/>
      <c r="H165" s="796"/>
      <c r="I165" s="431" t="s">
        <v>73</v>
      </c>
      <c r="J165" s="399" t="s">
        <v>2204</v>
      </c>
      <c r="K165" s="434">
        <v>1</v>
      </c>
      <c r="L165" s="472"/>
      <c r="M165" s="29"/>
      <c r="N165" s="412">
        <v>1</v>
      </c>
    </row>
    <row r="166" spans="1:14" s="363" customFormat="1" x14ac:dyDescent="0.2">
      <c r="A166" s="14">
        <f t="shared" si="4"/>
        <v>151</v>
      </c>
      <c r="B166" s="31" t="s">
        <v>788</v>
      </c>
      <c r="C166" s="832"/>
      <c r="D166" s="832"/>
      <c r="E166" s="755"/>
      <c r="F166" s="755"/>
      <c r="G166" s="757"/>
      <c r="H166" s="796"/>
      <c r="I166" s="431" t="s">
        <v>73</v>
      </c>
      <c r="J166" s="400" t="s">
        <v>2205</v>
      </c>
      <c r="K166" s="434">
        <v>1</v>
      </c>
      <c r="L166" s="266"/>
      <c r="M166" s="29"/>
      <c r="N166" s="412">
        <v>1</v>
      </c>
    </row>
    <row r="167" spans="1:14" s="363" customFormat="1" ht="25.5" x14ac:dyDescent="0.2">
      <c r="A167" s="14">
        <f t="shared" si="4"/>
        <v>152</v>
      </c>
      <c r="B167" s="31" t="s">
        <v>788</v>
      </c>
      <c r="C167" s="832"/>
      <c r="D167" s="832"/>
      <c r="E167" s="755"/>
      <c r="F167" s="755"/>
      <c r="G167" s="757"/>
      <c r="H167" s="796"/>
      <c r="I167" s="431" t="s">
        <v>73</v>
      </c>
      <c r="J167" s="400" t="s">
        <v>2206</v>
      </c>
      <c r="K167" s="434">
        <v>1</v>
      </c>
      <c r="L167" s="472"/>
      <c r="M167" s="29"/>
      <c r="N167" s="412">
        <v>1</v>
      </c>
    </row>
    <row r="168" spans="1:14" s="363" customFormat="1" ht="38.25" x14ac:dyDescent="0.2">
      <c r="A168" s="14">
        <f t="shared" si="4"/>
        <v>153</v>
      </c>
      <c r="B168" s="31" t="s">
        <v>788</v>
      </c>
      <c r="C168" s="832"/>
      <c r="D168" s="832"/>
      <c r="E168" s="755"/>
      <c r="F168" s="755"/>
      <c r="G168" s="757"/>
      <c r="H168" s="796"/>
      <c r="I168" s="431" t="s">
        <v>73</v>
      </c>
      <c r="J168" s="400" t="s">
        <v>2207</v>
      </c>
      <c r="K168" s="434">
        <v>1</v>
      </c>
      <c r="L168" s="266"/>
      <c r="M168" s="29"/>
      <c r="N168" s="412">
        <v>1</v>
      </c>
    </row>
    <row r="169" spans="1:14" s="363" customFormat="1" x14ac:dyDescent="0.2">
      <c r="A169" s="14">
        <f t="shared" si="4"/>
        <v>154</v>
      </c>
      <c r="B169" s="31" t="s">
        <v>788</v>
      </c>
      <c r="C169" s="832"/>
      <c r="D169" s="832"/>
      <c r="E169" s="755"/>
      <c r="F169" s="755"/>
      <c r="G169" s="757"/>
      <c r="H169" s="796"/>
      <c r="I169" s="431" t="s">
        <v>73</v>
      </c>
      <c r="J169" s="400" t="s">
        <v>2208</v>
      </c>
      <c r="K169" s="434">
        <v>1</v>
      </c>
      <c r="L169" s="472"/>
      <c r="M169" s="29"/>
      <c r="N169" s="412">
        <v>1</v>
      </c>
    </row>
    <row r="170" spans="1:14" s="363" customFormat="1" ht="25.5" x14ac:dyDescent="0.2">
      <c r="A170" s="14">
        <f t="shared" si="4"/>
        <v>155</v>
      </c>
      <c r="B170" s="31" t="s">
        <v>788</v>
      </c>
      <c r="C170" s="832"/>
      <c r="D170" s="832"/>
      <c r="E170" s="755"/>
      <c r="F170" s="755"/>
      <c r="G170" s="757"/>
      <c r="H170" s="796"/>
      <c r="I170" s="431" t="s">
        <v>73</v>
      </c>
      <c r="J170" s="400" t="s">
        <v>2209</v>
      </c>
      <c r="K170" s="434">
        <v>1</v>
      </c>
      <c r="L170" s="472"/>
      <c r="M170" s="29"/>
      <c r="N170" s="412">
        <v>1</v>
      </c>
    </row>
    <row r="171" spans="1:14" s="363" customFormat="1" x14ac:dyDescent="0.2">
      <c r="A171" s="14">
        <f t="shared" si="4"/>
        <v>156</v>
      </c>
      <c r="B171" s="31" t="s">
        <v>788</v>
      </c>
      <c r="C171" s="832"/>
      <c r="D171" s="832"/>
      <c r="E171" s="755"/>
      <c r="F171" s="755"/>
      <c r="G171" s="757"/>
      <c r="H171" s="796"/>
      <c r="I171" s="431" t="s">
        <v>73</v>
      </c>
      <c r="J171" s="400" t="s">
        <v>2210</v>
      </c>
      <c r="K171" s="434">
        <v>1</v>
      </c>
      <c r="L171" s="472"/>
      <c r="M171" s="29"/>
      <c r="N171" s="412">
        <v>1</v>
      </c>
    </row>
    <row r="172" spans="1:14" s="363" customFormat="1" x14ac:dyDescent="0.2">
      <c r="A172" s="14">
        <f t="shared" si="4"/>
        <v>157</v>
      </c>
      <c r="B172" s="31" t="s">
        <v>788</v>
      </c>
      <c r="C172" s="832"/>
      <c r="D172" s="832"/>
      <c r="E172" s="755"/>
      <c r="F172" s="755"/>
      <c r="G172" s="758"/>
      <c r="H172" s="763"/>
      <c r="I172" s="431" t="s">
        <v>73</v>
      </c>
      <c r="J172" s="400" t="s">
        <v>2211</v>
      </c>
      <c r="K172" s="434">
        <v>1</v>
      </c>
      <c r="L172" s="472"/>
      <c r="M172" s="29"/>
      <c r="N172" s="412">
        <v>1</v>
      </c>
    </row>
    <row r="173" spans="1:14" s="363" customFormat="1" ht="51" x14ac:dyDescent="0.2">
      <c r="A173" s="14">
        <f t="shared" si="4"/>
        <v>158</v>
      </c>
      <c r="B173" s="31" t="s">
        <v>788</v>
      </c>
      <c r="C173" s="754" t="s">
        <v>1322</v>
      </c>
      <c r="D173" s="755" t="s">
        <v>176</v>
      </c>
      <c r="E173" s="755" t="s">
        <v>176</v>
      </c>
      <c r="F173" s="755" t="s">
        <v>176</v>
      </c>
      <c r="G173" s="756" t="s">
        <v>176</v>
      </c>
      <c r="H173" s="771" t="s">
        <v>2028</v>
      </c>
      <c r="I173" s="440" t="s">
        <v>2031</v>
      </c>
      <c r="J173" s="400" t="s">
        <v>2212</v>
      </c>
      <c r="K173" s="434">
        <v>1</v>
      </c>
      <c r="L173" s="472"/>
      <c r="M173" s="29"/>
      <c r="N173" s="412">
        <v>1</v>
      </c>
    </row>
    <row r="174" spans="1:14" s="363" customFormat="1" ht="38.25" x14ac:dyDescent="0.2">
      <c r="A174" s="14">
        <f t="shared" si="4"/>
        <v>159</v>
      </c>
      <c r="B174" s="31" t="s">
        <v>788</v>
      </c>
      <c r="C174" s="755"/>
      <c r="D174" s="755"/>
      <c r="E174" s="755"/>
      <c r="F174" s="755"/>
      <c r="G174" s="757"/>
      <c r="H174" s="796"/>
      <c r="I174" s="431" t="s">
        <v>73</v>
      </c>
      <c r="J174" s="400" t="s">
        <v>2213</v>
      </c>
      <c r="K174" s="434">
        <v>1</v>
      </c>
      <c r="L174" s="472"/>
      <c r="M174" s="29"/>
      <c r="N174" s="412">
        <v>1</v>
      </c>
    </row>
    <row r="175" spans="1:14" s="363" customFormat="1" ht="25.5" x14ac:dyDescent="0.2">
      <c r="A175" s="14">
        <f t="shared" si="4"/>
        <v>160</v>
      </c>
      <c r="B175" s="31" t="s">
        <v>788</v>
      </c>
      <c r="C175" s="755"/>
      <c r="D175" s="755"/>
      <c r="E175" s="755"/>
      <c r="F175" s="755"/>
      <c r="G175" s="757"/>
      <c r="H175" s="796"/>
      <c r="I175" s="431" t="s">
        <v>73</v>
      </c>
      <c r="J175" s="400" t="s">
        <v>2214</v>
      </c>
      <c r="K175" s="434">
        <v>1</v>
      </c>
      <c r="L175" s="472"/>
      <c r="M175" s="29"/>
      <c r="N175" s="412">
        <v>1</v>
      </c>
    </row>
    <row r="176" spans="1:14" s="363" customFormat="1" ht="25.5" x14ac:dyDescent="0.2">
      <c r="A176" s="14">
        <f t="shared" si="4"/>
        <v>161</v>
      </c>
      <c r="B176" s="31" t="s">
        <v>788</v>
      </c>
      <c r="C176" s="755"/>
      <c r="D176" s="755"/>
      <c r="E176" s="755"/>
      <c r="F176" s="755"/>
      <c r="G176" s="758"/>
      <c r="H176" s="763"/>
      <c r="I176" s="431" t="s">
        <v>73</v>
      </c>
      <c r="J176" s="400" t="s">
        <v>2215</v>
      </c>
      <c r="K176" s="434">
        <v>1</v>
      </c>
      <c r="L176" s="472"/>
      <c r="M176" s="29"/>
      <c r="N176" s="412">
        <v>1</v>
      </c>
    </row>
    <row r="177" spans="1:14" s="363" customFormat="1" ht="51" x14ac:dyDescent="0.2">
      <c r="A177" s="442"/>
      <c r="B177" s="31" t="s">
        <v>788</v>
      </c>
      <c r="C177" s="754" t="s">
        <v>1323</v>
      </c>
      <c r="D177" s="755" t="s">
        <v>198</v>
      </c>
      <c r="E177" s="755" t="s">
        <v>198</v>
      </c>
      <c r="F177" s="755" t="s">
        <v>198</v>
      </c>
      <c r="G177" s="756" t="s">
        <v>198</v>
      </c>
      <c r="H177" s="771" t="s">
        <v>2032</v>
      </c>
      <c r="I177" s="440" t="s">
        <v>2033</v>
      </c>
      <c r="J177" s="411" t="s">
        <v>2034</v>
      </c>
      <c r="K177" s="442"/>
      <c r="L177" s="472"/>
      <c r="M177" s="29"/>
      <c r="N177" s="442"/>
    </row>
    <row r="178" spans="1:14" s="363" customFormat="1" ht="25.5" x14ac:dyDescent="0.2">
      <c r="A178" s="14">
        <f>A176+1</f>
        <v>162</v>
      </c>
      <c r="B178" s="31" t="s">
        <v>788</v>
      </c>
      <c r="C178" s="755"/>
      <c r="D178" s="755"/>
      <c r="E178" s="755"/>
      <c r="F178" s="755"/>
      <c r="G178" s="757"/>
      <c r="H178" s="796"/>
      <c r="I178" s="431" t="s">
        <v>73</v>
      </c>
      <c r="J178" s="399" t="s">
        <v>2106</v>
      </c>
      <c r="K178" s="434">
        <v>1</v>
      </c>
      <c r="L178" s="472"/>
      <c r="M178" s="29"/>
      <c r="N178" s="412">
        <v>1</v>
      </c>
    </row>
    <row r="179" spans="1:14" s="363" customFormat="1" x14ac:dyDescent="0.2">
      <c r="A179" s="14">
        <f>A178+1</f>
        <v>163</v>
      </c>
      <c r="B179" s="31" t="s">
        <v>788</v>
      </c>
      <c r="C179" s="755"/>
      <c r="D179" s="755"/>
      <c r="E179" s="755"/>
      <c r="F179" s="755"/>
      <c r="G179" s="757"/>
      <c r="H179" s="796"/>
      <c r="I179" s="431" t="s">
        <v>73</v>
      </c>
      <c r="J179" s="399" t="s">
        <v>2107</v>
      </c>
      <c r="K179" s="434">
        <v>1</v>
      </c>
      <c r="L179" s="472"/>
      <c r="M179" s="29"/>
      <c r="N179" s="412">
        <v>1</v>
      </c>
    </row>
    <row r="180" spans="1:14" s="363" customFormat="1" x14ac:dyDescent="0.2">
      <c r="A180" s="14">
        <f t="shared" ref="A180:A182" si="5">A179+1</f>
        <v>164</v>
      </c>
      <c r="B180" s="31" t="s">
        <v>788</v>
      </c>
      <c r="C180" s="755"/>
      <c r="D180" s="755"/>
      <c r="E180" s="755"/>
      <c r="F180" s="755"/>
      <c r="G180" s="757"/>
      <c r="H180" s="796"/>
      <c r="I180" s="431" t="s">
        <v>73</v>
      </c>
      <c r="J180" s="399" t="s">
        <v>2108</v>
      </c>
      <c r="K180" s="434">
        <v>1</v>
      </c>
      <c r="L180" s="472"/>
      <c r="M180" s="29"/>
      <c r="N180" s="412">
        <v>1</v>
      </c>
    </row>
    <row r="181" spans="1:14" s="363" customFormat="1" x14ac:dyDescent="0.2">
      <c r="A181" s="14">
        <f t="shared" si="5"/>
        <v>165</v>
      </c>
      <c r="B181" s="31" t="s">
        <v>788</v>
      </c>
      <c r="C181" s="755"/>
      <c r="D181" s="755"/>
      <c r="E181" s="755"/>
      <c r="F181" s="755"/>
      <c r="G181" s="757"/>
      <c r="H181" s="796"/>
      <c r="I181" s="431" t="s">
        <v>73</v>
      </c>
      <c r="J181" s="399" t="s">
        <v>2109</v>
      </c>
      <c r="K181" s="434">
        <v>1</v>
      </c>
      <c r="L181" s="472"/>
      <c r="M181" s="29"/>
      <c r="N181" s="412">
        <v>1</v>
      </c>
    </row>
    <row r="182" spans="1:14" s="363" customFormat="1" x14ac:dyDescent="0.2">
      <c r="A182" s="14">
        <f t="shared" si="5"/>
        <v>166</v>
      </c>
      <c r="B182" s="31" t="s">
        <v>788</v>
      </c>
      <c r="C182" s="755"/>
      <c r="D182" s="755"/>
      <c r="E182" s="755"/>
      <c r="F182" s="755"/>
      <c r="G182" s="758"/>
      <c r="H182" s="763"/>
      <c r="I182" s="431" t="s">
        <v>73</v>
      </c>
      <c r="J182" s="399" t="s">
        <v>2110</v>
      </c>
      <c r="K182" s="434">
        <v>1</v>
      </c>
      <c r="L182" s="472"/>
      <c r="M182" s="29"/>
      <c r="N182" s="412">
        <v>1</v>
      </c>
    </row>
    <row r="183" spans="1:14" s="363" customFormat="1" ht="25.5" x14ac:dyDescent="0.2">
      <c r="A183" s="442"/>
      <c r="B183" s="764" t="s">
        <v>1513</v>
      </c>
      <c r="C183" s="754" t="s">
        <v>205</v>
      </c>
      <c r="D183" s="755" t="s">
        <v>205</v>
      </c>
      <c r="E183" s="755" t="s">
        <v>205</v>
      </c>
      <c r="F183" s="755" t="s">
        <v>205</v>
      </c>
      <c r="G183" s="756" t="s">
        <v>205</v>
      </c>
      <c r="H183" s="756" t="s">
        <v>205</v>
      </c>
      <c r="I183" s="754" t="s">
        <v>206</v>
      </c>
      <c r="J183" s="218" t="s">
        <v>1509</v>
      </c>
      <c r="K183" s="442"/>
      <c r="L183" s="472"/>
      <c r="M183" s="29"/>
      <c r="N183" s="442"/>
    </row>
    <row r="184" spans="1:14" s="363" customFormat="1" x14ac:dyDescent="0.2">
      <c r="A184" s="14">
        <f>A182+1</f>
        <v>167</v>
      </c>
      <c r="B184" s="764"/>
      <c r="C184" s="754"/>
      <c r="D184" s="755"/>
      <c r="E184" s="755"/>
      <c r="F184" s="755"/>
      <c r="G184" s="757"/>
      <c r="H184" s="757"/>
      <c r="I184" s="754"/>
      <c r="J184" s="402" t="s">
        <v>1510</v>
      </c>
      <c r="K184" s="434">
        <v>1</v>
      </c>
      <c r="L184" s="472"/>
      <c r="M184" s="29"/>
      <c r="N184" s="412">
        <v>1</v>
      </c>
    </row>
    <row r="185" spans="1:14" s="363" customFormat="1" x14ac:dyDescent="0.2">
      <c r="A185" s="14">
        <f>A184+1</f>
        <v>168</v>
      </c>
      <c r="B185" s="764"/>
      <c r="C185" s="754"/>
      <c r="D185" s="755"/>
      <c r="E185" s="755"/>
      <c r="F185" s="755"/>
      <c r="G185" s="757"/>
      <c r="H185" s="757"/>
      <c r="I185" s="754"/>
      <c r="J185" s="402" t="s">
        <v>1512</v>
      </c>
      <c r="K185" s="434">
        <v>1</v>
      </c>
      <c r="L185" s="472"/>
      <c r="M185" s="29"/>
      <c r="N185" s="412">
        <v>1</v>
      </c>
    </row>
    <row r="186" spans="1:14" s="363" customFormat="1" ht="12.75" customHeight="1" x14ac:dyDescent="0.2">
      <c r="A186" s="14">
        <f>A185+1</f>
        <v>169</v>
      </c>
      <c r="B186" s="31" t="s">
        <v>788</v>
      </c>
      <c r="C186" s="431" t="s">
        <v>1324</v>
      </c>
      <c r="D186" s="755"/>
      <c r="E186" s="755"/>
      <c r="F186" s="755"/>
      <c r="G186" s="758"/>
      <c r="H186" s="758"/>
      <c r="I186" s="754"/>
      <c r="J186" s="402" t="s">
        <v>1511</v>
      </c>
      <c r="K186" s="434">
        <v>1</v>
      </c>
      <c r="L186" s="472"/>
      <c r="M186" s="29"/>
      <c r="N186" s="412">
        <v>1</v>
      </c>
    </row>
    <row r="187" spans="1:14" s="363" customFormat="1" x14ac:dyDescent="0.2">
      <c r="A187" s="69"/>
      <c r="B187" s="769" t="s">
        <v>793</v>
      </c>
      <c r="C187" s="769"/>
      <c r="D187" s="769"/>
      <c r="E187" s="769"/>
      <c r="F187" s="769"/>
      <c r="G187" s="769"/>
      <c r="H187" s="769"/>
      <c r="I187" s="769"/>
      <c r="J187" s="769"/>
      <c r="K187" s="69"/>
      <c r="L187" s="33"/>
      <c r="M187" s="29"/>
      <c r="N187" s="69"/>
    </row>
    <row r="188" spans="1:14" s="363" customFormat="1" ht="51" x14ac:dyDescent="0.2">
      <c r="A188" s="14">
        <f>A186+1</f>
        <v>170</v>
      </c>
      <c r="B188" s="31" t="s">
        <v>786</v>
      </c>
      <c r="C188" s="431" t="s">
        <v>1325</v>
      </c>
      <c r="D188" s="755">
        <v>5.3</v>
      </c>
      <c r="E188" s="755">
        <v>5.3</v>
      </c>
      <c r="F188" s="755">
        <v>5.3</v>
      </c>
      <c r="G188" s="756">
        <v>5.3</v>
      </c>
      <c r="H188" s="756">
        <v>5.3</v>
      </c>
      <c r="I188" s="431" t="s">
        <v>209</v>
      </c>
      <c r="J188" s="304" t="s">
        <v>2036</v>
      </c>
      <c r="K188" s="434">
        <v>1</v>
      </c>
      <c r="L188" s="472"/>
      <c r="M188" s="29"/>
      <c r="N188" s="412">
        <v>1</v>
      </c>
    </row>
    <row r="189" spans="1:14" s="363" customFormat="1" ht="25.5" x14ac:dyDescent="0.2">
      <c r="A189" s="14">
        <f>A188+1</f>
        <v>171</v>
      </c>
      <c r="B189" s="31" t="s">
        <v>786</v>
      </c>
      <c r="C189" s="431" t="s">
        <v>1325</v>
      </c>
      <c r="D189" s="755"/>
      <c r="E189" s="755"/>
      <c r="F189" s="755"/>
      <c r="G189" s="757"/>
      <c r="H189" s="757"/>
      <c r="I189" s="431" t="s">
        <v>73</v>
      </c>
      <c r="J189" s="218" t="s">
        <v>1561</v>
      </c>
      <c r="K189" s="434">
        <v>1</v>
      </c>
      <c r="L189" s="266"/>
      <c r="M189" s="29"/>
      <c r="N189" s="412">
        <v>1</v>
      </c>
    </row>
    <row r="190" spans="1:14" s="363" customFormat="1" ht="38.25" x14ac:dyDescent="0.2">
      <c r="A190" s="14">
        <f t="shared" ref="A190:A195" si="6">A189+1</f>
        <v>172</v>
      </c>
      <c r="B190" s="31" t="s">
        <v>786</v>
      </c>
      <c r="C190" s="431" t="s">
        <v>1325</v>
      </c>
      <c r="D190" s="755"/>
      <c r="E190" s="755"/>
      <c r="F190" s="755"/>
      <c r="G190" s="758"/>
      <c r="H190" s="758"/>
      <c r="I190" s="431" t="s">
        <v>73</v>
      </c>
      <c r="J190" s="218" t="s">
        <v>960</v>
      </c>
      <c r="K190" s="434">
        <v>1</v>
      </c>
      <c r="L190" s="472"/>
      <c r="M190" s="29"/>
      <c r="N190" s="412">
        <v>1</v>
      </c>
    </row>
    <row r="191" spans="1:14" s="363" customFormat="1" ht="25.5" customHeight="1" x14ac:dyDescent="0.2">
      <c r="A191" s="14">
        <f t="shared" si="6"/>
        <v>173</v>
      </c>
      <c r="B191" s="31" t="s">
        <v>786</v>
      </c>
      <c r="C191" s="431" t="s">
        <v>1326</v>
      </c>
      <c r="D191" s="755" t="s">
        <v>212</v>
      </c>
      <c r="E191" s="755" t="s">
        <v>212</v>
      </c>
      <c r="F191" s="755" t="s">
        <v>212</v>
      </c>
      <c r="G191" s="756" t="s">
        <v>212</v>
      </c>
      <c r="H191" s="756" t="s">
        <v>212</v>
      </c>
      <c r="I191" s="440" t="s">
        <v>2037</v>
      </c>
      <c r="J191" s="218" t="s">
        <v>961</v>
      </c>
      <c r="K191" s="434">
        <v>1</v>
      </c>
      <c r="L191" s="472"/>
      <c r="M191" s="29"/>
      <c r="N191" s="412">
        <v>1</v>
      </c>
    </row>
    <row r="192" spans="1:14" s="363" customFormat="1" ht="38.25" x14ac:dyDescent="0.2">
      <c r="A192" s="14">
        <f t="shared" si="6"/>
        <v>174</v>
      </c>
      <c r="B192" s="31" t="s">
        <v>786</v>
      </c>
      <c r="C192" s="431" t="s">
        <v>1326</v>
      </c>
      <c r="D192" s="755"/>
      <c r="E192" s="755"/>
      <c r="F192" s="755"/>
      <c r="G192" s="757"/>
      <c r="H192" s="757"/>
      <c r="I192" s="431" t="s">
        <v>73</v>
      </c>
      <c r="J192" s="304" t="s">
        <v>2038</v>
      </c>
      <c r="K192" s="434">
        <v>1</v>
      </c>
      <c r="L192" s="472"/>
      <c r="M192" s="29"/>
      <c r="N192" s="412">
        <v>1</v>
      </c>
    </row>
    <row r="193" spans="1:14" s="363" customFormat="1" ht="13.5" customHeight="1" x14ac:dyDescent="0.2">
      <c r="A193" s="14">
        <f t="shared" si="6"/>
        <v>175</v>
      </c>
      <c r="B193" s="431" t="s">
        <v>746</v>
      </c>
      <c r="C193" s="432" t="s">
        <v>212</v>
      </c>
      <c r="D193" s="755"/>
      <c r="E193" s="755"/>
      <c r="F193" s="755"/>
      <c r="G193" s="757"/>
      <c r="H193" s="757"/>
      <c r="I193" s="431" t="s">
        <v>73</v>
      </c>
      <c r="J193" s="215" t="s">
        <v>963</v>
      </c>
      <c r="K193" s="434">
        <v>1</v>
      </c>
      <c r="L193" s="472"/>
      <c r="M193" s="29"/>
      <c r="N193" s="412">
        <v>1</v>
      </c>
    </row>
    <row r="194" spans="1:14" s="363" customFormat="1" ht="25.5" x14ac:dyDescent="0.2">
      <c r="A194" s="14">
        <f t="shared" si="6"/>
        <v>176</v>
      </c>
      <c r="B194" s="31" t="s">
        <v>786</v>
      </c>
      <c r="C194" s="431" t="s">
        <v>1326</v>
      </c>
      <c r="D194" s="755"/>
      <c r="E194" s="755"/>
      <c r="F194" s="755"/>
      <c r="G194" s="757"/>
      <c r="H194" s="757"/>
      <c r="I194" s="431" t="s">
        <v>73</v>
      </c>
      <c r="J194" s="218" t="s">
        <v>964</v>
      </c>
      <c r="K194" s="434">
        <v>2</v>
      </c>
      <c r="L194" s="472"/>
      <c r="M194" s="29"/>
      <c r="N194" s="413">
        <v>2</v>
      </c>
    </row>
    <row r="195" spans="1:14" s="363" customFormat="1" ht="63.75" x14ac:dyDescent="0.2">
      <c r="A195" s="14">
        <f t="shared" si="6"/>
        <v>177</v>
      </c>
      <c r="B195" s="31" t="s">
        <v>786</v>
      </c>
      <c r="C195" s="431" t="s">
        <v>1326</v>
      </c>
      <c r="D195" s="755"/>
      <c r="E195" s="755"/>
      <c r="F195" s="755"/>
      <c r="G195" s="758"/>
      <c r="H195" s="758"/>
      <c r="I195" s="431" t="s">
        <v>73</v>
      </c>
      <c r="J195" s="304" t="s">
        <v>2039</v>
      </c>
      <c r="K195" s="434">
        <v>2</v>
      </c>
      <c r="L195" s="472"/>
      <c r="M195" s="29"/>
      <c r="N195" s="413">
        <v>2</v>
      </c>
    </row>
    <row r="196" spans="1:14" s="363" customFormat="1" ht="25.5" x14ac:dyDescent="0.2">
      <c r="A196" s="442"/>
      <c r="B196" s="431" t="s">
        <v>747</v>
      </c>
      <c r="C196" s="755" t="s">
        <v>219</v>
      </c>
      <c r="D196" s="755" t="s">
        <v>219</v>
      </c>
      <c r="E196" s="755" t="s">
        <v>219</v>
      </c>
      <c r="F196" s="755" t="s">
        <v>219</v>
      </c>
      <c r="G196" s="756" t="s">
        <v>219</v>
      </c>
      <c r="H196" s="756" t="s">
        <v>219</v>
      </c>
      <c r="I196" s="431" t="s">
        <v>220</v>
      </c>
      <c r="J196" s="399" t="s">
        <v>966</v>
      </c>
      <c r="K196" s="442"/>
      <c r="L196" s="472"/>
      <c r="M196" s="29"/>
      <c r="N196" s="442"/>
    </row>
    <row r="197" spans="1:14" s="363" customFormat="1" ht="25.5" x14ac:dyDescent="0.2">
      <c r="A197" s="14">
        <f>A195+1</f>
        <v>178</v>
      </c>
      <c r="B197" s="431" t="s">
        <v>747</v>
      </c>
      <c r="C197" s="755"/>
      <c r="D197" s="755"/>
      <c r="E197" s="755"/>
      <c r="F197" s="755"/>
      <c r="G197" s="757"/>
      <c r="H197" s="757"/>
      <c r="I197" s="431" t="s">
        <v>73</v>
      </c>
      <c r="J197" s="399" t="s">
        <v>2111</v>
      </c>
      <c r="K197" s="434">
        <v>1</v>
      </c>
      <c r="L197" s="472"/>
      <c r="M197" s="29"/>
      <c r="N197" s="412">
        <v>1</v>
      </c>
    </row>
    <row r="198" spans="1:14" s="363" customFormat="1" ht="25.5" x14ac:dyDescent="0.2">
      <c r="A198" s="14">
        <f>A197+1</f>
        <v>179</v>
      </c>
      <c r="B198" s="431" t="s">
        <v>747</v>
      </c>
      <c r="C198" s="755"/>
      <c r="D198" s="755"/>
      <c r="E198" s="755"/>
      <c r="F198" s="755"/>
      <c r="G198" s="757"/>
      <c r="H198" s="757"/>
      <c r="I198" s="431" t="s">
        <v>73</v>
      </c>
      <c r="J198" s="399" t="s">
        <v>2112</v>
      </c>
      <c r="K198" s="434">
        <v>1</v>
      </c>
      <c r="L198" s="472"/>
      <c r="M198" s="29"/>
      <c r="N198" s="412">
        <v>1</v>
      </c>
    </row>
    <row r="199" spans="1:14" s="363" customFormat="1" ht="25.5" x14ac:dyDescent="0.2">
      <c r="A199" s="14">
        <f t="shared" ref="A199:A202" si="7">A198+1</f>
        <v>180</v>
      </c>
      <c r="B199" s="431" t="s">
        <v>747</v>
      </c>
      <c r="C199" s="755"/>
      <c r="D199" s="755"/>
      <c r="E199" s="755"/>
      <c r="F199" s="755"/>
      <c r="G199" s="757"/>
      <c r="H199" s="757"/>
      <c r="I199" s="431" t="s">
        <v>73</v>
      </c>
      <c r="J199" s="399" t="s">
        <v>2113</v>
      </c>
      <c r="K199" s="434">
        <v>1</v>
      </c>
      <c r="L199" s="472"/>
      <c r="M199" s="29"/>
      <c r="N199" s="412">
        <v>1</v>
      </c>
    </row>
    <row r="200" spans="1:14" s="363" customFormat="1" ht="39" customHeight="1" x14ac:dyDescent="0.2">
      <c r="A200" s="14">
        <f t="shared" si="7"/>
        <v>181</v>
      </c>
      <c r="B200" s="431" t="s">
        <v>747</v>
      </c>
      <c r="C200" s="755"/>
      <c r="D200" s="755"/>
      <c r="E200" s="755"/>
      <c r="F200" s="755"/>
      <c r="G200" s="757"/>
      <c r="H200" s="757"/>
      <c r="I200" s="431" t="s">
        <v>73</v>
      </c>
      <c r="J200" s="400" t="s">
        <v>2114</v>
      </c>
      <c r="K200" s="434">
        <v>1</v>
      </c>
      <c r="L200" s="472"/>
      <c r="M200" s="29"/>
      <c r="N200" s="412">
        <v>1</v>
      </c>
    </row>
    <row r="201" spans="1:14" s="363" customFormat="1" x14ac:dyDescent="0.2">
      <c r="A201" s="14">
        <f t="shared" si="7"/>
        <v>182</v>
      </c>
      <c r="B201" s="431" t="s">
        <v>747</v>
      </c>
      <c r="C201" s="755"/>
      <c r="D201" s="755"/>
      <c r="E201" s="755"/>
      <c r="F201" s="755"/>
      <c r="G201" s="757"/>
      <c r="H201" s="757"/>
      <c r="I201" s="431" t="s">
        <v>73</v>
      </c>
      <c r="J201" s="399" t="s">
        <v>2115</v>
      </c>
      <c r="K201" s="434">
        <v>1</v>
      </c>
      <c r="L201" s="472"/>
      <c r="M201" s="29"/>
      <c r="N201" s="412">
        <v>1</v>
      </c>
    </row>
    <row r="202" spans="1:14" s="363" customFormat="1" x14ac:dyDescent="0.2">
      <c r="A202" s="14">
        <f t="shared" si="7"/>
        <v>183</v>
      </c>
      <c r="B202" s="431" t="s">
        <v>747</v>
      </c>
      <c r="C202" s="755"/>
      <c r="D202" s="755"/>
      <c r="E202" s="755"/>
      <c r="F202" s="755"/>
      <c r="G202" s="758"/>
      <c r="H202" s="758"/>
      <c r="I202" s="431" t="s">
        <v>73</v>
      </c>
      <c r="J202" s="399" t="s">
        <v>2116</v>
      </c>
      <c r="K202" s="434">
        <v>1</v>
      </c>
      <c r="L202" s="472"/>
      <c r="M202" s="29"/>
      <c r="N202" s="412">
        <v>1</v>
      </c>
    </row>
    <row r="203" spans="1:14" s="363" customFormat="1" x14ac:dyDescent="0.2">
      <c r="A203" s="442"/>
      <c r="B203" s="431" t="s">
        <v>748</v>
      </c>
      <c r="C203" s="755" t="s">
        <v>228</v>
      </c>
      <c r="D203" s="755" t="s">
        <v>228</v>
      </c>
      <c r="E203" s="755" t="s">
        <v>228</v>
      </c>
      <c r="F203" s="755" t="s">
        <v>228</v>
      </c>
      <c r="G203" s="756" t="s">
        <v>228</v>
      </c>
      <c r="H203" s="756" t="s">
        <v>228</v>
      </c>
      <c r="I203" s="431" t="s">
        <v>229</v>
      </c>
      <c r="J203" s="399" t="s">
        <v>861</v>
      </c>
      <c r="K203" s="442"/>
      <c r="L203" s="472"/>
      <c r="M203" s="29"/>
      <c r="N203" s="442"/>
    </row>
    <row r="204" spans="1:14" s="363" customFormat="1" ht="38.25" x14ac:dyDescent="0.2">
      <c r="A204" s="14">
        <f>A202+1</f>
        <v>184</v>
      </c>
      <c r="B204" s="431" t="s">
        <v>748</v>
      </c>
      <c r="C204" s="755"/>
      <c r="D204" s="755"/>
      <c r="E204" s="755"/>
      <c r="F204" s="755"/>
      <c r="G204" s="757"/>
      <c r="H204" s="757"/>
      <c r="I204" s="431" t="s">
        <v>73</v>
      </c>
      <c r="J204" s="399" t="s">
        <v>2117</v>
      </c>
      <c r="K204" s="434">
        <v>1</v>
      </c>
      <c r="L204" s="472"/>
      <c r="M204" s="29"/>
      <c r="N204" s="412">
        <v>1</v>
      </c>
    </row>
    <row r="205" spans="1:14" s="363" customFormat="1" ht="25.5" x14ac:dyDescent="0.2">
      <c r="A205" s="14">
        <f>A204+1</f>
        <v>185</v>
      </c>
      <c r="B205" s="431" t="s">
        <v>748</v>
      </c>
      <c r="C205" s="755"/>
      <c r="D205" s="755"/>
      <c r="E205" s="755"/>
      <c r="F205" s="755"/>
      <c r="G205" s="757"/>
      <c r="H205" s="757"/>
      <c r="I205" s="431" t="s">
        <v>73</v>
      </c>
      <c r="J205" s="399" t="s">
        <v>2118</v>
      </c>
      <c r="K205" s="434">
        <v>1</v>
      </c>
      <c r="L205" s="472"/>
      <c r="M205" s="29"/>
      <c r="N205" s="412">
        <v>1</v>
      </c>
    </row>
    <row r="206" spans="1:14" s="363" customFormat="1" ht="38.25" x14ac:dyDescent="0.2">
      <c r="A206" s="14">
        <f t="shared" ref="A206:A217" si="8">A205+1</f>
        <v>186</v>
      </c>
      <c r="B206" s="431" t="s">
        <v>748</v>
      </c>
      <c r="C206" s="755"/>
      <c r="D206" s="755"/>
      <c r="E206" s="755"/>
      <c r="F206" s="755"/>
      <c r="G206" s="758"/>
      <c r="H206" s="758"/>
      <c r="I206" s="431" t="s">
        <v>73</v>
      </c>
      <c r="J206" s="399" t="s">
        <v>2119</v>
      </c>
      <c r="K206" s="434">
        <v>1</v>
      </c>
      <c r="L206" s="472"/>
      <c r="M206" s="29"/>
      <c r="N206" s="412">
        <v>1</v>
      </c>
    </row>
    <row r="207" spans="1:14" s="363" customFormat="1" ht="38.25" x14ac:dyDescent="0.2">
      <c r="A207" s="14">
        <f t="shared" si="8"/>
        <v>187</v>
      </c>
      <c r="B207" s="431" t="s">
        <v>748</v>
      </c>
      <c r="C207" s="755" t="s">
        <v>228</v>
      </c>
      <c r="D207" s="755" t="s">
        <v>228</v>
      </c>
      <c r="E207" s="755" t="s">
        <v>228</v>
      </c>
      <c r="F207" s="755" t="s">
        <v>228</v>
      </c>
      <c r="G207" s="755" t="s">
        <v>228</v>
      </c>
      <c r="H207" s="755" t="s">
        <v>228</v>
      </c>
      <c r="I207" s="431" t="s">
        <v>1475</v>
      </c>
      <c r="J207" s="399" t="s">
        <v>2120</v>
      </c>
      <c r="K207" s="434">
        <v>2</v>
      </c>
      <c r="L207" s="472"/>
      <c r="M207" s="29"/>
      <c r="N207" s="413">
        <v>2</v>
      </c>
    </row>
    <row r="208" spans="1:14" s="363" customFormat="1" ht="38.25" x14ac:dyDescent="0.2">
      <c r="A208" s="14">
        <f t="shared" si="8"/>
        <v>188</v>
      </c>
      <c r="B208" s="431" t="s">
        <v>748</v>
      </c>
      <c r="C208" s="755"/>
      <c r="D208" s="755"/>
      <c r="E208" s="755"/>
      <c r="F208" s="755"/>
      <c r="G208" s="755"/>
      <c r="H208" s="755"/>
      <c r="I208" s="431" t="s">
        <v>73</v>
      </c>
      <c r="J208" s="399" t="s">
        <v>2121</v>
      </c>
      <c r="K208" s="434">
        <v>1</v>
      </c>
      <c r="L208" s="472"/>
      <c r="M208" s="29"/>
      <c r="N208" s="412">
        <v>1</v>
      </c>
    </row>
    <row r="209" spans="1:14" s="363" customFormat="1" ht="25.5" x14ac:dyDescent="0.2">
      <c r="A209" s="14">
        <f t="shared" si="8"/>
        <v>189</v>
      </c>
      <c r="B209" s="431" t="s">
        <v>748</v>
      </c>
      <c r="C209" s="755"/>
      <c r="D209" s="755"/>
      <c r="E209" s="755"/>
      <c r="F209" s="755"/>
      <c r="G209" s="755"/>
      <c r="H209" s="755"/>
      <c r="I209" s="431" t="s">
        <v>73</v>
      </c>
      <c r="J209" s="399" t="s">
        <v>2122</v>
      </c>
      <c r="K209" s="434">
        <v>1</v>
      </c>
      <c r="L209" s="472"/>
      <c r="M209" s="29"/>
      <c r="N209" s="412">
        <v>1</v>
      </c>
    </row>
    <row r="210" spans="1:14" s="363" customFormat="1" ht="25.5" x14ac:dyDescent="0.2">
      <c r="A210" s="14">
        <f t="shared" si="8"/>
        <v>190</v>
      </c>
      <c r="B210" s="31" t="s">
        <v>786</v>
      </c>
      <c r="C210" s="431" t="s">
        <v>1327</v>
      </c>
      <c r="D210" s="755" t="s">
        <v>237</v>
      </c>
      <c r="E210" s="755" t="s">
        <v>237</v>
      </c>
      <c r="F210" s="755" t="s">
        <v>228</v>
      </c>
      <c r="G210" s="755" t="s">
        <v>228</v>
      </c>
      <c r="H210" s="755" t="s">
        <v>228</v>
      </c>
      <c r="I210" s="440" t="s">
        <v>2040</v>
      </c>
      <c r="J210" s="304" t="s">
        <v>2041</v>
      </c>
      <c r="K210" s="434">
        <v>1</v>
      </c>
      <c r="L210" s="472"/>
      <c r="M210" s="29"/>
      <c r="N210" s="412">
        <v>1</v>
      </c>
    </row>
    <row r="211" spans="1:14" s="363" customFormat="1" ht="25.5" x14ac:dyDescent="0.2">
      <c r="A211" s="14">
        <f t="shared" si="8"/>
        <v>191</v>
      </c>
      <c r="B211" s="431" t="s">
        <v>749</v>
      </c>
      <c r="C211" s="432" t="s">
        <v>237</v>
      </c>
      <c r="D211" s="755"/>
      <c r="E211" s="755"/>
      <c r="F211" s="755"/>
      <c r="G211" s="755"/>
      <c r="H211" s="755"/>
      <c r="I211" s="431" t="s">
        <v>73</v>
      </c>
      <c r="J211" s="304" t="s">
        <v>2042</v>
      </c>
      <c r="K211" s="434">
        <v>1</v>
      </c>
      <c r="L211" s="472"/>
      <c r="M211" s="29"/>
      <c r="N211" s="412">
        <v>1</v>
      </c>
    </row>
    <row r="212" spans="1:14" s="363" customFormat="1" ht="38.25" x14ac:dyDescent="0.2">
      <c r="A212" s="14">
        <f t="shared" si="8"/>
        <v>192</v>
      </c>
      <c r="B212" s="31" t="s">
        <v>786</v>
      </c>
      <c r="C212" s="431" t="s">
        <v>1328</v>
      </c>
      <c r="D212" s="755" t="s">
        <v>241</v>
      </c>
      <c r="E212" s="755" t="s">
        <v>241</v>
      </c>
      <c r="F212" s="755" t="s">
        <v>241</v>
      </c>
      <c r="G212" s="755" t="s">
        <v>241</v>
      </c>
      <c r="H212" s="755" t="s">
        <v>241</v>
      </c>
      <c r="I212" s="431" t="s">
        <v>242</v>
      </c>
      <c r="J212" s="218" t="s">
        <v>981</v>
      </c>
      <c r="K212" s="434">
        <v>1</v>
      </c>
      <c r="L212" s="472"/>
      <c r="M212" s="29"/>
      <c r="N212" s="412">
        <v>1</v>
      </c>
    </row>
    <row r="213" spans="1:14" s="363" customFormat="1" ht="25.5" x14ac:dyDescent="0.2">
      <c r="A213" s="14">
        <f t="shared" si="8"/>
        <v>193</v>
      </c>
      <c r="B213" s="31" t="s">
        <v>788</v>
      </c>
      <c r="C213" s="431" t="s">
        <v>1332</v>
      </c>
      <c r="D213" s="755"/>
      <c r="E213" s="755"/>
      <c r="F213" s="755"/>
      <c r="G213" s="755"/>
      <c r="H213" s="755"/>
      <c r="I213" s="431" t="s">
        <v>73</v>
      </c>
      <c r="J213" s="218" t="s">
        <v>982</v>
      </c>
      <c r="K213" s="434">
        <v>2</v>
      </c>
      <c r="L213" s="472"/>
      <c r="M213" s="29"/>
      <c r="N213" s="413">
        <v>2</v>
      </c>
    </row>
    <row r="214" spans="1:14" s="363" customFormat="1" ht="51" x14ac:dyDescent="0.2">
      <c r="A214" s="14">
        <f t="shared" si="8"/>
        <v>194</v>
      </c>
      <c r="B214" s="31" t="s">
        <v>786</v>
      </c>
      <c r="C214" s="431" t="s">
        <v>1329</v>
      </c>
      <c r="D214" s="432" t="s">
        <v>245</v>
      </c>
      <c r="E214" s="432" t="s">
        <v>245</v>
      </c>
      <c r="F214" s="432" t="s">
        <v>245</v>
      </c>
      <c r="G214" s="432" t="s">
        <v>245</v>
      </c>
      <c r="H214" s="432" t="s">
        <v>245</v>
      </c>
      <c r="I214" s="431" t="s">
        <v>246</v>
      </c>
      <c r="J214" s="403" t="s">
        <v>983</v>
      </c>
      <c r="K214" s="434">
        <v>1</v>
      </c>
      <c r="L214" s="472"/>
      <c r="M214" s="29"/>
      <c r="N214" s="412">
        <v>1</v>
      </c>
    </row>
    <row r="215" spans="1:14" s="363" customFormat="1" ht="25.5" x14ac:dyDescent="0.2">
      <c r="A215" s="14">
        <f t="shared" si="8"/>
        <v>195</v>
      </c>
      <c r="B215" s="31" t="s">
        <v>786</v>
      </c>
      <c r="C215" s="431" t="s">
        <v>1330</v>
      </c>
      <c r="D215" s="432" t="s">
        <v>248</v>
      </c>
      <c r="E215" s="432" t="s">
        <v>248</v>
      </c>
      <c r="F215" s="432" t="s">
        <v>248</v>
      </c>
      <c r="G215" s="432" t="s">
        <v>248</v>
      </c>
      <c r="H215" s="432" t="s">
        <v>248</v>
      </c>
      <c r="I215" s="431" t="s">
        <v>249</v>
      </c>
      <c r="J215" s="399" t="s">
        <v>984</v>
      </c>
      <c r="K215" s="434">
        <v>2</v>
      </c>
      <c r="L215" s="472"/>
      <c r="M215" s="29"/>
      <c r="N215" s="413">
        <v>2</v>
      </c>
    </row>
    <row r="216" spans="1:14" s="363" customFormat="1" ht="25.5" x14ac:dyDescent="0.2">
      <c r="A216" s="14">
        <f t="shared" si="8"/>
        <v>196</v>
      </c>
      <c r="B216" s="31" t="s">
        <v>786</v>
      </c>
      <c r="C216" s="431" t="s">
        <v>1331</v>
      </c>
      <c r="D216" s="755" t="s">
        <v>251</v>
      </c>
      <c r="E216" s="755" t="s">
        <v>251</v>
      </c>
      <c r="F216" s="755" t="s">
        <v>251</v>
      </c>
      <c r="G216" s="755" t="s">
        <v>251</v>
      </c>
      <c r="H216" s="755" t="s">
        <v>251</v>
      </c>
      <c r="I216" s="431" t="s">
        <v>252</v>
      </c>
      <c r="J216" s="304" t="s">
        <v>2043</v>
      </c>
      <c r="K216" s="434">
        <v>1</v>
      </c>
      <c r="L216" s="472"/>
      <c r="M216" s="29"/>
      <c r="N216" s="412">
        <v>1</v>
      </c>
    </row>
    <row r="217" spans="1:14" s="363" customFormat="1" ht="38.25" x14ac:dyDescent="0.2">
      <c r="A217" s="14">
        <f t="shared" si="8"/>
        <v>197</v>
      </c>
      <c r="B217" s="31" t="s">
        <v>786</v>
      </c>
      <c r="C217" s="431" t="s">
        <v>1331</v>
      </c>
      <c r="D217" s="755"/>
      <c r="E217" s="755"/>
      <c r="F217" s="755"/>
      <c r="G217" s="755"/>
      <c r="H217" s="755"/>
      <c r="I217" s="431" t="s">
        <v>73</v>
      </c>
      <c r="J217" s="218" t="s">
        <v>986</v>
      </c>
      <c r="K217" s="434">
        <v>2</v>
      </c>
      <c r="L217" s="472"/>
      <c r="M217" s="29"/>
      <c r="N217" s="413">
        <v>2</v>
      </c>
    </row>
    <row r="218" spans="1:14" s="363" customFormat="1" x14ac:dyDescent="0.2">
      <c r="A218" s="69"/>
      <c r="B218" s="769" t="s">
        <v>794</v>
      </c>
      <c r="C218" s="769"/>
      <c r="D218" s="769"/>
      <c r="E218" s="769"/>
      <c r="F218" s="769"/>
      <c r="G218" s="769"/>
      <c r="H218" s="769"/>
      <c r="I218" s="769"/>
      <c r="J218" s="769"/>
      <c r="K218" s="69"/>
      <c r="L218" s="33"/>
      <c r="M218" s="29"/>
      <c r="N218" s="69"/>
    </row>
    <row r="219" spans="1:14" s="363" customFormat="1" ht="25.5" x14ac:dyDescent="0.2">
      <c r="A219" s="14">
        <f>A217+1</f>
        <v>198</v>
      </c>
      <c r="B219" s="31" t="s">
        <v>788</v>
      </c>
      <c r="C219" s="419" t="s">
        <v>1333</v>
      </c>
      <c r="D219" s="755">
        <v>5.4</v>
      </c>
      <c r="E219" s="755">
        <v>5.4</v>
      </c>
      <c r="F219" s="755">
        <v>5.4</v>
      </c>
      <c r="G219" s="755">
        <v>5.4</v>
      </c>
      <c r="H219" s="755">
        <v>5.4</v>
      </c>
      <c r="I219" s="419" t="s">
        <v>255</v>
      </c>
      <c r="J219" s="218" t="s">
        <v>987</v>
      </c>
      <c r="K219" s="421">
        <v>1</v>
      </c>
      <c r="L219" s="33"/>
      <c r="M219" s="29"/>
      <c r="N219" s="412">
        <v>1</v>
      </c>
    </row>
    <row r="220" spans="1:14" s="363" customFormat="1" ht="38.25" x14ac:dyDescent="0.2">
      <c r="A220" s="14">
        <f t="shared" ref="A220:A248" si="9">A219+1</f>
        <v>199</v>
      </c>
      <c r="B220" s="31" t="s">
        <v>788</v>
      </c>
      <c r="C220" s="419" t="s">
        <v>1333</v>
      </c>
      <c r="D220" s="755"/>
      <c r="E220" s="755"/>
      <c r="F220" s="755"/>
      <c r="G220" s="755"/>
      <c r="H220" s="755"/>
      <c r="I220" s="419" t="s">
        <v>73</v>
      </c>
      <c r="J220" s="218" t="s">
        <v>988</v>
      </c>
      <c r="K220" s="421">
        <v>1</v>
      </c>
      <c r="L220" s="33"/>
      <c r="M220" s="29"/>
      <c r="N220" s="412">
        <v>1</v>
      </c>
    </row>
    <row r="221" spans="1:14" s="363" customFormat="1" ht="25.5" x14ac:dyDescent="0.2">
      <c r="A221" s="14">
        <f t="shared" si="9"/>
        <v>200</v>
      </c>
      <c r="B221" s="419" t="s">
        <v>750</v>
      </c>
      <c r="C221" s="420" t="s">
        <v>258</v>
      </c>
      <c r="D221" s="755" t="s">
        <v>258</v>
      </c>
      <c r="E221" s="755" t="s">
        <v>258</v>
      </c>
      <c r="F221" s="755" t="s">
        <v>258</v>
      </c>
      <c r="G221" s="755" t="s">
        <v>258</v>
      </c>
      <c r="H221" s="755" t="s">
        <v>258</v>
      </c>
      <c r="I221" s="419" t="s">
        <v>259</v>
      </c>
      <c r="J221" s="218" t="s">
        <v>989</v>
      </c>
      <c r="K221" s="421">
        <v>1</v>
      </c>
      <c r="L221" s="33"/>
      <c r="M221" s="29"/>
      <c r="N221" s="412">
        <v>1</v>
      </c>
    </row>
    <row r="222" spans="1:14" s="363" customFormat="1" ht="25.5" x14ac:dyDescent="0.2">
      <c r="A222" s="14">
        <f t="shared" si="9"/>
        <v>201</v>
      </c>
      <c r="B222" s="31" t="s">
        <v>788</v>
      </c>
      <c r="C222" s="419" t="s">
        <v>1334</v>
      </c>
      <c r="D222" s="755"/>
      <c r="E222" s="755"/>
      <c r="F222" s="755"/>
      <c r="G222" s="755"/>
      <c r="H222" s="755"/>
      <c r="I222" s="419" t="s">
        <v>73</v>
      </c>
      <c r="J222" s="218" t="s">
        <v>990</v>
      </c>
      <c r="K222" s="421">
        <v>1</v>
      </c>
      <c r="L222" s="33"/>
      <c r="M222" s="29"/>
      <c r="N222" s="412">
        <v>1</v>
      </c>
    </row>
    <row r="223" spans="1:14" s="363" customFormat="1" ht="51" x14ac:dyDescent="0.2">
      <c r="A223" s="14">
        <f t="shared" si="9"/>
        <v>202</v>
      </c>
      <c r="B223" s="419" t="s">
        <v>750</v>
      </c>
      <c r="C223" s="420" t="s">
        <v>258</v>
      </c>
      <c r="D223" s="755"/>
      <c r="E223" s="755"/>
      <c r="F223" s="755"/>
      <c r="G223" s="755"/>
      <c r="H223" s="755"/>
      <c r="I223" s="419" t="s">
        <v>73</v>
      </c>
      <c r="J223" s="218" t="s">
        <v>991</v>
      </c>
      <c r="K223" s="421">
        <v>1</v>
      </c>
      <c r="L223" s="33"/>
      <c r="M223" s="29"/>
      <c r="N223" s="412">
        <v>1</v>
      </c>
    </row>
    <row r="224" spans="1:14" s="363" customFormat="1" ht="25.5" x14ac:dyDescent="0.2">
      <c r="A224" s="14">
        <f t="shared" si="9"/>
        <v>203</v>
      </c>
      <c r="B224" s="31" t="s">
        <v>788</v>
      </c>
      <c r="C224" s="419" t="s">
        <v>1334</v>
      </c>
      <c r="D224" s="755"/>
      <c r="E224" s="755"/>
      <c r="F224" s="755"/>
      <c r="G224" s="755"/>
      <c r="H224" s="755"/>
      <c r="I224" s="419" t="s">
        <v>73</v>
      </c>
      <c r="J224" s="218" t="s">
        <v>992</v>
      </c>
      <c r="K224" s="421">
        <v>2</v>
      </c>
      <c r="L224" s="33"/>
      <c r="M224" s="29"/>
      <c r="N224" s="413">
        <v>2</v>
      </c>
    </row>
    <row r="225" spans="1:14" s="363" customFormat="1" ht="25.5" x14ac:dyDescent="0.2">
      <c r="A225" s="14">
        <f t="shared" si="9"/>
        <v>204</v>
      </c>
      <c r="B225" s="31" t="s">
        <v>788</v>
      </c>
      <c r="C225" s="419" t="s">
        <v>1334</v>
      </c>
      <c r="D225" s="755"/>
      <c r="E225" s="755"/>
      <c r="F225" s="755"/>
      <c r="G225" s="755"/>
      <c r="H225" s="755"/>
      <c r="I225" s="419" t="s">
        <v>73</v>
      </c>
      <c r="J225" s="218" t="s">
        <v>993</v>
      </c>
      <c r="K225" s="421">
        <v>1</v>
      </c>
      <c r="L225" s="33"/>
      <c r="M225" s="29"/>
      <c r="N225" s="412">
        <v>1</v>
      </c>
    </row>
    <row r="226" spans="1:14" s="363" customFormat="1" x14ac:dyDescent="0.2">
      <c r="A226" s="429"/>
      <c r="B226" s="419" t="s">
        <v>750</v>
      </c>
      <c r="C226" s="420" t="s">
        <v>265</v>
      </c>
      <c r="D226" s="755" t="s">
        <v>265</v>
      </c>
      <c r="E226" s="755" t="s">
        <v>265</v>
      </c>
      <c r="F226" s="755" t="s">
        <v>265</v>
      </c>
      <c r="G226" s="755" t="s">
        <v>265</v>
      </c>
      <c r="H226" s="755" t="s">
        <v>265</v>
      </c>
      <c r="I226" s="419" t="s">
        <v>266</v>
      </c>
      <c r="J226" s="399" t="s">
        <v>994</v>
      </c>
      <c r="K226" s="429"/>
      <c r="L226" s="33"/>
      <c r="M226" s="29"/>
      <c r="N226" s="429"/>
    </row>
    <row r="227" spans="1:14" s="363" customFormat="1" x14ac:dyDescent="0.2">
      <c r="A227" s="14">
        <f>A225+1</f>
        <v>205</v>
      </c>
      <c r="B227" s="419" t="s">
        <v>750</v>
      </c>
      <c r="C227" s="420" t="s">
        <v>265</v>
      </c>
      <c r="D227" s="755"/>
      <c r="E227" s="755"/>
      <c r="F227" s="755"/>
      <c r="G227" s="755"/>
      <c r="H227" s="755"/>
      <c r="I227" s="419" t="s">
        <v>73</v>
      </c>
      <c r="J227" s="399" t="s">
        <v>2123</v>
      </c>
      <c r="K227" s="421">
        <v>1</v>
      </c>
      <c r="L227" s="33"/>
      <c r="M227" s="29"/>
      <c r="N227" s="412">
        <v>1</v>
      </c>
    </row>
    <row r="228" spans="1:14" s="363" customFormat="1" ht="38.25" x14ac:dyDescent="0.2">
      <c r="A228" s="14">
        <f>A227+1</f>
        <v>206</v>
      </c>
      <c r="B228" s="31" t="s">
        <v>788</v>
      </c>
      <c r="C228" s="419" t="s">
        <v>1335</v>
      </c>
      <c r="D228" s="755"/>
      <c r="E228" s="755"/>
      <c r="F228" s="755"/>
      <c r="G228" s="755"/>
      <c r="H228" s="755"/>
      <c r="I228" s="419" t="s">
        <v>73</v>
      </c>
      <c r="J228" s="399" t="s">
        <v>2124</v>
      </c>
      <c r="K228" s="421">
        <v>1</v>
      </c>
      <c r="L228" s="33"/>
      <c r="M228" s="29"/>
      <c r="N228" s="412">
        <v>1</v>
      </c>
    </row>
    <row r="229" spans="1:14" s="363" customFormat="1" x14ac:dyDescent="0.2">
      <c r="A229" s="14">
        <f t="shared" si="9"/>
        <v>207</v>
      </c>
      <c r="B229" s="421" t="s">
        <v>750</v>
      </c>
      <c r="C229" s="419" t="s">
        <v>265</v>
      </c>
      <c r="D229" s="755"/>
      <c r="E229" s="755"/>
      <c r="F229" s="755"/>
      <c r="G229" s="755"/>
      <c r="H229" s="755"/>
      <c r="I229" s="419" t="s">
        <v>73</v>
      </c>
      <c r="J229" s="399" t="s">
        <v>2125</v>
      </c>
      <c r="K229" s="421">
        <v>1</v>
      </c>
      <c r="L229" s="33"/>
      <c r="M229" s="29"/>
      <c r="N229" s="412">
        <v>1</v>
      </c>
    </row>
    <row r="230" spans="1:14" s="363" customFormat="1" x14ac:dyDescent="0.2">
      <c r="A230" s="14">
        <f t="shared" si="9"/>
        <v>208</v>
      </c>
      <c r="B230" s="31" t="s">
        <v>788</v>
      </c>
      <c r="C230" s="754" t="s">
        <v>1335</v>
      </c>
      <c r="D230" s="755"/>
      <c r="E230" s="755"/>
      <c r="F230" s="755"/>
      <c r="G230" s="755"/>
      <c r="H230" s="755"/>
      <c r="I230" s="419" t="s">
        <v>73</v>
      </c>
      <c r="J230" s="399" t="s">
        <v>2126</v>
      </c>
      <c r="K230" s="421">
        <v>1</v>
      </c>
      <c r="L230" s="33"/>
      <c r="M230" s="29"/>
      <c r="N230" s="412">
        <v>1</v>
      </c>
    </row>
    <row r="231" spans="1:14" s="363" customFormat="1" ht="25.5" x14ac:dyDescent="0.2">
      <c r="A231" s="14">
        <f t="shared" si="9"/>
        <v>209</v>
      </c>
      <c r="B231" s="31" t="s">
        <v>788</v>
      </c>
      <c r="C231" s="754"/>
      <c r="D231" s="755"/>
      <c r="E231" s="755"/>
      <c r="F231" s="755"/>
      <c r="G231" s="755"/>
      <c r="H231" s="755"/>
      <c r="I231" s="419" t="s">
        <v>73</v>
      </c>
      <c r="J231" s="399" t="s">
        <v>2127</v>
      </c>
      <c r="K231" s="421">
        <v>1</v>
      </c>
      <c r="L231" s="33"/>
      <c r="M231" s="29"/>
      <c r="N231" s="412">
        <v>1</v>
      </c>
    </row>
    <row r="232" spans="1:14" s="363" customFormat="1" x14ac:dyDescent="0.2">
      <c r="A232" s="429"/>
      <c r="B232" s="31" t="s">
        <v>788</v>
      </c>
      <c r="C232" s="754" t="s">
        <v>1336</v>
      </c>
      <c r="D232" s="755" t="s">
        <v>273</v>
      </c>
      <c r="E232" s="755" t="s">
        <v>273</v>
      </c>
      <c r="F232" s="755" t="s">
        <v>273</v>
      </c>
      <c r="G232" s="755" t="s">
        <v>273</v>
      </c>
      <c r="H232" s="755" t="s">
        <v>273</v>
      </c>
      <c r="I232" s="419" t="s">
        <v>274</v>
      </c>
      <c r="J232" s="399" t="s">
        <v>1000</v>
      </c>
      <c r="K232" s="429"/>
      <c r="L232" s="33"/>
      <c r="M232" s="29"/>
      <c r="N232" s="429"/>
    </row>
    <row r="233" spans="1:14" s="363" customFormat="1" x14ac:dyDescent="0.2">
      <c r="A233" s="14">
        <f>A231+1</f>
        <v>210</v>
      </c>
      <c r="B233" s="31" t="s">
        <v>788</v>
      </c>
      <c r="C233" s="755"/>
      <c r="D233" s="755"/>
      <c r="E233" s="755"/>
      <c r="F233" s="755"/>
      <c r="G233" s="755"/>
      <c r="H233" s="755"/>
      <c r="I233" s="419" t="s">
        <v>73</v>
      </c>
      <c r="J233" s="399" t="s">
        <v>2128</v>
      </c>
      <c r="K233" s="421">
        <v>1</v>
      </c>
      <c r="L233" s="33"/>
      <c r="M233" s="29"/>
      <c r="N233" s="412">
        <v>1</v>
      </c>
    </row>
    <row r="234" spans="1:14" s="363" customFormat="1" ht="25.5" x14ac:dyDescent="0.2">
      <c r="A234" s="14">
        <f t="shared" si="9"/>
        <v>211</v>
      </c>
      <c r="B234" s="31" t="s">
        <v>788</v>
      </c>
      <c r="C234" s="755"/>
      <c r="D234" s="755"/>
      <c r="E234" s="755"/>
      <c r="F234" s="755"/>
      <c r="G234" s="755"/>
      <c r="H234" s="755"/>
      <c r="I234" s="419" t="s">
        <v>73</v>
      </c>
      <c r="J234" s="399" t="s">
        <v>2129</v>
      </c>
      <c r="K234" s="421">
        <v>1</v>
      </c>
      <c r="L234" s="33"/>
      <c r="M234" s="29"/>
      <c r="N234" s="412">
        <v>1</v>
      </c>
    </row>
    <row r="235" spans="1:14" s="363" customFormat="1" x14ac:dyDescent="0.2">
      <c r="A235" s="14">
        <f t="shared" si="9"/>
        <v>212</v>
      </c>
      <c r="B235" s="31" t="s">
        <v>788</v>
      </c>
      <c r="C235" s="755"/>
      <c r="D235" s="755"/>
      <c r="E235" s="755"/>
      <c r="F235" s="755"/>
      <c r="G235" s="755"/>
      <c r="H235" s="755"/>
      <c r="I235" s="419" t="s">
        <v>73</v>
      </c>
      <c r="J235" s="399" t="s">
        <v>2130</v>
      </c>
      <c r="K235" s="421">
        <v>1</v>
      </c>
      <c r="L235" s="33"/>
      <c r="M235" s="29"/>
      <c r="N235" s="412">
        <v>1</v>
      </c>
    </row>
    <row r="236" spans="1:14" s="363" customFormat="1" x14ac:dyDescent="0.2">
      <c r="A236" s="14">
        <f t="shared" si="9"/>
        <v>213</v>
      </c>
      <c r="B236" s="31" t="s">
        <v>788</v>
      </c>
      <c r="C236" s="755"/>
      <c r="D236" s="755"/>
      <c r="E236" s="755"/>
      <c r="F236" s="755"/>
      <c r="G236" s="755"/>
      <c r="H236" s="755"/>
      <c r="I236" s="419" t="s">
        <v>73</v>
      </c>
      <c r="J236" s="399" t="s">
        <v>2131</v>
      </c>
      <c r="K236" s="421">
        <v>1</v>
      </c>
      <c r="L236" s="33"/>
      <c r="M236" s="29"/>
      <c r="N236" s="412">
        <v>1</v>
      </c>
    </row>
    <row r="237" spans="1:14" s="363" customFormat="1" x14ac:dyDescent="0.2">
      <c r="A237" s="14">
        <f t="shared" si="9"/>
        <v>214</v>
      </c>
      <c r="B237" s="31" t="s">
        <v>788</v>
      </c>
      <c r="C237" s="755"/>
      <c r="D237" s="755"/>
      <c r="E237" s="755"/>
      <c r="F237" s="755"/>
      <c r="G237" s="755"/>
      <c r="H237" s="755"/>
      <c r="I237" s="419" t="s">
        <v>73</v>
      </c>
      <c r="J237" s="399" t="s">
        <v>2132</v>
      </c>
      <c r="K237" s="421">
        <v>1</v>
      </c>
      <c r="L237" s="33"/>
      <c r="M237" s="29"/>
      <c r="N237" s="412">
        <v>1</v>
      </c>
    </row>
    <row r="238" spans="1:14" s="363" customFormat="1" ht="25.5" x14ac:dyDescent="0.2">
      <c r="A238" s="14">
        <f t="shared" si="9"/>
        <v>215</v>
      </c>
      <c r="B238" s="31" t="s">
        <v>788</v>
      </c>
      <c r="C238" s="419" t="s">
        <v>1337</v>
      </c>
      <c r="D238" s="420" t="s">
        <v>280</v>
      </c>
      <c r="E238" s="420" t="s">
        <v>280</v>
      </c>
      <c r="F238" s="420" t="s">
        <v>280</v>
      </c>
      <c r="G238" s="420" t="s">
        <v>280</v>
      </c>
      <c r="H238" s="420" t="s">
        <v>280</v>
      </c>
      <c r="I238" s="419" t="s">
        <v>281</v>
      </c>
      <c r="J238" s="218" t="s">
        <v>1006</v>
      </c>
      <c r="K238" s="421">
        <v>2</v>
      </c>
      <c r="L238" s="33"/>
      <c r="M238" s="29"/>
      <c r="N238" s="413">
        <v>2</v>
      </c>
    </row>
    <row r="239" spans="1:14" s="363" customFormat="1" ht="63.75" x14ac:dyDescent="0.2">
      <c r="A239" s="14">
        <f t="shared" si="9"/>
        <v>216</v>
      </c>
      <c r="B239" s="31" t="s">
        <v>788</v>
      </c>
      <c r="C239" s="419" t="s">
        <v>1338</v>
      </c>
      <c r="D239" s="755" t="s">
        <v>283</v>
      </c>
      <c r="E239" s="755" t="s">
        <v>283</v>
      </c>
      <c r="F239" s="755" t="s">
        <v>283</v>
      </c>
      <c r="G239" s="755" t="s">
        <v>283</v>
      </c>
      <c r="H239" s="755" t="s">
        <v>283</v>
      </c>
      <c r="I239" s="419" t="s">
        <v>284</v>
      </c>
      <c r="J239" s="218" t="s">
        <v>1007</v>
      </c>
      <c r="K239" s="421">
        <v>2</v>
      </c>
      <c r="L239" s="33"/>
      <c r="M239" s="29"/>
      <c r="N239" s="413">
        <v>2</v>
      </c>
    </row>
    <row r="240" spans="1:14" s="363" customFormat="1" ht="14.25" customHeight="1" x14ac:dyDescent="0.2">
      <c r="A240" s="14">
        <f t="shared" si="9"/>
        <v>217</v>
      </c>
      <c r="B240" s="31" t="s">
        <v>788</v>
      </c>
      <c r="C240" s="419" t="s">
        <v>1338</v>
      </c>
      <c r="D240" s="755"/>
      <c r="E240" s="755"/>
      <c r="F240" s="755"/>
      <c r="G240" s="755"/>
      <c r="H240" s="755"/>
      <c r="I240" s="419" t="s">
        <v>73</v>
      </c>
      <c r="J240" s="218" t="s">
        <v>1008</v>
      </c>
      <c r="K240" s="421">
        <v>2</v>
      </c>
      <c r="L240" s="33"/>
      <c r="M240" s="29"/>
      <c r="N240" s="413">
        <v>2</v>
      </c>
    </row>
    <row r="241" spans="1:14" s="363" customFormat="1" ht="51.75" customHeight="1" x14ac:dyDescent="0.2">
      <c r="A241" s="14">
        <f t="shared" si="9"/>
        <v>218</v>
      </c>
      <c r="B241" s="31" t="s">
        <v>788</v>
      </c>
      <c r="C241" s="419" t="s">
        <v>1338</v>
      </c>
      <c r="D241" s="420" t="s">
        <v>283</v>
      </c>
      <c r="E241" s="420" t="s">
        <v>283</v>
      </c>
      <c r="F241" s="420" t="s">
        <v>283</v>
      </c>
      <c r="G241" s="420" t="s">
        <v>283</v>
      </c>
      <c r="H241" s="420" t="s">
        <v>283</v>
      </c>
      <c r="I241" s="419" t="s">
        <v>1611</v>
      </c>
      <c r="J241" s="218" t="s">
        <v>1009</v>
      </c>
      <c r="K241" s="421">
        <v>2</v>
      </c>
      <c r="L241" s="33"/>
      <c r="M241" s="29"/>
      <c r="N241" s="413">
        <v>2</v>
      </c>
    </row>
    <row r="242" spans="1:14" s="363" customFormat="1" ht="25.5" x14ac:dyDescent="0.2">
      <c r="A242" s="14">
        <f t="shared" si="9"/>
        <v>219</v>
      </c>
      <c r="B242" s="31" t="s">
        <v>788</v>
      </c>
      <c r="C242" s="419" t="s">
        <v>1339</v>
      </c>
      <c r="D242" s="755" t="s">
        <v>287</v>
      </c>
      <c r="E242" s="755" t="s">
        <v>287</v>
      </c>
      <c r="F242" s="755" t="s">
        <v>287</v>
      </c>
      <c r="G242" s="755" t="s">
        <v>287</v>
      </c>
      <c r="H242" s="755" t="s">
        <v>287</v>
      </c>
      <c r="I242" s="419" t="s">
        <v>288</v>
      </c>
      <c r="J242" s="218" t="s">
        <v>1010</v>
      </c>
      <c r="K242" s="421">
        <v>2</v>
      </c>
      <c r="L242" s="33"/>
      <c r="M242" s="29"/>
      <c r="N242" s="413">
        <v>2</v>
      </c>
    </row>
    <row r="243" spans="1:14" s="363" customFormat="1" ht="25.5" x14ac:dyDescent="0.2">
      <c r="A243" s="14">
        <f t="shared" si="9"/>
        <v>220</v>
      </c>
      <c r="B243" s="31" t="s">
        <v>788</v>
      </c>
      <c r="C243" s="419" t="s">
        <v>1339</v>
      </c>
      <c r="D243" s="755"/>
      <c r="E243" s="755"/>
      <c r="F243" s="755"/>
      <c r="G243" s="755"/>
      <c r="H243" s="755"/>
      <c r="I243" s="419" t="s">
        <v>73</v>
      </c>
      <c r="J243" s="218" t="s">
        <v>1011</v>
      </c>
      <c r="K243" s="421">
        <v>2</v>
      </c>
      <c r="L243" s="33"/>
      <c r="M243" s="29"/>
      <c r="N243" s="413">
        <v>2</v>
      </c>
    </row>
    <row r="244" spans="1:14" s="363" customFormat="1" ht="25.5" x14ac:dyDescent="0.2">
      <c r="A244" s="14">
        <f t="shared" si="9"/>
        <v>221</v>
      </c>
      <c r="B244" s="419" t="s">
        <v>750</v>
      </c>
      <c r="C244" s="420" t="s">
        <v>287</v>
      </c>
      <c r="D244" s="755"/>
      <c r="E244" s="755"/>
      <c r="F244" s="755"/>
      <c r="G244" s="755"/>
      <c r="H244" s="755"/>
      <c r="I244" s="419" t="s">
        <v>73</v>
      </c>
      <c r="J244" s="218" t="s">
        <v>1012</v>
      </c>
      <c r="K244" s="421">
        <v>2</v>
      </c>
      <c r="L244" s="33"/>
      <c r="M244" s="29"/>
      <c r="N244" s="413">
        <v>2</v>
      </c>
    </row>
    <row r="245" spans="1:14" s="363" customFormat="1" ht="25.5" x14ac:dyDescent="0.2">
      <c r="A245" s="14">
        <f t="shared" si="9"/>
        <v>222</v>
      </c>
      <c r="B245" s="31" t="s">
        <v>788</v>
      </c>
      <c r="C245" s="419" t="s">
        <v>1340</v>
      </c>
      <c r="D245" s="420" t="s">
        <v>292</v>
      </c>
      <c r="E245" s="420" t="s">
        <v>292</v>
      </c>
      <c r="F245" s="420" t="s">
        <v>292</v>
      </c>
      <c r="G245" s="420" t="s">
        <v>292</v>
      </c>
      <c r="H245" s="420" t="s">
        <v>292</v>
      </c>
      <c r="I245" s="419" t="s">
        <v>293</v>
      </c>
      <c r="J245" s="218" t="s">
        <v>1013</v>
      </c>
      <c r="K245" s="421">
        <v>1</v>
      </c>
      <c r="L245" s="33"/>
      <c r="M245" s="29"/>
      <c r="N245" s="412">
        <v>1</v>
      </c>
    </row>
    <row r="246" spans="1:14" s="363" customFormat="1" ht="14.25" customHeight="1" x14ac:dyDescent="0.2">
      <c r="A246" s="14">
        <f t="shared" si="9"/>
        <v>223</v>
      </c>
      <c r="B246" s="31" t="s">
        <v>786</v>
      </c>
      <c r="C246" s="419" t="s">
        <v>1341</v>
      </c>
      <c r="D246" s="755" t="s">
        <v>295</v>
      </c>
      <c r="E246" s="755" t="s">
        <v>295</v>
      </c>
      <c r="F246" s="755" t="s">
        <v>295</v>
      </c>
      <c r="G246" s="755" t="s">
        <v>295</v>
      </c>
      <c r="H246" s="755" t="s">
        <v>295</v>
      </c>
      <c r="I246" s="419" t="s">
        <v>296</v>
      </c>
      <c r="J246" s="203" t="s">
        <v>1820</v>
      </c>
      <c r="K246" s="421">
        <v>1</v>
      </c>
      <c r="L246" s="33"/>
      <c r="M246" s="29"/>
      <c r="N246" s="412">
        <v>1</v>
      </c>
    </row>
    <row r="247" spans="1:14" s="363" customFormat="1" ht="38.25" x14ac:dyDescent="0.2">
      <c r="A247" s="14">
        <f t="shared" si="9"/>
        <v>224</v>
      </c>
      <c r="B247" s="31" t="s">
        <v>788</v>
      </c>
      <c r="C247" s="419" t="s">
        <v>1342</v>
      </c>
      <c r="D247" s="755"/>
      <c r="E247" s="755"/>
      <c r="F247" s="755"/>
      <c r="G247" s="755"/>
      <c r="H247" s="755"/>
      <c r="I247" s="419" t="s">
        <v>73</v>
      </c>
      <c r="J247" s="218" t="s">
        <v>1015</v>
      </c>
      <c r="K247" s="421">
        <v>1</v>
      </c>
      <c r="L247" s="33"/>
      <c r="M247" s="29"/>
      <c r="N247" s="412">
        <v>1</v>
      </c>
    </row>
    <row r="248" spans="1:14" s="363" customFormat="1" ht="25.5" customHeight="1" x14ac:dyDescent="0.2">
      <c r="A248" s="14">
        <f t="shared" si="9"/>
        <v>225</v>
      </c>
      <c r="B248" s="419" t="s">
        <v>751</v>
      </c>
      <c r="C248" s="420" t="s">
        <v>299</v>
      </c>
      <c r="D248" s="755" t="s">
        <v>299</v>
      </c>
      <c r="E248" s="755" t="s">
        <v>299</v>
      </c>
      <c r="F248" s="755" t="s">
        <v>299</v>
      </c>
      <c r="G248" s="755" t="s">
        <v>299</v>
      </c>
      <c r="H248" s="755" t="s">
        <v>299</v>
      </c>
      <c r="I248" s="419" t="s">
        <v>300</v>
      </c>
      <c r="J248" s="218" t="s">
        <v>1016</v>
      </c>
      <c r="K248" s="421">
        <v>1</v>
      </c>
      <c r="L248" s="33"/>
      <c r="M248" s="29"/>
      <c r="N248" s="412">
        <v>1</v>
      </c>
    </row>
    <row r="249" spans="1:14" s="363" customFormat="1" ht="25.5" x14ac:dyDescent="0.2">
      <c r="A249" s="14">
        <f>A248+1</f>
        <v>226</v>
      </c>
      <c r="B249" s="419" t="s">
        <v>751</v>
      </c>
      <c r="C249" s="420" t="s">
        <v>299</v>
      </c>
      <c r="D249" s="755"/>
      <c r="E249" s="755"/>
      <c r="F249" s="755"/>
      <c r="G249" s="755"/>
      <c r="H249" s="755"/>
      <c r="I249" s="419" t="s">
        <v>73</v>
      </c>
      <c r="J249" s="218" t="s">
        <v>1017</v>
      </c>
      <c r="K249" s="421">
        <v>1</v>
      </c>
      <c r="L249" s="33"/>
      <c r="M249" s="29"/>
      <c r="N249" s="412">
        <v>1</v>
      </c>
    </row>
    <row r="250" spans="1:14" s="363" customFormat="1" x14ac:dyDescent="0.2">
      <c r="A250" s="14">
        <f>A249+1</f>
        <v>227</v>
      </c>
      <c r="B250" s="419" t="s">
        <v>751</v>
      </c>
      <c r="C250" s="420" t="s">
        <v>299</v>
      </c>
      <c r="D250" s="755"/>
      <c r="E250" s="755"/>
      <c r="F250" s="755"/>
      <c r="G250" s="755"/>
      <c r="H250" s="755"/>
      <c r="I250" s="419" t="s">
        <v>73</v>
      </c>
      <c r="J250" s="218" t="s">
        <v>1018</v>
      </c>
      <c r="K250" s="421">
        <v>1</v>
      </c>
      <c r="L250" s="33"/>
      <c r="M250" s="29"/>
      <c r="N250" s="412">
        <v>1</v>
      </c>
    </row>
    <row r="251" spans="1:14" s="363" customFormat="1" ht="38.25" x14ac:dyDescent="0.2">
      <c r="A251" s="14">
        <f>A250+1</f>
        <v>228</v>
      </c>
      <c r="B251" s="419" t="s">
        <v>751</v>
      </c>
      <c r="C251" s="420" t="s">
        <v>299</v>
      </c>
      <c r="D251" s="755"/>
      <c r="E251" s="755"/>
      <c r="F251" s="755"/>
      <c r="G251" s="755"/>
      <c r="H251" s="755"/>
      <c r="I251" s="419" t="s">
        <v>73</v>
      </c>
      <c r="J251" s="218" t="s">
        <v>1019</v>
      </c>
      <c r="K251" s="421">
        <v>1</v>
      </c>
      <c r="L251" s="33"/>
      <c r="M251" s="29"/>
      <c r="N251" s="412">
        <v>1</v>
      </c>
    </row>
    <row r="252" spans="1:14" s="363" customFormat="1" x14ac:dyDescent="0.2">
      <c r="A252" s="69"/>
      <c r="B252" s="769" t="s">
        <v>795</v>
      </c>
      <c r="C252" s="769"/>
      <c r="D252" s="769"/>
      <c r="E252" s="769"/>
      <c r="F252" s="769"/>
      <c r="G252" s="769"/>
      <c r="H252" s="769"/>
      <c r="I252" s="769"/>
      <c r="J252" s="769"/>
      <c r="K252" s="69"/>
      <c r="L252" s="33"/>
      <c r="M252" s="29"/>
      <c r="N252" s="69"/>
    </row>
    <row r="253" spans="1:14" s="363" customFormat="1" ht="30" customHeight="1" x14ac:dyDescent="0.2">
      <c r="A253" s="14">
        <f>A251+1</f>
        <v>229</v>
      </c>
      <c r="B253" s="31" t="s">
        <v>786</v>
      </c>
      <c r="C253" s="419" t="s">
        <v>1344</v>
      </c>
      <c r="D253" s="755" t="s">
        <v>306</v>
      </c>
      <c r="E253" s="755" t="s">
        <v>306</v>
      </c>
      <c r="F253" s="755" t="s">
        <v>306</v>
      </c>
      <c r="G253" s="755" t="s">
        <v>306</v>
      </c>
      <c r="H253" s="755" t="s">
        <v>306</v>
      </c>
      <c r="I253" s="419" t="s">
        <v>305</v>
      </c>
      <c r="J253" s="218" t="s">
        <v>1020</v>
      </c>
      <c r="K253" s="421">
        <v>1</v>
      </c>
      <c r="L253" s="33"/>
      <c r="M253" s="29"/>
      <c r="N253" s="412">
        <v>1</v>
      </c>
    </row>
    <row r="254" spans="1:14" s="363" customFormat="1" ht="15" customHeight="1" x14ac:dyDescent="0.2">
      <c r="A254" s="14">
        <f t="shared" ref="A254:A313" si="10">A253+1</f>
        <v>230</v>
      </c>
      <c r="B254" s="31" t="s">
        <v>786</v>
      </c>
      <c r="C254" s="419" t="s">
        <v>1344</v>
      </c>
      <c r="D254" s="755"/>
      <c r="E254" s="755"/>
      <c r="F254" s="755"/>
      <c r="G254" s="755"/>
      <c r="H254" s="755"/>
      <c r="I254" s="419" t="s">
        <v>73</v>
      </c>
      <c r="J254" s="218" t="s">
        <v>1497</v>
      </c>
      <c r="K254" s="421">
        <v>1</v>
      </c>
      <c r="L254" s="33"/>
      <c r="M254" s="29"/>
      <c r="N254" s="412">
        <v>1</v>
      </c>
    </row>
    <row r="255" spans="1:14" s="363" customFormat="1" ht="15" customHeight="1" x14ac:dyDescent="0.2">
      <c r="A255" s="14">
        <f t="shared" si="10"/>
        <v>231</v>
      </c>
      <c r="B255" s="31" t="s">
        <v>786</v>
      </c>
      <c r="C255" s="419" t="s">
        <v>1344</v>
      </c>
      <c r="D255" s="755"/>
      <c r="E255" s="755"/>
      <c r="F255" s="755"/>
      <c r="G255" s="755"/>
      <c r="H255" s="755"/>
      <c r="I255" s="419" t="s">
        <v>73</v>
      </c>
      <c r="J255" s="218" t="s">
        <v>1498</v>
      </c>
      <c r="K255" s="421">
        <v>2</v>
      </c>
      <c r="L255" s="33"/>
      <c r="M255" s="29"/>
      <c r="N255" s="413">
        <v>2</v>
      </c>
    </row>
    <row r="256" spans="1:14" s="363" customFormat="1" ht="25.5" x14ac:dyDescent="0.2">
      <c r="A256" s="14">
        <f t="shared" si="10"/>
        <v>232</v>
      </c>
      <c r="B256" s="31" t="s">
        <v>788</v>
      </c>
      <c r="C256" s="419" t="s">
        <v>1343</v>
      </c>
      <c r="D256" s="755"/>
      <c r="E256" s="755"/>
      <c r="F256" s="755"/>
      <c r="G256" s="755"/>
      <c r="H256" s="755"/>
      <c r="I256" s="419" t="s">
        <v>73</v>
      </c>
      <c r="J256" s="218" t="s">
        <v>1021</v>
      </c>
      <c r="K256" s="421">
        <v>1</v>
      </c>
      <c r="L256" s="33"/>
      <c r="M256" s="29"/>
      <c r="N256" s="412">
        <v>1</v>
      </c>
    </row>
    <row r="257" spans="1:14" s="363" customFormat="1" x14ac:dyDescent="0.2">
      <c r="A257" s="429"/>
      <c r="B257" s="31" t="s">
        <v>788</v>
      </c>
      <c r="C257" s="754" t="s">
        <v>1343</v>
      </c>
      <c r="D257" s="755"/>
      <c r="E257" s="755"/>
      <c r="F257" s="755"/>
      <c r="G257" s="755"/>
      <c r="H257" s="755"/>
      <c r="I257" s="419" t="s">
        <v>73</v>
      </c>
      <c r="J257" s="399" t="s">
        <v>1022</v>
      </c>
      <c r="K257" s="429"/>
      <c r="L257" s="33"/>
      <c r="M257" s="29"/>
      <c r="N257" s="429"/>
    </row>
    <row r="258" spans="1:14" ht="25.5" x14ac:dyDescent="0.2">
      <c r="A258" s="14">
        <f>A256+1</f>
        <v>233</v>
      </c>
      <c r="B258" s="31" t="s">
        <v>788</v>
      </c>
      <c r="C258" s="755"/>
      <c r="D258" s="755"/>
      <c r="E258" s="755"/>
      <c r="F258" s="755"/>
      <c r="G258" s="755"/>
      <c r="H258" s="755"/>
      <c r="I258" s="419" t="s">
        <v>73</v>
      </c>
      <c r="J258" s="399" t="s">
        <v>2133</v>
      </c>
      <c r="K258" s="421">
        <v>1</v>
      </c>
      <c r="L258" s="33"/>
      <c r="N258" s="412">
        <v>1</v>
      </c>
    </row>
    <row r="259" spans="1:14" x14ac:dyDescent="0.2">
      <c r="A259" s="14">
        <f t="shared" si="10"/>
        <v>234</v>
      </c>
      <c r="B259" s="31" t="s">
        <v>788</v>
      </c>
      <c r="C259" s="755"/>
      <c r="D259" s="755"/>
      <c r="E259" s="755"/>
      <c r="F259" s="755"/>
      <c r="G259" s="755"/>
      <c r="H259" s="755"/>
      <c r="I259" s="419" t="s">
        <v>73</v>
      </c>
      <c r="J259" s="399" t="s">
        <v>2134</v>
      </c>
      <c r="K259" s="421">
        <v>1</v>
      </c>
      <c r="L259" s="33"/>
      <c r="N259" s="412">
        <v>1</v>
      </c>
    </row>
    <row r="260" spans="1:14" x14ac:dyDescent="0.2">
      <c r="A260" s="429"/>
      <c r="B260" s="31" t="s">
        <v>788</v>
      </c>
      <c r="C260" s="754" t="s">
        <v>1343</v>
      </c>
      <c r="D260" s="755"/>
      <c r="E260" s="755"/>
      <c r="F260" s="755"/>
      <c r="G260" s="755"/>
      <c r="H260" s="755"/>
      <c r="I260" s="419" t="s">
        <v>73</v>
      </c>
      <c r="J260" s="399" t="s">
        <v>1025</v>
      </c>
      <c r="K260" s="429"/>
      <c r="L260" s="33"/>
      <c r="N260" s="429"/>
    </row>
    <row r="261" spans="1:14" ht="25.5" x14ac:dyDescent="0.2">
      <c r="A261" s="14">
        <f>A259+1</f>
        <v>235</v>
      </c>
      <c r="B261" s="31" t="s">
        <v>788</v>
      </c>
      <c r="C261" s="755"/>
      <c r="D261" s="755"/>
      <c r="E261" s="755"/>
      <c r="F261" s="755"/>
      <c r="G261" s="755"/>
      <c r="H261" s="755"/>
      <c r="I261" s="419" t="s">
        <v>73</v>
      </c>
      <c r="J261" s="399" t="s">
        <v>2135</v>
      </c>
      <c r="K261" s="421">
        <v>1</v>
      </c>
      <c r="L261" s="33"/>
      <c r="N261" s="412">
        <v>1</v>
      </c>
    </row>
    <row r="262" spans="1:14" ht="25.5" x14ac:dyDescent="0.2">
      <c r="A262" s="14">
        <f t="shared" si="10"/>
        <v>236</v>
      </c>
      <c r="B262" s="31" t="s">
        <v>788</v>
      </c>
      <c r="C262" s="755"/>
      <c r="D262" s="755"/>
      <c r="E262" s="755"/>
      <c r="F262" s="755"/>
      <c r="G262" s="755"/>
      <c r="H262" s="755"/>
      <c r="I262" s="419" t="s">
        <v>73</v>
      </c>
      <c r="J262" s="399" t="s">
        <v>2136</v>
      </c>
      <c r="K262" s="421">
        <v>1</v>
      </c>
      <c r="L262" s="33"/>
      <c r="N262" s="412">
        <v>1</v>
      </c>
    </row>
    <row r="263" spans="1:14" ht="25.5" x14ac:dyDescent="0.2">
      <c r="A263" s="14">
        <f t="shared" si="10"/>
        <v>237</v>
      </c>
      <c r="B263" s="419" t="s">
        <v>752</v>
      </c>
      <c r="C263" s="420" t="s">
        <v>315</v>
      </c>
      <c r="D263" s="755" t="s">
        <v>315</v>
      </c>
      <c r="E263" s="755" t="s">
        <v>315</v>
      </c>
      <c r="F263" s="755" t="s">
        <v>315</v>
      </c>
      <c r="G263" s="755" t="s">
        <v>315</v>
      </c>
      <c r="H263" s="755" t="s">
        <v>315</v>
      </c>
      <c r="I263" s="419" t="s">
        <v>316</v>
      </c>
      <c r="J263" s="218" t="s">
        <v>1028</v>
      </c>
      <c r="K263" s="421">
        <v>1</v>
      </c>
      <c r="L263" s="33"/>
      <c r="N263" s="412">
        <v>1</v>
      </c>
    </row>
    <row r="264" spans="1:14" ht="38.25" x14ac:dyDescent="0.2">
      <c r="A264" s="14">
        <f t="shared" si="10"/>
        <v>238</v>
      </c>
      <c r="B264" s="31" t="s">
        <v>786</v>
      </c>
      <c r="C264" s="419" t="s">
        <v>1345</v>
      </c>
      <c r="D264" s="755"/>
      <c r="E264" s="755"/>
      <c r="F264" s="755"/>
      <c r="G264" s="755"/>
      <c r="H264" s="755"/>
      <c r="I264" s="419" t="s">
        <v>73</v>
      </c>
      <c r="J264" s="399" t="s">
        <v>1029</v>
      </c>
      <c r="K264" s="421">
        <v>1</v>
      </c>
      <c r="L264" s="33"/>
      <c r="N264" s="412">
        <v>1</v>
      </c>
    </row>
    <row r="265" spans="1:14" ht="76.5" x14ac:dyDescent="0.2">
      <c r="A265" s="14">
        <f t="shared" si="10"/>
        <v>239</v>
      </c>
      <c r="B265" s="31" t="s">
        <v>788</v>
      </c>
      <c r="C265" s="419" t="s">
        <v>1346</v>
      </c>
      <c r="D265" s="755"/>
      <c r="E265" s="755"/>
      <c r="F265" s="755"/>
      <c r="G265" s="755"/>
      <c r="H265" s="755"/>
      <c r="I265" s="419" t="s">
        <v>73</v>
      </c>
      <c r="J265" s="399" t="s">
        <v>1030</v>
      </c>
      <c r="K265" s="421">
        <v>1</v>
      </c>
      <c r="L265" s="33"/>
      <c r="N265" s="412">
        <v>1</v>
      </c>
    </row>
    <row r="266" spans="1:14" ht="14.25" customHeight="1" x14ac:dyDescent="0.2">
      <c r="A266" s="14">
        <f t="shared" si="10"/>
        <v>240</v>
      </c>
      <c r="B266" s="31" t="s">
        <v>788</v>
      </c>
      <c r="C266" s="419" t="s">
        <v>1347</v>
      </c>
      <c r="D266" s="755" t="s">
        <v>320</v>
      </c>
      <c r="E266" s="755" t="s">
        <v>320</v>
      </c>
      <c r="F266" s="755" t="s">
        <v>320</v>
      </c>
      <c r="G266" s="755" t="s">
        <v>320</v>
      </c>
      <c r="H266" s="755" t="s">
        <v>320</v>
      </c>
      <c r="I266" s="419" t="s">
        <v>321</v>
      </c>
      <c r="J266" s="218" t="s">
        <v>1300</v>
      </c>
      <c r="K266" s="421">
        <v>1</v>
      </c>
      <c r="L266" s="33"/>
      <c r="N266" s="412">
        <v>1</v>
      </c>
    </row>
    <row r="267" spans="1:14" ht="38.25" x14ac:dyDescent="0.2">
      <c r="A267" s="14">
        <f t="shared" si="10"/>
        <v>241</v>
      </c>
      <c r="B267" s="31" t="s">
        <v>788</v>
      </c>
      <c r="C267" s="419" t="s">
        <v>1347</v>
      </c>
      <c r="D267" s="755"/>
      <c r="E267" s="755"/>
      <c r="F267" s="755"/>
      <c r="G267" s="755"/>
      <c r="H267" s="755"/>
      <c r="I267" s="419" t="s">
        <v>73</v>
      </c>
      <c r="J267" s="218" t="s">
        <v>1301</v>
      </c>
      <c r="K267" s="421">
        <v>1</v>
      </c>
      <c r="L267" s="33"/>
      <c r="N267" s="412">
        <v>1</v>
      </c>
    </row>
    <row r="268" spans="1:14" ht="25.5" x14ac:dyDescent="0.2">
      <c r="A268" s="14">
        <f t="shared" si="10"/>
        <v>242</v>
      </c>
      <c r="B268" s="419" t="s">
        <v>806</v>
      </c>
      <c r="C268" s="419" t="s">
        <v>1347</v>
      </c>
      <c r="D268" s="755"/>
      <c r="E268" s="755"/>
      <c r="F268" s="755"/>
      <c r="G268" s="755"/>
      <c r="H268" s="755"/>
      <c r="I268" s="419" t="s">
        <v>73</v>
      </c>
      <c r="J268" s="218" t="s">
        <v>1612</v>
      </c>
      <c r="K268" s="270">
        <v>0</v>
      </c>
      <c r="L268" s="266" t="s">
        <v>1789</v>
      </c>
      <c r="N268" s="412">
        <v>1</v>
      </c>
    </row>
    <row r="269" spans="1:14" ht="25.5" x14ac:dyDescent="0.2">
      <c r="A269" s="14">
        <f t="shared" si="10"/>
        <v>243</v>
      </c>
      <c r="B269" s="419" t="s">
        <v>806</v>
      </c>
      <c r="C269" s="420" t="s">
        <v>320</v>
      </c>
      <c r="D269" s="755"/>
      <c r="E269" s="755"/>
      <c r="F269" s="755"/>
      <c r="G269" s="755"/>
      <c r="H269" s="755"/>
      <c r="I269" s="419" t="s">
        <v>73</v>
      </c>
      <c r="J269" s="218" t="s">
        <v>1031</v>
      </c>
      <c r="K269" s="421">
        <v>1</v>
      </c>
      <c r="L269" s="33"/>
      <c r="N269" s="412">
        <v>1</v>
      </c>
    </row>
    <row r="270" spans="1:14" ht="38.25" x14ac:dyDescent="0.2">
      <c r="A270" s="14">
        <f t="shared" si="10"/>
        <v>244</v>
      </c>
      <c r="B270" s="31" t="s">
        <v>788</v>
      </c>
      <c r="C270" s="419" t="s">
        <v>1347</v>
      </c>
      <c r="D270" s="755"/>
      <c r="E270" s="755"/>
      <c r="F270" s="755"/>
      <c r="G270" s="755"/>
      <c r="H270" s="755"/>
      <c r="I270" s="419" t="s">
        <v>73</v>
      </c>
      <c r="J270" s="218" t="s">
        <v>1032</v>
      </c>
      <c r="K270" s="421">
        <v>2</v>
      </c>
      <c r="L270" s="33"/>
      <c r="N270" s="413">
        <v>2</v>
      </c>
    </row>
    <row r="271" spans="1:14" ht="38.25" x14ac:dyDescent="0.2">
      <c r="A271" s="14">
        <f>A270+1</f>
        <v>245</v>
      </c>
      <c r="B271" s="31" t="s">
        <v>788</v>
      </c>
      <c r="C271" s="419" t="s">
        <v>1348</v>
      </c>
      <c r="D271" s="420" t="s">
        <v>325</v>
      </c>
      <c r="E271" s="420" t="s">
        <v>325</v>
      </c>
      <c r="F271" s="420" t="s">
        <v>325</v>
      </c>
      <c r="G271" s="420" t="s">
        <v>325</v>
      </c>
      <c r="H271" s="420" t="s">
        <v>325</v>
      </c>
      <c r="I271" s="419" t="s">
        <v>326</v>
      </c>
      <c r="J271" s="218" t="s">
        <v>1033</v>
      </c>
      <c r="K271" s="421">
        <v>2</v>
      </c>
      <c r="L271" s="33"/>
      <c r="N271" s="413">
        <v>2</v>
      </c>
    </row>
    <row r="272" spans="1:14" ht="15" customHeight="1" x14ac:dyDescent="0.2">
      <c r="A272" s="429"/>
      <c r="B272" s="31" t="s">
        <v>788</v>
      </c>
      <c r="C272" s="419" t="s">
        <v>1348</v>
      </c>
      <c r="D272" s="420" t="s">
        <v>325</v>
      </c>
      <c r="E272" s="755" t="s">
        <v>325</v>
      </c>
      <c r="F272" s="755" t="s">
        <v>325</v>
      </c>
      <c r="G272" s="755" t="s">
        <v>325</v>
      </c>
      <c r="H272" s="755" t="s">
        <v>325</v>
      </c>
      <c r="I272" s="419" t="s">
        <v>1476</v>
      </c>
      <c r="J272" s="399" t="s">
        <v>1034</v>
      </c>
      <c r="K272" s="429"/>
      <c r="L272" s="33"/>
      <c r="N272" s="429"/>
    </row>
    <row r="273" spans="1:14" ht="38.25" x14ac:dyDescent="0.2">
      <c r="A273" s="14">
        <f>A271+1</f>
        <v>246</v>
      </c>
      <c r="B273" s="31" t="s">
        <v>788</v>
      </c>
      <c r="C273" s="419" t="s">
        <v>1348</v>
      </c>
      <c r="D273" s="420" t="s">
        <v>325</v>
      </c>
      <c r="E273" s="755"/>
      <c r="F273" s="755"/>
      <c r="G273" s="755"/>
      <c r="H273" s="755"/>
      <c r="I273" s="419" t="s">
        <v>73</v>
      </c>
      <c r="J273" s="399" t="s">
        <v>1562</v>
      </c>
      <c r="K273" s="421">
        <v>2</v>
      </c>
      <c r="L273" s="33"/>
      <c r="N273" s="413">
        <v>2</v>
      </c>
    </row>
    <row r="274" spans="1:14" s="363" customFormat="1" ht="25.5" x14ac:dyDescent="0.2">
      <c r="A274" s="14">
        <f>A273+1</f>
        <v>247</v>
      </c>
      <c r="B274" s="31" t="s">
        <v>788</v>
      </c>
      <c r="C274" s="419" t="s">
        <v>1348</v>
      </c>
      <c r="D274" s="420" t="s">
        <v>325</v>
      </c>
      <c r="E274" s="755"/>
      <c r="F274" s="755"/>
      <c r="G274" s="755"/>
      <c r="H274" s="755"/>
      <c r="I274" s="419" t="s">
        <v>73</v>
      </c>
      <c r="J274" s="399" t="s">
        <v>1563</v>
      </c>
      <c r="K274" s="421">
        <v>2</v>
      </c>
      <c r="L274" s="266"/>
      <c r="M274" s="29"/>
      <c r="N274" s="413">
        <v>2</v>
      </c>
    </row>
    <row r="275" spans="1:14" s="363" customFormat="1" ht="25.5" x14ac:dyDescent="0.2">
      <c r="A275" s="14">
        <f>A274+1</f>
        <v>248</v>
      </c>
      <c r="B275" s="31" t="s">
        <v>788</v>
      </c>
      <c r="C275" s="419" t="s">
        <v>1348</v>
      </c>
      <c r="D275" s="420" t="s">
        <v>325</v>
      </c>
      <c r="E275" s="755"/>
      <c r="F275" s="755"/>
      <c r="G275" s="755"/>
      <c r="H275" s="755"/>
      <c r="I275" s="419" t="s">
        <v>73</v>
      </c>
      <c r="J275" s="399" t="s">
        <v>328</v>
      </c>
      <c r="K275" s="421">
        <v>1</v>
      </c>
      <c r="L275" s="33"/>
      <c r="M275" s="29"/>
      <c r="N275" s="412">
        <v>1</v>
      </c>
    </row>
    <row r="276" spans="1:14" s="363" customFormat="1" x14ac:dyDescent="0.2">
      <c r="A276" s="429"/>
      <c r="B276" s="31" t="s">
        <v>788</v>
      </c>
      <c r="C276" s="754" t="s">
        <v>1349</v>
      </c>
      <c r="D276" s="755" t="s">
        <v>331</v>
      </c>
      <c r="E276" s="755" t="s">
        <v>331</v>
      </c>
      <c r="F276" s="755" t="s">
        <v>331</v>
      </c>
      <c r="G276" s="755" t="s">
        <v>331</v>
      </c>
      <c r="H276" s="755" t="s">
        <v>331</v>
      </c>
      <c r="I276" s="419" t="s">
        <v>681</v>
      </c>
      <c r="J276" s="399" t="s">
        <v>1036</v>
      </c>
      <c r="K276" s="429"/>
      <c r="L276" s="33"/>
      <c r="M276" s="29"/>
      <c r="N276" s="429"/>
    </row>
    <row r="277" spans="1:14" s="363" customFormat="1" x14ac:dyDescent="0.2">
      <c r="A277" s="14">
        <f>A275+1</f>
        <v>249</v>
      </c>
      <c r="B277" s="31" t="s">
        <v>788</v>
      </c>
      <c r="C277" s="755"/>
      <c r="D277" s="755"/>
      <c r="E277" s="755"/>
      <c r="F277" s="755"/>
      <c r="G277" s="755"/>
      <c r="H277" s="755"/>
      <c r="I277" s="419" t="s">
        <v>73</v>
      </c>
      <c r="J277" s="399" t="s">
        <v>332</v>
      </c>
      <c r="K277" s="421">
        <v>1</v>
      </c>
      <c r="L277" s="33"/>
      <c r="M277" s="29"/>
      <c r="N277" s="412">
        <v>1</v>
      </c>
    </row>
    <row r="278" spans="1:14" s="363" customFormat="1" x14ac:dyDescent="0.2">
      <c r="A278" s="14">
        <f>A277+1</f>
        <v>250</v>
      </c>
      <c r="B278" s="31" t="s">
        <v>788</v>
      </c>
      <c r="C278" s="755"/>
      <c r="D278" s="755"/>
      <c r="E278" s="755"/>
      <c r="F278" s="755"/>
      <c r="G278" s="755"/>
      <c r="H278" s="755"/>
      <c r="I278" s="419" t="s">
        <v>73</v>
      </c>
      <c r="J278" s="399" t="s">
        <v>333</v>
      </c>
      <c r="K278" s="421">
        <v>1</v>
      </c>
      <c r="L278" s="33"/>
      <c r="M278" s="29"/>
      <c r="N278" s="412">
        <v>1</v>
      </c>
    </row>
    <row r="279" spans="1:14" s="363" customFormat="1" x14ac:dyDescent="0.2">
      <c r="A279" s="14">
        <f>A278+1</f>
        <v>251</v>
      </c>
      <c r="B279" s="31" t="s">
        <v>788</v>
      </c>
      <c r="C279" s="755"/>
      <c r="D279" s="755"/>
      <c r="E279" s="755"/>
      <c r="F279" s="755"/>
      <c r="G279" s="755"/>
      <c r="H279" s="755"/>
      <c r="I279" s="419" t="s">
        <v>73</v>
      </c>
      <c r="J279" s="399" t="s">
        <v>334</v>
      </c>
      <c r="K279" s="421">
        <v>1</v>
      </c>
      <c r="L279" s="33"/>
      <c r="M279" s="29"/>
      <c r="N279" s="412">
        <v>1</v>
      </c>
    </row>
    <row r="280" spans="1:14" s="363" customFormat="1" ht="25.5" x14ac:dyDescent="0.2">
      <c r="A280" s="14">
        <f t="shared" ref="A280:A281" si="11">A279+1</f>
        <v>252</v>
      </c>
      <c r="B280" s="31" t="s">
        <v>788</v>
      </c>
      <c r="C280" s="755"/>
      <c r="D280" s="755"/>
      <c r="E280" s="755"/>
      <c r="F280" s="755"/>
      <c r="G280" s="755"/>
      <c r="H280" s="755"/>
      <c r="I280" s="419" t="s">
        <v>73</v>
      </c>
      <c r="J280" s="399" t="s">
        <v>335</v>
      </c>
      <c r="K280" s="421">
        <v>1</v>
      </c>
      <c r="L280" s="33"/>
      <c r="M280" s="29"/>
      <c r="N280" s="412">
        <v>1</v>
      </c>
    </row>
    <row r="281" spans="1:14" s="363" customFormat="1" x14ac:dyDescent="0.2">
      <c r="A281" s="14">
        <f t="shared" si="11"/>
        <v>253</v>
      </c>
      <c r="B281" s="31" t="s">
        <v>788</v>
      </c>
      <c r="C281" s="755"/>
      <c r="D281" s="755"/>
      <c r="E281" s="755"/>
      <c r="F281" s="755"/>
      <c r="G281" s="755"/>
      <c r="H281" s="755"/>
      <c r="I281" s="419" t="s">
        <v>73</v>
      </c>
      <c r="J281" s="399" t="s">
        <v>336</v>
      </c>
      <c r="K281" s="421">
        <v>1</v>
      </c>
      <c r="L281" s="33"/>
      <c r="M281" s="29"/>
      <c r="N281" s="412">
        <v>1</v>
      </c>
    </row>
    <row r="282" spans="1:14" s="363" customFormat="1" ht="25.5" x14ac:dyDescent="0.2">
      <c r="A282" s="429"/>
      <c r="B282" s="31" t="s">
        <v>788</v>
      </c>
      <c r="C282" s="754" t="s">
        <v>1350</v>
      </c>
      <c r="D282" s="755" t="s">
        <v>338</v>
      </c>
      <c r="E282" s="755" t="s">
        <v>338</v>
      </c>
      <c r="F282" s="755" t="s">
        <v>338</v>
      </c>
      <c r="G282" s="755" t="s">
        <v>338</v>
      </c>
      <c r="H282" s="755" t="s">
        <v>338</v>
      </c>
      <c r="I282" s="419" t="s">
        <v>339</v>
      </c>
      <c r="J282" s="399" t="s">
        <v>1037</v>
      </c>
      <c r="K282" s="429"/>
      <c r="L282" s="33"/>
      <c r="M282" s="29"/>
      <c r="N282" s="429"/>
    </row>
    <row r="283" spans="1:14" s="363" customFormat="1" ht="51" x14ac:dyDescent="0.2">
      <c r="A283" s="14">
        <f>A281+1</f>
        <v>254</v>
      </c>
      <c r="B283" s="31" t="s">
        <v>788</v>
      </c>
      <c r="C283" s="755"/>
      <c r="D283" s="755"/>
      <c r="E283" s="755"/>
      <c r="F283" s="755"/>
      <c r="G283" s="755"/>
      <c r="H283" s="755"/>
      <c r="I283" s="419" t="s">
        <v>73</v>
      </c>
      <c r="J283" s="399" t="s">
        <v>340</v>
      </c>
      <c r="K283" s="421">
        <v>1</v>
      </c>
      <c r="L283" s="33"/>
      <c r="M283" s="29"/>
      <c r="N283" s="412">
        <v>1</v>
      </c>
    </row>
    <row r="284" spans="1:14" s="363" customFormat="1" ht="51" x14ac:dyDescent="0.2">
      <c r="A284" s="14">
        <f t="shared" si="10"/>
        <v>255</v>
      </c>
      <c r="B284" s="31" t="s">
        <v>788</v>
      </c>
      <c r="C284" s="755"/>
      <c r="D284" s="755"/>
      <c r="E284" s="755"/>
      <c r="F284" s="755"/>
      <c r="G284" s="755"/>
      <c r="H284" s="755"/>
      <c r="I284" s="419" t="s">
        <v>73</v>
      </c>
      <c r="J284" s="399" t="s">
        <v>341</v>
      </c>
      <c r="K284" s="421">
        <v>1</v>
      </c>
      <c r="L284" s="33"/>
      <c r="M284" s="29"/>
      <c r="N284" s="412">
        <v>1</v>
      </c>
    </row>
    <row r="285" spans="1:14" s="363" customFormat="1" ht="89.25" x14ac:dyDescent="0.2">
      <c r="A285" s="14">
        <f t="shared" si="10"/>
        <v>256</v>
      </c>
      <c r="B285" s="31" t="s">
        <v>788</v>
      </c>
      <c r="C285" s="755"/>
      <c r="D285" s="755"/>
      <c r="E285" s="755"/>
      <c r="F285" s="755"/>
      <c r="G285" s="755"/>
      <c r="H285" s="755"/>
      <c r="I285" s="419" t="s">
        <v>73</v>
      </c>
      <c r="J285" s="399" t="s">
        <v>342</v>
      </c>
      <c r="K285" s="421">
        <v>1</v>
      </c>
      <c r="L285" s="33"/>
      <c r="M285" s="29"/>
      <c r="N285" s="412">
        <v>1</v>
      </c>
    </row>
    <row r="286" spans="1:14" s="363" customFormat="1" ht="38.25" x14ac:dyDescent="0.2">
      <c r="A286" s="14">
        <f t="shared" si="10"/>
        <v>257</v>
      </c>
      <c r="B286" s="31" t="s">
        <v>788</v>
      </c>
      <c r="C286" s="755"/>
      <c r="D286" s="755"/>
      <c r="E286" s="755"/>
      <c r="F286" s="755"/>
      <c r="G286" s="755"/>
      <c r="H286" s="755"/>
      <c r="I286" s="419" t="s">
        <v>73</v>
      </c>
      <c r="J286" s="399" t="s">
        <v>343</v>
      </c>
      <c r="K286" s="421">
        <v>1</v>
      </c>
      <c r="L286" s="33"/>
      <c r="M286" s="29"/>
      <c r="N286" s="412">
        <v>1</v>
      </c>
    </row>
    <row r="287" spans="1:14" s="363" customFormat="1" ht="38.25" x14ac:dyDescent="0.2">
      <c r="A287" s="14">
        <f t="shared" si="10"/>
        <v>258</v>
      </c>
      <c r="B287" s="419" t="s">
        <v>808</v>
      </c>
      <c r="C287" s="420" t="s">
        <v>345</v>
      </c>
      <c r="D287" s="755" t="s">
        <v>345</v>
      </c>
      <c r="E287" s="755" t="s">
        <v>345</v>
      </c>
      <c r="F287" s="755" t="s">
        <v>345</v>
      </c>
      <c r="G287" s="755" t="s">
        <v>345</v>
      </c>
      <c r="H287" s="755" t="s">
        <v>345</v>
      </c>
      <c r="I287" s="419" t="s">
        <v>346</v>
      </c>
      <c r="J287" s="218" t="s">
        <v>1038</v>
      </c>
      <c r="K287" s="421">
        <v>2</v>
      </c>
      <c r="L287" s="33"/>
      <c r="M287" s="29"/>
      <c r="N287" s="413">
        <v>2</v>
      </c>
    </row>
    <row r="288" spans="1:14" s="363" customFormat="1" ht="25.5" x14ac:dyDescent="0.2">
      <c r="A288" s="14">
        <f t="shared" si="10"/>
        <v>259</v>
      </c>
      <c r="B288" s="419" t="s">
        <v>808</v>
      </c>
      <c r="C288" s="420" t="s">
        <v>345</v>
      </c>
      <c r="D288" s="755"/>
      <c r="E288" s="755"/>
      <c r="F288" s="755"/>
      <c r="G288" s="755"/>
      <c r="H288" s="755"/>
      <c r="I288" s="419" t="s">
        <v>73</v>
      </c>
      <c r="J288" s="399" t="s">
        <v>1039</v>
      </c>
      <c r="K288" s="421">
        <v>2</v>
      </c>
      <c r="L288" s="33"/>
      <c r="M288" s="29"/>
      <c r="N288" s="413">
        <v>2</v>
      </c>
    </row>
    <row r="289" spans="1:14" s="363" customFormat="1" ht="38.25" x14ac:dyDescent="0.2">
      <c r="A289" s="14">
        <f>A288+1</f>
        <v>260</v>
      </c>
      <c r="B289" s="31" t="s">
        <v>788</v>
      </c>
      <c r="C289" s="419" t="s">
        <v>1351</v>
      </c>
      <c r="D289" s="755" t="s">
        <v>348</v>
      </c>
      <c r="E289" s="755" t="s">
        <v>348</v>
      </c>
      <c r="F289" s="755" t="s">
        <v>348</v>
      </c>
      <c r="G289" s="755" t="s">
        <v>348</v>
      </c>
      <c r="H289" s="755" t="s">
        <v>348</v>
      </c>
      <c r="I289" s="419" t="s">
        <v>349</v>
      </c>
      <c r="J289" s="218" t="s">
        <v>1040</v>
      </c>
      <c r="K289" s="421">
        <v>2</v>
      </c>
      <c r="L289" s="33"/>
      <c r="M289" s="29"/>
      <c r="N289" s="413">
        <v>2</v>
      </c>
    </row>
    <row r="290" spans="1:14" s="363" customFormat="1" ht="25.5" x14ac:dyDescent="0.2">
      <c r="A290" s="429"/>
      <c r="B290" s="31" t="s">
        <v>788</v>
      </c>
      <c r="C290" s="419" t="s">
        <v>1351</v>
      </c>
      <c r="D290" s="755"/>
      <c r="E290" s="755"/>
      <c r="F290" s="755"/>
      <c r="G290" s="755"/>
      <c r="H290" s="755"/>
      <c r="I290" s="419" t="s">
        <v>73</v>
      </c>
      <c r="J290" s="399" t="s">
        <v>1041</v>
      </c>
      <c r="K290" s="429"/>
      <c r="L290" s="33"/>
      <c r="M290" s="29"/>
      <c r="N290" s="429"/>
    </row>
    <row r="291" spans="1:14" s="363" customFormat="1" ht="25.5" x14ac:dyDescent="0.2">
      <c r="A291" s="14">
        <f>A289+1</f>
        <v>261</v>
      </c>
      <c r="B291" s="31" t="s">
        <v>788</v>
      </c>
      <c r="C291" s="754" t="s">
        <v>1351</v>
      </c>
      <c r="D291" s="755" t="s">
        <v>348</v>
      </c>
      <c r="E291" s="755" t="s">
        <v>348</v>
      </c>
      <c r="F291" s="755" t="s">
        <v>348</v>
      </c>
      <c r="G291" s="755" t="s">
        <v>348</v>
      </c>
      <c r="H291" s="755" t="s">
        <v>348</v>
      </c>
      <c r="I291" s="419" t="s">
        <v>1477</v>
      </c>
      <c r="J291" s="399" t="s">
        <v>2137</v>
      </c>
      <c r="K291" s="421">
        <v>2</v>
      </c>
      <c r="L291" s="33"/>
      <c r="M291" s="29"/>
      <c r="N291" s="413">
        <v>2</v>
      </c>
    </row>
    <row r="292" spans="1:14" s="363" customFormat="1" x14ac:dyDescent="0.2">
      <c r="A292" s="14">
        <f t="shared" si="10"/>
        <v>262</v>
      </c>
      <c r="B292" s="31" t="s">
        <v>788</v>
      </c>
      <c r="C292" s="754"/>
      <c r="D292" s="755"/>
      <c r="E292" s="755"/>
      <c r="F292" s="755"/>
      <c r="G292" s="755"/>
      <c r="H292" s="755"/>
      <c r="I292" s="419" t="s">
        <v>73</v>
      </c>
      <c r="J292" s="399" t="s">
        <v>2138</v>
      </c>
      <c r="K292" s="421">
        <v>2</v>
      </c>
      <c r="L292" s="33"/>
      <c r="M292" s="29"/>
      <c r="N292" s="413">
        <v>2</v>
      </c>
    </row>
    <row r="293" spans="1:14" s="363" customFormat="1" ht="25.5" x14ac:dyDescent="0.2">
      <c r="A293" s="14">
        <f t="shared" si="10"/>
        <v>263</v>
      </c>
      <c r="B293" s="31" t="s">
        <v>788</v>
      </c>
      <c r="C293" s="754"/>
      <c r="D293" s="755"/>
      <c r="E293" s="755"/>
      <c r="F293" s="755"/>
      <c r="G293" s="755"/>
      <c r="H293" s="755"/>
      <c r="I293" s="419" t="s">
        <v>73</v>
      </c>
      <c r="J293" s="399" t="s">
        <v>2139</v>
      </c>
      <c r="K293" s="421">
        <v>2</v>
      </c>
      <c r="L293" s="33"/>
      <c r="M293" s="29"/>
      <c r="N293" s="413">
        <v>2</v>
      </c>
    </row>
    <row r="294" spans="1:14" s="363" customFormat="1" x14ac:dyDescent="0.2">
      <c r="A294" s="14">
        <f t="shared" si="10"/>
        <v>264</v>
      </c>
      <c r="B294" s="31" t="s">
        <v>788</v>
      </c>
      <c r="C294" s="754"/>
      <c r="D294" s="755"/>
      <c r="E294" s="755"/>
      <c r="F294" s="755"/>
      <c r="G294" s="755"/>
      <c r="H294" s="755"/>
      <c r="I294" s="419" t="s">
        <v>73</v>
      </c>
      <c r="J294" s="399" t="s">
        <v>2140</v>
      </c>
      <c r="K294" s="421">
        <v>2</v>
      </c>
      <c r="L294" s="33"/>
      <c r="M294" s="29"/>
      <c r="N294" s="413">
        <v>2</v>
      </c>
    </row>
    <row r="295" spans="1:14" s="363" customFormat="1" ht="38.25" x14ac:dyDescent="0.2">
      <c r="A295" s="14">
        <f t="shared" si="10"/>
        <v>265</v>
      </c>
      <c r="B295" s="31" t="s">
        <v>788</v>
      </c>
      <c r="C295" s="419" t="s">
        <v>1351</v>
      </c>
      <c r="D295" s="755"/>
      <c r="E295" s="755"/>
      <c r="F295" s="755"/>
      <c r="G295" s="755"/>
      <c r="H295" s="755"/>
      <c r="I295" s="419" t="s">
        <v>73</v>
      </c>
      <c r="J295" s="399" t="s">
        <v>1564</v>
      </c>
      <c r="K295" s="421">
        <v>2</v>
      </c>
      <c r="L295" s="33"/>
      <c r="M295" s="29"/>
      <c r="N295" s="413">
        <v>2</v>
      </c>
    </row>
    <row r="296" spans="1:14" s="363" customFormat="1" ht="25.5" x14ac:dyDescent="0.2">
      <c r="A296" s="14">
        <f t="shared" si="10"/>
        <v>266</v>
      </c>
      <c r="B296" s="31" t="s">
        <v>788</v>
      </c>
      <c r="C296" s="419" t="s">
        <v>1351</v>
      </c>
      <c r="D296" s="755"/>
      <c r="E296" s="755"/>
      <c r="F296" s="755"/>
      <c r="G296" s="755"/>
      <c r="H296" s="755"/>
      <c r="I296" s="419" t="s">
        <v>73</v>
      </c>
      <c r="J296" s="399" t="s">
        <v>1565</v>
      </c>
      <c r="K296" s="421">
        <v>2</v>
      </c>
      <c r="L296" s="266"/>
      <c r="M296" s="29"/>
      <c r="N296" s="413">
        <v>2</v>
      </c>
    </row>
    <row r="297" spans="1:14" s="363" customFormat="1" ht="25.5" x14ac:dyDescent="0.2">
      <c r="A297" s="14">
        <f t="shared" si="10"/>
        <v>267</v>
      </c>
      <c r="B297" s="31" t="s">
        <v>788</v>
      </c>
      <c r="C297" s="419" t="s">
        <v>1351</v>
      </c>
      <c r="D297" s="755"/>
      <c r="E297" s="755"/>
      <c r="F297" s="755"/>
      <c r="G297" s="755"/>
      <c r="H297" s="755"/>
      <c r="I297" s="419" t="s">
        <v>73</v>
      </c>
      <c r="J297" s="218" t="s">
        <v>1047</v>
      </c>
      <c r="K297" s="421">
        <v>2</v>
      </c>
      <c r="L297" s="33"/>
      <c r="M297" s="29"/>
      <c r="N297" s="413">
        <v>2</v>
      </c>
    </row>
    <row r="298" spans="1:14" s="363" customFormat="1" ht="25.5" x14ac:dyDescent="0.2">
      <c r="A298" s="14">
        <f t="shared" si="10"/>
        <v>268</v>
      </c>
      <c r="B298" s="419" t="s">
        <v>837</v>
      </c>
      <c r="C298" s="420" t="s">
        <v>358</v>
      </c>
      <c r="D298" s="755" t="s">
        <v>358</v>
      </c>
      <c r="E298" s="755" t="s">
        <v>358</v>
      </c>
      <c r="F298" s="755" t="s">
        <v>358</v>
      </c>
      <c r="G298" s="755" t="s">
        <v>358</v>
      </c>
      <c r="H298" s="755" t="s">
        <v>358</v>
      </c>
      <c r="I298" s="419" t="s">
        <v>359</v>
      </c>
      <c r="J298" s="218" t="s">
        <v>1566</v>
      </c>
      <c r="K298" s="421">
        <v>2</v>
      </c>
      <c r="L298" s="33"/>
      <c r="M298" s="29"/>
      <c r="N298" s="413">
        <v>2</v>
      </c>
    </row>
    <row r="299" spans="1:14" s="363" customFormat="1" ht="25.5" x14ac:dyDescent="0.2">
      <c r="A299" s="14">
        <f t="shared" si="10"/>
        <v>269</v>
      </c>
      <c r="B299" s="419" t="s">
        <v>837</v>
      </c>
      <c r="C299" s="420" t="s">
        <v>358</v>
      </c>
      <c r="D299" s="755"/>
      <c r="E299" s="755"/>
      <c r="F299" s="755"/>
      <c r="G299" s="755"/>
      <c r="H299" s="755"/>
      <c r="I299" s="419" t="s">
        <v>73</v>
      </c>
      <c r="J299" s="218" t="s">
        <v>1567</v>
      </c>
      <c r="K299" s="421">
        <v>2</v>
      </c>
      <c r="L299" s="266"/>
      <c r="M299" s="29"/>
      <c r="N299" s="413">
        <v>2</v>
      </c>
    </row>
    <row r="300" spans="1:14" s="363" customFormat="1" ht="25.5" x14ac:dyDescent="0.2">
      <c r="A300" s="14">
        <f t="shared" si="10"/>
        <v>270</v>
      </c>
      <c r="B300" s="31" t="s">
        <v>788</v>
      </c>
      <c r="C300" s="419" t="s">
        <v>1352</v>
      </c>
      <c r="D300" s="755"/>
      <c r="E300" s="755"/>
      <c r="F300" s="755"/>
      <c r="G300" s="755"/>
      <c r="H300" s="755"/>
      <c r="I300" s="419" t="s">
        <v>73</v>
      </c>
      <c r="J300" s="218" t="s">
        <v>1049</v>
      </c>
      <c r="K300" s="421">
        <v>2</v>
      </c>
      <c r="L300" s="33"/>
      <c r="M300" s="29"/>
      <c r="N300" s="413">
        <v>2</v>
      </c>
    </row>
    <row r="301" spans="1:14" s="43" customFormat="1" ht="25.5" x14ac:dyDescent="0.2">
      <c r="A301" s="14">
        <f t="shared" si="10"/>
        <v>271</v>
      </c>
      <c r="B301" s="31" t="s">
        <v>788</v>
      </c>
      <c r="C301" s="419" t="s">
        <v>1353</v>
      </c>
      <c r="D301" s="755" t="s">
        <v>361</v>
      </c>
      <c r="E301" s="755" t="s">
        <v>361</v>
      </c>
      <c r="F301" s="755" t="s">
        <v>361</v>
      </c>
      <c r="G301" s="759" t="s">
        <v>361</v>
      </c>
      <c r="H301" s="759" t="s">
        <v>361</v>
      </c>
      <c r="I301" s="419" t="s">
        <v>362</v>
      </c>
      <c r="J301" s="218" t="s">
        <v>1050</v>
      </c>
      <c r="K301" s="421">
        <v>1</v>
      </c>
      <c r="L301" s="419"/>
      <c r="N301" s="414">
        <v>1</v>
      </c>
    </row>
    <row r="302" spans="1:14" s="363" customFormat="1" ht="25.5" x14ac:dyDescent="0.2">
      <c r="A302" s="14">
        <f t="shared" si="10"/>
        <v>272</v>
      </c>
      <c r="B302" s="31" t="s">
        <v>788</v>
      </c>
      <c r="C302" s="419" t="s">
        <v>1353</v>
      </c>
      <c r="D302" s="755"/>
      <c r="E302" s="755"/>
      <c r="F302" s="755"/>
      <c r="G302" s="760"/>
      <c r="H302" s="760"/>
      <c r="I302" s="419" t="s">
        <v>73</v>
      </c>
      <c r="J302" s="218" t="s">
        <v>1051</v>
      </c>
      <c r="K302" s="421">
        <v>1</v>
      </c>
      <c r="L302" s="33"/>
      <c r="M302" s="29"/>
      <c r="N302" s="412">
        <v>1</v>
      </c>
    </row>
    <row r="303" spans="1:14" s="363" customFormat="1" ht="25.5" x14ac:dyDescent="0.2">
      <c r="A303" s="14">
        <f t="shared" si="10"/>
        <v>273</v>
      </c>
      <c r="B303" s="31" t="s">
        <v>788</v>
      </c>
      <c r="C303" s="419" t="s">
        <v>1353</v>
      </c>
      <c r="D303" s="755"/>
      <c r="E303" s="755"/>
      <c r="F303" s="755"/>
      <c r="G303" s="760"/>
      <c r="H303" s="760"/>
      <c r="I303" s="419" t="s">
        <v>73</v>
      </c>
      <c r="J303" s="218" t="s">
        <v>1052</v>
      </c>
      <c r="K303" s="421">
        <v>1</v>
      </c>
      <c r="L303" s="33"/>
      <c r="M303" s="29"/>
      <c r="N303" s="412">
        <v>1</v>
      </c>
    </row>
    <row r="304" spans="1:14" s="363" customFormat="1" ht="51" x14ac:dyDescent="0.2">
      <c r="A304" s="14">
        <f t="shared" si="10"/>
        <v>274</v>
      </c>
      <c r="B304" s="31" t="s">
        <v>788</v>
      </c>
      <c r="C304" s="421" t="s">
        <v>1353</v>
      </c>
      <c r="D304" s="755"/>
      <c r="E304" s="755"/>
      <c r="F304" s="755"/>
      <c r="G304" s="761"/>
      <c r="H304" s="761"/>
      <c r="I304" s="419" t="s">
        <v>73</v>
      </c>
      <c r="J304" s="203" t="s">
        <v>2141</v>
      </c>
      <c r="K304" s="421">
        <v>1</v>
      </c>
      <c r="L304" s="33"/>
      <c r="M304" s="29"/>
      <c r="N304" s="412">
        <v>1</v>
      </c>
    </row>
    <row r="305" spans="1:14" s="363" customFormat="1" ht="25.5" x14ac:dyDescent="0.2">
      <c r="A305" s="429"/>
      <c r="B305" s="31"/>
      <c r="C305" s="31"/>
      <c r="D305" s="429"/>
      <c r="E305" s="429"/>
      <c r="F305" s="429"/>
      <c r="G305" s="773" t="s">
        <v>2002</v>
      </c>
      <c r="H305" s="773" t="s">
        <v>361</v>
      </c>
      <c r="I305" s="421" t="s">
        <v>73</v>
      </c>
      <c r="J305" s="480" t="s">
        <v>1911</v>
      </c>
      <c r="K305" s="420"/>
      <c r="L305" s="33"/>
      <c r="M305" s="33"/>
      <c r="N305" s="429"/>
    </row>
    <row r="306" spans="1:14" s="363" customFormat="1" x14ac:dyDescent="0.2">
      <c r="A306" s="14">
        <f>A304+1</f>
        <v>275</v>
      </c>
      <c r="B306" s="31"/>
      <c r="C306" s="31"/>
      <c r="D306" s="429"/>
      <c r="E306" s="429"/>
      <c r="F306" s="429"/>
      <c r="G306" s="774"/>
      <c r="H306" s="774"/>
      <c r="I306" s="421" t="s">
        <v>73</v>
      </c>
      <c r="J306" s="404" t="s">
        <v>2142</v>
      </c>
      <c r="K306" s="420"/>
      <c r="L306" s="33"/>
      <c r="M306" s="33"/>
      <c r="N306" s="412">
        <v>1</v>
      </c>
    </row>
    <row r="307" spans="1:14" s="363" customFormat="1" ht="25.5" x14ac:dyDescent="0.2">
      <c r="A307" s="14">
        <f>A306+1</f>
        <v>276</v>
      </c>
      <c r="B307" s="31"/>
      <c r="C307" s="31"/>
      <c r="D307" s="429"/>
      <c r="E307" s="429"/>
      <c r="F307" s="429"/>
      <c r="G307" s="774"/>
      <c r="H307" s="774"/>
      <c r="I307" s="421" t="s">
        <v>73</v>
      </c>
      <c r="J307" s="404" t="s">
        <v>2143</v>
      </c>
      <c r="K307" s="420"/>
      <c r="L307" s="33"/>
      <c r="M307" s="33"/>
      <c r="N307" s="412">
        <v>1</v>
      </c>
    </row>
    <row r="308" spans="1:14" s="363" customFormat="1" x14ac:dyDescent="0.2">
      <c r="A308" s="14">
        <f t="shared" ref="A308:A311" si="12">A307+1</f>
        <v>277</v>
      </c>
      <c r="B308" s="31"/>
      <c r="C308" s="31"/>
      <c r="D308" s="429"/>
      <c r="E308" s="429"/>
      <c r="F308" s="429"/>
      <c r="G308" s="774"/>
      <c r="H308" s="774"/>
      <c r="I308" s="421" t="s">
        <v>73</v>
      </c>
      <c r="J308" s="404" t="s">
        <v>2144</v>
      </c>
      <c r="K308" s="420"/>
      <c r="L308" s="33"/>
      <c r="M308" s="33"/>
      <c r="N308" s="412">
        <v>1</v>
      </c>
    </row>
    <row r="309" spans="1:14" s="363" customFormat="1" ht="25.5" x14ac:dyDescent="0.2">
      <c r="A309" s="14">
        <f t="shared" si="12"/>
        <v>278</v>
      </c>
      <c r="B309" s="31"/>
      <c r="C309" s="31"/>
      <c r="D309" s="429"/>
      <c r="E309" s="429"/>
      <c r="F309" s="429"/>
      <c r="G309" s="774"/>
      <c r="H309" s="774"/>
      <c r="I309" s="421" t="s">
        <v>73</v>
      </c>
      <c r="J309" s="404" t="s">
        <v>2145</v>
      </c>
      <c r="K309" s="420"/>
      <c r="L309" s="33"/>
      <c r="M309" s="33"/>
      <c r="N309" s="412">
        <v>1</v>
      </c>
    </row>
    <row r="310" spans="1:14" s="363" customFormat="1" ht="51" x14ac:dyDescent="0.2">
      <c r="A310" s="14">
        <f t="shared" si="12"/>
        <v>279</v>
      </c>
      <c r="B310" s="31"/>
      <c r="C310" s="31"/>
      <c r="D310" s="429"/>
      <c r="E310" s="429"/>
      <c r="F310" s="429"/>
      <c r="G310" s="775"/>
      <c r="H310" s="775"/>
      <c r="I310" s="421" t="s">
        <v>73</v>
      </c>
      <c r="J310" s="404" t="s">
        <v>2146</v>
      </c>
      <c r="K310" s="420"/>
      <c r="L310" s="33"/>
      <c r="M310" s="33"/>
      <c r="N310" s="412">
        <v>1</v>
      </c>
    </row>
    <row r="311" spans="1:14" s="363" customFormat="1" ht="51" x14ac:dyDescent="0.2">
      <c r="A311" s="14">
        <f t="shared" si="12"/>
        <v>280</v>
      </c>
      <c r="B311" s="31" t="s">
        <v>785</v>
      </c>
      <c r="C311" s="419" t="s">
        <v>1360</v>
      </c>
      <c r="D311" s="420" t="s">
        <v>367</v>
      </c>
      <c r="E311" s="420" t="s">
        <v>367</v>
      </c>
      <c r="F311" s="420" t="s">
        <v>367</v>
      </c>
      <c r="G311" s="420" t="s">
        <v>367</v>
      </c>
      <c r="H311" s="420" t="s">
        <v>367</v>
      </c>
      <c r="I311" s="419" t="s">
        <v>368</v>
      </c>
      <c r="J311" s="399" t="s">
        <v>1054</v>
      </c>
      <c r="K311" s="421">
        <v>1</v>
      </c>
      <c r="L311" s="33"/>
      <c r="M311" s="29"/>
      <c r="N311" s="412">
        <v>1</v>
      </c>
    </row>
    <row r="312" spans="1:14" ht="39.75" customHeight="1" x14ac:dyDescent="0.2">
      <c r="A312" s="14">
        <f t="shared" si="10"/>
        <v>281</v>
      </c>
      <c r="B312" s="429"/>
      <c r="C312" s="133"/>
      <c r="D312" s="133"/>
      <c r="E312" s="421" t="s">
        <v>1603</v>
      </c>
      <c r="F312" s="421" t="s">
        <v>367</v>
      </c>
      <c r="G312" s="421" t="s">
        <v>367</v>
      </c>
      <c r="H312" s="421" t="s">
        <v>367</v>
      </c>
      <c r="I312" s="421" t="s">
        <v>2014</v>
      </c>
      <c r="J312" s="203" t="s">
        <v>1950</v>
      </c>
      <c r="K312" s="424">
        <v>0</v>
      </c>
      <c r="L312" s="266" t="s">
        <v>1789</v>
      </c>
      <c r="N312" s="412">
        <v>1</v>
      </c>
    </row>
    <row r="313" spans="1:14" ht="51" x14ac:dyDescent="0.2">
      <c r="A313" s="14">
        <f t="shared" si="10"/>
        <v>282</v>
      </c>
      <c r="B313" s="31"/>
      <c r="C313" s="421" t="s">
        <v>1483</v>
      </c>
      <c r="D313" s="421" t="s">
        <v>1270</v>
      </c>
      <c r="E313" s="421" t="s">
        <v>1270</v>
      </c>
      <c r="F313" s="421" t="s">
        <v>1270</v>
      </c>
      <c r="G313" s="421" t="s">
        <v>1270</v>
      </c>
      <c r="H313" s="421" t="s">
        <v>1270</v>
      </c>
      <c r="I313" s="421" t="s">
        <v>1271</v>
      </c>
      <c r="J313" s="203" t="s">
        <v>1506</v>
      </c>
      <c r="K313" s="421">
        <v>1</v>
      </c>
      <c r="L313" s="33"/>
      <c r="N313" s="412">
        <v>1</v>
      </c>
    </row>
    <row r="314" spans="1:14" x14ac:dyDescent="0.2">
      <c r="A314" s="69"/>
      <c r="B314" s="769" t="s">
        <v>796</v>
      </c>
      <c r="C314" s="769"/>
      <c r="D314" s="769"/>
      <c r="E314" s="769"/>
      <c r="F314" s="769"/>
      <c r="G314" s="769"/>
      <c r="H314" s="769"/>
      <c r="I314" s="769"/>
      <c r="J314" s="769"/>
      <c r="K314" s="69"/>
      <c r="L314" s="33"/>
      <c r="N314" s="69"/>
    </row>
    <row r="315" spans="1:14" ht="39.75" customHeight="1" x14ac:dyDescent="0.2">
      <c r="A315" s="14">
        <f>A313+1</f>
        <v>283</v>
      </c>
      <c r="B315" s="31" t="s">
        <v>786</v>
      </c>
      <c r="C315" s="419" t="s">
        <v>1359</v>
      </c>
      <c r="D315" s="420">
        <v>5.6</v>
      </c>
      <c r="E315" s="420">
        <v>5.6</v>
      </c>
      <c r="F315" s="420">
        <v>5.6</v>
      </c>
      <c r="G315" s="420">
        <v>5.6</v>
      </c>
      <c r="H315" s="420">
        <v>5.6</v>
      </c>
      <c r="I315" s="419" t="s">
        <v>424</v>
      </c>
      <c r="J315" s="218" t="s">
        <v>1096</v>
      </c>
      <c r="K315" s="421">
        <v>1</v>
      </c>
      <c r="L315" s="33"/>
      <c r="N315" s="412">
        <v>1</v>
      </c>
    </row>
    <row r="316" spans="1:14" ht="25.5" x14ac:dyDescent="0.2">
      <c r="A316" s="14">
        <f t="shared" ref="A316:A375" si="13">A315+1</f>
        <v>284</v>
      </c>
      <c r="B316" s="419" t="s">
        <v>753</v>
      </c>
      <c r="C316" s="420" t="s">
        <v>426</v>
      </c>
      <c r="D316" s="755" t="s">
        <v>426</v>
      </c>
      <c r="E316" s="755" t="s">
        <v>426</v>
      </c>
      <c r="F316" s="755" t="s">
        <v>426</v>
      </c>
      <c r="G316" s="755" t="s">
        <v>426</v>
      </c>
      <c r="H316" s="755" t="s">
        <v>426</v>
      </c>
      <c r="I316" s="419" t="s">
        <v>427</v>
      </c>
      <c r="J316" s="218" t="s">
        <v>1097</v>
      </c>
      <c r="K316" s="421">
        <v>1</v>
      </c>
      <c r="L316" s="33"/>
      <c r="N316" s="412">
        <v>1</v>
      </c>
    </row>
    <row r="317" spans="1:14" ht="27" customHeight="1" x14ac:dyDescent="0.2">
      <c r="A317" s="14">
        <f t="shared" si="13"/>
        <v>285</v>
      </c>
      <c r="B317" s="419" t="s">
        <v>753</v>
      </c>
      <c r="C317" s="420" t="s">
        <v>426</v>
      </c>
      <c r="D317" s="755"/>
      <c r="E317" s="755"/>
      <c r="F317" s="755"/>
      <c r="G317" s="755"/>
      <c r="H317" s="755"/>
      <c r="I317" s="419" t="s">
        <v>73</v>
      </c>
      <c r="J317" s="218" t="s">
        <v>1098</v>
      </c>
      <c r="K317" s="421">
        <v>1</v>
      </c>
      <c r="L317" s="33"/>
      <c r="N317" s="412">
        <v>1</v>
      </c>
    </row>
    <row r="318" spans="1:14" ht="25.5" x14ac:dyDescent="0.2">
      <c r="A318" s="14">
        <f t="shared" si="13"/>
        <v>286</v>
      </c>
      <c r="B318" s="419" t="s">
        <v>753</v>
      </c>
      <c r="C318" s="420" t="s">
        <v>426</v>
      </c>
      <c r="D318" s="755"/>
      <c r="E318" s="755"/>
      <c r="F318" s="755"/>
      <c r="G318" s="755"/>
      <c r="H318" s="755"/>
      <c r="I318" s="419" t="s">
        <v>73</v>
      </c>
      <c r="J318" s="218" t="s">
        <v>1099</v>
      </c>
      <c r="K318" s="421">
        <v>1</v>
      </c>
      <c r="L318" s="33"/>
      <c r="N318" s="412">
        <v>1</v>
      </c>
    </row>
    <row r="319" spans="1:14" x14ac:dyDescent="0.2">
      <c r="A319" s="14">
        <f t="shared" si="13"/>
        <v>287</v>
      </c>
      <c r="B319" s="419" t="s">
        <v>753</v>
      </c>
      <c r="C319" s="420" t="s">
        <v>426</v>
      </c>
      <c r="D319" s="755"/>
      <c r="E319" s="755"/>
      <c r="F319" s="755"/>
      <c r="G319" s="755"/>
      <c r="H319" s="755"/>
      <c r="I319" s="419" t="s">
        <v>73</v>
      </c>
      <c r="J319" s="218" t="s">
        <v>1100</v>
      </c>
      <c r="K319" s="421">
        <v>1</v>
      </c>
      <c r="L319" s="33"/>
      <c r="N319" s="412">
        <v>1</v>
      </c>
    </row>
    <row r="320" spans="1:14" ht="25.5" x14ac:dyDescent="0.2">
      <c r="A320" s="14">
        <f t="shared" si="13"/>
        <v>288</v>
      </c>
      <c r="B320" s="419" t="s">
        <v>753</v>
      </c>
      <c r="C320" s="420" t="s">
        <v>426</v>
      </c>
      <c r="D320" s="755"/>
      <c r="E320" s="755"/>
      <c r="F320" s="755"/>
      <c r="G320" s="755"/>
      <c r="H320" s="755"/>
      <c r="I320" s="419" t="s">
        <v>73</v>
      </c>
      <c r="J320" s="218" t="s">
        <v>1101</v>
      </c>
      <c r="K320" s="421">
        <v>1</v>
      </c>
      <c r="L320" s="33"/>
      <c r="N320" s="412">
        <v>1</v>
      </c>
    </row>
    <row r="321" spans="1:14" ht="38.25" x14ac:dyDescent="0.2">
      <c r="A321" s="14">
        <f t="shared" si="13"/>
        <v>289</v>
      </c>
      <c r="B321" s="419" t="s">
        <v>754</v>
      </c>
      <c r="C321" s="420" t="s">
        <v>433</v>
      </c>
      <c r="D321" s="755" t="s">
        <v>433</v>
      </c>
      <c r="E321" s="755" t="s">
        <v>433</v>
      </c>
      <c r="F321" s="755" t="s">
        <v>433</v>
      </c>
      <c r="G321" s="755" t="s">
        <v>433</v>
      </c>
      <c r="H321" s="755" t="s">
        <v>433</v>
      </c>
      <c r="I321" s="419" t="s">
        <v>434</v>
      </c>
      <c r="J321" s="218" t="s">
        <v>1102</v>
      </c>
      <c r="K321" s="421">
        <v>1</v>
      </c>
      <c r="L321" s="33"/>
      <c r="N321" s="412">
        <v>1</v>
      </c>
    </row>
    <row r="322" spans="1:14" ht="51" x14ac:dyDescent="0.2">
      <c r="A322" s="14">
        <f t="shared" si="13"/>
        <v>290</v>
      </c>
      <c r="B322" s="419" t="s">
        <v>754</v>
      </c>
      <c r="C322" s="420" t="s">
        <v>433</v>
      </c>
      <c r="D322" s="755"/>
      <c r="E322" s="755"/>
      <c r="F322" s="755"/>
      <c r="G322" s="755"/>
      <c r="H322" s="755"/>
      <c r="I322" s="419" t="s">
        <v>73</v>
      </c>
      <c r="J322" s="218" t="s">
        <v>1103</v>
      </c>
      <c r="K322" s="421">
        <v>1</v>
      </c>
      <c r="L322" s="33"/>
      <c r="N322" s="412">
        <v>1</v>
      </c>
    </row>
    <row r="323" spans="1:14" ht="51" x14ac:dyDescent="0.2">
      <c r="A323" s="14">
        <f t="shared" si="13"/>
        <v>291</v>
      </c>
      <c r="B323" s="419" t="s">
        <v>754</v>
      </c>
      <c r="C323" s="420" t="s">
        <v>433</v>
      </c>
      <c r="D323" s="755"/>
      <c r="E323" s="755"/>
      <c r="F323" s="755"/>
      <c r="G323" s="755"/>
      <c r="H323" s="755"/>
      <c r="I323" s="419" t="s">
        <v>73</v>
      </c>
      <c r="J323" s="218" t="s">
        <v>1104</v>
      </c>
      <c r="K323" s="421">
        <v>1</v>
      </c>
      <c r="L323" s="33"/>
      <c r="N323" s="412">
        <v>1</v>
      </c>
    </row>
    <row r="324" spans="1:14" ht="25.5" x14ac:dyDescent="0.2">
      <c r="A324" s="14">
        <f t="shared" si="13"/>
        <v>292</v>
      </c>
      <c r="B324" s="419" t="s">
        <v>754</v>
      </c>
      <c r="C324" s="420" t="s">
        <v>433</v>
      </c>
      <c r="D324" s="755"/>
      <c r="E324" s="755"/>
      <c r="F324" s="755"/>
      <c r="G324" s="755"/>
      <c r="H324" s="755"/>
      <c r="I324" s="419" t="s">
        <v>73</v>
      </c>
      <c r="J324" s="218" t="s">
        <v>1105</v>
      </c>
      <c r="K324" s="421">
        <v>1</v>
      </c>
      <c r="L324" s="33"/>
      <c r="N324" s="412">
        <v>1</v>
      </c>
    </row>
    <row r="325" spans="1:14" ht="25.5" x14ac:dyDescent="0.2">
      <c r="A325" s="14">
        <f t="shared" si="13"/>
        <v>293</v>
      </c>
      <c r="B325" s="31" t="s">
        <v>785</v>
      </c>
      <c r="C325" s="419" t="s">
        <v>1362</v>
      </c>
      <c r="D325" s="755" t="s">
        <v>439</v>
      </c>
      <c r="E325" s="755" t="s">
        <v>439</v>
      </c>
      <c r="F325" s="755" t="s">
        <v>439</v>
      </c>
      <c r="G325" s="755" t="s">
        <v>439</v>
      </c>
      <c r="H325" s="755" t="s">
        <v>439</v>
      </c>
      <c r="I325" s="419" t="s">
        <v>440</v>
      </c>
      <c r="J325" s="218" t="s">
        <v>1106</v>
      </c>
      <c r="K325" s="421">
        <v>1</v>
      </c>
      <c r="L325" s="33"/>
      <c r="N325" s="412">
        <v>1</v>
      </c>
    </row>
    <row r="326" spans="1:14" ht="25.5" x14ac:dyDescent="0.2">
      <c r="A326" s="14">
        <f t="shared" si="13"/>
        <v>294</v>
      </c>
      <c r="B326" s="419" t="s">
        <v>755</v>
      </c>
      <c r="C326" s="420" t="s">
        <v>439</v>
      </c>
      <c r="D326" s="755"/>
      <c r="E326" s="755"/>
      <c r="F326" s="755"/>
      <c r="G326" s="755"/>
      <c r="H326" s="755"/>
      <c r="I326" s="419" t="s">
        <v>73</v>
      </c>
      <c r="J326" s="218" t="s">
        <v>1107</v>
      </c>
      <c r="K326" s="421">
        <v>2</v>
      </c>
      <c r="L326" s="33"/>
      <c r="N326" s="413">
        <v>2</v>
      </c>
    </row>
    <row r="327" spans="1:14" ht="25.5" x14ac:dyDescent="0.2">
      <c r="A327" s="14">
        <f t="shared" si="13"/>
        <v>295</v>
      </c>
      <c r="B327" s="419" t="s">
        <v>755</v>
      </c>
      <c r="C327" s="420" t="s">
        <v>439</v>
      </c>
      <c r="D327" s="755"/>
      <c r="E327" s="755"/>
      <c r="F327" s="755"/>
      <c r="G327" s="755"/>
      <c r="H327" s="755"/>
      <c r="I327" s="419" t="s">
        <v>73</v>
      </c>
      <c r="J327" s="218" t="s">
        <v>1108</v>
      </c>
      <c r="K327" s="421">
        <v>1</v>
      </c>
      <c r="L327" s="33"/>
      <c r="N327" s="412">
        <v>1</v>
      </c>
    </row>
    <row r="328" spans="1:14" ht="63.75" x14ac:dyDescent="0.2">
      <c r="A328" s="14">
        <f t="shared" si="13"/>
        <v>296</v>
      </c>
      <c r="B328" s="31" t="s">
        <v>785</v>
      </c>
      <c r="C328" s="419" t="s">
        <v>1362</v>
      </c>
      <c r="D328" s="755"/>
      <c r="E328" s="755"/>
      <c r="F328" s="755"/>
      <c r="G328" s="755"/>
      <c r="H328" s="755"/>
      <c r="I328" s="419" t="s">
        <v>73</v>
      </c>
      <c r="J328" s="218" t="s">
        <v>1109</v>
      </c>
      <c r="K328" s="421">
        <v>1</v>
      </c>
      <c r="L328" s="33"/>
      <c r="N328" s="412">
        <v>1</v>
      </c>
    </row>
    <row r="329" spans="1:14" ht="25.5" x14ac:dyDescent="0.2">
      <c r="A329" s="14">
        <f t="shared" si="13"/>
        <v>297</v>
      </c>
      <c r="B329" s="31"/>
      <c r="C329" s="31"/>
      <c r="D329" s="429"/>
      <c r="E329" s="426" t="s">
        <v>445</v>
      </c>
      <c r="F329" s="426" t="s">
        <v>445</v>
      </c>
      <c r="G329" s="426" t="s">
        <v>445</v>
      </c>
      <c r="H329" s="426" t="s">
        <v>445</v>
      </c>
      <c r="I329" s="421" t="s">
        <v>1573</v>
      </c>
      <c r="J329" s="203" t="s">
        <v>1951</v>
      </c>
      <c r="K329" s="270">
        <v>0</v>
      </c>
      <c r="L329" s="266" t="s">
        <v>1789</v>
      </c>
      <c r="N329" s="412">
        <v>1</v>
      </c>
    </row>
    <row r="330" spans="1:14" ht="25.5" x14ac:dyDescent="0.2">
      <c r="A330" s="14">
        <f t="shared" si="13"/>
        <v>298</v>
      </c>
      <c r="B330" s="419" t="s">
        <v>756</v>
      </c>
      <c r="C330" s="420" t="s">
        <v>445</v>
      </c>
      <c r="D330" s="755" t="s">
        <v>445</v>
      </c>
      <c r="E330" s="829" t="s">
        <v>1574</v>
      </c>
      <c r="F330" s="829" t="s">
        <v>1574</v>
      </c>
      <c r="G330" s="829" t="s">
        <v>1574</v>
      </c>
      <c r="H330" s="791" t="s">
        <v>1574</v>
      </c>
      <c r="I330" s="419" t="s">
        <v>1575</v>
      </c>
      <c r="J330" s="218" t="s">
        <v>1110</v>
      </c>
      <c r="K330" s="421">
        <v>1</v>
      </c>
      <c r="L330" s="33"/>
      <c r="N330" s="412">
        <v>1</v>
      </c>
    </row>
    <row r="331" spans="1:14" x14ac:dyDescent="0.2">
      <c r="A331" s="429"/>
      <c r="B331" s="419" t="s">
        <v>756</v>
      </c>
      <c r="C331" s="755" t="s">
        <v>445</v>
      </c>
      <c r="D331" s="755"/>
      <c r="E331" s="829"/>
      <c r="F331" s="829"/>
      <c r="G331" s="829"/>
      <c r="H331" s="791"/>
      <c r="I331" s="419" t="s">
        <v>73</v>
      </c>
      <c r="J331" s="399" t="s">
        <v>1111</v>
      </c>
      <c r="K331" s="31"/>
      <c r="L331" s="33"/>
      <c r="N331" s="429"/>
    </row>
    <row r="332" spans="1:14" x14ac:dyDescent="0.2">
      <c r="A332" s="14">
        <f>A330+1</f>
        <v>299</v>
      </c>
      <c r="B332" s="419" t="s">
        <v>756</v>
      </c>
      <c r="C332" s="755"/>
      <c r="D332" s="755"/>
      <c r="E332" s="829"/>
      <c r="F332" s="829"/>
      <c r="G332" s="829"/>
      <c r="H332" s="791"/>
      <c r="I332" s="419" t="s">
        <v>73</v>
      </c>
      <c r="J332" s="399" t="s">
        <v>1934</v>
      </c>
      <c r="K332" s="421">
        <v>1</v>
      </c>
      <c r="L332" s="33"/>
      <c r="N332" s="412">
        <v>1</v>
      </c>
    </row>
    <row r="333" spans="1:14" x14ac:dyDescent="0.2">
      <c r="A333" s="14">
        <f t="shared" si="13"/>
        <v>300</v>
      </c>
      <c r="B333" s="419" t="s">
        <v>756</v>
      </c>
      <c r="C333" s="755"/>
      <c r="D333" s="755"/>
      <c r="E333" s="829"/>
      <c r="F333" s="829"/>
      <c r="G333" s="829"/>
      <c r="H333" s="791"/>
      <c r="I333" s="419" t="s">
        <v>73</v>
      </c>
      <c r="J333" s="399" t="s">
        <v>1935</v>
      </c>
      <c r="K333" s="421">
        <v>1</v>
      </c>
      <c r="L333" s="33"/>
      <c r="N333" s="412">
        <v>1</v>
      </c>
    </row>
    <row r="334" spans="1:14" ht="25.5" x14ac:dyDescent="0.2">
      <c r="A334" s="14">
        <f t="shared" si="13"/>
        <v>301</v>
      </c>
      <c r="B334" s="419" t="s">
        <v>756</v>
      </c>
      <c r="C334" s="755" t="s">
        <v>445</v>
      </c>
      <c r="D334" s="755" t="s">
        <v>445</v>
      </c>
      <c r="E334" s="829" t="s">
        <v>1574</v>
      </c>
      <c r="F334" s="829" t="s">
        <v>1574</v>
      </c>
      <c r="G334" s="829" t="s">
        <v>1574</v>
      </c>
      <c r="H334" s="791" t="s">
        <v>1574</v>
      </c>
      <c r="I334" s="419" t="s">
        <v>1576</v>
      </c>
      <c r="J334" s="399" t="s">
        <v>1936</v>
      </c>
      <c r="K334" s="421">
        <v>1</v>
      </c>
      <c r="L334" s="33"/>
      <c r="N334" s="412">
        <v>1</v>
      </c>
    </row>
    <row r="335" spans="1:14" x14ac:dyDescent="0.2">
      <c r="A335" s="14">
        <f t="shared" si="13"/>
        <v>302</v>
      </c>
      <c r="B335" s="419" t="s">
        <v>756</v>
      </c>
      <c r="C335" s="755"/>
      <c r="D335" s="755"/>
      <c r="E335" s="829"/>
      <c r="F335" s="829"/>
      <c r="G335" s="829"/>
      <c r="H335" s="791"/>
      <c r="I335" s="419" t="s">
        <v>73</v>
      </c>
      <c r="J335" s="399" t="s">
        <v>1937</v>
      </c>
      <c r="K335" s="421">
        <v>1</v>
      </c>
      <c r="L335" s="33"/>
      <c r="N335" s="412">
        <v>1</v>
      </c>
    </row>
    <row r="336" spans="1:14" x14ac:dyDescent="0.2">
      <c r="A336" s="14">
        <f t="shared" si="13"/>
        <v>303</v>
      </c>
      <c r="B336" s="419" t="s">
        <v>756</v>
      </c>
      <c r="C336" s="755" t="s">
        <v>445</v>
      </c>
      <c r="D336" s="755"/>
      <c r="E336" s="829"/>
      <c r="F336" s="829"/>
      <c r="G336" s="829"/>
      <c r="H336" s="791"/>
      <c r="I336" s="419" t="s">
        <v>73</v>
      </c>
      <c r="J336" s="399" t="s">
        <v>1938</v>
      </c>
      <c r="K336" s="421">
        <v>2</v>
      </c>
      <c r="L336" s="33"/>
      <c r="N336" s="413">
        <v>2</v>
      </c>
    </row>
    <row r="337" spans="1:14" x14ac:dyDescent="0.2">
      <c r="A337" s="14">
        <f t="shared" si="13"/>
        <v>304</v>
      </c>
      <c r="B337" s="419" t="s">
        <v>756</v>
      </c>
      <c r="C337" s="755"/>
      <c r="D337" s="755"/>
      <c r="E337" s="829"/>
      <c r="F337" s="829"/>
      <c r="G337" s="829"/>
      <c r="H337" s="791"/>
      <c r="I337" s="419" t="s">
        <v>73</v>
      </c>
      <c r="J337" s="399" t="s">
        <v>1939</v>
      </c>
      <c r="K337" s="421">
        <v>1</v>
      </c>
      <c r="L337" s="33"/>
      <c r="N337" s="412">
        <v>1</v>
      </c>
    </row>
    <row r="338" spans="1:14" ht="13.5" customHeight="1" x14ac:dyDescent="0.2">
      <c r="A338" s="14">
        <f t="shared" si="13"/>
        <v>305</v>
      </c>
      <c r="B338" s="31" t="s">
        <v>786</v>
      </c>
      <c r="C338" s="419" t="s">
        <v>1367</v>
      </c>
      <c r="D338" s="755"/>
      <c r="E338" s="829"/>
      <c r="F338" s="829"/>
      <c r="G338" s="829"/>
      <c r="H338" s="791"/>
      <c r="I338" s="419" t="s">
        <v>73</v>
      </c>
      <c r="J338" s="218" t="s">
        <v>1940</v>
      </c>
      <c r="K338" s="421">
        <v>1</v>
      </c>
      <c r="L338" s="33"/>
      <c r="M338" s="281"/>
      <c r="N338" s="412">
        <v>1</v>
      </c>
    </row>
    <row r="339" spans="1:14" customFormat="1" ht="25.5" x14ac:dyDescent="0.2">
      <c r="A339" s="311">
        <f>A338+1</f>
        <v>306</v>
      </c>
      <c r="B339" s="253"/>
      <c r="C339" s="253"/>
      <c r="D339" s="110"/>
      <c r="E339" s="110"/>
      <c r="F339" s="764" t="s">
        <v>1777</v>
      </c>
      <c r="G339" s="764" t="s">
        <v>1777</v>
      </c>
      <c r="H339" s="764" t="s">
        <v>2104</v>
      </c>
      <c r="I339" s="764" t="s">
        <v>1651</v>
      </c>
      <c r="J339" s="404" t="s">
        <v>1952</v>
      </c>
      <c r="K339" s="424">
        <v>0</v>
      </c>
      <c r="L339" s="266" t="s">
        <v>1789</v>
      </c>
      <c r="M339" s="282"/>
      <c r="N339" s="412">
        <v>1</v>
      </c>
    </row>
    <row r="340" spans="1:14" customFormat="1" ht="38.25" x14ac:dyDescent="0.2">
      <c r="A340" s="371"/>
      <c r="B340" s="253"/>
      <c r="C340" s="253"/>
      <c r="D340" s="110"/>
      <c r="E340" s="110"/>
      <c r="F340" s="791"/>
      <c r="G340" s="791"/>
      <c r="H340" s="791"/>
      <c r="I340" s="764"/>
      <c r="J340" s="404" t="s">
        <v>1953</v>
      </c>
      <c r="K340" s="424">
        <v>0</v>
      </c>
      <c r="L340" s="266" t="s">
        <v>1789</v>
      </c>
      <c r="M340" s="282"/>
      <c r="N340" s="409"/>
    </row>
    <row r="341" spans="1:14" customFormat="1" x14ac:dyDescent="0.2">
      <c r="A341" s="311">
        <f>A339+1</f>
        <v>307</v>
      </c>
      <c r="B341" s="253"/>
      <c r="C341" s="253"/>
      <c r="D341" s="110"/>
      <c r="E341" s="110"/>
      <c r="F341" s="791"/>
      <c r="G341" s="791"/>
      <c r="H341" s="791"/>
      <c r="I341" s="764"/>
      <c r="J341" s="400" t="s">
        <v>1647</v>
      </c>
      <c r="K341" s="424">
        <v>0</v>
      </c>
      <c r="L341" s="266" t="s">
        <v>1789</v>
      </c>
      <c r="M341" s="282"/>
      <c r="N341" s="412">
        <v>1</v>
      </c>
    </row>
    <row r="342" spans="1:14" customFormat="1" x14ac:dyDescent="0.2">
      <c r="A342" s="311">
        <f t="shared" ref="A342:A348" si="14">A341+1</f>
        <v>308</v>
      </c>
      <c r="B342" s="253"/>
      <c r="C342" s="253"/>
      <c r="D342" s="110"/>
      <c r="E342" s="110"/>
      <c r="F342" s="791"/>
      <c r="G342" s="791"/>
      <c r="H342" s="791"/>
      <c r="I342" s="764"/>
      <c r="J342" s="400" t="s">
        <v>1648</v>
      </c>
      <c r="K342" s="424">
        <v>0</v>
      </c>
      <c r="L342" s="266" t="s">
        <v>1789</v>
      </c>
      <c r="M342" s="282"/>
      <c r="N342" s="412">
        <v>1</v>
      </c>
    </row>
    <row r="343" spans="1:14" customFormat="1" x14ac:dyDescent="0.2">
      <c r="A343" s="311">
        <f t="shared" si="14"/>
        <v>309</v>
      </c>
      <c r="B343" s="253"/>
      <c r="C343" s="253"/>
      <c r="D343" s="110"/>
      <c r="E343" s="110"/>
      <c r="F343" s="791"/>
      <c r="G343" s="791"/>
      <c r="H343" s="791"/>
      <c r="I343" s="764"/>
      <c r="J343" s="400" t="s">
        <v>1649</v>
      </c>
      <c r="K343" s="424">
        <v>0</v>
      </c>
      <c r="L343" s="266" t="s">
        <v>1789</v>
      </c>
      <c r="M343" s="282"/>
      <c r="N343" s="412">
        <v>1</v>
      </c>
    </row>
    <row r="344" spans="1:14" customFormat="1" x14ac:dyDescent="0.2">
      <c r="A344" s="311">
        <f t="shared" si="14"/>
        <v>310</v>
      </c>
      <c r="B344" s="253"/>
      <c r="C344" s="253"/>
      <c r="D344" s="110"/>
      <c r="E344" s="110"/>
      <c r="F344" s="791"/>
      <c r="G344" s="791"/>
      <c r="H344" s="791"/>
      <c r="I344" s="764"/>
      <c r="J344" s="400" t="s">
        <v>1650</v>
      </c>
      <c r="K344" s="424">
        <v>0</v>
      </c>
      <c r="L344" s="266" t="s">
        <v>1789</v>
      </c>
      <c r="M344" s="282"/>
      <c r="N344" s="412">
        <v>1</v>
      </c>
    </row>
    <row r="345" spans="1:14" customFormat="1" x14ac:dyDescent="0.2">
      <c r="A345" s="311">
        <f t="shared" si="14"/>
        <v>311</v>
      </c>
      <c r="B345" s="253"/>
      <c r="C345" s="253"/>
      <c r="D345" s="110"/>
      <c r="E345" s="110"/>
      <c r="F345" s="791"/>
      <c r="G345" s="791"/>
      <c r="H345" s="791"/>
      <c r="I345" s="764"/>
      <c r="J345" s="400" t="s">
        <v>1643</v>
      </c>
      <c r="K345" s="424">
        <v>0</v>
      </c>
      <c r="L345" s="266" t="s">
        <v>1789</v>
      </c>
      <c r="M345" s="282"/>
      <c r="N345" s="412">
        <v>1</v>
      </c>
    </row>
    <row r="346" spans="1:14" customFormat="1" x14ac:dyDescent="0.2">
      <c r="A346" s="311">
        <f t="shared" si="14"/>
        <v>312</v>
      </c>
      <c r="B346" s="253"/>
      <c r="C346" s="253"/>
      <c r="D346" s="110"/>
      <c r="E346" s="110"/>
      <c r="F346" s="791"/>
      <c r="G346" s="791"/>
      <c r="H346" s="791"/>
      <c r="I346" s="764"/>
      <c r="J346" s="400" t="s">
        <v>1644</v>
      </c>
      <c r="K346" s="424">
        <v>0</v>
      </c>
      <c r="L346" s="266" t="s">
        <v>1789</v>
      </c>
      <c r="M346" s="282"/>
      <c r="N346" s="412">
        <v>1</v>
      </c>
    </row>
    <row r="347" spans="1:14" customFormat="1" x14ac:dyDescent="0.2">
      <c r="A347" s="311">
        <f t="shared" si="14"/>
        <v>313</v>
      </c>
      <c r="B347" s="253"/>
      <c r="C347" s="253"/>
      <c r="D347" s="110"/>
      <c r="E347" s="110"/>
      <c r="F347" s="791"/>
      <c r="G347" s="791"/>
      <c r="H347" s="791"/>
      <c r="I347" s="764"/>
      <c r="J347" s="400" t="s">
        <v>1645</v>
      </c>
      <c r="K347" s="424">
        <v>0</v>
      </c>
      <c r="L347" s="266" t="s">
        <v>1789</v>
      </c>
      <c r="M347" s="282"/>
      <c r="N347" s="412">
        <v>1</v>
      </c>
    </row>
    <row r="348" spans="1:14" customFormat="1" x14ac:dyDescent="0.2">
      <c r="A348" s="311">
        <f t="shared" si="14"/>
        <v>314</v>
      </c>
      <c r="B348" s="253"/>
      <c r="C348" s="253"/>
      <c r="D348" s="110"/>
      <c r="E348" s="110"/>
      <c r="F348" s="791"/>
      <c r="G348" s="791"/>
      <c r="H348" s="791"/>
      <c r="I348" s="764"/>
      <c r="J348" s="203" t="s">
        <v>1646</v>
      </c>
      <c r="K348" s="424">
        <v>0</v>
      </c>
      <c r="L348" s="266" t="s">
        <v>1789</v>
      </c>
      <c r="M348" s="282"/>
      <c r="N348" s="412">
        <v>1</v>
      </c>
    </row>
    <row r="349" spans="1:14" customFormat="1" ht="13.5" customHeight="1" x14ac:dyDescent="0.2">
      <c r="A349" s="371"/>
      <c r="B349" s="253"/>
      <c r="C349" s="253"/>
      <c r="D349" s="110"/>
      <c r="E349" s="110"/>
      <c r="F349" s="429"/>
      <c r="G349" s="773" t="s">
        <v>2003</v>
      </c>
      <c r="H349" s="773" t="s">
        <v>1896</v>
      </c>
      <c r="I349" s="421" t="s">
        <v>1897</v>
      </c>
      <c r="J349" s="203" t="s">
        <v>2147</v>
      </c>
      <c r="K349" s="420"/>
      <c r="L349" s="33"/>
      <c r="M349" s="33"/>
      <c r="N349" s="429"/>
    </row>
    <row r="350" spans="1:14" customFormat="1" x14ac:dyDescent="0.2">
      <c r="A350" s="311">
        <f>A348+1</f>
        <v>315</v>
      </c>
      <c r="B350" s="253"/>
      <c r="C350" s="253"/>
      <c r="D350" s="110"/>
      <c r="E350" s="110"/>
      <c r="F350" s="429"/>
      <c r="G350" s="774"/>
      <c r="H350" s="774"/>
      <c r="I350" s="421" t="s">
        <v>73</v>
      </c>
      <c r="J350" s="203" t="s">
        <v>1898</v>
      </c>
      <c r="K350" s="420"/>
      <c r="L350" s="33"/>
      <c r="M350" s="33"/>
      <c r="N350" s="412">
        <v>1</v>
      </c>
    </row>
    <row r="351" spans="1:14" customFormat="1" x14ac:dyDescent="0.2">
      <c r="A351" s="311">
        <f>A350+1</f>
        <v>316</v>
      </c>
      <c r="B351" s="253"/>
      <c r="C351" s="253"/>
      <c r="D351" s="110"/>
      <c r="E351" s="110"/>
      <c r="F351" s="429"/>
      <c r="G351" s="774"/>
      <c r="H351" s="774"/>
      <c r="I351" s="421" t="s">
        <v>73</v>
      </c>
      <c r="J351" s="203" t="s">
        <v>1899</v>
      </c>
      <c r="K351" s="420"/>
      <c r="L351" s="33"/>
      <c r="M351" s="33"/>
      <c r="N351" s="412">
        <v>1</v>
      </c>
    </row>
    <row r="352" spans="1:14" customFormat="1" ht="25.5" x14ac:dyDescent="0.2">
      <c r="A352" s="311">
        <f t="shared" ref="A352:A354" si="15">A351+1</f>
        <v>317</v>
      </c>
      <c r="B352" s="253"/>
      <c r="C352" s="253"/>
      <c r="D352" s="110"/>
      <c r="E352" s="110"/>
      <c r="F352" s="429"/>
      <c r="G352" s="775"/>
      <c r="H352" s="775"/>
      <c r="I352" s="421" t="s">
        <v>73</v>
      </c>
      <c r="J352" s="203" t="s">
        <v>1900</v>
      </c>
      <c r="K352" s="420"/>
      <c r="L352" s="33"/>
      <c r="M352" s="33"/>
      <c r="N352" s="412">
        <v>1</v>
      </c>
    </row>
    <row r="353" spans="1:14" ht="38.25" x14ac:dyDescent="0.2">
      <c r="A353" s="311">
        <f t="shared" si="15"/>
        <v>318</v>
      </c>
      <c r="B353" s="31"/>
      <c r="C353" s="764" t="s">
        <v>1363</v>
      </c>
      <c r="D353" s="791" t="s">
        <v>456</v>
      </c>
      <c r="E353" s="420" t="s">
        <v>456</v>
      </c>
      <c r="F353" s="420" t="s">
        <v>456</v>
      </c>
      <c r="G353" s="420" t="s">
        <v>456</v>
      </c>
      <c r="H353" s="420" t="s">
        <v>456</v>
      </c>
      <c r="I353" s="419" t="s">
        <v>1571</v>
      </c>
      <c r="J353" s="203" t="s">
        <v>1955</v>
      </c>
      <c r="K353" s="270">
        <v>0</v>
      </c>
      <c r="L353" s="266" t="s">
        <v>1789</v>
      </c>
      <c r="M353" s="281"/>
      <c r="N353" s="412">
        <v>1</v>
      </c>
    </row>
    <row r="354" spans="1:14" ht="26.25" customHeight="1" x14ac:dyDescent="0.2">
      <c r="A354" s="311">
        <f t="shared" si="15"/>
        <v>319</v>
      </c>
      <c r="B354" s="260"/>
      <c r="C354" s="764"/>
      <c r="D354" s="791"/>
      <c r="E354" s="225"/>
      <c r="F354" s="764" t="s">
        <v>1776</v>
      </c>
      <c r="G354" s="764" t="s">
        <v>456</v>
      </c>
      <c r="H354" s="437" t="s">
        <v>456</v>
      </c>
      <c r="I354" s="764" t="s">
        <v>1571</v>
      </c>
      <c r="J354" s="203" t="s">
        <v>1954</v>
      </c>
      <c r="K354" s="439">
        <v>0</v>
      </c>
      <c r="L354" s="266" t="s">
        <v>1789</v>
      </c>
      <c r="M354" s="281"/>
      <c r="N354" s="412">
        <v>1</v>
      </c>
    </row>
    <row r="355" spans="1:14" x14ac:dyDescent="0.2">
      <c r="A355" s="473"/>
      <c r="B355" s="260"/>
      <c r="C355" s="764"/>
      <c r="D355" s="791"/>
      <c r="E355" s="225"/>
      <c r="F355" s="791"/>
      <c r="G355" s="791"/>
      <c r="H355" s="90"/>
      <c r="I355" s="764"/>
      <c r="J355" s="450" t="s">
        <v>2044</v>
      </c>
      <c r="K355" s="283"/>
      <c r="L355" s="472"/>
      <c r="M355" s="281"/>
      <c r="N355" s="442"/>
    </row>
    <row r="356" spans="1:14" x14ac:dyDescent="0.2">
      <c r="A356" s="484"/>
      <c r="B356" s="260"/>
      <c r="C356" s="764"/>
      <c r="D356" s="791"/>
      <c r="E356" s="225"/>
      <c r="F356" s="791"/>
      <c r="G356" s="791"/>
      <c r="H356" s="90"/>
      <c r="I356" s="764"/>
      <c r="J356" s="450" t="s">
        <v>1657</v>
      </c>
      <c r="K356" s="439">
        <v>0</v>
      </c>
      <c r="L356" s="266" t="s">
        <v>1789</v>
      </c>
      <c r="M356" s="281"/>
      <c r="N356" s="442"/>
    </row>
    <row r="357" spans="1:14" ht="12.75" customHeight="1" x14ac:dyDescent="0.2">
      <c r="A357" s="484"/>
      <c r="B357" s="260"/>
      <c r="C357" s="764"/>
      <c r="D357" s="791"/>
      <c r="E357" s="225"/>
      <c r="F357" s="791"/>
      <c r="G357" s="791"/>
      <c r="H357" s="90"/>
      <c r="I357" s="764"/>
      <c r="J357" s="450" t="s">
        <v>1658</v>
      </c>
      <c r="K357" s="439">
        <v>0</v>
      </c>
      <c r="L357" s="266" t="s">
        <v>1789</v>
      </c>
      <c r="M357" s="281"/>
      <c r="N357" s="442"/>
    </row>
    <row r="358" spans="1:14" x14ac:dyDescent="0.2">
      <c r="A358" s="484"/>
      <c r="B358" s="260"/>
      <c r="C358" s="764"/>
      <c r="D358" s="791"/>
      <c r="E358" s="225"/>
      <c r="F358" s="791"/>
      <c r="G358" s="791"/>
      <c r="H358" s="129"/>
      <c r="I358" s="764"/>
      <c r="J358" s="450" t="s">
        <v>1659</v>
      </c>
      <c r="K358" s="439">
        <v>0</v>
      </c>
      <c r="L358" s="266" t="s">
        <v>1789</v>
      </c>
      <c r="M358" s="281"/>
      <c r="N358" s="442"/>
    </row>
    <row r="359" spans="1:14" ht="38.25" x14ac:dyDescent="0.2">
      <c r="A359" s="311">
        <f>A354+1</f>
        <v>320</v>
      </c>
      <c r="B359" s="31"/>
      <c r="C359" s="764"/>
      <c r="D359" s="791"/>
      <c r="E359" s="755" t="s">
        <v>456</v>
      </c>
      <c r="F359" s="755" t="s">
        <v>456</v>
      </c>
      <c r="G359" s="755" t="s">
        <v>456</v>
      </c>
      <c r="H359" s="755" t="s">
        <v>456</v>
      </c>
      <c r="I359" s="419" t="s">
        <v>73</v>
      </c>
      <c r="J359" s="218" t="s">
        <v>1614</v>
      </c>
      <c r="K359" s="270">
        <v>0</v>
      </c>
      <c r="L359" s="266" t="s">
        <v>1789</v>
      </c>
      <c r="N359" s="412">
        <v>1</v>
      </c>
    </row>
    <row r="360" spans="1:14" ht="25.5" x14ac:dyDescent="0.2">
      <c r="A360" s="311">
        <f t="shared" ref="A360" si="16">A359+1</f>
        <v>321</v>
      </c>
      <c r="B360" s="31"/>
      <c r="C360" s="78"/>
      <c r="D360" s="225"/>
      <c r="E360" s="755"/>
      <c r="F360" s="755"/>
      <c r="G360" s="755"/>
      <c r="H360" s="755"/>
      <c r="I360" s="419" t="s">
        <v>73</v>
      </c>
      <c r="J360" s="203" t="s">
        <v>1822</v>
      </c>
      <c r="K360" s="270">
        <v>0</v>
      </c>
      <c r="L360" s="266" t="s">
        <v>1789</v>
      </c>
      <c r="N360" s="412">
        <v>1</v>
      </c>
    </row>
    <row r="361" spans="1:14" ht="25.5" x14ac:dyDescent="0.2">
      <c r="A361" s="14">
        <f t="shared" si="13"/>
        <v>322</v>
      </c>
      <c r="B361" s="31" t="s">
        <v>786</v>
      </c>
      <c r="C361" s="421" t="s">
        <v>1363</v>
      </c>
      <c r="D361" s="426" t="s">
        <v>456</v>
      </c>
      <c r="E361" s="755"/>
      <c r="F361" s="755"/>
      <c r="G361" s="755"/>
      <c r="H361" s="755"/>
      <c r="I361" s="419" t="s">
        <v>73</v>
      </c>
      <c r="J361" s="218" t="s">
        <v>1118</v>
      </c>
      <c r="K361" s="421">
        <v>1</v>
      </c>
      <c r="L361" s="33"/>
      <c r="N361" s="412">
        <v>1</v>
      </c>
    </row>
    <row r="362" spans="1:14" ht="25.5" x14ac:dyDescent="0.2">
      <c r="A362" s="14">
        <f t="shared" si="13"/>
        <v>323</v>
      </c>
      <c r="B362" s="419" t="s">
        <v>755</v>
      </c>
      <c r="C362" s="420" t="s">
        <v>457</v>
      </c>
      <c r="D362" s="420" t="s">
        <v>457</v>
      </c>
      <c r="E362" s="420" t="s">
        <v>457</v>
      </c>
      <c r="F362" s="420" t="s">
        <v>457</v>
      </c>
      <c r="G362" s="420" t="s">
        <v>457</v>
      </c>
      <c r="H362" s="420" t="s">
        <v>457</v>
      </c>
      <c r="I362" s="419" t="s">
        <v>458</v>
      </c>
      <c r="J362" s="399" t="s">
        <v>1119</v>
      </c>
      <c r="K362" s="421">
        <v>1</v>
      </c>
      <c r="L362" s="33"/>
      <c r="N362" s="412">
        <v>1</v>
      </c>
    </row>
    <row r="363" spans="1:14" x14ac:dyDescent="0.2">
      <c r="A363" s="429"/>
      <c r="B363" s="31" t="s">
        <v>786</v>
      </c>
      <c r="C363" s="754" t="s">
        <v>1364</v>
      </c>
      <c r="D363" s="756" t="s">
        <v>460</v>
      </c>
      <c r="E363" s="756" t="s">
        <v>460</v>
      </c>
      <c r="F363" s="756" t="s">
        <v>460</v>
      </c>
      <c r="G363" s="756" t="s">
        <v>460</v>
      </c>
      <c r="H363" s="756" t="s">
        <v>460</v>
      </c>
      <c r="I363" s="419" t="s">
        <v>461</v>
      </c>
      <c r="J363" s="399" t="s">
        <v>1590</v>
      </c>
      <c r="K363" s="429"/>
      <c r="L363" s="33"/>
      <c r="N363" s="429"/>
    </row>
    <row r="364" spans="1:14" s="363" customFormat="1" x14ac:dyDescent="0.2">
      <c r="A364" s="14">
        <f>A362+1</f>
        <v>324</v>
      </c>
      <c r="B364" s="31" t="s">
        <v>786</v>
      </c>
      <c r="C364" s="755"/>
      <c r="D364" s="757"/>
      <c r="E364" s="757"/>
      <c r="F364" s="757"/>
      <c r="G364" s="757"/>
      <c r="H364" s="757"/>
      <c r="I364" s="419" t="s">
        <v>73</v>
      </c>
      <c r="J364" s="399" t="s">
        <v>2148</v>
      </c>
      <c r="K364" s="421">
        <v>1</v>
      </c>
      <c r="L364" s="33"/>
      <c r="M364" s="29"/>
      <c r="N364" s="412">
        <v>1</v>
      </c>
    </row>
    <row r="365" spans="1:14" s="363" customFormat="1" x14ac:dyDescent="0.2">
      <c r="A365" s="14">
        <f t="shared" si="13"/>
        <v>325</v>
      </c>
      <c r="B365" s="31" t="s">
        <v>786</v>
      </c>
      <c r="C365" s="755"/>
      <c r="D365" s="757"/>
      <c r="E365" s="757"/>
      <c r="F365" s="757"/>
      <c r="G365" s="757"/>
      <c r="H365" s="757"/>
      <c r="I365" s="419" t="s">
        <v>73</v>
      </c>
      <c r="J365" s="399" t="s">
        <v>2149</v>
      </c>
      <c r="K365" s="421">
        <v>1</v>
      </c>
      <c r="L365" s="33"/>
      <c r="M365" s="29"/>
      <c r="N365" s="412">
        <v>1</v>
      </c>
    </row>
    <row r="366" spans="1:14" s="363" customFormat="1" ht="25.5" x14ac:dyDescent="0.2">
      <c r="A366" s="14">
        <f t="shared" si="13"/>
        <v>326</v>
      </c>
      <c r="B366" s="31" t="s">
        <v>786</v>
      </c>
      <c r="C366" s="755"/>
      <c r="D366" s="757"/>
      <c r="E366" s="757"/>
      <c r="F366" s="757"/>
      <c r="G366" s="757"/>
      <c r="H366" s="757"/>
      <c r="I366" s="419" t="s">
        <v>73</v>
      </c>
      <c r="J366" s="399" t="s">
        <v>2150</v>
      </c>
      <c r="K366" s="421">
        <v>1</v>
      </c>
      <c r="L366" s="33"/>
      <c r="M366" s="29"/>
      <c r="N366" s="412">
        <v>1</v>
      </c>
    </row>
    <row r="367" spans="1:14" s="363" customFormat="1" x14ac:dyDescent="0.2">
      <c r="A367" s="14">
        <f t="shared" si="13"/>
        <v>327</v>
      </c>
      <c r="B367" s="31" t="s">
        <v>786</v>
      </c>
      <c r="C367" s="755"/>
      <c r="D367" s="758"/>
      <c r="E367" s="758"/>
      <c r="F367" s="758"/>
      <c r="G367" s="757"/>
      <c r="H367" s="757"/>
      <c r="I367" s="419" t="s">
        <v>73</v>
      </c>
      <c r="J367" s="399" t="s">
        <v>2151</v>
      </c>
      <c r="K367" s="421">
        <v>1</v>
      </c>
      <c r="L367" s="33"/>
      <c r="M367" s="29"/>
      <c r="N367" s="412">
        <v>1</v>
      </c>
    </row>
    <row r="368" spans="1:14" s="363" customFormat="1" x14ac:dyDescent="0.2">
      <c r="A368" s="14">
        <f t="shared" si="13"/>
        <v>328</v>
      </c>
      <c r="B368" s="31" t="s">
        <v>786</v>
      </c>
      <c r="C368" s="755"/>
      <c r="D368" s="756" t="s">
        <v>460</v>
      </c>
      <c r="E368" s="756" t="s">
        <v>460</v>
      </c>
      <c r="F368" s="756" t="s">
        <v>460</v>
      </c>
      <c r="G368" s="757"/>
      <c r="H368" s="757"/>
      <c r="I368" s="419" t="s">
        <v>73</v>
      </c>
      <c r="J368" s="399" t="s">
        <v>2152</v>
      </c>
      <c r="K368" s="421">
        <v>1</v>
      </c>
      <c r="L368" s="33"/>
      <c r="M368" s="29"/>
      <c r="N368" s="412">
        <v>1</v>
      </c>
    </row>
    <row r="369" spans="1:14" s="363" customFormat="1" x14ac:dyDescent="0.2">
      <c r="A369" s="14">
        <f t="shared" si="13"/>
        <v>329</v>
      </c>
      <c r="B369" s="31" t="s">
        <v>786</v>
      </c>
      <c r="C369" s="755"/>
      <c r="D369" s="758"/>
      <c r="E369" s="758"/>
      <c r="F369" s="758"/>
      <c r="G369" s="758"/>
      <c r="H369" s="758"/>
      <c r="I369" s="419" t="s">
        <v>73</v>
      </c>
      <c r="J369" s="399" t="s">
        <v>2153</v>
      </c>
      <c r="K369" s="421">
        <v>1</v>
      </c>
      <c r="L369" s="33"/>
      <c r="M369" s="29"/>
      <c r="N369" s="412">
        <v>1</v>
      </c>
    </row>
    <row r="370" spans="1:14" s="363" customFormat="1" ht="12.75" customHeight="1" x14ac:dyDescent="0.2">
      <c r="A370" s="429"/>
      <c r="B370" s="31" t="s">
        <v>786</v>
      </c>
      <c r="C370" s="754" t="s">
        <v>1365</v>
      </c>
      <c r="D370" s="755" t="s">
        <v>469</v>
      </c>
      <c r="E370" s="755" t="s">
        <v>469</v>
      </c>
      <c r="F370" s="755" t="s">
        <v>469</v>
      </c>
      <c r="G370" s="755" t="s">
        <v>469</v>
      </c>
      <c r="H370" s="755" t="s">
        <v>469</v>
      </c>
      <c r="I370" s="419" t="s">
        <v>470</v>
      </c>
      <c r="J370" s="399" t="s">
        <v>1127</v>
      </c>
      <c r="K370" s="429"/>
      <c r="L370" s="33"/>
      <c r="M370" s="29"/>
      <c r="N370" s="429"/>
    </row>
    <row r="371" spans="1:14" s="363" customFormat="1" x14ac:dyDescent="0.2">
      <c r="A371" s="14">
        <f>A369+1</f>
        <v>330</v>
      </c>
      <c r="B371" s="31" t="s">
        <v>786</v>
      </c>
      <c r="C371" s="754"/>
      <c r="D371" s="755"/>
      <c r="E371" s="755"/>
      <c r="F371" s="755"/>
      <c r="G371" s="755"/>
      <c r="H371" s="755"/>
      <c r="I371" s="419" t="s">
        <v>73</v>
      </c>
      <c r="J371" s="399" t="s">
        <v>2154</v>
      </c>
      <c r="K371" s="421">
        <v>1</v>
      </c>
      <c r="L371" s="33"/>
      <c r="M371" s="29"/>
      <c r="N371" s="412">
        <v>1</v>
      </c>
    </row>
    <row r="372" spans="1:14" s="363" customFormat="1" ht="27" customHeight="1" x14ac:dyDescent="0.2">
      <c r="A372" s="14">
        <f>A371+1</f>
        <v>331</v>
      </c>
      <c r="B372" s="31" t="s">
        <v>786</v>
      </c>
      <c r="C372" s="754"/>
      <c r="D372" s="755"/>
      <c r="E372" s="755"/>
      <c r="F372" s="755"/>
      <c r="G372" s="755"/>
      <c r="H372" s="755"/>
      <c r="I372" s="419" t="s">
        <v>73</v>
      </c>
      <c r="J372" s="399" t="s">
        <v>2155</v>
      </c>
      <c r="K372" s="421">
        <v>1</v>
      </c>
      <c r="L372" s="33"/>
      <c r="M372" s="29"/>
      <c r="N372" s="412">
        <v>1</v>
      </c>
    </row>
    <row r="373" spans="1:14" s="363" customFormat="1" x14ac:dyDescent="0.2">
      <c r="A373" s="14">
        <f t="shared" si="13"/>
        <v>332</v>
      </c>
      <c r="B373" s="31" t="s">
        <v>786</v>
      </c>
      <c r="C373" s="754"/>
      <c r="D373" s="755"/>
      <c r="E373" s="755"/>
      <c r="F373" s="755"/>
      <c r="G373" s="755"/>
      <c r="H373" s="755"/>
      <c r="I373" s="419" t="s">
        <v>73</v>
      </c>
      <c r="J373" s="399" t="s">
        <v>2156</v>
      </c>
      <c r="K373" s="421">
        <v>1</v>
      </c>
      <c r="L373" s="33"/>
      <c r="M373" s="29"/>
      <c r="N373" s="412">
        <v>1</v>
      </c>
    </row>
    <row r="374" spans="1:14" s="363" customFormat="1" x14ac:dyDescent="0.2">
      <c r="A374" s="14">
        <f t="shared" si="13"/>
        <v>333</v>
      </c>
      <c r="B374" s="31" t="s">
        <v>786</v>
      </c>
      <c r="C374" s="754"/>
      <c r="D374" s="755"/>
      <c r="E374" s="755"/>
      <c r="F374" s="755"/>
      <c r="G374" s="755"/>
      <c r="H374" s="755"/>
      <c r="I374" s="419" t="s">
        <v>73</v>
      </c>
      <c r="J374" s="399" t="s">
        <v>2157</v>
      </c>
      <c r="K374" s="421">
        <v>1</v>
      </c>
      <c r="L374" s="33"/>
      <c r="M374" s="29"/>
      <c r="N374" s="412">
        <v>1</v>
      </c>
    </row>
    <row r="375" spans="1:14" s="363" customFormat="1" ht="51" x14ac:dyDescent="0.2">
      <c r="A375" s="14">
        <f t="shared" si="13"/>
        <v>334</v>
      </c>
      <c r="B375" s="31" t="s">
        <v>786</v>
      </c>
      <c r="C375" s="754"/>
      <c r="D375" s="755"/>
      <c r="E375" s="755"/>
      <c r="F375" s="755"/>
      <c r="G375" s="755"/>
      <c r="H375" s="755"/>
      <c r="I375" s="419" t="s">
        <v>73</v>
      </c>
      <c r="J375" s="218" t="s">
        <v>1132</v>
      </c>
      <c r="K375" s="421">
        <v>1</v>
      </c>
      <c r="L375" s="33"/>
      <c r="M375" s="29"/>
      <c r="N375" s="412">
        <v>1</v>
      </c>
    </row>
    <row r="376" spans="1:14" s="363" customFormat="1" ht="25.5" x14ac:dyDescent="0.2">
      <c r="A376" s="429"/>
      <c r="B376" s="31" t="s">
        <v>789</v>
      </c>
      <c r="C376" s="754" t="s">
        <v>1366</v>
      </c>
      <c r="D376" s="756" t="s">
        <v>472</v>
      </c>
      <c r="E376" s="756" t="s">
        <v>472</v>
      </c>
      <c r="F376" s="756" t="s">
        <v>472</v>
      </c>
      <c r="G376" s="756" t="s">
        <v>472</v>
      </c>
      <c r="H376" s="756" t="s">
        <v>472</v>
      </c>
      <c r="I376" s="419" t="s">
        <v>473</v>
      </c>
      <c r="J376" s="399" t="s">
        <v>1133</v>
      </c>
      <c r="K376" s="429"/>
      <c r="L376" s="33"/>
      <c r="M376" s="29"/>
      <c r="N376" s="429"/>
    </row>
    <row r="377" spans="1:14" s="363" customFormat="1" x14ac:dyDescent="0.2">
      <c r="A377" s="14">
        <f>A375+1</f>
        <v>335</v>
      </c>
      <c r="B377" s="31" t="s">
        <v>789</v>
      </c>
      <c r="C377" s="754"/>
      <c r="D377" s="757"/>
      <c r="E377" s="757"/>
      <c r="F377" s="757"/>
      <c r="G377" s="757"/>
      <c r="H377" s="757"/>
      <c r="I377" s="419" t="s">
        <v>73</v>
      </c>
      <c r="J377" s="399" t="s">
        <v>2158</v>
      </c>
      <c r="K377" s="421">
        <v>1</v>
      </c>
      <c r="L377" s="33"/>
      <c r="M377" s="29"/>
      <c r="N377" s="412">
        <v>1</v>
      </c>
    </row>
    <row r="378" spans="1:14" s="363" customFormat="1" ht="51" x14ac:dyDescent="0.2">
      <c r="A378" s="14">
        <f>A377+1</f>
        <v>336</v>
      </c>
      <c r="B378" s="31" t="s">
        <v>789</v>
      </c>
      <c r="C378" s="754"/>
      <c r="D378" s="757"/>
      <c r="E378" s="757"/>
      <c r="F378" s="757"/>
      <c r="G378" s="757"/>
      <c r="H378" s="757"/>
      <c r="I378" s="419" t="s">
        <v>73</v>
      </c>
      <c r="J378" s="399" t="s">
        <v>2159</v>
      </c>
      <c r="K378" s="421">
        <v>1</v>
      </c>
      <c r="L378" s="33"/>
      <c r="M378" s="29"/>
      <c r="N378" s="412">
        <v>1</v>
      </c>
    </row>
    <row r="379" spans="1:14" s="363" customFormat="1" ht="15.75" customHeight="1" x14ac:dyDescent="0.2">
      <c r="A379" s="14">
        <f>A378+1</f>
        <v>337</v>
      </c>
      <c r="B379" s="31" t="s">
        <v>789</v>
      </c>
      <c r="C379" s="754" t="s">
        <v>1366</v>
      </c>
      <c r="D379" s="757"/>
      <c r="E379" s="757"/>
      <c r="F379" s="757"/>
      <c r="G379" s="757"/>
      <c r="H379" s="757"/>
      <c r="I379" s="419" t="s">
        <v>73</v>
      </c>
      <c r="J379" s="399" t="s">
        <v>1499</v>
      </c>
      <c r="K379" s="421">
        <v>1</v>
      </c>
      <c r="L379" s="33"/>
      <c r="M379" s="29"/>
      <c r="N379" s="412">
        <v>1</v>
      </c>
    </row>
    <row r="380" spans="1:14" s="363" customFormat="1" ht="13.5" customHeight="1" x14ac:dyDescent="0.2">
      <c r="A380" s="14">
        <f>A379+1</f>
        <v>338</v>
      </c>
      <c r="B380" s="31" t="s">
        <v>789</v>
      </c>
      <c r="C380" s="754"/>
      <c r="D380" s="758"/>
      <c r="E380" s="758"/>
      <c r="F380" s="758"/>
      <c r="G380" s="758"/>
      <c r="H380" s="758"/>
      <c r="I380" s="419" t="s">
        <v>73</v>
      </c>
      <c r="J380" s="400" t="s">
        <v>1500</v>
      </c>
      <c r="K380" s="421">
        <v>1</v>
      </c>
      <c r="L380" s="33"/>
      <c r="M380" s="29"/>
      <c r="N380" s="412">
        <v>1</v>
      </c>
    </row>
    <row r="381" spans="1:14" s="363" customFormat="1" x14ac:dyDescent="0.2">
      <c r="A381" s="69"/>
      <c r="B381" s="769" t="s">
        <v>797</v>
      </c>
      <c r="C381" s="769"/>
      <c r="D381" s="769"/>
      <c r="E381" s="769"/>
      <c r="F381" s="769"/>
      <c r="G381" s="769"/>
      <c r="H381" s="769"/>
      <c r="I381" s="769"/>
      <c r="J381" s="769"/>
      <c r="K381" s="69"/>
      <c r="L381" s="33"/>
      <c r="M381" s="29"/>
      <c r="N381" s="69"/>
    </row>
    <row r="382" spans="1:14" s="363" customFormat="1" ht="25.5" x14ac:dyDescent="0.2">
      <c r="A382" s="14">
        <f>A380+1</f>
        <v>339</v>
      </c>
      <c r="B382" s="31" t="s">
        <v>785</v>
      </c>
      <c r="C382" s="419" t="s">
        <v>1369</v>
      </c>
      <c r="D382" s="755" t="s">
        <v>477</v>
      </c>
      <c r="E382" s="755" t="s">
        <v>477</v>
      </c>
      <c r="F382" s="755" t="s">
        <v>477</v>
      </c>
      <c r="G382" s="755" t="s">
        <v>477</v>
      </c>
      <c r="H382" s="755" t="s">
        <v>477</v>
      </c>
      <c r="I382" s="419" t="s">
        <v>478</v>
      </c>
      <c r="J382" s="399" t="s">
        <v>1463</v>
      </c>
      <c r="K382" s="421">
        <v>2</v>
      </c>
      <c r="L382" s="33"/>
      <c r="M382" s="29"/>
      <c r="N382" s="413">
        <v>2</v>
      </c>
    </row>
    <row r="383" spans="1:14" s="363" customFormat="1" ht="25.5" x14ac:dyDescent="0.2">
      <c r="A383" s="14">
        <f t="shared" ref="A383:A384" si="17">A382+1</f>
        <v>340</v>
      </c>
      <c r="B383" s="31" t="s">
        <v>785</v>
      </c>
      <c r="C383" s="419" t="s">
        <v>1369</v>
      </c>
      <c r="D383" s="755"/>
      <c r="E383" s="755"/>
      <c r="F383" s="755"/>
      <c r="G383" s="755"/>
      <c r="H383" s="755"/>
      <c r="I383" s="419" t="s">
        <v>478</v>
      </c>
      <c r="J383" s="399" t="s">
        <v>1464</v>
      </c>
      <c r="K383" s="421">
        <v>1</v>
      </c>
      <c r="L383" s="33"/>
      <c r="M383" s="29"/>
      <c r="N383" s="412">
        <v>1</v>
      </c>
    </row>
    <row r="384" spans="1:14" s="363" customFormat="1" ht="38.25" x14ac:dyDescent="0.2">
      <c r="A384" s="14">
        <f t="shared" si="17"/>
        <v>341</v>
      </c>
      <c r="B384" s="419" t="s">
        <v>757</v>
      </c>
      <c r="C384" s="420" t="s">
        <v>479</v>
      </c>
      <c r="D384" s="755" t="s">
        <v>479</v>
      </c>
      <c r="E384" s="755" t="s">
        <v>479</v>
      </c>
      <c r="F384" s="755" t="s">
        <v>479</v>
      </c>
      <c r="G384" s="755" t="s">
        <v>479</v>
      </c>
      <c r="H384" s="755" t="s">
        <v>479</v>
      </c>
      <c r="I384" s="419" t="s">
        <v>480</v>
      </c>
      <c r="J384" s="218" t="s">
        <v>1136</v>
      </c>
      <c r="K384" s="421">
        <v>1</v>
      </c>
      <c r="L384" s="33"/>
      <c r="M384" s="29"/>
      <c r="N384" s="412">
        <v>1</v>
      </c>
    </row>
    <row r="385" spans="1:14" s="363" customFormat="1" x14ac:dyDescent="0.2">
      <c r="A385" s="429"/>
      <c r="B385" s="419" t="s">
        <v>757</v>
      </c>
      <c r="C385" s="755" t="s">
        <v>479</v>
      </c>
      <c r="D385" s="755"/>
      <c r="E385" s="755"/>
      <c r="F385" s="755"/>
      <c r="G385" s="755"/>
      <c r="H385" s="755"/>
      <c r="I385" s="419" t="s">
        <v>73</v>
      </c>
      <c r="J385" s="399" t="s">
        <v>1137</v>
      </c>
      <c r="K385" s="429"/>
      <c r="L385" s="33"/>
      <c r="M385" s="29"/>
      <c r="N385" s="429"/>
    </row>
    <row r="386" spans="1:14" s="363" customFormat="1" ht="38.25" x14ac:dyDescent="0.2">
      <c r="A386" s="14">
        <f>A384+1</f>
        <v>342</v>
      </c>
      <c r="B386" s="419" t="s">
        <v>757</v>
      </c>
      <c r="C386" s="755"/>
      <c r="D386" s="755"/>
      <c r="E386" s="755"/>
      <c r="F386" s="755"/>
      <c r="G386" s="755"/>
      <c r="H386" s="755"/>
      <c r="I386" s="419" t="s">
        <v>73</v>
      </c>
      <c r="J386" s="399" t="s">
        <v>2160</v>
      </c>
      <c r="K386" s="421">
        <v>1</v>
      </c>
      <c r="L386" s="33"/>
      <c r="M386" s="29"/>
      <c r="N386" s="412">
        <v>1</v>
      </c>
    </row>
    <row r="387" spans="1:14" s="363" customFormat="1" ht="51" x14ac:dyDescent="0.2">
      <c r="A387" s="14">
        <f>A386+1</f>
        <v>343</v>
      </c>
      <c r="B387" s="419" t="s">
        <v>757</v>
      </c>
      <c r="C387" s="755"/>
      <c r="D387" s="755"/>
      <c r="E387" s="755"/>
      <c r="F387" s="755"/>
      <c r="G387" s="755"/>
      <c r="H387" s="755"/>
      <c r="I387" s="419" t="s">
        <v>73</v>
      </c>
      <c r="J387" s="399" t="s">
        <v>2161</v>
      </c>
      <c r="K387" s="421">
        <v>1</v>
      </c>
      <c r="L387" s="33"/>
      <c r="M387" s="29"/>
      <c r="N387" s="412">
        <v>1</v>
      </c>
    </row>
    <row r="388" spans="1:14" s="363" customFormat="1" x14ac:dyDescent="0.2">
      <c r="A388" s="14">
        <f>A387+1</f>
        <v>344</v>
      </c>
      <c r="B388" s="419" t="s">
        <v>757</v>
      </c>
      <c r="C388" s="755"/>
      <c r="D388" s="755"/>
      <c r="E388" s="755"/>
      <c r="F388" s="755"/>
      <c r="G388" s="755"/>
      <c r="H388" s="755"/>
      <c r="I388" s="421" t="s">
        <v>73</v>
      </c>
      <c r="J388" s="400" t="s">
        <v>2162</v>
      </c>
      <c r="K388" s="421">
        <v>1</v>
      </c>
      <c r="L388" s="33"/>
      <c r="M388" s="29"/>
      <c r="N388" s="412">
        <v>1</v>
      </c>
    </row>
    <row r="389" spans="1:14" s="363" customFormat="1" ht="25.5" x14ac:dyDescent="0.2">
      <c r="A389" s="14">
        <f t="shared" ref="A389:A405" si="18">A388+1</f>
        <v>345</v>
      </c>
      <c r="B389" s="31" t="s">
        <v>786</v>
      </c>
      <c r="C389" s="419" t="s">
        <v>1371</v>
      </c>
      <c r="D389" s="755"/>
      <c r="E389" s="755"/>
      <c r="F389" s="755"/>
      <c r="G389" s="755"/>
      <c r="H389" s="755"/>
      <c r="I389" s="419" t="s">
        <v>73</v>
      </c>
      <c r="J389" s="399" t="s">
        <v>2163</v>
      </c>
      <c r="K389" s="421">
        <v>1</v>
      </c>
      <c r="L389" s="33"/>
      <c r="M389" s="29"/>
      <c r="N389" s="412">
        <v>1</v>
      </c>
    </row>
    <row r="390" spans="1:14" s="363" customFormat="1" ht="25.5" x14ac:dyDescent="0.2">
      <c r="A390" s="14">
        <f t="shared" si="18"/>
        <v>346</v>
      </c>
      <c r="B390" s="31" t="s">
        <v>786</v>
      </c>
      <c r="C390" s="419" t="s">
        <v>1370</v>
      </c>
      <c r="D390" s="420" t="s">
        <v>482</v>
      </c>
      <c r="E390" s="420" t="s">
        <v>482</v>
      </c>
      <c r="F390" s="420" t="s">
        <v>482</v>
      </c>
      <c r="G390" s="420" t="s">
        <v>482</v>
      </c>
      <c r="H390" s="420" t="s">
        <v>482</v>
      </c>
      <c r="I390" s="419" t="s">
        <v>483</v>
      </c>
      <c r="J390" s="218" t="s">
        <v>1142</v>
      </c>
      <c r="K390" s="421">
        <v>2</v>
      </c>
      <c r="L390" s="33"/>
      <c r="M390" s="29"/>
      <c r="N390" s="413">
        <v>2</v>
      </c>
    </row>
    <row r="391" spans="1:14" s="363" customFormat="1" x14ac:dyDescent="0.2">
      <c r="A391" s="69"/>
      <c r="B391" s="769" t="s">
        <v>798</v>
      </c>
      <c r="C391" s="769"/>
      <c r="D391" s="769"/>
      <c r="E391" s="769"/>
      <c r="F391" s="769"/>
      <c r="G391" s="769"/>
      <c r="H391" s="769"/>
      <c r="I391" s="769"/>
      <c r="J391" s="769"/>
      <c r="K391" s="69"/>
      <c r="L391" s="33"/>
      <c r="M391" s="29"/>
      <c r="N391" s="69"/>
    </row>
    <row r="392" spans="1:14" s="363" customFormat="1" ht="38.25" x14ac:dyDescent="0.2">
      <c r="A392" s="14">
        <f>A390+1</f>
        <v>347</v>
      </c>
      <c r="B392" s="31" t="s">
        <v>785</v>
      </c>
      <c r="C392" s="419" t="s">
        <v>1372</v>
      </c>
      <c r="D392" s="755">
        <v>5.8</v>
      </c>
      <c r="E392" s="755">
        <v>5.8</v>
      </c>
      <c r="F392" s="755">
        <v>5.8</v>
      </c>
      <c r="G392" s="755">
        <v>5.8</v>
      </c>
      <c r="H392" s="755">
        <v>5.8</v>
      </c>
      <c r="I392" s="419" t="s">
        <v>485</v>
      </c>
      <c r="J392" s="218" t="s">
        <v>1143</v>
      </c>
      <c r="K392" s="421">
        <v>2</v>
      </c>
      <c r="L392" s="33"/>
      <c r="M392" s="29"/>
      <c r="N392" s="413">
        <v>2</v>
      </c>
    </row>
    <row r="393" spans="1:14" s="363" customFormat="1" ht="25.5" x14ac:dyDescent="0.2">
      <c r="A393" s="14">
        <f t="shared" si="18"/>
        <v>348</v>
      </c>
      <c r="B393" s="31" t="s">
        <v>785</v>
      </c>
      <c r="C393" s="419" t="s">
        <v>1372</v>
      </c>
      <c r="D393" s="755"/>
      <c r="E393" s="755"/>
      <c r="F393" s="755"/>
      <c r="G393" s="755"/>
      <c r="H393" s="755"/>
      <c r="I393" s="419" t="s">
        <v>73</v>
      </c>
      <c r="J393" s="218" t="s">
        <v>1144</v>
      </c>
      <c r="K393" s="421">
        <v>2</v>
      </c>
      <c r="L393" s="33"/>
      <c r="M393" s="29"/>
      <c r="N393" s="413">
        <v>2</v>
      </c>
    </row>
    <row r="394" spans="1:14" s="363" customFormat="1" ht="25.5" x14ac:dyDescent="0.2">
      <c r="A394" s="14">
        <f t="shared" si="18"/>
        <v>349</v>
      </c>
      <c r="B394" s="31" t="s">
        <v>785</v>
      </c>
      <c r="C394" s="419" t="s">
        <v>1373</v>
      </c>
      <c r="D394" s="755" t="s">
        <v>488</v>
      </c>
      <c r="E394" s="755" t="s">
        <v>488</v>
      </c>
      <c r="F394" s="755" t="s">
        <v>488</v>
      </c>
      <c r="G394" s="755" t="s">
        <v>488</v>
      </c>
      <c r="H394" s="755" t="s">
        <v>488</v>
      </c>
      <c r="I394" s="419" t="s">
        <v>489</v>
      </c>
      <c r="J394" s="218" t="s">
        <v>1145</v>
      </c>
      <c r="K394" s="421">
        <v>1</v>
      </c>
      <c r="L394" s="33"/>
      <c r="M394" s="29"/>
      <c r="N394" s="412">
        <v>1</v>
      </c>
    </row>
    <row r="395" spans="1:14" s="363" customFormat="1" ht="25.5" x14ac:dyDescent="0.2">
      <c r="A395" s="14">
        <f t="shared" si="18"/>
        <v>350</v>
      </c>
      <c r="B395" s="31" t="s">
        <v>785</v>
      </c>
      <c r="C395" s="419" t="s">
        <v>1373</v>
      </c>
      <c r="D395" s="755"/>
      <c r="E395" s="755"/>
      <c r="F395" s="755"/>
      <c r="G395" s="755"/>
      <c r="H395" s="755"/>
      <c r="I395" s="419" t="s">
        <v>73</v>
      </c>
      <c r="J395" s="218" t="s">
        <v>1146</v>
      </c>
      <c r="K395" s="421">
        <v>1</v>
      </c>
      <c r="L395" s="33"/>
      <c r="M395" s="29"/>
      <c r="N395" s="412">
        <v>1</v>
      </c>
    </row>
    <row r="396" spans="1:14" s="363" customFormat="1" ht="25.5" x14ac:dyDescent="0.2">
      <c r="A396" s="14">
        <f t="shared" si="18"/>
        <v>351</v>
      </c>
      <c r="B396" s="31" t="s">
        <v>788</v>
      </c>
      <c r="C396" s="419" t="s">
        <v>1374</v>
      </c>
      <c r="D396" s="755"/>
      <c r="E396" s="755"/>
      <c r="F396" s="755"/>
      <c r="G396" s="755"/>
      <c r="H396" s="755"/>
      <c r="I396" s="419" t="s">
        <v>73</v>
      </c>
      <c r="J396" s="218" t="s">
        <v>1147</v>
      </c>
      <c r="K396" s="421">
        <v>1</v>
      </c>
      <c r="L396" s="33"/>
      <c r="M396" s="29"/>
      <c r="N396" s="412">
        <v>1</v>
      </c>
    </row>
    <row r="397" spans="1:14" s="363" customFormat="1" ht="38.25" x14ac:dyDescent="0.2">
      <c r="A397" s="14">
        <f t="shared" si="18"/>
        <v>352</v>
      </c>
      <c r="B397" s="31" t="s">
        <v>785</v>
      </c>
      <c r="C397" s="419" t="s">
        <v>1375</v>
      </c>
      <c r="D397" s="420" t="s">
        <v>492</v>
      </c>
      <c r="E397" s="420" t="s">
        <v>492</v>
      </c>
      <c r="F397" s="420" t="s">
        <v>492</v>
      </c>
      <c r="G397" s="420" t="s">
        <v>492</v>
      </c>
      <c r="H397" s="420" t="s">
        <v>492</v>
      </c>
      <c r="I397" s="419" t="s">
        <v>493</v>
      </c>
      <c r="J397" s="399" t="s">
        <v>1148</v>
      </c>
      <c r="K397" s="421">
        <v>1</v>
      </c>
      <c r="L397" s="33"/>
      <c r="M397" s="29"/>
      <c r="N397" s="412">
        <v>1</v>
      </c>
    </row>
    <row r="398" spans="1:14" s="363" customFormat="1" ht="38.25" x14ac:dyDescent="0.2">
      <c r="A398" s="14">
        <f t="shared" si="18"/>
        <v>353</v>
      </c>
      <c r="B398" s="31" t="s">
        <v>785</v>
      </c>
      <c r="C398" s="419" t="s">
        <v>1376</v>
      </c>
      <c r="D398" s="755" t="s">
        <v>495</v>
      </c>
      <c r="E398" s="755" t="s">
        <v>495</v>
      </c>
      <c r="F398" s="755" t="s">
        <v>495</v>
      </c>
      <c r="G398" s="755" t="s">
        <v>495</v>
      </c>
      <c r="H398" s="755" t="s">
        <v>495</v>
      </c>
      <c r="I398" s="419" t="s">
        <v>496</v>
      </c>
      <c r="J398" s="203" t="s">
        <v>1957</v>
      </c>
      <c r="K398" s="421">
        <v>1</v>
      </c>
      <c r="L398" s="33"/>
      <c r="M398" s="29"/>
      <c r="N398" s="412">
        <v>1</v>
      </c>
    </row>
    <row r="399" spans="1:14" s="363" customFormat="1" ht="41.25" customHeight="1" x14ac:dyDescent="0.2">
      <c r="A399" s="14">
        <f t="shared" si="18"/>
        <v>354</v>
      </c>
      <c r="B399" s="31" t="s">
        <v>785</v>
      </c>
      <c r="C399" s="419" t="s">
        <v>1376</v>
      </c>
      <c r="D399" s="755"/>
      <c r="E399" s="755"/>
      <c r="F399" s="755"/>
      <c r="G399" s="755"/>
      <c r="H399" s="755"/>
      <c r="I399" s="419" t="s">
        <v>73</v>
      </c>
      <c r="J399" s="203" t="s">
        <v>1958</v>
      </c>
      <c r="K399" s="421">
        <v>1</v>
      </c>
      <c r="L399" s="33"/>
      <c r="M399" s="29"/>
      <c r="N399" s="412">
        <v>1</v>
      </c>
    </row>
    <row r="400" spans="1:14" s="363" customFormat="1" ht="25.5" x14ac:dyDescent="0.2">
      <c r="A400" s="14">
        <f t="shared" si="18"/>
        <v>355</v>
      </c>
      <c r="B400" s="31" t="s">
        <v>785</v>
      </c>
      <c r="C400" s="419" t="s">
        <v>1377</v>
      </c>
      <c r="D400" s="420" t="s">
        <v>498</v>
      </c>
      <c r="E400" s="420" t="s">
        <v>498</v>
      </c>
      <c r="F400" s="420" t="s">
        <v>498</v>
      </c>
      <c r="G400" s="420" t="s">
        <v>498</v>
      </c>
      <c r="H400" s="420" t="s">
        <v>498</v>
      </c>
      <c r="I400" s="419" t="s">
        <v>499</v>
      </c>
      <c r="J400" s="218" t="s">
        <v>1151</v>
      </c>
      <c r="K400" s="421">
        <v>1</v>
      </c>
      <c r="L400" s="33"/>
      <c r="M400" s="29"/>
      <c r="N400" s="412">
        <v>1</v>
      </c>
    </row>
    <row r="401" spans="1:14" s="363" customFormat="1" ht="38.25" x14ac:dyDescent="0.2">
      <c r="A401" s="14">
        <f t="shared" si="18"/>
        <v>356</v>
      </c>
      <c r="B401" s="419" t="s">
        <v>758</v>
      </c>
      <c r="C401" s="420" t="s">
        <v>501</v>
      </c>
      <c r="D401" s="755" t="s">
        <v>501</v>
      </c>
      <c r="E401" s="755" t="s">
        <v>501</v>
      </c>
      <c r="F401" s="755" t="s">
        <v>501</v>
      </c>
      <c r="G401" s="755" t="s">
        <v>501</v>
      </c>
      <c r="H401" s="755" t="s">
        <v>501</v>
      </c>
      <c r="I401" s="419" t="s">
        <v>503</v>
      </c>
      <c r="J401" s="218" t="s">
        <v>1152</v>
      </c>
      <c r="K401" s="421">
        <v>1</v>
      </c>
      <c r="L401" s="33"/>
      <c r="M401" s="29"/>
      <c r="N401" s="412">
        <v>1</v>
      </c>
    </row>
    <row r="402" spans="1:14" s="363" customFormat="1" x14ac:dyDescent="0.2">
      <c r="A402" s="14">
        <f t="shared" si="18"/>
        <v>357</v>
      </c>
      <c r="B402" s="419" t="s">
        <v>838</v>
      </c>
      <c r="C402" s="420" t="s">
        <v>501</v>
      </c>
      <c r="D402" s="755"/>
      <c r="E402" s="755"/>
      <c r="F402" s="755"/>
      <c r="G402" s="755"/>
      <c r="H402" s="755"/>
      <c r="I402" s="419" t="s">
        <v>73</v>
      </c>
      <c r="J402" s="218" t="s">
        <v>1153</v>
      </c>
      <c r="K402" s="421">
        <v>1</v>
      </c>
      <c r="L402" s="33"/>
      <c r="M402" s="29"/>
      <c r="N402" s="412">
        <v>1</v>
      </c>
    </row>
    <row r="403" spans="1:14" s="363" customFormat="1" ht="25.5" x14ac:dyDescent="0.2">
      <c r="A403" s="14">
        <f t="shared" si="18"/>
        <v>358</v>
      </c>
      <c r="B403" s="419" t="s">
        <v>839</v>
      </c>
      <c r="C403" s="420" t="s">
        <v>501</v>
      </c>
      <c r="D403" s="755"/>
      <c r="E403" s="755"/>
      <c r="F403" s="755"/>
      <c r="G403" s="755"/>
      <c r="H403" s="755"/>
      <c r="I403" s="419" t="s">
        <v>73</v>
      </c>
      <c r="J403" s="218" t="s">
        <v>1154</v>
      </c>
      <c r="K403" s="421">
        <v>2</v>
      </c>
      <c r="L403" s="33"/>
      <c r="M403" s="29"/>
      <c r="N403" s="413">
        <v>2</v>
      </c>
    </row>
    <row r="404" spans="1:14" s="363" customFormat="1" ht="25.5" x14ac:dyDescent="0.2">
      <c r="A404" s="14">
        <f t="shared" si="18"/>
        <v>359</v>
      </c>
      <c r="B404" s="31" t="s">
        <v>785</v>
      </c>
      <c r="C404" s="419" t="s">
        <v>1378</v>
      </c>
      <c r="D404" s="755"/>
      <c r="E404" s="755"/>
      <c r="F404" s="755"/>
      <c r="G404" s="755"/>
      <c r="H404" s="755"/>
      <c r="I404" s="419" t="s">
        <v>73</v>
      </c>
      <c r="J404" s="218" t="s">
        <v>1155</v>
      </c>
      <c r="K404" s="421">
        <v>1</v>
      </c>
      <c r="L404" s="33"/>
      <c r="M404" s="29"/>
      <c r="N404" s="412">
        <v>1</v>
      </c>
    </row>
    <row r="405" spans="1:14" s="363" customFormat="1" ht="25.5" x14ac:dyDescent="0.2">
      <c r="A405" s="14">
        <f t="shared" si="18"/>
        <v>360</v>
      </c>
      <c r="B405" s="31" t="s">
        <v>785</v>
      </c>
      <c r="C405" s="419" t="s">
        <v>1379</v>
      </c>
      <c r="D405" s="755" t="s">
        <v>507</v>
      </c>
      <c r="E405" s="755" t="s">
        <v>507</v>
      </c>
      <c r="F405" s="755" t="s">
        <v>507</v>
      </c>
      <c r="G405" s="755" t="s">
        <v>507</v>
      </c>
      <c r="H405" s="755" t="s">
        <v>507</v>
      </c>
      <c r="I405" s="419" t="s">
        <v>508</v>
      </c>
      <c r="J405" s="218" t="s">
        <v>1156</v>
      </c>
      <c r="K405" s="421">
        <v>1</v>
      </c>
      <c r="L405" s="33"/>
      <c r="M405" s="29"/>
      <c r="N405" s="412">
        <v>1</v>
      </c>
    </row>
    <row r="406" spans="1:14" s="363" customFormat="1" ht="38.25" x14ac:dyDescent="0.2">
      <c r="A406" s="14">
        <f>A405+1</f>
        <v>361</v>
      </c>
      <c r="B406" s="31" t="s">
        <v>785</v>
      </c>
      <c r="C406" s="419" t="s">
        <v>1379</v>
      </c>
      <c r="D406" s="755"/>
      <c r="E406" s="755"/>
      <c r="F406" s="755"/>
      <c r="G406" s="755"/>
      <c r="H406" s="755"/>
      <c r="I406" s="419" t="s">
        <v>73</v>
      </c>
      <c r="J406" s="218" t="s">
        <v>1157</v>
      </c>
      <c r="K406" s="421">
        <v>2</v>
      </c>
      <c r="L406" s="33"/>
      <c r="M406" s="29"/>
      <c r="N406" s="413">
        <v>2</v>
      </c>
    </row>
    <row r="407" spans="1:14" s="363" customFormat="1" x14ac:dyDescent="0.2">
      <c r="A407" s="14">
        <f t="shared" ref="A407:A424" si="19">A406+1</f>
        <v>362</v>
      </c>
      <c r="B407" s="419" t="s">
        <v>759</v>
      </c>
      <c r="C407" s="420" t="s">
        <v>507</v>
      </c>
      <c r="D407" s="755"/>
      <c r="E407" s="755"/>
      <c r="F407" s="755"/>
      <c r="G407" s="755"/>
      <c r="H407" s="755"/>
      <c r="I407" s="419" t="s">
        <v>73</v>
      </c>
      <c r="J407" s="218" t="s">
        <v>1158</v>
      </c>
      <c r="K407" s="421">
        <v>1</v>
      </c>
      <c r="L407" s="33"/>
      <c r="M407" s="29"/>
      <c r="N407" s="412">
        <v>1</v>
      </c>
    </row>
    <row r="408" spans="1:14" s="363" customFormat="1" ht="25.5" x14ac:dyDescent="0.2">
      <c r="A408" s="14">
        <f t="shared" si="19"/>
        <v>363</v>
      </c>
      <c r="B408" s="31" t="s">
        <v>785</v>
      </c>
      <c r="C408" s="419" t="s">
        <v>1379</v>
      </c>
      <c r="D408" s="755"/>
      <c r="E408" s="755"/>
      <c r="F408" s="755"/>
      <c r="G408" s="755"/>
      <c r="H408" s="755"/>
      <c r="I408" s="419" t="s">
        <v>73</v>
      </c>
      <c r="J408" s="218" t="s">
        <v>1159</v>
      </c>
      <c r="K408" s="421">
        <v>1</v>
      </c>
      <c r="L408" s="33"/>
      <c r="M408" s="29"/>
      <c r="N408" s="412">
        <v>1</v>
      </c>
    </row>
    <row r="409" spans="1:14" s="363" customFormat="1" x14ac:dyDescent="0.2">
      <c r="A409" s="69"/>
      <c r="B409" s="769" t="s">
        <v>799</v>
      </c>
      <c r="C409" s="769"/>
      <c r="D409" s="769"/>
      <c r="E409" s="769"/>
      <c r="F409" s="769"/>
      <c r="G409" s="769"/>
      <c r="H409" s="769"/>
      <c r="I409" s="769"/>
      <c r="J409" s="769"/>
      <c r="K409" s="69"/>
      <c r="L409" s="33"/>
      <c r="M409" s="29"/>
      <c r="N409" s="69"/>
    </row>
    <row r="410" spans="1:14" s="363" customFormat="1" ht="38.25" x14ac:dyDescent="0.2">
      <c r="A410" s="14">
        <f>A408+1</f>
        <v>364</v>
      </c>
      <c r="B410" s="31" t="s">
        <v>785</v>
      </c>
      <c r="C410" s="419" t="s">
        <v>1380</v>
      </c>
      <c r="D410" s="420">
        <v>5.9</v>
      </c>
      <c r="E410" s="420">
        <v>5.9</v>
      </c>
      <c r="F410" s="420">
        <v>5.9</v>
      </c>
      <c r="G410" s="420">
        <v>5.9</v>
      </c>
      <c r="H410" s="420">
        <v>5.9</v>
      </c>
      <c r="I410" s="419" t="s">
        <v>513</v>
      </c>
      <c r="J410" s="399" t="s">
        <v>1160</v>
      </c>
      <c r="K410" s="421">
        <v>2</v>
      </c>
      <c r="L410" s="33"/>
      <c r="M410" s="29"/>
      <c r="N410" s="413">
        <v>2</v>
      </c>
    </row>
    <row r="411" spans="1:14" s="363" customFormat="1" ht="25.5" x14ac:dyDescent="0.2">
      <c r="A411" s="14">
        <f>A410+1</f>
        <v>365</v>
      </c>
      <c r="B411" s="419" t="s">
        <v>760</v>
      </c>
      <c r="C411" s="755" t="s">
        <v>518</v>
      </c>
      <c r="D411" s="755" t="s">
        <v>518</v>
      </c>
      <c r="E411" s="755" t="s">
        <v>518</v>
      </c>
      <c r="F411" s="755" t="s">
        <v>518</v>
      </c>
      <c r="G411" s="755" t="s">
        <v>518</v>
      </c>
      <c r="H411" s="755" t="s">
        <v>518</v>
      </c>
      <c r="I411" s="419" t="s">
        <v>519</v>
      </c>
      <c r="J411" s="218" t="s">
        <v>1162</v>
      </c>
      <c r="K411" s="421">
        <v>1</v>
      </c>
      <c r="L411" s="33"/>
      <c r="M411" s="29"/>
      <c r="N411" s="412">
        <v>1</v>
      </c>
    </row>
    <row r="412" spans="1:14" s="363" customFormat="1" ht="25.5" x14ac:dyDescent="0.2">
      <c r="A412" s="14">
        <f t="shared" si="19"/>
        <v>366</v>
      </c>
      <c r="B412" s="419" t="s">
        <v>760</v>
      </c>
      <c r="C412" s="755"/>
      <c r="D412" s="755"/>
      <c r="E412" s="755"/>
      <c r="F412" s="755"/>
      <c r="G412" s="755"/>
      <c r="H412" s="755"/>
      <c r="I412" s="419" t="s">
        <v>73</v>
      </c>
      <c r="J412" s="218" t="s">
        <v>1163</v>
      </c>
      <c r="K412" s="421">
        <v>1</v>
      </c>
      <c r="L412" s="33"/>
      <c r="M412" s="29"/>
      <c r="N412" s="412">
        <v>1</v>
      </c>
    </row>
    <row r="413" spans="1:14" s="363" customFormat="1" ht="38.25" x14ac:dyDescent="0.2">
      <c r="A413" s="14">
        <f t="shared" si="19"/>
        <v>367</v>
      </c>
      <c r="B413" s="31" t="s">
        <v>788</v>
      </c>
      <c r="C413" s="419" t="s">
        <v>1382</v>
      </c>
      <c r="D413" s="420" t="s">
        <v>522</v>
      </c>
      <c r="E413" s="755" t="s">
        <v>522</v>
      </c>
      <c r="F413" s="755" t="s">
        <v>522</v>
      </c>
      <c r="G413" s="755" t="s">
        <v>522</v>
      </c>
      <c r="H413" s="755" t="s">
        <v>522</v>
      </c>
      <c r="I413" s="419" t="s">
        <v>523</v>
      </c>
      <c r="J413" s="218" t="s">
        <v>1501</v>
      </c>
      <c r="K413" s="421">
        <v>1</v>
      </c>
      <c r="L413" s="33"/>
      <c r="M413" s="29"/>
      <c r="N413" s="412">
        <v>1</v>
      </c>
    </row>
    <row r="414" spans="1:14" s="363" customFormat="1" ht="14.25" customHeight="1" x14ac:dyDescent="0.2">
      <c r="A414" s="14">
        <f t="shared" si="19"/>
        <v>368</v>
      </c>
      <c r="B414" s="31" t="s">
        <v>788</v>
      </c>
      <c r="C414" s="419" t="s">
        <v>1382</v>
      </c>
      <c r="D414" s="420" t="s">
        <v>522</v>
      </c>
      <c r="E414" s="755"/>
      <c r="F414" s="755"/>
      <c r="G414" s="755"/>
      <c r="H414" s="755"/>
      <c r="I414" s="419" t="s">
        <v>73</v>
      </c>
      <c r="J414" s="218" t="s">
        <v>1502</v>
      </c>
      <c r="K414" s="421">
        <v>1</v>
      </c>
      <c r="L414" s="33"/>
      <c r="M414" s="29"/>
      <c r="N414" s="412">
        <v>1</v>
      </c>
    </row>
    <row r="415" spans="1:14" s="363" customFormat="1" ht="25.5" x14ac:dyDescent="0.2">
      <c r="A415" s="14">
        <f>A414+1</f>
        <v>369</v>
      </c>
      <c r="B415" s="421" t="s">
        <v>761</v>
      </c>
      <c r="C415" s="426" t="s">
        <v>524</v>
      </c>
      <c r="D415" s="791" t="s">
        <v>524</v>
      </c>
      <c r="E415" s="791" t="s">
        <v>524</v>
      </c>
      <c r="F415" s="791" t="s">
        <v>524</v>
      </c>
      <c r="G415" s="791" t="s">
        <v>524</v>
      </c>
      <c r="H415" s="791" t="s">
        <v>524</v>
      </c>
      <c r="I415" s="421" t="s">
        <v>525</v>
      </c>
      <c r="J415" s="400" t="s">
        <v>1259</v>
      </c>
      <c r="K415" s="421">
        <v>1</v>
      </c>
      <c r="L415" s="33"/>
      <c r="M415" s="29"/>
      <c r="N415" s="412">
        <v>1</v>
      </c>
    </row>
    <row r="416" spans="1:14" s="363" customFormat="1" ht="15" customHeight="1" x14ac:dyDescent="0.2">
      <c r="A416" s="14">
        <f t="shared" si="19"/>
        <v>370</v>
      </c>
      <c r="B416" s="31" t="s">
        <v>785</v>
      </c>
      <c r="C416" s="421" t="s">
        <v>1388</v>
      </c>
      <c r="D416" s="791"/>
      <c r="E416" s="791"/>
      <c r="F416" s="791"/>
      <c r="G416" s="791"/>
      <c r="H416" s="791"/>
      <c r="I416" s="421" t="s">
        <v>73</v>
      </c>
      <c r="J416" s="400" t="s">
        <v>1260</v>
      </c>
      <c r="K416" s="421">
        <v>1</v>
      </c>
      <c r="L416" s="33"/>
      <c r="M416" s="29"/>
      <c r="N416" s="412">
        <v>1</v>
      </c>
    </row>
    <row r="417" spans="1:14" s="363" customFormat="1" ht="25.5" x14ac:dyDescent="0.2">
      <c r="A417" s="14">
        <f t="shared" si="19"/>
        <v>371</v>
      </c>
      <c r="B417" s="419" t="s">
        <v>761</v>
      </c>
      <c r="C417" s="420" t="s">
        <v>526</v>
      </c>
      <c r="D417" s="420" t="s">
        <v>526</v>
      </c>
      <c r="E417" s="420" t="s">
        <v>526</v>
      </c>
      <c r="F417" s="420" t="s">
        <v>526</v>
      </c>
      <c r="G417" s="420" t="s">
        <v>526</v>
      </c>
      <c r="H417" s="420" t="s">
        <v>526</v>
      </c>
      <c r="I417" s="419" t="s">
        <v>527</v>
      </c>
      <c r="J417" s="399" t="s">
        <v>1164</v>
      </c>
      <c r="K417" s="421">
        <v>1</v>
      </c>
      <c r="L417" s="33"/>
      <c r="M417" s="29"/>
      <c r="N417" s="412">
        <v>1</v>
      </c>
    </row>
    <row r="418" spans="1:14" s="363" customFormat="1" ht="25.5" x14ac:dyDescent="0.2">
      <c r="A418" s="14">
        <f t="shared" si="19"/>
        <v>372</v>
      </c>
      <c r="B418" s="419" t="s">
        <v>761</v>
      </c>
      <c r="C418" s="420" t="s">
        <v>529</v>
      </c>
      <c r="D418" s="755" t="s">
        <v>529</v>
      </c>
      <c r="E418" s="755" t="s">
        <v>529</v>
      </c>
      <c r="F418" s="755" t="s">
        <v>529</v>
      </c>
      <c r="G418" s="755" t="s">
        <v>529</v>
      </c>
      <c r="H418" s="755" t="s">
        <v>529</v>
      </c>
      <c r="I418" s="419" t="s">
        <v>530</v>
      </c>
      <c r="J418" s="399" t="s">
        <v>1465</v>
      </c>
      <c r="K418" s="421">
        <v>1</v>
      </c>
      <c r="L418" s="33"/>
      <c r="M418" s="29"/>
      <c r="N418" s="412">
        <v>1</v>
      </c>
    </row>
    <row r="419" spans="1:14" s="363" customFormat="1" ht="25.5" x14ac:dyDescent="0.2">
      <c r="A419" s="14">
        <f t="shared" si="19"/>
        <v>373</v>
      </c>
      <c r="B419" s="419" t="s">
        <v>761</v>
      </c>
      <c r="C419" s="420" t="s">
        <v>529</v>
      </c>
      <c r="D419" s="755"/>
      <c r="E419" s="755"/>
      <c r="F419" s="755"/>
      <c r="G419" s="755"/>
      <c r="H419" s="755"/>
      <c r="I419" s="421" t="s">
        <v>73</v>
      </c>
      <c r="J419" s="399" t="s">
        <v>1466</v>
      </c>
      <c r="K419" s="421">
        <v>1</v>
      </c>
      <c r="L419" s="33"/>
      <c r="M419" s="29"/>
      <c r="N419" s="412">
        <v>1</v>
      </c>
    </row>
    <row r="420" spans="1:14" s="363" customFormat="1" ht="25.5" x14ac:dyDescent="0.2">
      <c r="A420" s="14">
        <f>A419+1</f>
        <v>374</v>
      </c>
      <c r="B420" s="419" t="s">
        <v>761</v>
      </c>
      <c r="C420" s="420" t="s">
        <v>531</v>
      </c>
      <c r="D420" s="420" t="s">
        <v>531</v>
      </c>
      <c r="E420" s="420" t="s">
        <v>531</v>
      </c>
      <c r="F420" s="420" t="s">
        <v>531</v>
      </c>
      <c r="G420" s="420" t="s">
        <v>531</v>
      </c>
      <c r="H420" s="420" t="s">
        <v>531</v>
      </c>
      <c r="I420" s="419" t="s">
        <v>532</v>
      </c>
      <c r="J420" s="399" t="s">
        <v>1165</v>
      </c>
      <c r="K420" s="421">
        <v>1</v>
      </c>
      <c r="L420" s="33"/>
      <c r="M420" s="29"/>
      <c r="N420" s="412">
        <v>1</v>
      </c>
    </row>
    <row r="421" spans="1:14" s="363" customFormat="1" ht="38.25" x14ac:dyDescent="0.2">
      <c r="A421" s="14">
        <f t="shared" si="19"/>
        <v>375</v>
      </c>
      <c r="B421" s="419" t="s">
        <v>761</v>
      </c>
      <c r="C421" s="419" t="s">
        <v>1383</v>
      </c>
      <c r="D421" s="755" t="s">
        <v>534</v>
      </c>
      <c r="E421" s="755" t="s">
        <v>534</v>
      </c>
      <c r="F421" s="755" t="s">
        <v>534</v>
      </c>
      <c r="G421" s="755" t="s">
        <v>534</v>
      </c>
      <c r="H421" s="755" t="s">
        <v>534</v>
      </c>
      <c r="I421" s="419" t="s">
        <v>535</v>
      </c>
      <c r="J421" s="218" t="s">
        <v>1166</v>
      </c>
      <c r="K421" s="421">
        <v>1</v>
      </c>
      <c r="L421" s="33"/>
      <c r="M421" s="29"/>
      <c r="N421" s="412">
        <v>1</v>
      </c>
    </row>
    <row r="422" spans="1:14" s="363" customFormat="1" ht="15" customHeight="1" x14ac:dyDescent="0.2">
      <c r="A422" s="14">
        <f t="shared" si="19"/>
        <v>376</v>
      </c>
      <c r="B422" s="419" t="s">
        <v>840</v>
      </c>
      <c r="C422" s="419" t="s">
        <v>1383</v>
      </c>
      <c r="D422" s="755"/>
      <c r="E422" s="755"/>
      <c r="F422" s="755"/>
      <c r="G422" s="755"/>
      <c r="H422" s="755"/>
      <c r="I422" s="419" t="s">
        <v>73</v>
      </c>
      <c r="J422" s="218" t="s">
        <v>1167</v>
      </c>
      <c r="K422" s="421">
        <v>1</v>
      </c>
      <c r="L422" s="33"/>
      <c r="M422" s="29"/>
      <c r="N422" s="412">
        <v>1</v>
      </c>
    </row>
    <row r="423" spans="1:14" s="363" customFormat="1" ht="25.5" x14ac:dyDescent="0.2">
      <c r="A423" s="14">
        <f t="shared" si="19"/>
        <v>377</v>
      </c>
      <c r="B423" s="31" t="s">
        <v>788</v>
      </c>
      <c r="C423" s="419" t="s">
        <v>1385</v>
      </c>
      <c r="D423" s="420" t="s">
        <v>550</v>
      </c>
      <c r="E423" s="426" t="s">
        <v>538</v>
      </c>
      <c r="F423" s="426" t="s">
        <v>538</v>
      </c>
      <c r="G423" s="426" t="s">
        <v>538</v>
      </c>
      <c r="H423" s="426" t="s">
        <v>538</v>
      </c>
      <c r="I423" s="419" t="s">
        <v>551</v>
      </c>
      <c r="J423" s="399" t="s">
        <v>1177</v>
      </c>
      <c r="K423" s="421">
        <v>1</v>
      </c>
      <c r="L423" s="266"/>
      <c r="M423" s="29"/>
      <c r="N423" s="412">
        <v>1</v>
      </c>
    </row>
    <row r="424" spans="1:14" s="363" customFormat="1" ht="51" x14ac:dyDescent="0.2">
      <c r="A424" s="14">
        <f t="shared" si="19"/>
        <v>378</v>
      </c>
      <c r="B424" s="31" t="s">
        <v>788</v>
      </c>
      <c r="C424" s="419" t="s">
        <v>1386</v>
      </c>
      <c r="D424" s="756" t="s">
        <v>553</v>
      </c>
      <c r="E424" s="756" t="s">
        <v>553</v>
      </c>
      <c r="F424" s="756" t="s">
        <v>553</v>
      </c>
      <c r="G424" s="756" t="s">
        <v>553</v>
      </c>
      <c r="H424" s="756" t="s">
        <v>553</v>
      </c>
      <c r="I424" s="419" t="s">
        <v>554</v>
      </c>
      <c r="J424" s="218" t="s">
        <v>1178</v>
      </c>
      <c r="K424" s="421">
        <v>1</v>
      </c>
      <c r="L424" s="33"/>
      <c r="M424" s="29"/>
      <c r="N424" s="412">
        <v>1</v>
      </c>
    </row>
    <row r="425" spans="1:14" s="363" customFormat="1" ht="12.75" customHeight="1" x14ac:dyDescent="0.2">
      <c r="A425" s="429"/>
      <c r="B425" s="31" t="s">
        <v>786</v>
      </c>
      <c r="C425" s="754" t="s">
        <v>1387</v>
      </c>
      <c r="D425" s="757"/>
      <c r="E425" s="757"/>
      <c r="F425" s="757"/>
      <c r="G425" s="757"/>
      <c r="H425" s="757"/>
      <c r="I425" s="419" t="s">
        <v>73</v>
      </c>
      <c r="J425" s="399" t="s">
        <v>1179</v>
      </c>
      <c r="K425" s="429"/>
      <c r="L425" s="33"/>
      <c r="M425" s="29"/>
      <c r="N425" s="429"/>
    </row>
    <row r="426" spans="1:14" s="363" customFormat="1" ht="25.5" x14ac:dyDescent="0.2">
      <c r="A426" s="14">
        <f>A424+1</f>
        <v>379</v>
      </c>
      <c r="B426" s="31" t="s">
        <v>786</v>
      </c>
      <c r="C426" s="754"/>
      <c r="D426" s="757"/>
      <c r="E426" s="757"/>
      <c r="F426" s="757"/>
      <c r="G426" s="757"/>
      <c r="H426" s="757"/>
      <c r="I426" s="419" t="s">
        <v>73</v>
      </c>
      <c r="J426" s="399" t="s">
        <v>2164</v>
      </c>
      <c r="K426" s="421">
        <v>1</v>
      </c>
      <c r="L426" s="33"/>
      <c r="M426" s="29"/>
      <c r="N426" s="412">
        <v>1</v>
      </c>
    </row>
    <row r="427" spans="1:14" s="363" customFormat="1" x14ac:dyDescent="0.2">
      <c r="A427" s="14">
        <f>A426+1</f>
        <v>380</v>
      </c>
      <c r="B427" s="31" t="s">
        <v>786</v>
      </c>
      <c r="C427" s="754"/>
      <c r="D427" s="757"/>
      <c r="E427" s="757"/>
      <c r="F427" s="757"/>
      <c r="G427" s="757"/>
      <c r="H427" s="757"/>
      <c r="I427" s="419" t="s">
        <v>73</v>
      </c>
      <c r="J427" s="399" t="s">
        <v>2165</v>
      </c>
      <c r="K427" s="421">
        <v>1</v>
      </c>
      <c r="L427" s="33"/>
      <c r="M427" s="29"/>
      <c r="N427" s="412">
        <v>1</v>
      </c>
    </row>
    <row r="428" spans="1:14" ht="25.5" x14ac:dyDescent="0.2">
      <c r="A428" s="14">
        <f>A427+1</f>
        <v>381</v>
      </c>
      <c r="B428" s="31" t="s">
        <v>786</v>
      </c>
      <c r="C428" s="754"/>
      <c r="D428" s="757"/>
      <c r="E428" s="757"/>
      <c r="F428" s="757"/>
      <c r="G428" s="757"/>
      <c r="H428" s="757"/>
      <c r="I428" s="419" t="s">
        <v>73</v>
      </c>
      <c r="J428" s="399" t="s">
        <v>2166</v>
      </c>
      <c r="K428" s="421">
        <v>1</v>
      </c>
      <c r="L428" s="33"/>
      <c r="N428" s="412">
        <v>1</v>
      </c>
    </row>
    <row r="429" spans="1:14" ht="25.5" x14ac:dyDescent="0.2">
      <c r="A429" s="14">
        <f>A428+1</f>
        <v>382</v>
      </c>
      <c r="B429" s="31" t="s">
        <v>786</v>
      </c>
      <c r="C429" s="419" t="s">
        <v>1387</v>
      </c>
      <c r="D429" s="758"/>
      <c r="E429" s="758"/>
      <c r="F429" s="758"/>
      <c r="G429" s="758"/>
      <c r="H429" s="758"/>
      <c r="I429" s="419" t="s">
        <v>73</v>
      </c>
      <c r="J429" s="399" t="s">
        <v>2167</v>
      </c>
      <c r="K429" s="421">
        <v>1</v>
      </c>
      <c r="L429" s="33"/>
      <c r="N429" s="412">
        <v>1</v>
      </c>
    </row>
    <row r="430" spans="1:14" x14ac:dyDescent="0.2">
      <c r="A430" s="69"/>
      <c r="B430" s="769" t="s">
        <v>800</v>
      </c>
      <c r="C430" s="769"/>
      <c r="D430" s="769"/>
      <c r="E430" s="769"/>
      <c r="F430" s="769"/>
      <c r="G430" s="769"/>
      <c r="H430" s="769"/>
      <c r="I430" s="769"/>
      <c r="J430" s="769"/>
      <c r="K430" s="271"/>
      <c r="L430" s="33"/>
      <c r="N430" s="69"/>
    </row>
    <row r="431" spans="1:14" ht="25.5" x14ac:dyDescent="0.2">
      <c r="A431" s="14">
        <f>A429+1</f>
        <v>383</v>
      </c>
      <c r="B431" s="419" t="s">
        <v>809</v>
      </c>
      <c r="C431" s="420" t="s">
        <v>561</v>
      </c>
      <c r="D431" s="420" t="s">
        <v>561</v>
      </c>
      <c r="E431" s="420" t="s">
        <v>561</v>
      </c>
      <c r="F431" s="420" t="s">
        <v>561</v>
      </c>
      <c r="G431" s="420" t="s">
        <v>561</v>
      </c>
      <c r="H431" s="420" t="s">
        <v>561</v>
      </c>
      <c r="I431" s="419" t="s">
        <v>562</v>
      </c>
      <c r="J431" s="218" t="s">
        <v>1184</v>
      </c>
      <c r="K431" s="421">
        <v>1</v>
      </c>
      <c r="L431" s="33"/>
      <c r="N431" s="412">
        <v>1</v>
      </c>
    </row>
    <row r="432" spans="1:14" ht="25.5" x14ac:dyDescent="0.2">
      <c r="A432" s="429"/>
      <c r="B432" s="31" t="s">
        <v>788</v>
      </c>
      <c r="C432" s="419" t="s">
        <v>1401</v>
      </c>
      <c r="D432" s="755" t="s">
        <v>564</v>
      </c>
      <c r="E432" s="755" t="s">
        <v>564</v>
      </c>
      <c r="F432" s="755" t="s">
        <v>564</v>
      </c>
      <c r="G432" s="755" t="s">
        <v>564</v>
      </c>
      <c r="H432" s="755" t="s">
        <v>564</v>
      </c>
      <c r="I432" s="419" t="s">
        <v>565</v>
      </c>
      <c r="J432" s="399" t="s">
        <v>1185</v>
      </c>
      <c r="K432" s="31"/>
      <c r="L432" s="33"/>
      <c r="N432" s="429"/>
    </row>
    <row r="433" spans="1:14" x14ac:dyDescent="0.2">
      <c r="A433" s="14">
        <f>A431+1</f>
        <v>384</v>
      </c>
      <c r="B433" s="419" t="s">
        <v>762</v>
      </c>
      <c r="C433" s="420" t="s">
        <v>564</v>
      </c>
      <c r="D433" s="755"/>
      <c r="E433" s="755"/>
      <c r="F433" s="755"/>
      <c r="G433" s="755"/>
      <c r="H433" s="755"/>
      <c r="I433" s="419" t="s">
        <v>73</v>
      </c>
      <c r="J433" s="399" t="s">
        <v>2168</v>
      </c>
      <c r="K433" s="421">
        <v>1</v>
      </c>
      <c r="L433" s="33"/>
      <c r="N433" s="412">
        <v>1</v>
      </c>
    </row>
    <row r="434" spans="1:14" ht="25.5" x14ac:dyDescent="0.2">
      <c r="A434" s="14">
        <f t="shared" ref="A434:A440" si="20">A433+1</f>
        <v>385</v>
      </c>
      <c r="B434" s="31" t="s">
        <v>788</v>
      </c>
      <c r="C434" s="419" t="s">
        <v>1401</v>
      </c>
      <c r="D434" s="755"/>
      <c r="E434" s="755"/>
      <c r="F434" s="755"/>
      <c r="G434" s="755"/>
      <c r="H434" s="755"/>
      <c r="I434" s="419" t="s">
        <v>73</v>
      </c>
      <c r="J434" s="399" t="s">
        <v>2169</v>
      </c>
      <c r="K434" s="421">
        <v>1</v>
      </c>
      <c r="L434" s="33"/>
      <c r="N434" s="412">
        <v>1</v>
      </c>
    </row>
    <row r="435" spans="1:14" ht="51" x14ac:dyDescent="0.2">
      <c r="A435" s="14">
        <f t="shared" si="20"/>
        <v>386</v>
      </c>
      <c r="B435" s="419" t="s">
        <v>763</v>
      </c>
      <c r="C435" s="420" t="s">
        <v>564</v>
      </c>
      <c r="D435" s="755"/>
      <c r="E435" s="755"/>
      <c r="F435" s="755"/>
      <c r="G435" s="755"/>
      <c r="H435" s="755"/>
      <c r="I435" s="419" t="s">
        <v>73</v>
      </c>
      <c r="J435" s="399" t="s">
        <v>2170</v>
      </c>
      <c r="K435" s="421">
        <v>1</v>
      </c>
      <c r="L435" s="33"/>
      <c r="N435" s="412">
        <v>1</v>
      </c>
    </row>
    <row r="436" spans="1:14" ht="25.5" x14ac:dyDescent="0.2">
      <c r="A436" s="14">
        <f t="shared" si="20"/>
        <v>387</v>
      </c>
      <c r="B436" s="31" t="s">
        <v>788</v>
      </c>
      <c r="C436" s="419" t="s">
        <v>1401</v>
      </c>
      <c r="D436" s="755"/>
      <c r="E436" s="755"/>
      <c r="F436" s="755"/>
      <c r="G436" s="755"/>
      <c r="H436" s="755"/>
      <c r="I436" s="419" t="s">
        <v>73</v>
      </c>
      <c r="J436" s="399" t="s">
        <v>2171</v>
      </c>
      <c r="K436" s="421">
        <v>1</v>
      </c>
      <c r="L436" s="33"/>
      <c r="N436" s="412">
        <v>1</v>
      </c>
    </row>
    <row r="437" spans="1:14" ht="51" x14ac:dyDescent="0.2">
      <c r="A437" s="14">
        <f t="shared" si="20"/>
        <v>388</v>
      </c>
      <c r="B437" s="31" t="s">
        <v>785</v>
      </c>
      <c r="C437" s="419" t="s">
        <v>1402</v>
      </c>
      <c r="D437" s="755"/>
      <c r="E437" s="755"/>
      <c r="F437" s="755"/>
      <c r="G437" s="755"/>
      <c r="H437" s="755"/>
      <c r="I437" s="419" t="s">
        <v>73</v>
      </c>
      <c r="J437" s="399" t="s">
        <v>2172</v>
      </c>
      <c r="K437" s="421">
        <v>1</v>
      </c>
      <c r="L437" s="33"/>
      <c r="N437" s="412">
        <v>1</v>
      </c>
    </row>
    <row r="438" spans="1:14" ht="51" x14ac:dyDescent="0.2">
      <c r="A438" s="14">
        <f t="shared" si="20"/>
        <v>389</v>
      </c>
      <c r="B438" s="31" t="s">
        <v>786</v>
      </c>
      <c r="C438" s="419" t="s">
        <v>1403</v>
      </c>
      <c r="D438" s="755"/>
      <c r="E438" s="755"/>
      <c r="F438" s="755"/>
      <c r="G438" s="755"/>
      <c r="H438" s="755"/>
      <c r="I438" s="419" t="s">
        <v>73</v>
      </c>
      <c r="J438" s="399" t="s">
        <v>2173</v>
      </c>
      <c r="K438" s="421">
        <v>1</v>
      </c>
      <c r="L438" s="33"/>
      <c r="N438" s="412">
        <v>1</v>
      </c>
    </row>
    <row r="439" spans="1:14" x14ac:dyDescent="0.2">
      <c r="A439" s="14">
        <f t="shared" si="20"/>
        <v>390</v>
      </c>
      <c r="B439" s="419" t="s">
        <v>765</v>
      </c>
      <c r="C439" s="420" t="s">
        <v>571</v>
      </c>
      <c r="D439" s="755" t="s">
        <v>571</v>
      </c>
      <c r="E439" s="755" t="s">
        <v>571</v>
      </c>
      <c r="F439" s="755" t="s">
        <v>571</v>
      </c>
      <c r="G439" s="756" t="s">
        <v>571</v>
      </c>
      <c r="H439" s="756" t="s">
        <v>571</v>
      </c>
      <c r="I439" s="419" t="s">
        <v>572</v>
      </c>
      <c r="J439" s="399" t="s">
        <v>2174</v>
      </c>
      <c r="K439" s="421">
        <v>1</v>
      </c>
      <c r="L439" s="33"/>
      <c r="N439" s="412">
        <v>1</v>
      </c>
    </row>
    <row r="440" spans="1:14" ht="38.25" x14ac:dyDescent="0.2">
      <c r="A440" s="14">
        <f t="shared" si="20"/>
        <v>391</v>
      </c>
      <c r="B440" s="419" t="s">
        <v>766</v>
      </c>
      <c r="C440" s="420" t="s">
        <v>571</v>
      </c>
      <c r="D440" s="755"/>
      <c r="E440" s="755"/>
      <c r="F440" s="755"/>
      <c r="G440" s="758"/>
      <c r="H440" s="758"/>
      <c r="I440" s="419" t="s">
        <v>73</v>
      </c>
      <c r="J440" s="399" t="s">
        <v>2175</v>
      </c>
      <c r="K440" s="421">
        <v>1</v>
      </c>
      <c r="L440" s="33"/>
      <c r="N440" s="412">
        <v>1</v>
      </c>
    </row>
    <row r="441" spans="1:14" ht="25.5" x14ac:dyDescent="0.2">
      <c r="A441" s="429"/>
      <c r="B441" s="31"/>
      <c r="C441" s="429"/>
      <c r="D441" s="225"/>
      <c r="E441" s="225"/>
      <c r="F441" s="225"/>
      <c r="G441" s="773" t="s">
        <v>1778</v>
      </c>
      <c r="H441" s="773" t="s">
        <v>571</v>
      </c>
      <c r="I441" s="421" t="s">
        <v>73</v>
      </c>
      <c r="J441" s="203" t="s">
        <v>2176</v>
      </c>
      <c r="K441" s="420"/>
      <c r="L441" s="33"/>
      <c r="M441" s="33"/>
      <c r="N441" s="361"/>
    </row>
    <row r="442" spans="1:14" x14ac:dyDescent="0.2">
      <c r="A442" s="14">
        <f>A440+1</f>
        <v>392</v>
      </c>
      <c r="B442" s="31"/>
      <c r="C442" s="429"/>
      <c r="D442" s="225"/>
      <c r="E442" s="225"/>
      <c r="F442" s="225"/>
      <c r="G442" s="774"/>
      <c r="H442" s="774"/>
      <c r="I442" s="421" t="s">
        <v>73</v>
      </c>
      <c r="J442" s="203" t="s">
        <v>1902</v>
      </c>
      <c r="K442" s="420"/>
      <c r="L442" s="33"/>
      <c r="M442" s="33"/>
      <c r="N442" s="412">
        <v>1</v>
      </c>
    </row>
    <row r="443" spans="1:14" ht="25.5" x14ac:dyDescent="0.2">
      <c r="A443" s="14">
        <f>A442+1</f>
        <v>393</v>
      </c>
      <c r="B443" s="31"/>
      <c r="C443" s="429"/>
      <c r="D443" s="225"/>
      <c r="E443" s="225"/>
      <c r="F443" s="225"/>
      <c r="G443" s="774"/>
      <c r="H443" s="774"/>
      <c r="I443" s="421" t="s">
        <v>73</v>
      </c>
      <c r="J443" s="203" t="s">
        <v>1903</v>
      </c>
      <c r="K443" s="420"/>
      <c r="L443" s="33"/>
      <c r="M443" s="33"/>
      <c r="N443" s="412">
        <v>1</v>
      </c>
    </row>
    <row r="444" spans="1:14" ht="25.5" x14ac:dyDescent="0.2">
      <c r="A444" s="14">
        <f t="shared" ref="A444:A447" si="21">A443+1</f>
        <v>394</v>
      </c>
      <c r="B444" s="31"/>
      <c r="C444" s="429"/>
      <c r="D444" s="225"/>
      <c r="E444" s="225"/>
      <c r="F444" s="225"/>
      <c r="G444" s="774"/>
      <c r="H444" s="774"/>
      <c r="I444" s="421" t="s">
        <v>73</v>
      </c>
      <c r="J444" s="203" t="s">
        <v>1904</v>
      </c>
      <c r="K444" s="420"/>
      <c r="L444" s="33"/>
      <c r="M444" s="33"/>
      <c r="N444" s="412">
        <v>1</v>
      </c>
    </row>
    <row r="445" spans="1:14" ht="51" x14ac:dyDescent="0.2">
      <c r="A445" s="14">
        <f t="shared" si="21"/>
        <v>395</v>
      </c>
      <c r="B445" s="31"/>
      <c r="C445" s="429"/>
      <c r="D445" s="225"/>
      <c r="E445" s="225"/>
      <c r="F445" s="225"/>
      <c r="G445" s="774"/>
      <c r="H445" s="774"/>
      <c r="I445" s="421" t="s">
        <v>73</v>
      </c>
      <c r="J445" s="203" t="s">
        <v>1905</v>
      </c>
      <c r="K445" s="420"/>
      <c r="L445" s="33"/>
      <c r="M445" s="33"/>
      <c r="N445" s="412">
        <v>1</v>
      </c>
    </row>
    <row r="446" spans="1:14" x14ac:dyDescent="0.2">
      <c r="A446" s="14">
        <f t="shared" si="21"/>
        <v>396</v>
      </c>
      <c r="B446" s="31"/>
      <c r="C446" s="429"/>
      <c r="D446" s="225"/>
      <c r="E446" s="225"/>
      <c r="F446" s="225"/>
      <c r="G446" s="775"/>
      <c r="H446" s="775"/>
      <c r="I446" s="421" t="s">
        <v>73</v>
      </c>
      <c r="J446" s="203" t="s">
        <v>1906</v>
      </c>
      <c r="K446" s="420"/>
      <c r="L446" s="33"/>
      <c r="M446" s="33"/>
      <c r="N446" s="412">
        <v>1</v>
      </c>
    </row>
    <row r="447" spans="1:14" ht="38.25" x14ac:dyDescent="0.2">
      <c r="A447" s="14">
        <f t="shared" si="21"/>
        <v>397</v>
      </c>
      <c r="B447" s="31" t="s">
        <v>788</v>
      </c>
      <c r="C447" s="419" t="s">
        <v>1389</v>
      </c>
      <c r="D447" s="420" t="s">
        <v>571</v>
      </c>
      <c r="E447" s="420" t="s">
        <v>571</v>
      </c>
      <c r="F447" s="420" t="s">
        <v>571</v>
      </c>
      <c r="G447" s="420" t="s">
        <v>571</v>
      </c>
      <c r="H447" s="420" t="s">
        <v>571</v>
      </c>
      <c r="I447" s="419" t="s">
        <v>73</v>
      </c>
      <c r="J447" s="399" t="s">
        <v>2177</v>
      </c>
      <c r="K447" s="421">
        <v>1</v>
      </c>
      <c r="L447" s="33"/>
      <c r="N447" s="412">
        <v>1</v>
      </c>
    </row>
    <row r="448" spans="1:14" customFormat="1" ht="25.5" x14ac:dyDescent="0.2">
      <c r="A448" s="284"/>
      <c r="B448" s="253"/>
      <c r="C448" s="253"/>
      <c r="D448" s="110"/>
      <c r="E448" s="110"/>
      <c r="F448" s="764" t="s">
        <v>1778</v>
      </c>
      <c r="G448" s="773" t="s">
        <v>571</v>
      </c>
      <c r="H448" s="773" t="s">
        <v>571</v>
      </c>
      <c r="I448" s="764" t="s">
        <v>572</v>
      </c>
      <c r="J448" s="400" t="s">
        <v>1959</v>
      </c>
      <c r="K448" s="283"/>
      <c r="L448" s="430"/>
      <c r="M448" s="282"/>
      <c r="N448" s="409"/>
    </row>
    <row r="449" spans="1:14" customFormat="1" x14ac:dyDescent="0.2">
      <c r="A449" s="311">
        <f>A447+1</f>
        <v>398</v>
      </c>
      <c r="B449" s="253"/>
      <c r="C449" s="253"/>
      <c r="D449" s="110"/>
      <c r="E449" s="110"/>
      <c r="F449" s="791"/>
      <c r="G449" s="774"/>
      <c r="H449" s="774"/>
      <c r="I449" s="764"/>
      <c r="J449" s="400" t="s">
        <v>1662</v>
      </c>
      <c r="K449" s="270">
        <v>0</v>
      </c>
      <c r="L449" s="266" t="s">
        <v>1789</v>
      </c>
      <c r="M449" s="282"/>
      <c r="N449" s="412">
        <v>1</v>
      </c>
    </row>
    <row r="450" spans="1:14" customFormat="1" x14ac:dyDescent="0.2">
      <c r="A450" s="311">
        <f>A449+1</f>
        <v>399</v>
      </c>
      <c r="B450" s="253"/>
      <c r="C450" s="253"/>
      <c r="D450" s="110"/>
      <c r="E450" s="110"/>
      <c r="F450" s="791"/>
      <c r="G450" s="774"/>
      <c r="H450" s="774"/>
      <c r="I450" s="764"/>
      <c r="J450" s="203" t="s">
        <v>1663</v>
      </c>
      <c r="K450" s="424">
        <v>0</v>
      </c>
      <c r="L450" s="266" t="s">
        <v>1789</v>
      </c>
      <c r="M450" s="282"/>
      <c r="N450" s="412">
        <v>1</v>
      </c>
    </row>
    <row r="451" spans="1:14" customFormat="1" ht="25.5" x14ac:dyDescent="0.2">
      <c r="A451" s="311">
        <f t="shared" ref="A451:A456" si="22">A450+1</f>
        <v>400</v>
      </c>
      <c r="B451" s="253"/>
      <c r="C451" s="253"/>
      <c r="D451" s="110"/>
      <c r="E451" s="110"/>
      <c r="F451" s="791"/>
      <c r="G451" s="774"/>
      <c r="H451" s="774"/>
      <c r="I451" s="764"/>
      <c r="J451" s="203" t="s">
        <v>1664</v>
      </c>
      <c r="K451" s="424">
        <v>0</v>
      </c>
      <c r="L451" s="266" t="s">
        <v>1789</v>
      </c>
      <c r="M451" s="282"/>
      <c r="N451" s="412">
        <v>1</v>
      </c>
    </row>
    <row r="452" spans="1:14" customFormat="1" ht="12.75" customHeight="1" x14ac:dyDescent="0.2">
      <c r="A452" s="311">
        <f t="shared" si="22"/>
        <v>401</v>
      </c>
      <c r="B452" s="253"/>
      <c r="C452" s="253"/>
      <c r="D452" s="110"/>
      <c r="E452" s="110"/>
      <c r="F452" s="791"/>
      <c r="G452" s="774"/>
      <c r="H452" s="774"/>
      <c r="I452" s="764"/>
      <c r="J452" s="203" t="s">
        <v>1665</v>
      </c>
      <c r="K452" s="424">
        <v>0</v>
      </c>
      <c r="L452" s="266" t="s">
        <v>1789</v>
      </c>
      <c r="M452" s="282"/>
      <c r="N452" s="412">
        <v>1</v>
      </c>
    </row>
    <row r="453" spans="1:14" customFormat="1" ht="25.5" x14ac:dyDescent="0.2">
      <c r="A453" s="311">
        <f t="shared" si="22"/>
        <v>402</v>
      </c>
      <c r="B453" s="253"/>
      <c r="C453" s="253"/>
      <c r="D453" s="110"/>
      <c r="E453" s="110"/>
      <c r="F453" s="791"/>
      <c r="G453" s="774"/>
      <c r="H453" s="774"/>
      <c r="I453" s="764"/>
      <c r="J453" s="203" t="s">
        <v>1960</v>
      </c>
      <c r="K453" s="424">
        <v>0</v>
      </c>
      <c r="L453" s="266" t="s">
        <v>1789</v>
      </c>
      <c r="M453" s="282"/>
      <c r="N453" s="412">
        <v>1</v>
      </c>
    </row>
    <row r="454" spans="1:14" customFormat="1" ht="25.5" x14ac:dyDescent="0.2">
      <c r="A454" s="311">
        <f t="shared" si="22"/>
        <v>403</v>
      </c>
      <c r="B454" s="253"/>
      <c r="C454" s="253"/>
      <c r="D454" s="110"/>
      <c r="E454" s="110"/>
      <c r="F454" s="791"/>
      <c r="G454" s="774"/>
      <c r="H454" s="774"/>
      <c r="I454" s="764"/>
      <c r="J454" s="203" t="s">
        <v>1961</v>
      </c>
      <c r="K454" s="424">
        <v>0</v>
      </c>
      <c r="L454" s="266" t="s">
        <v>1789</v>
      </c>
      <c r="M454" s="282"/>
      <c r="N454" s="412">
        <v>1</v>
      </c>
    </row>
    <row r="455" spans="1:14" ht="25.5" x14ac:dyDescent="0.2">
      <c r="A455" s="311">
        <f t="shared" si="22"/>
        <v>404</v>
      </c>
      <c r="B455" s="419" t="s">
        <v>765</v>
      </c>
      <c r="C455" s="420" t="s">
        <v>571</v>
      </c>
      <c r="D455" s="756" t="s">
        <v>571</v>
      </c>
      <c r="E455" s="756" t="s">
        <v>571</v>
      </c>
      <c r="F455" s="756" t="s">
        <v>571</v>
      </c>
      <c r="G455" s="774"/>
      <c r="H455" s="774"/>
      <c r="I455" s="419" t="s">
        <v>73</v>
      </c>
      <c r="J455" s="399" t="s">
        <v>2178</v>
      </c>
      <c r="K455" s="421">
        <v>1</v>
      </c>
      <c r="L455" s="33"/>
      <c r="N455" s="412">
        <v>1</v>
      </c>
    </row>
    <row r="456" spans="1:14" ht="39.75" customHeight="1" x14ac:dyDescent="0.2">
      <c r="A456" s="311">
        <f t="shared" si="22"/>
        <v>405</v>
      </c>
      <c r="B456" s="31" t="s">
        <v>788</v>
      </c>
      <c r="C456" s="419" t="s">
        <v>1389</v>
      </c>
      <c r="D456" s="757"/>
      <c r="E456" s="757"/>
      <c r="F456" s="757"/>
      <c r="G456" s="774"/>
      <c r="H456" s="774"/>
      <c r="I456" s="419" t="s">
        <v>73</v>
      </c>
      <c r="J456" s="218" t="s">
        <v>2179</v>
      </c>
      <c r="K456" s="421">
        <v>1</v>
      </c>
      <c r="L456" s="33"/>
      <c r="N456" s="412">
        <v>1</v>
      </c>
    </row>
    <row r="457" spans="1:14" ht="12.75" customHeight="1" x14ac:dyDescent="0.2">
      <c r="A457" s="429"/>
      <c r="B457" s="31" t="s">
        <v>788</v>
      </c>
      <c r="C457" s="754" t="s">
        <v>1389</v>
      </c>
      <c r="D457" s="758"/>
      <c r="E457" s="758"/>
      <c r="F457" s="758"/>
      <c r="G457" s="774"/>
      <c r="H457" s="774"/>
      <c r="I457" s="419" t="s">
        <v>73</v>
      </c>
      <c r="J457" s="399" t="s">
        <v>1197</v>
      </c>
      <c r="K457" s="31"/>
      <c r="L457" s="33"/>
      <c r="N457" s="429"/>
    </row>
    <row r="458" spans="1:14" x14ac:dyDescent="0.2">
      <c r="A458" s="14">
        <f>A456+1</f>
        <v>406</v>
      </c>
      <c r="B458" s="31" t="s">
        <v>788</v>
      </c>
      <c r="C458" s="754"/>
      <c r="D458" s="756" t="s">
        <v>571</v>
      </c>
      <c r="E458" s="756" t="s">
        <v>571</v>
      </c>
      <c r="F458" s="756" t="s">
        <v>571</v>
      </c>
      <c r="G458" s="774"/>
      <c r="H458" s="774"/>
      <c r="I458" s="419" t="s">
        <v>73</v>
      </c>
      <c r="J458" s="399" t="s">
        <v>2180</v>
      </c>
      <c r="K458" s="421">
        <v>1</v>
      </c>
      <c r="L458" s="33"/>
      <c r="N458" s="412">
        <v>1</v>
      </c>
    </row>
    <row r="459" spans="1:14" ht="25.5" x14ac:dyDescent="0.2">
      <c r="A459" s="14">
        <f>A458+1</f>
        <v>407</v>
      </c>
      <c r="B459" s="31" t="s">
        <v>788</v>
      </c>
      <c r="C459" s="754"/>
      <c r="D459" s="757"/>
      <c r="E459" s="757"/>
      <c r="F459" s="757"/>
      <c r="G459" s="774"/>
      <c r="H459" s="774"/>
      <c r="I459" s="419" t="s">
        <v>73</v>
      </c>
      <c r="J459" s="399" t="s">
        <v>2181</v>
      </c>
      <c r="K459" s="421">
        <v>1</v>
      </c>
      <c r="L459" s="33"/>
      <c r="N459" s="412">
        <v>1</v>
      </c>
    </row>
    <row r="460" spans="1:14" x14ac:dyDescent="0.2">
      <c r="A460" s="14">
        <f>A459+1</f>
        <v>408</v>
      </c>
      <c r="B460" s="31" t="s">
        <v>788</v>
      </c>
      <c r="C460" s="754"/>
      <c r="D460" s="758"/>
      <c r="E460" s="758"/>
      <c r="F460" s="758"/>
      <c r="G460" s="775"/>
      <c r="H460" s="775"/>
      <c r="I460" s="419" t="s">
        <v>73</v>
      </c>
      <c r="J460" s="399" t="s">
        <v>2182</v>
      </c>
      <c r="K460" s="421">
        <v>1</v>
      </c>
      <c r="L460" s="33"/>
      <c r="N460" s="412">
        <v>1</v>
      </c>
    </row>
    <row r="461" spans="1:14" s="26" customFormat="1" ht="25.5" x14ac:dyDescent="0.2">
      <c r="A461" s="14">
        <f>A460+1</f>
        <v>409</v>
      </c>
      <c r="B461" s="31" t="s">
        <v>788</v>
      </c>
      <c r="C461" s="419" t="s">
        <v>1390</v>
      </c>
      <c r="D461" s="755" t="s">
        <v>581</v>
      </c>
      <c r="E461" s="755" t="s">
        <v>581</v>
      </c>
      <c r="F461" s="755" t="s">
        <v>581</v>
      </c>
      <c r="G461" s="755" t="s">
        <v>581</v>
      </c>
      <c r="H461" s="755" t="s">
        <v>581</v>
      </c>
      <c r="I461" s="419" t="s">
        <v>582</v>
      </c>
      <c r="J461" s="399" t="s">
        <v>1201</v>
      </c>
      <c r="K461" s="421">
        <v>1</v>
      </c>
      <c r="L461" s="35"/>
      <c r="N461" s="414">
        <v>1</v>
      </c>
    </row>
    <row r="462" spans="1:14" s="26" customFormat="1" x14ac:dyDescent="0.2">
      <c r="A462" s="31"/>
      <c r="B462" s="31" t="s">
        <v>786</v>
      </c>
      <c r="C462" s="754" t="s">
        <v>1391</v>
      </c>
      <c r="D462" s="755"/>
      <c r="E462" s="755"/>
      <c r="F462" s="755"/>
      <c r="G462" s="755"/>
      <c r="H462" s="755"/>
      <c r="I462" s="419" t="s">
        <v>73</v>
      </c>
      <c r="J462" s="399" t="s">
        <v>1202</v>
      </c>
      <c r="K462" s="31"/>
      <c r="L462" s="35"/>
      <c r="N462" s="31"/>
    </row>
    <row r="463" spans="1:14" s="26" customFormat="1" ht="25.5" x14ac:dyDescent="0.2">
      <c r="A463" s="42">
        <f>A461+1</f>
        <v>410</v>
      </c>
      <c r="B463" s="31" t="s">
        <v>786</v>
      </c>
      <c r="C463" s="754"/>
      <c r="D463" s="755"/>
      <c r="E463" s="755"/>
      <c r="F463" s="755"/>
      <c r="G463" s="755"/>
      <c r="H463" s="755"/>
      <c r="I463" s="419" t="s">
        <v>73</v>
      </c>
      <c r="J463" s="399" t="s">
        <v>2183</v>
      </c>
      <c r="K463" s="421">
        <v>1</v>
      </c>
      <c r="L463" s="35"/>
      <c r="N463" s="414">
        <v>1</v>
      </c>
    </row>
    <row r="464" spans="1:14" s="26" customFormat="1" ht="38.25" x14ac:dyDescent="0.2">
      <c r="A464" s="42">
        <f t="shared" ref="A464:A465" si="23">A463+1</f>
        <v>411</v>
      </c>
      <c r="B464" s="31" t="s">
        <v>786</v>
      </c>
      <c r="C464" s="754" t="s">
        <v>1391</v>
      </c>
      <c r="D464" s="755" t="s">
        <v>581</v>
      </c>
      <c r="E464" s="755" t="s">
        <v>581</v>
      </c>
      <c r="F464" s="755" t="s">
        <v>581</v>
      </c>
      <c r="G464" s="755" t="s">
        <v>581</v>
      </c>
      <c r="H464" s="755" t="s">
        <v>581</v>
      </c>
      <c r="I464" s="419" t="s">
        <v>1467</v>
      </c>
      <c r="J464" s="399" t="s">
        <v>2184</v>
      </c>
      <c r="K464" s="421">
        <v>1</v>
      </c>
      <c r="L464" s="35"/>
      <c r="N464" s="414">
        <v>1</v>
      </c>
    </row>
    <row r="465" spans="1:14" ht="25.5" x14ac:dyDescent="0.2">
      <c r="A465" s="42">
        <f t="shared" si="23"/>
        <v>412</v>
      </c>
      <c r="B465" s="31" t="s">
        <v>786</v>
      </c>
      <c r="C465" s="755"/>
      <c r="D465" s="755"/>
      <c r="E465" s="755"/>
      <c r="F465" s="755"/>
      <c r="G465" s="755"/>
      <c r="H465" s="755"/>
      <c r="I465" s="419" t="s">
        <v>73</v>
      </c>
      <c r="J465" s="399" t="s">
        <v>2185</v>
      </c>
      <c r="K465" s="421">
        <v>1</v>
      </c>
      <c r="L465" s="33"/>
      <c r="N465" s="412">
        <v>1</v>
      </c>
    </row>
    <row r="466" spans="1:14" ht="38.25" x14ac:dyDescent="0.2">
      <c r="A466" s="31"/>
      <c r="B466" s="31" t="s">
        <v>785</v>
      </c>
      <c r="C466" s="754" t="s">
        <v>1400</v>
      </c>
      <c r="D466" s="754" t="s">
        <v>587</v>
      </c>
      <c r="E466" s="754" t="s">
        <v>587</v>
      </c>
      <c r="F466" s="754" t="s">
        <v>587</v>
      </c>
      <c r="G466" s="754" t="s">
        <v>587</v>
      </c>
      <c r="H466" s="754" t="s">
        <v>587</v>
      </c>
      <c r="I466" s="419" t="s">
        <v>588</v>
      </c>
      <c r="J466" s="218" t="s">
        <v>1280</v>
      </c>
      <c r="K466" s="31"/>
      <c r="L466" s="33"/>
      <c r="N466" s="429"/>
    </row>
    <row r="467" spans="1:14" ht="25.5" x14ac:dyDescent="0.2">
      <c r="A467" s="14">
        <f>A465+1</f>
        <v>413</v>
      </c>
      <c r="B467" s="31" t="s">
        <v>785</v>
      </c>
      <c r="C467" s="754"/>
      <c r="D467" s="754"/>
      <c r="E467" s="754"/>
      <c r="F467" s="754"/>
      <c r="G467" s="754"/>
      <c r="H467" s="754"/>
      <c r="I467" s="419" t="s">
        <v>73</v>
      </c>
      <c r="J467" s="399" t="s">
        <v>817</v>
      </c>
      <c r="K467" s="421">
        <v>2</v>
      </c>
      <c r="L467" s="33"/>
      <c r="N467" s="412">
        <v>1</v>
      </c>
    </row>
    <row r="468" spans="1:14" x14ac:dyDescent="0.2">
      <c r="A468" s="14">
        <f>A467+1</f>
        <v>414</v>
      </c>
      <c r="B468" s="31" t="s">
        <v>785</v>
      </c>
      <c r="C468" s="754"/>
      <c r="D468" s="754"/>
      <c r="E468" s="754"/>
      <c r="F468" s="754"/>
      <c r="G468" s="754"/>
      <c r="H468" s="754"/>
      <c r="I468" s="419" t="s">
        <v>73</v>
      </c>
      <c r="J468" s="399" t="s">
        <v>816</v>
      </c>
      <c r="K468" s="421">
        <v>2</v>
      </c>
      <c r="L468" s="33"/>
      <c r="N468" s="412">
        <v>1</v>
      </c>
    </row>
    <row r="469" spans="1:14" ht="25.5" x14ac:dyDescent="0.2">
      <c r="A469" s="14">
        <f t="shared" ref="A469:A470" si="24">A468+1</f>
        <v>415</v>
      </c>
      <c r="B469" s="31"/>
      <c r="C469" s="754"/>
      <c r="D469" s="754"/>
      <c r="E469" s="754"/>
      <c r="F469" s="754"/>
      <c r="G469" s="754"/>
      <c r="H469" s="754"/>
      <c r="I469" s="419" t="s">
        <v>73</v>
      </c>
      <c r="J469" s="218" t="s">
        <v>1281</v>
      </c>
      <c r="K469" s="421">
        <v>2</v>
      </c>
      <c r="L469" s="33"/>
      <c r="N469" s="412">
        <v>1</v>
      </c>
    </row>
    <row r="470" spans="1:14" ht="25.5" x14ac:dyDescent="0.2">
      <c r="A470" s="14">
        <f t="shared" si="24"/>
        <v>416</v>
      </c>
      <c r="B470" s="255"/>
      <c r="C470" s="110"/>
      <c r="D470" s="110"/>
      <c r="E470" s="764" t="s">
        <v>1605</v>
      </c>
      <c r="F470" s="764" t="s">
        <v>1605</v>
      </c>
      <c r="G470" s="764" t="s">
        <v>1605</v>
      </c>
      <c r="H470" s="764" t="s">
        <v>2105</v>
      </c>
      <c r="I470" s="441" t="s">
        <v>1551</v>
      </c>
      <c r="J470" s="203" t="s">
        <v>1824</v>
      </c>
      <c r="K470" s="270">
        <v>0</v>
      </c>
      <c r="L470" s="266" t="s">
        <v>1789</v>
      </c>
      <c r="N470" s="412">
        <v>1</v>
      </c>
    </row>
    <row r="471" spans="1:14" ht="38.25" x14ac:dyDescent="0.2">
      <c r="A471" s="14">
        <f>A470+1</f>
        <v>417</v>
      </c>
      <c r="B471" s="255"/>
      <c r="C471" s="110"/>
      <c r="D471" s="110"/>
      <c r="E471" s="791"/>
      <c r="F471" s="791"/>
      <c r="G471" s="791"/>
      <c r="H471" s="791"/>
      <c r="I471" s="426" t="s">
        <v>73</v>
      </c>
      <c r="J471" s="203" t="s">
        <v>1825</v>
      </c>
      <c r="K471" s="270">
        <v>0</v>
      </c>
      <c r="L471" s="266" t="s">
        <v>1789</v>
      </c>
      <c r="N471" s="412">
        <v>1</v>
      </c>
    </row>
    <row r="472" spans="1:14" ht="51" x14ac:dyDescent="0.2">
      <c r="A472" s="14">
        <f>A471+1</f>
        <v>418</v>
      </c>
      <c r="B472" s="31" t="s">
        <v>785</v>
      </c>
      <c r="C472" s="431" t="s">
        <v>1394</v>
      </c>
      <c r="D472" s="433" t="s">
        <v>603</v>
      </c>
      <c r="E472" s="433" t="s">
        <v>603</v>
      </c>
      <c r="F472" s="433" t="s">
        <v>603</v>
      </c>
      <c r="G472" s="410"/>
      <c r="H472" s="455" t="s">
        <v>2045</v>
      </c>
      <c r="I472" s="448" t="s">
        <v>2046</v>
      </c>
      <c r="J472" s="449" t="s">
        <v>2047</v>
      </c>
      <c r="K472" s="434">
        <v>1</v>
      </c>
      <c r="L472" s="472"/>
      <c r="N472" s="412">
        <v>1</v>
      </c>
    </row>
    <row r="473" spans="1:14" ht="38.25" x14ac:dyDescent="0.2">
      <c r="A473" s="14">
        <f>A472+1</f>
        <v>419</v>
      </c>
      <c r="B473" s="31" t="s">
        <v>786</v>
      </c>
      <c r="C473" s="419" t="s">
        <v>1392</v>
      </c>
      <c r="D473" s="755" t="s">
        <v>592</v>
      </c>
      <c r="E473" s="755" t="s">
        <v>592</v>
      </c>
      <c r="F473" s="755" t="s">
        <v>592</v>
      </c>
      <c r="G473" s="755" t="s">
        <v>592</v>
      </c>
      <c r="H473" s="755" t="s">
        <v>592</v>
      </c>
      <c r="I473" s="419" t="s">
        <v>593</v>
      </c>
      <c r="J473" s="399" t="s">
        <v>1206</v>
      </c>
      <c r="K473" s="421">
        <v>2</v>
      </c>
      <c r="L473" s="33"/>
      <c r="N473" s="413">
        <v>2</v>
      </c>
    </row>
    <row r="474" spans="1:14" ht="38.25" x14ac:dyDescent="0.2">
      <c r="A474" s="14">
        <f t="shared" ref="A474:A490" si="25">A473+1</f>
        <v>420</v>
      </c>
      <c r="B474" s="31" t="s">
        <v>786</v>
      </c>
      <c r="C474" s="419" t="s">
        <v>1392</v>
      </c>
      <c r="D474" s="755"/>
      <c r="E474" s="755"/>
      <c r="F474" s="755"/>
      <c r="G474" s="755"/>
      <c r="H474" s="755"/>
      <c r="I474" s="419" t="s">
        <v>73</v>
      </c>
      <c r="J474" s="218" t="s">
        <v>1207</v>
      </c>
      <c r="K474" s="421">
        <v>1</v>
      </c>
      <c r="L474" s="33"/>
      <c r="N474" s="412">
        <v>1</v>
      </c>
    </row>
    <row r="475" spans="1:14" ht="25.5" x14ac:dyDescent="0.2">
      <c r="A475" s="429"/>
      <c r="B475" s="31" t="s">
        <v>786</v>
      </c>
      <c r="C475" s="754" t="s">
        <v>1393</v>
      </c>
      <c r="D475" s="755" t="s">
        <v>596</v>
      </c>
      <c r="E475" s="755" t="s">
        <v>596</v>
      </c>
      <c r="F475" s="755" t="s">
        <v>596</v>
      </c>
      <c r="G475" s="791" t="s">
        <v>596</v>
      </c>
      <c r="H475" s="791" t="s">
        <v>596</v>
      </c>
      <c r="I475" s="421" t="s">
        <v>597</v>
      </c>
      <c r="J475" s="400" t="s">
        <v>1208</v>
      </c>
      <c r="K475" s="31"/>
      <c r="L475" s="33"/>
      <c r="N475" s="429"/>
    </row>
    <row r="476" spans="1:14" ht="25.5" x14ac:dyDescent="0.2">
      <c r="A476" s="14">
        <f>A474+1</f>
        <v>421</v>
      </c>
      <c r="B476" s="31" t="s">
        <v>786</v>
      </c>
      <c r="C476" s="755"/>
      <c r="D476" s="755"/>
      <c r="E476" s="755"/>
      <c r="F476" s="755"/>
      <c r="G476" s="791"/>
      <c r="H476" s="791"/>
      <c r="I476" s="421" t="s">
        <v>73</v>
      </c>
      <c r="J476" s="400" t="s">
        <v>598</v>
      </c>
      <c r="K476" s="421">
        <v>1</v>
      </c>
      <c r="L476" s="33"/>
      <c r="N476" s="412">
        <v>1</v>
      </c>
    </row>
    <row r="477" spans="1:14" ht="25.5" x14ac:dyDescent="0.2">
      <c r="A477" s="14">
        <f t="shared" si="25"/>
        <v>422</v>
      </c>
      <c r="B477" s="31" t="s">
        <v>786</v>
      </c>
      <c r="C477" s="755"/>
      <c r="D477" s="755"/>
      <c r="E477" s="755"/>
      <c r="F477" s="755"/>
      <c r="G477" s="791"/>
      <c r="H477" s="791"/>
      <c r="I477" s="421" t="s">
        <v>73</v>
      </c>
      <c r="J477" s="400" t="s">
        <v>599</v>
      </c>
      <c r="K477" s="421">
        <v>2</v>
      </c>
      <c r="L477" s="33"/>
      <c r="N477" s="413">
        <v>2</v>
      </c>
    </row>
    <row r="478" spans="1:14" ht="38.25" x14ac:dyDescent="0.2">
      <c r="A478" s="14">
        <f t="shared" si="25"/>
        <v>423</v>
      </c>
      <c r="B478" s="31" t="s">
        <v>786</v>
      </c>
      <c r="C478" s="755"/>
      <c r="D478" s="755"/>
      <c r="E478" s="755"/>
      <c r="F478" s="755"/>
      <c r="G478" s="791"/>
      <c r="H478" s="791"/>
      <c r="I478" s="421" t="s">
        <v>73</v>
      </c>
      <c r="J478" s="400" t="s">
        <v>1999</v>
      </c>
      <c r="K478" s="421">
        <v>1</v>
      </c>
      <c r="L478" s="33"/>
      <c r="N478" s="412">
        <v>1</v>
      </c>
    </row>
    <row r="479" spans="1:14" ht="51" x14ac:dyDescent="0.2">
      <c r="A479" s="14">
        <f t="shared" si="25"/>
        <v>424</v>
      </c>
      <c r="B479" s="31" t="s">
        <v>786</v>
      </c>
      <c r="C479" s="755"/>
      <c r="D479" s="755"/>
      <c r="E479" s="755"/>
      <c r="F479" s="755"/>
      <c r="G479" s="791"/>
      <c r="H479" s="791"/>
      <c r="I479" s="421" t="s">
        <v>73</v>
      </c>
      <c r="J479" s="400" t="s">
        <v>2186</v>
      </c>
      <c r="K479" s="421">
        <v>1</v>
      </c>
      <c r="L479" s="33"/>
      <c r="N479" s="412">
        <v>1</v>
      </c>
    </row>
    <row r="480" spans="1:14" ht="25.5" x14ac:dyDescent="0.2">
      <c r="A480" s="429"/>
      <c r="B480" s="31"/>
      <c r="C480" s="429"/>
      <c r="D480" s="410"/>
      <c r="E480" s="410"/>
      <c r="F480" s="410"/>
      <c r="G480" s="773" t="s">
        <v>2004</v>
      </c>
      <c r="H480" s="773" t="s">
        <v>2004</v>
      </c>
      <c r="I480" s="421" t="s">
        <v>73</v>
      </c>
      <c r="J480" s="480" t="s">
        <v>2187</v>
      </c>
      <c r="K480" s="420"/>
      <c r="L480" s="33"/>
      <c r="M480" s="33"/>
      <c r="N480" s="361"/>
    </row>
    <row r="481" spans="1:14" ht="28.5" customHeight="1" x14ac:dyDescent="0.2">
      <c r="A481" s="14">
        <f>A479+1</f>
        <v>425</v>
      </c>
      <c r="B481" s="31"/>
      <c r="C481" s="429"/>
      <c r="D481" s="410"/>
      <c r="E481" s="410"/>
      <c r="F481" s="410"/>
      <c r="G481" s="774"/>
      <c r="H481" s="774"/>
      <c r="I481" s="421" t="s">
        <v>73</v>
      </c>
      <c r="J481" s="203" t="s">
        <v>1909</v>
      </c>
      <c r="K481" s="420"/>
      <c r="L481" s="33"/>
      <c r="M481" s="33"/>
      <c r="N481" s="412">
        <v>1</v>
      </c>
    </row>
    <row r="482" spans="1:14" x14ac:dyDescent="0.2">
      <c r="A482" s="14">
        <f>A481+1</f>
        <v>426</v>
      </c>
      <c r="B482" s="31"/>
      <c r="C482" s="429"/>
      <c r="D482" s="410"/>
      <c r="E482" s="410"/>
      <c r="F482" s="410"/>
      <c r="G482" s="775"/>
      <c r="H482" s="775"/>
      <c r="I482" s="421" t="s">
        <v>73</v>
      </c>
      <c r="J482" s="203" t="s">
        <v>2188</v>
      </c>
      <c r="K482" s="420"/>
      <c r="L482" s="33"/>
      <c r="M482" s="33"/>
      <c r="N482" s="412">
        <v>1</v>
      </c>
    </row>
    <row r="483" spans="1:14" ht="38.25" x14ac:dyDescent="0.2">
      <c r="A483" s="14">
        <f t="shared" ref="A483:A484" si="26">A482+1</f>
        <v>427</v>
      </c>
      <c r="B483" s="31" t="s">
        <v>785</v>
      </c>
      <c r="C483" s="419" t="s">
        <v>1394</v>
      </c>
      <c r="D483" s="418" t="s">
        <v>603</v>
      </c>
      <c r="E483" s="418" t="s">
        <v>603</v>
      </c>
      <c r="F483" s="418" t="s">
        <v>603</v>
      </c>
      <c r="G483" s="423" t="s">
        <v>603</v>
      </c>
      <c r="H483" s="423" t="s">
        <v>603</v>
      </c>
      <c r="I483" s="421" t="s">
        <v>604</v>
      </c>
      <c r="J483" s="400" t="s">
        <v>1211</v>
      </c>
      <c r="K483" s="421">
        <v>1</v>
      </c>
      <c r="L483" s="33"/>
      <c r="N483" s="412">
        <v>1</v>
      </c>
    </row>
    <row r="484" spans="1:14" ht="51" x14ac:dyDescent="0.2">
      <c r="A484" s="14">
        <f t="shared" si="26"/>
        <v>428</v>
      </c>
      <c r="B484" s="421" t="s">
        <v>841</v>
      </c>
      <c r="C484" s="420" t="s">
        <v>603</v>
      </c>
      <c r="D484" s="756" t="s">
        <v>603</v>
      </c>
      <c r="E484" s="756" t="s">
        <v>603</v>
      </c>
      <c r="F484" s="756" t="s">
        <v>603</v>
      </c>
      <c r="G484" s="756" t="s">
        <v>603</v>
      </c>
      <c r="H484" s="756" t="s">
        <v>603</v>
      </c>
      <c r="I484" s="419" t="s">
        <v>1618</v>
      </c>
      <c r="J484" s="203" t="s">
        <v>1962</v>
      </c>
      <c r="K484" s="421">
        <v>1</v>
      </c>
      <c r="L484" s="266" t="s">
        <v>1790</v>
      </c>
      <c r="N484" s="412">
        <v>1</v>
      </c>
    </row>
    <row r="485" spans="1:14" ht="38.25" x14ac:dyDescent="0.2">
      <c r="A485" s="14">
        <f t="shared" si="25"/>
        <v>429</v>
      </c>
      <c r="B485" s="31" t="s">
        <v>786</v>
      </c>
      <c r="C485" s="419" t="s">
        <v>1395</v>
      </c>
      <c r="D485" s="758"/>
      <c r="E485" s="758"/>
      <c r="F485" s="758"/>
      <c r="G485" s="758"/>
      <c r="H485" s="758"/>
      <c r="I485" s="419" t="s">
        <v>73</v>
      </c>
      <c r="J485" s="399" t="s">
        <v>1212</v>
      </c>
      <c r="K485" s="421">
        <v>1</v>
      </c>
      <c r="L485" s="33"/>
      <c r="N485" s="412">
        <v>1</v>
      </c>
    </row>
    <row r="486" spans="1:14" s="363" customFormat="1" ht="25.5" x14ac:dyDescent="0.2">
      <c r="A486" s="14">
        <f t="shared" si="25"/>
        <v>430</v>
      </c>
      <c r="B486" s="31" t="s">
        <v>786</v>
      </c>
      <c r="C486" s="419" t="s">
        <v>1396</v>
      </c>
      <c r="D486" s="755" t="s">
        <v>608</v>
      </c>
      <c r="E486" s="755" t="s">
        <v>608</v>
      </c>
      <c r="F486" s="755" t="s">
        <v>608</v>
      </c>
      <c r="G486" s="755" t="s">
        <v>608</v>
      </c>
      <c r="H486" s="755" t="s">
        <v>608</v>
      </c>
      <c r="I486" s="419" t="s">
        <v>609</v>
      </c>
      <c r="J486" s="218" t="s">
        <v>1213</v>
      </c>
      <c r="K486" s="421">
        <v>1</v>
      </c>
      <c r="L486" s="33"/>
      <c r="M486" s="29"/>
      <c r="N486" s="412">
        <v>1</v>
      </c>
    </row>
    <row r="487" spans="1:14" s="363" customFormat="1" ht="38.25" x14ac:dyDescent="0.2">
      <c r="A487" s="14">
        <f t="shared" si="25"/>
        <v>431</v>
      </c>
      <c r="B487" s="31" t="s">
        <v>786</v>
      </c>
      <c r="C487" s="419" t="s">
        <v>1396</v>
      </c>
      <c r="D487" s="755"/>
      <c r="E487" s="755"/>
      <c r="F487" s="755"/>
      <c r="G487" s="755"/>
      <c r="H487" s="755"/>
      <c r="I487" s="419" t="s">
        <v>73</v>
      </c>
      <c r="J487" s="399" t="s">
        <v>1214</v>
      </c>
      <c r="K487" s="421">
        <v>1</v>
      </c>
      <c r="L487" s="33"/>
      <c r="M487" s="29"/>
      <c r="N487" s="412">
        <v>1</v>
      </c>
    </row>
    <row r="488" spans="1:14" s="363" customFormat="1" ht="51" x14ac:dyDescent="0.2">
      <c r="A488" s="14">
        <f t="shared" si="25"/>
        <v>432</v>
      </c>
      <c r="B488" s="419" t="s">
        <v>767</v>
      </c>
      <c r="C488" s="420" t="s">
        <v>608</v>
      </c>
      <c r="D488" s="755"/>
      <c r="E488" s="755"/>
      <c r="F488" s="755"/>
      <c r="G488" s="755"/>
      <c r="H488" s="755"/>
      <c r="I488" s="419" t="s">
        <v>73</v>
      </c>
      <c r="J488" s="218" t="s">
        <v>1215</v>
      </c>
      <c r="K488" s="421">
        <v>1</v>
      </c>
      <c r="L488" s="33"/>
      <c r="M488" s="29"/>
      <c r="N488" s="412">
        <v>1</v>
      </c>
    </row>
    <row r="489" spans="1:14" s="363" customFormat="1" ht="38.25" x14ac:dyDescent="0.2">
      <c r="A489" s="14">
        <f t="shared" si="25"/>
        <v>433</v>
      </c>
      <c r="B489" s="31" t="s">
        <v>785</v>
      </c>
      <c r="C489" s="419" t="s">
        <v>1397</v>
      </c>
      <c r="D489" s="755"/>
      <c r="E489" s="755"/>
      <c r="F489" s="755"/>
      <c r="G489" s="755"/>
      <c r="H489" s="755"/>
      <c r="I489" s="419" t="s">
        <v>73</v>
      </c>
      <c r="J489" s="218" t="s">
        <v>1216</v>
      </c>
      <c r="K489" s="421">
        <v>1</v>
      </c>
      <c r="L489" s="33"/>
      <c r="M489" s="29"/>
      <c r="N489" s="412">
        <v>1</v>
      </c>
    </row>
    <row r="490" spans="1:14" s="363" customFormat="1" ht="25.5" x14ac:dyDescent="0.2">
      <c r="A490" s="14">
        <f t="shared" si="25"/>
        <v>434</v>
      </c>
      <c r="B490" s="31" t="s">
        <v>786</v>
      </c>
      <c r="C490" s="419" t="s">
        <v>1398</v>
      </c>
      <c r="D490" s="755" t="s">
        <v>614</v>
      </c>
      <c r="E490" s="755" t="s">
        <v>614</v>
      </c>
      <c r="F490" s="755" t="s">
        <v>614</v>
      </c>
      <c r="G490" s="755" t="s">
        <v>614</v>
      </c>
      <c r="H490" s="755" t="s">
        <v>614</v>
      </c>
      <c r="I490" s="419" t="s">
        <v>615</v>
      </c>
      <c r="J490" s="399" t="s">
        <v>1217</v>
      </c>
      <c r="K490" s="421">
        <v>2</v>
      </c>
      <c r="L490" s="33"/>
      <c r="M490" s="29"/>
      <c r="N490" s="413">
        <v>2</v>
      </c>
    </row>
    <row r="491" spans="1:14" s="363" customFormat="1" x14ac:dyDescent="0.2">
      <c r="A491" s="429"/>
      <c r="B491" s="31" t="s">
        <v>786</v>
      </c>
      <c r="C491" s="754" t="s">
        <v>1398</v>
      </c>
      <c r="D491" s="755"/>
      <c r="E491" s="755"/>
      <c r="F491" s="755"/>
      <c r="G491" s="755"/>
      <c r="H491" s="755"/>
      <c r="I491" s="419" t="s">
        <v>73</v>
      </c>
      <c r="J491" s="399" t="s">
        <v>1185</v>
      </c>
      <c r="K491" s="31"/>
      <c r="L491" s="33"/>
      <c r="M491" s="29"/>
      <c r="N491" s="429"/>
    </row>
    <row r="492" spans="1:14" s="363" customFormat="1" ht="25.5" x14ac:dyDescent="0.2">
      <c r="A492" s="14">
        <f>A490+1</f>
        <v>435</v>
      </c>
      <c r="B492" s="31" t="s">
        <v>786</v>
      </c>
      <c r="C492" s="755"/>
      <c r="D492" s="755"/>
      <c r="E492" s="755"/>
      <c r="F492" s="755"/>
      <c r="G492" s="755"/>
      <c r="H492" s="755"/>
      <c r="I492" s="419" t="s">
        <v>73</v>
      </c>
      <c r="J492" s="399" t="s">
        <v>2189</v>
      </c>
      <c r="K492" s="421">
        <v>2</v>
      </c>
      <c r="L492" s="33"/>
      <c r="M492" s="29"/>
      <c r="N492" s="413">
        <v>2</v>
      </c>
    </row>
    <row r="493" spans="1:14" s="363" customFormat="1" ht="25.5" x14ac:dyDescent="0.2">
      <c r="A493" s="14">
        <f>A492+1</f>
        <v>436</v>
      </c>
      <c r="B493" s="31" t="s">
        <v>786</v>
      </c>
      <c r="C493" s="755"/>
      <c r="D493" s="755"/>
      <c r="E493" s="755"/>
      <c r="F493" s="755"/>
      <c r="G493" s="755"/>
      <c r="H493" s="755"/>
      <c r="I493" s="419" t="s">
        <v>73</v>
      </c>
      <c r="J493" s="400" t="s">
        <v>2190</v>
      </c>
      <c r="K493" s="421">
        <v>2</v>
      </c>
      <c r="L493" s="33"/>
      <c r="M493" s="29"/>
      <c r="N493" s="413">
        <v>2</v>
      </c>
    </row>
    <row r="494" spans="1:14" s="363" customFormat="1" ht="63.75" x14ac:dyDescent="0.2">
      <c r="A494" s="14">
        <f t="shared" ref="A494" si="27">A493+1</f>
        <v>437</v>
      </c>
      <c r="B494" s="31" t="s">
        <v>786</v>
      </c>
      <c r="C494" s="755"/>
      <c r="D494" s="755"/>
      <c r="E494" s="755"/>
      <c r="F494" s="755"/>
      <c r="G494" s="755"/>
      <c r="H494" s="755"/>
      <c r="I494" s="419" t="s">
        <v>73</v>
      </c>
      <c r="J494" s="399" t="s">
        <v>2191</v>
      </c>
      <c r="K494" s="421">
        <v>2</v>
      </c>
      <c r="L494" s="33"/>
      <c r="M494" s="29"/>
      <c r="N494" s="413">
        <v>2</v>
      </c>
    </row>
    <row r="495" spans="1:14" s="363" customFormat="1" ht="12.75" customHeight="1" x14ac:dyDescent="0.2">
      <c r="A495" s="429"/>
      <c r="B495" s="31" t="s">
        <v>786</v>
      </c>
      <c r="C495" s="754" t="s">
        <v>1399</v>
      </c>
      <c r="D495" s="756" t="s">
        <v>629</v>
      </c>
      <c r="E495" s="756" t="s">
        <v>629</v>
      </c>
      <c r="F495" s="773" t="s">
        <v>620</v>
      </c>
      <c r="G495" s="773" t="s">
        <v>620</v>
      </c>
      <c r="H495" s="773" t="s">
        <v>620</v>
      </c>
      <c r="I495" s="419" t="s">
        <v>630</v>
      </c>
      <c r="J495" s="399" t="s">
        <v>1185</v>
      </c>
      <c r="K495" s="31"/>
      <c r="L495" s="33"/>
      <c r="M495" s="29"/>
      <c r="N495" s="429"/>
    </row>
    <row r="496" spans="1:14" s="363" customFormat="1" x14ac:dyDescent="0.2">
      <c r="A496" s="14">
        <f>A494+1</f>
        <v>438</v>
      </c>
      <c r="B496" s="31" t="s">
        <v>786</v>
      </c>
      <c r="C496" s="754"/>
      <c r="D496" s="757"/>
      <c r="E496" s="757"/>
      <c r="F496" s="774"/>
      <c r="G496" s="774"/>
      <c r="H496" s="774"/>
      <c r="I496" s="419" t="s">
        <v>73</v>
      </c>
      <c r="J496" s="399" t="s">
        <v>1671</v>
      </c>
      <c r="K496" s="421">
        <v>2</v>
      </c>
      <c r="L496" s="33"/>
      <c r="M496" s="29"/>
      <c r="N496" s="413">
        <v>2</v>
      </c>
    </row>
    <row r="497" spans="1:14" s="363" customFormat="1" x14ac:dyDescent="0.2">
      <c r="A497" s="14">
        <f>A496+1</f>
        <v>439</v>
      </c>
      <c r="B497" s="31" t="s">
        <v>786</v>
      </c>
      <c r="C497" s="754"/>
      <c r="D497" s="757"/>
      <c r="E497" s="757"/>
      <c r="F497" s="774"/>
      <c r="G497" s="774"/>
      <c r="H497" s="774"/>
      <c r="I497" s="419" t="s">
        <v>73</v>
      </c>
      <c r="J497" s="399" t="s">
        <v>1672</v>
      </c>
      <c r="K497" s="421">
        <v>2</v>
      </c>
      <c r="L497" s="33"/>
      <c r="M497" s="29"/>
      <c r="N497" s="413">
        <v>2</v>
      </c>
    </row>
    <row r="498" spans="1:14" s="363" customFormat="1" ht="27.75" customHeight="1" x14ac:dyDescent="0.2">
      <c r="A498" s="14">
        <f>A497+1</f>
        <v>440</v>
      </c>
      <c r="B498" s="31" t="s">
        <v>786</v>
      </c>
      <c r="C498" s="754" t="s">
        <v>1399</v>
      </c>
      <c r="D498" s="757"/>
      <c r="E498" s="757"/>
      <c r="F498" s="774"/>
      <c r="G498" s="774"/>
      <c r="H498" s="774"/>
      <c r="I498" s="419" t="s">
        <v>73</v>
      </c>
      <c r="J498" s="399" t="s">
        <v>1673</v>
      </c>
      <c r="K498" s="421">
        <v>2</v>
      </c>
      <c r="L498" s="33"/>
      <c r="M498" s="29"/>
      <c r="N498" s="413">
        <v>2</v>
      </c>
    </row>
    <row r="499" spans="1:14" s="363" customFormat="1" x14ac:dyDescent="0.2">
      <c r="A499" s="14">
        <f>A498+1</f>
        <v>441</v>
      </c>
      <c r="B499" s="31" t="s">
        <v>786</v>
      </c>
      <c r="C499" s="754"/>
      <c r="D499" s="757"/>
      <c r="E499" s="757"/>
      <c r="F499" s="774"/>
      <c r="G499" s="774"/>
      <c r="H499" s="774"/>
      <c r="I499" s="419" t="s">
        <v>73</v>
      </c>
      <c r="J499" s="399" t="s">
        <v>1674</v>
      </c>
      <c r="K499" s="421">
        <v>2</v>
      </c>
      <c r="L499" s="33"/>
      <c r="M499" s="29"/>
      <c r="N499" s="413">
        <v>2</v>
      </c>
    </row>
    <row r="500" spans="1:14" s="363" customFormat="1" ht="25.5" x14ac:dyDescent="0.2">
      <c r="A500" s="14">
        <f t="shared" ref="A500:A501" si="28">A499+1</f>
        <v>442</v>
      </c>
      <c r="B500" s="31" t="s">
        <v>786</v>
      </c>
      <c r="C500" s="754"/>
      <c r="D500" s="758"/>
      <c r="E500" s="758"/>
      <c r="F500" s="775"/>
      <c r="G500" s="775"/>
      <c r="H500" s="775"/>
      <c r="I500" s="419" t="s">
        <v>73</v>
      </c>
      <c r="J500" s="399" t="s">
        <v>1675</v>
      </c>
      <c r="K500" s="421">
        <v>2</v>
      </c>
      <c r="L500" s="33"/>
      <c r="M500" s="29"/>
      <c r="N500" s="413">
        <v>2</v>
      </c>
    </row>
    <row r="501" spans="1:14" s="363" customFormat="1" ht="25.5" x14ac:dyDescent="0.2">
      <c r="A501" s="14">
        <f t="shared" si="28"/>
        <v>443</v>
      </c>
      <c r="B501" s="419" t="s">
        <v>752</v>
      </c>
      <c r="C501" s="420" t="s">
        <v>636</v>
      </c>
      <c r="D501" s="420" t="s">
        <v>636</v>
      </c>
      <c r="E501" s="420" t="s">
        <v>636</v>
      </c>
      <c r="F501" s="421" t="s">
        <v>629</v>
      </c>
      <c r="G501" s="421" t="s">
        <v>629</v>
      </c>
      <c r="H501" s="421" t="s">
        <v>629</v>
      </c>
      <c r="I501" s="419" t="s">
        <v>637</v>
      </c>
      <c r="J501" s="399" t="s">
        <v>1228</v>
      </c>
      <c r="K501" s="421">
        <v>1</v>
      </c>
      <c r="L501" s="33"/>
      <c r="M501" s="29"/>
      <c r="N501" s="412">
        <v>1</v>
      </c>
    </row>
    <row r="502" spans="1:14" x14ac:dyDescent="0.2">
      <c r="A502" s="69"/>
      <c r="B502" s="769" t="s">
        <v>801</v>
      </c>
      <c r="C502" s="769"/>
      <c r="D502" s="769"/>
      <c r="E502" s="769"/>
      <c r="F502" s="769"/>
      <c r="G502" s="769"/>
      <c r="H502" s="769"/>
      <c r="I502" s="769"/>
      <c r="J502" s="769"/>
      <c r="K502" s="272"/>
      <c r="L502" s="33"/>
      <c r="N502" s="69"/>
    </row>
    <row r="503" spans="1:14" ht="25.5" x14ac:dyDescent="0.2">
      <c r="A503" s="14">
        <f>A501+1</f>
        <v>444</v>
      </c>
      <c r="B503" s="419" t="s">
        <v>770</v>
      </c>
      <c r="C503" s="420" t="s">
        <v>639</v>
      </c>
      <c r="D503" s="755" t="s">
        <v>639</v>
      </c>
      <c r="E503" s="755" t="s">
        <v>639</v>
      </c>
      <c r="F503" s="755" t="s">
        <v>639</v>
      </c>
      <c r="G503" s="755" t="s">
        <v>639</v>
      </c>
      <c r="H503" s="755" t="s">
        <v>639</v>
      </c>
      <c r="I503" s="419" t="s">
        <v>640</v>
      </c>
      <c r="J503" s="218" t="s">
        <v>1229</v>
      </c>
      <c r="K503" s="421">
        <v>1</v>
      </c>
      <c r="L503" s="33"/>
      <c r="N503" s="412">
        <v>1</v>
      </c>
    </row>
    <row r="504" spans="1:14" ht="25.5" x14ac:dyDescent="0.2">
      <c r="A504" s="14">
        <f>A503+1</f>
        <v>445</v>
      </c>
      <c r="B504" s="419" t="s">
        <v>770</v>
      </c>
      <c r="C504" s="420" t="s">
        <v>639</v>
      </c>
      <c r="D504" s="755"/>
      <c r="E504" s="755"/>
      <c r="F504" s="755"/>
      <c r="G504" s="755"/>
      <c r="H504" s="755"/>
      <c r="I504" s="419" t="s">
        <v>73</v>
      </c>
      <c r="J504" s="218" t="s">
        <v>1230</v>
      </c>
      <c r="K504" s="421">
        <v>1</v>
      </c>
      <c r="L504" s="33"/>
      <c r="N504" s="412">
        <v>1</v>
      </c>
    </row>
    <row r="505" spans="1:14" ht="25.5" x14ac:dyDescent="0.2">
      <c r="A505" s="14">
        <f t="shared" ref="A505:A506" si="29">A504+1</f>
        <v>446</v>
      </c>
      <c r="B505" s="31" t="s">
        <v>788</v>
      </c>
      <c r="C505" s="419" t="s">
        <v>1404</v>
      </c>
      <c r="D505" s="755"/>
      <c r="E505" s="755"/>
      <c r="F505" s="755"/>
      <c r="G505" s="755"/>
      <c r="H505" s="755"/>
      <c r="I505" s="419" t="s">
        <v>73</v>
      </c>
      <c r="J505" s="218" t="s">
        <v>1231</v>
      </c>
      <c r="K505" s="421">
        <v>1</v>
      </c>
      <c r="L505" s="33"/>
      <c r="N505" s="412">
        <v>1</v>
      </c>
    </row>
    <row r="506" spans="1:14" ht="25.5" x14ac:dyDescent="0.2">
      <c r="A506" s="14">
        <f t="shared" si="29"/>
        <v>447</v>
      </c>
      <c r="B506" s="31" t="s">
        <v>788</v>
      </c>
      <c r="C506" s="419" t="s">
        <v>1405</v>
      </c>
      <c r="D506" s="420" t="s">
        <v>644</v>
      </c>
      <c r="E506" s="420" t="s">
        <v>644</v>
      </c>
      <c r="F506" s="420" t="s">
        <v>644</v>
      </c>
      <c r="G506" s="420" t="s">
        <v>644</v>
      </c>
      <c r="H506" s="420" t="s">
        <v>644</v>
      </c>
      <c r="I506" s="419" t="s">
        <v>645</v>
      </c>
      <c r="J506" s="218" t="s">
        <v>1232</v>
      </c>
      <c r="K506" s="421">
        <v>1</v>
      </c>
      <c r="L506" s="33"/>
      <c r="N506" s="412">
        <v>1</v>
      </c>
    </row>
    <row r="507" spans="1:14" x14ac:dyDescent="0.2">
      <c r="A507" s="442"/>
      <c r="B507" s="431" t="s">
        <v>771</v>
      </c>
      <c r="C507" s="755" t="s">
        <v>647</v>
      </c>
      <c r="D507" s="755" t="s">
        <v>647</v>
      </c>
      <c r="E507" s="755" t="s">
        <v>647</v>
      </c>
      <c r="F507" s="755" t="s">
        <v>647</v>
      </c>
      <c r="G507" s="755" t="s">
        <v>647</v>
      </c>
      <c r="H507" s="756" t="s">
        <v>647</v>
      </c>
      <c r="I507" s="431" t="s">
        <v>648</v>
      </c>
      <c r="J507" s="399" t="s">
        <v>1233</v>
      </c>
      <c r="K507" s="31"/>
      <c r="L507" s="472"/>
      <c r="N507" s="442"/>
    </row>
    <row r="508" spans="1:14" ht="38.25" x14ac:dyDescent="0.2">
      <c r="A508" s="14">
        <f>A506+1</f>
        <v>448</v>
      </c>
      <c r="B508" s="431" t="s">
        <v>771</v>
      </c>
      <c r="C508" s="755"/>
      <c r="D508" s="755"/>
      <c r="E508" s="755"/>
      <c r="F508" s="755"/>
      <c r="G508" s="755"/>
      <c r="H508" s="757"/>
      <c r="I508" s="431" t="s">
        <v>73</v>
      </c>
      <c r="J508" s="399" t="s">
        <v>812</v>
      </c>
      <c r="K508" s="434">
        <v>1</v>
      </c>
      <c r="L508" s="472"/>
      <c r="N508" s="412">
        <v>1</v>
      </c>
    </row>
    <row r="509" spans="1:14" ht="38.25" x14ac:dyDescent="0.2">
      <c r="A509" s="14">
        <f>A508+1</f>
        <v>449</v>
      </c>
      <c r="B509" s="31" t="s">
        <v>788</v>
      </c>
      <c r="C509" s="754" t="s">
        <v>1406</v>
      </c>
      <c r="D509" s="755"/>
      <c r="E509" s="755"/>
      <c r="F509" s="755"/>
      <c r="G509" s="755"/>
      <c r="H509" s="757"/>
      <c r="I509" s="431" t="s">
        <v>73</v>
      </c>
      <c r="J509" s="399" t="s">
        <v>649</v>
      </c>
      <c r="K509" s="434">
        <v>1</v>
      </c>
      <c r="L509" s="472"/>
      <c r="N509" s="412">
        <v>1</v>
      </c>
    </row>
    <row r="510" spans="1:14" ht="25.5" x14ac:dyDescent="0.2">
      <c r="A510" s="14">
        <f t="shared" ref="A510:A511" si="30">A509+1</f>
        <v>450</v>
      </c>
      <c r="B510" s="31" t="s">
        <v>788</v>
      </c>
      <c r="C510" s="755"/>
      <c r="D510" s="755"/>
      <c r="E510" s="755"/>
      <c r="F510" s="755"/>
      <c r="G510" s="755"/>
      <c r="H510" s="757"/>
      <c r="I510" s="431" t="s">
        <v>73</v>
      </c>
      <c r="J510" s="399" t="s">
        <v>650</v>
      </c>
      <c r="K510" s="434">
        <v>1</v>
      </c>
      <c r="L510" s="472"/>
      <c r="N510" s="412">
        <v>1</v>
      </c>
    </row>
    <row r="511" spans="1:14" ht="76.5" x14ac:dyDescent="0.2">
      <c r="A511" s="14">
        <f t="shared" si="30"/>
        <v>451</v>
      </c>
      <c r="B511" s="31" t="s">
        <v>788</v>
      </c>
      <c r="C511" s="373"/>
      <c r="D511" s="373"/>
      <c r="E511" s="373"/>
      <c r="F511" s="432"/>
      <c r="G511" s="442"/>
      <c r="H511" s="758"/>
      <c r="I511" s="431" t="s">
        <v>73</v>
      </c>
      <c r="J511" s="449" t="s">
        <v>2048</v>
      </c>
      <c r="K511" s="434">
        <v>1</v>
      </c>
      <c r="L511" s="472"/>
      <c r="N511" s="412">
        <v>1</v>
      </c>
    </row>
    <row r="512" spans="1:14" s="26" customFormat="1" ht="25.5" x14ac:dyDescent="0.2">
      <c r="A512" s="42">
        <f>A511+1</f>
        <v>452</v>
      </c>
      <c r="B512" s="419" t="s">
        <v>772</v>
      </c>
      <c r="C512" s="420" t="s">
        <v>652</v>
      </c>
      <c r="D512" s="755" t="s">
        <v>652</v>
      </c>
      <c r="E512" s="755" t="s">
        <v>652</v>
      </c>
      <c r="F512" s="755" t="s">
        <v>652</v>
      </c>
      <c r="G512" s="755" t="s">
        <v>652</v>
      </c>
      <c r="H512" s="755" t="s">
        <v>652</v>
      </c>
      <c r="I512" s="419" t="s">
        <v>653</v>
      </c>
      <c r="J512" s="218" t="s">
        <v>1234</v>
      </c>
      <c r="K512" s="421">
        <v>1</v>
      </c>
      <c r="L512" s="35"/>
      <c r="N512" s="414">
        <v>1</v>
      </c>
    </row>
    <row r="513" spans="1:14" s="26" customFormat="1" ht="25.5" x14ac:dyDescent="0.2">
      <c r="A513" s="42">
        <f t="shared" ref="A513:A542" si="31">A512+1</f>
        <v>453</v>
      </c>
      <c r="B513" s="419" t="s">
        <v>772</v>
      </c>
      <c r="C513" s="420" t="s">
        <v>652</v>
      </c>
      <c r="D513" s="755"/>
      <c r="E513" s="755"/>
      <c r="F513" s="755"/>
      <c r="G513" s="755"/>
      <c r="H513" s="755"/>
      <c r="I513" s="419" t="s">
        <v>73</v>
      </c>
      <c r="J513" s="218" t="s">
        <v>1235</v>
      </c>
      <c r="K513" s="421">
        <v>1</v>
      </c>
      <c r="L513" s="35"/>
      <c r="N513" s="414">
        <v>1</v>
      </c>
    </row>
    <row r="514" spans="1:14" ht="25.5" x14ac:dyDescent="0.2">
      <c r="A514" s="42">
        <f>A513+1</f>
        <v>454</v>
      </c>
      <c r="B514" s="419" t="s">
        <v>772</v>
      </c>
      <c r="C514" s="420" t="s">
        <v>652</v>
      </c>
      <c r="D514" s="755"/>
      <c r="E514" s="755"/>
      <c r="F514" s="755"/>
      <c r="G514" s="755"/>
      <c r="H514" s="755"/>
      <c r="I514" s="419" t="s">
        <v>73</v>
      </c>
      <c r="J514" s="218" t="s">
        <v>1236</v>
      </c>
      <c r="K514" s="421">
        <v>1</v>
      </c>
      <c r="L514" s="33"/>
      <c r="N514" s="412">
        <v>1</v>
      </c>
    </row>
    <row r="515" spans="1:14" x14ac:dyDescent="0.2">
      <c r="A515" s="69"/>
      <c r="B515" s="769" t="s">
        <v>802</v>
      </c>
      <c r="C515" s="769"/>
      <c r="D515" s="769"/>
      <c r="E515" s="769"/>
      <c r="F515" s="769"/>
      <c r="G515" s="769"/>
      <c r="H515" s="769"/>
      <c r="I515" s="769"/>
      <c r="J515" s="769"/>
      <c r="K515" s="272"/>
      <c r="L515" s="33"/>
      <c r="N515" s="69"/>
    </row>
    <row r="516" spans="1:14" ht="63.75" x14ac:dyDescent="0.2">
      <c r="A516" s="42">
        <f>A514+1</f>
        <v>455</v>
      </c>
      <c r="B516" s="421" t="s">
        <v>1284</v>
      </c>
      <c r="C516" s="420" t="s">
        <v>656</v>
      </c>
      <c r="D516" s="420" t="s">
        <v>656</v>
      </c>
      <c r="E516" s="755" t="s">
        <v>656</v>
      </c>
      <c r="F516" s="755" t="s">
        <v>656</v>
      </c>
      <c r="G516" s="755" t="s">
        <v>656</v>
      </c>
      <c r="H516" s="755" t="s">
        <v>656</v>
      </c>
      <c r="I516" s="419" t="s">
        <v>657</v>
      </c>
      <c r="J516" s="218" t="s">
        <v>1237</v>
      </c>
      <c r="K516" s="421">
        <v>1</v>
      </c>
      <c r="L516" s="33"/>
      <c r="N516" s="412">
        <v>1</v>
      </c>
    </row>
    <row r="517" spans="1:14" ht="51" x14ac:dyDescent="0.2">
      <c r="A517" s="42">
        <f t="shared" si="31"/>
        <v>456</v>
      </c>
      <c r="B517" s="31" t="s">
        <v>831</v>
      </c>
      <c r="C517" s="31" t="s">
        <v>1484</v>
      </c>
      <c r="D517" s="421" t="s">
        <v>1484</v>
      </c>
      <c r="E517" s="755"/>
      <c r="F517" s="755"/>
      <c r="G517" s="755"/>
      <c r="H517" s="755"/>
      <c r="I517" s="421" t="s">
        <v>73</v>
      </c>
      <c r="J517" s="203" t="s">
        <v>1515</v>
      </c>
      <c r="K517" s="421">
        <v>1</v>
      </c>
      <c r="L517" s="33"/>
      <c r="N517" s="412">
        <v>1</v>
      </c>
    </row>
    <row r="518" spans="1:14" ht="38.25" x14ac:dyDescent="0.2">
      <c r="A518" s="42">
        <f t="shared" si="31"/>
        <v>457</v>
      </c>
      <c r="B518" s="31"/>
      <c r="C518" s="421" t="s">
        <v>1407</v>
      </c>
      <c r="D518" s="426" t="s">
        <v>656</v>
      </c>
      <c r="E518" s="755"/>
      <c r="F518" s="755"/>
      <c r="G518" s="755"/>
      <c r="H518" s="755"/>
      <c r="I518" s="421" t="s">
        <v>73</v>
      </c>
      <c r="J518" s="203" t="s">
        <v>1292</v>
      </c>
      <c r="K518" s="421">
        <v>1</v>
      </c>
      <c r="L518" s="33"/>
      <c r="N518" s="412">
        <v>1</v>
      </c>
    </row>
    <row r="519" spans="1:14" x14ac:dyDescent="0.2">
      <c r="A519" s="42">
        <f t="shared" si="31"/>
        <v>458</v>
      </c>
      <c r="B519" s="419" t="s">
        <v>1284</v>
      </c>
      <c r="C519" s="420" t="s">
        <v>656</v>
      </c>
      <c r="D519" s="755" t="s">
        <v>656</v>
      </c>
      <c r="E519" s="755"/>
      <c r="F519" s="755"/>
      <c r="G519" s="755"/>
      <c r="H519" s="755"/>
      <c r="I519" s="419" t="s">
        <v>73</v>
      </c>
      <c r="J519" s="218" t="s">
        <v>1238</v>
      </c>
      <c r="K519" s="421">
        <v>1</v>
      </c>
      <c r="L519" s="33"/>
      <c r="N519" s="412">
        <v>1</v>
      </c>
    </row>
    <row r="520" spans="1:14" x14ac:dyDescent="0.2">
      <c r="A520" s="42">
        <f t="shared" si="31"/>
        <v>459</v>
      </c>
      <c r="B520" s="419" t="s">
        <v>1284</v>
      </c>
      <c r="C520" s="420" t="s">
        <v>656</v>
      </c>
      <c r="D520" s="755"/>
      <c r="E520" s="755"/>
      <c r="F520" s="755"/>
      <c r="G520" s="755"/>
      <c r="H520" s="755"/>
      <c r="I520" s="419" t="s">
        <v>73</v>
      </c>
      <c r="J520" s="218" t="s">
        <v>1239</v>
      </c>
      <c r="K520" s="421">
        <v>1</v>
      </c>
      <c r="L520" s="33"/>
      <c r="N520" s="412">
        <v>1</v>
      </c>
    </row>
    <row r="521" spans="1:14" ht="25.5" x14ac:dyDescent="0.2">
      <c r="A521" s="42">
        <f t="shared" si="31"/>
        <v>460</v>
      </c>
      <c r="B521" s="421" t="s">
        <v>1285</v>
      </c>
      <c r="C521" s="420" t="s">
        <v>656</v>
      </c>
      <c r="D521" s="755"/>
      <c r="E521" s="755"/>
      <c r="F521" s="755"/>
      <c r="G521" s="755"/>
      <c r="H521" s="755"/>
      <c r="I521" s="419" t="s">
        <v>73</v>
      </c>
      <c r="J521" s="218" t="s">
        <v>1240</v>
      </c>
      <c r="K521" s="421">
        <v>1</v>
      </c>
      <c r="L521" s="33"/>
      <c r="N521" s="412">
        <v>1</v>
      </c>
    </row>
    <row r="522" spans="1:14" ht="38.25" x14ac:dyDescent="0.2">
      <c r="A522" s="42">
        <f t="shared" si="31"/>
        <v>461</v>
      </c>
      <c r="B522" s="419" t="s">
        <v>1286</v>
      </c>
      <c r="C522" s="420" t="s">
        <v>656</v>
      </c>
      <c r="D522" s="755"/>
      <c r="E522" s="755"/>
      <c r="F522" s="755"/>
      <c r="G522" s="755"/>
      <c r="H522" s="755"/>
      <c r="I522" s="419" t="s">
        <v>73</v>
      </c>
      <c r="J522" s="399" t="s">
        <v>1241</v>
      </c>
      <c r="K522" s="421">
        <v>1</v>
      </c>
      <c r="L522" s="33"/>
      <c r="N522" s="412">
        <v>1</v>
      </c>
    </row>
    <row r="523" spans="1:14" ht="38.25" x14ac:dyDescent="0.2">
      <c r="A523" s="42">
        <f t="shared" si="31"/>
        <v>462</v>
      </c>
      <c r="B523" s="419" t="s">
        <v>1287</v>
      </c>
      <c r="C523" s="420" t="s">
        <v>656</v>
      </c>
      <c r="D523" s="755"/>
      <c r="E523" s="755"/>
      <c r="F523" s="755"/>
      <c r="G523" s="755"/>
      <c r="H523" s="755"/>
      <c r="I523" s="419" t="s">
        <v>73</v>
      </c>
      <c r="J523" s="399" t="s">
        <v>1242</v>
      </c>
      <c r="K523" s="421">
        <v>1</v>
      </c>
      <c r="L523" s="33"/>
      <c r="N523" s="412">
        <v>1</v>
      </c>
    </row>
    <row r="524" spans="1:14" ht="51" x14ac:dyDescent="0.2">
      <c r="A524" s="42">
        <f t="shared" si="31"/>
        <v>463</v>
      </c>
      <c r="B524" s="419" t="s">
        <v>1288</v>
      </c>
      <c r="C524" s="420" t="s">
        <v>656</v>
      </c>
      <c r="D524" s="755"/>
      <c r="E524" s="755"/>
      <c r="F524" s="755"/>
      <c r="G524" s="755"/>
      <c r="H524" s="755"/>
      <c r="I524" s="419" t="s">
        <v>73</v>
      </c>
      <c r="J524" s="218" t="s">
        <v>1243</v>
      </c>
      <c r="K524" s="421">
        <v>1</v>
      </c>
      <c r="L524" s="33"/>
      <c r="N524" s="412">
        <v>1</v>
      </c>
    </row>
    <row r="525" spans="1:14" ht="25.5" x14ac:dyDescent="0.2">
      <c r="A525" s="42">
        <f t="shared" si="31"/>
        <v>464</v>
      </c>
      <c r="B525" s="31" t="s">
        <v>785</v>
      </c>
      <c r="C525" s="419" t="s">
        <v>1408</v>
      </c>
      <c r="D525" s="755"/>
      <c r="E525" s="755"/>
      <c r="F525" s="755"/>
      <c r="G525" s="755"/>
      <c r="H525" s="755"/>
      <c r="I525" s="419" t="s">
        <v>73</v>
      </c>
      <c r="J525" s="218" t="s">
        <v>1244</v>
      </c>
      <c r="K525" s="421">
        <v>1</v>
      </c>
      <c r="L525" s="33"/>
      <c r="N525" s="412">
        <v>1</v>
      </c>
    </row>
    <row r="526" spans="1:14" s="26" customFormat="1" ht="38.25" x14ac:dyDescent="0.2">
      <c r="A526" s="42">
        <f t="shared" si="31"/>
        <v>465</v>
      </c>
      <c r="B526" s="419" t="s">
        <v>1289</v>
      </c>
      <c r="C526" s="420" t="s">
        <v>656</v>
      </c>
      <c r="D526" s="755"/>
      <c r="E526" s="755"/>
      <c r="F526" s="755"/>
      <c r="G526" s="755"/>
      <c r="H526" s="755"/>
      <c r="I526" s="419" t="s">
        <v>73</v>
      </c>
      <c r="J526" s="399" t="s">
        <v>1245</v>
      </c>
      <c r="K526" s="421">
        <v>1</v>
      </c>
      <c r="L526" s="35"/>
      <c r="N526" s="414">
        <v>1</v>
      </c>
    </row>
    <row r="527" spans="1:14" ht="38.25" x14ac:dyDescent="0.2">
      <c r="A527" s="42">
        <f t="shared" si="31"/>
        <v>466</v>
      </c>
      <c r="B527" s="419" t="s">
        <v>1289</v>
      </c>
      <c r="C527" s="420" t="s">
        <v>656</v>
      </c>
      <c r="D527" s="755"/>
      <c r="E527" s="755"/>
      <c r="F527" s="755"/>
      <c r="G527" s="755"/>
      <c r="H527" s="755"/>
      <c r="I527" s="419" t="s">
        <v>73</v>
      </c>
      <c r="J527" s="399" t="s">
        <v>1246</v>
      </c>
      <c r="K527" s="421">
        <v>1</v>
      </c>
      <c r="L527" s="33"/>
      <c r="N527" s="412">
        <v>1</v>
      </c>
    </row>
    <row r="528" spans="1:14" ht="51" x14ac:dyDescent="0.2">
      <c r="A528" s="42">
        <f t="shared" si="31"/>
        <v>467</v>
      </c>
      <c r="B528" s="419" t="s">
        <v>1290</v>
      </c>
      <c r="C528" s="420" t="s">
        <v>656</v>
      </c>
      <c r="D528" s="755"/>
      <c r="E528" s="755"/>
      <c r="F528" s="755"/>
      <c r="G528" s="755"/>
      <c r="H528" s="755"/>
      <c r="I528" s="419" t="s">
        <v>73</v>
      </c>
      <c r="J528" s="399" t="s">
        <v>1247</v>
      </c>
      <c r="K528" s="421">
        <v>1</v>
      </c>
      <c r="L528" s="33"/>
      <c r="N528" s="412">
        <v>1</v>
      </c>
    </row>
    <row r="529" spans="1:14" ht="25.5" x14ac:dyDescent="0.2">
      <c r="A529" s="42">
        <f>A528+1</f>
        <v>468</v>
      </c>
      <c r="B529" s="419" t="s">
        <v>780</v>
      </c>
      <c r="C529" s="420" t="s">
        <v>668</v>
      </c>
      <c r="D529" s="420" t="s">
        <v>668</v>
      </c>
      <c r="E529" s="755" t="s">
        <v>668</v>
      </c>
      <c r="F529" s="755" t="s">
        <v>668</v>
      </c>
      <c r="G529" s="755" t="s">
        <v>668</v>
      </c>
      <c r="H529" s="755" t="s">
        <v>668</v>
      </c>
      <c r="I529" s="419" t="s">
        <v>669</v>
      </c>
      <c r="J529" s="399" t="s">
        <v>1248</v>
      </c>
      <c r="K529" s="421">
        <v>1</v>
      </c>
      <c r="L529" s="33"/>
      <c r="N529" s="412">
        <v>1</v>
      </c>
    </row>
    <row r="530" spans="1:14" ht="38.25" x14ac:dyDescent="0.2">
      <c r="A530" s="42">
        <f>A529+1</f>
        <v>469</v>
      </c>
      <c r="B530" s="419" t="s">
        <v>781</v>
      </c>
      <c r="C530" s="420" t="s">
        <v>668</v>
      </c>
      <c r="D530" s="420" t="s">
        <v>668</v>
      </c>
      <c r="E530" s="755"/>
      <c r="F530" s="755"/>
      <c r="G530" s="755"/>
      <c r="H530" s="755"/>
      <c r="I530" s="419" t="s">
        <v>73</v>
      </c>
      <c r="J530" s="399" t="s">
        <v>2192</v>
      </c>
      <c r="K530" s="421">
        <v>1</v>
      </c>
      <c r="L530" s="33"/>
      <c r="N530" s="412">
        <v>1</v>
      </c>
    </row>
    <row r="531" spans="1:14" ht="51" x14ac:dyDescent="0.2">
      <c r="A531" s="42">
        <f t="shared" si="31"/>
        <v>470</v>
      </c>
      <c r="B531" s="31" t="s">
        <v>831</v>
      </c>
      <c r="C531" s="31" t="s">
        <v>1485</v>
      </c>
      <c r="D531" s="421" t="s">
        <v>1485</v>
      </c>
      <c r="E531" s="764" t="s">
        <v>668</v>
      </c>
      <c r="F531" s="764" t="s">
        <v>668</v>
      </c>
      <c r="G531" s="764" t="s">
        <v>668</v>
      </c>
      <c r="H531" s="764" t="s">
        <v>668</v>
      </c>
      <c r="I531" s="421" t="s">
        <v>1469</v>
      </c>
      <c r="J531" s="203" t="s">
        <v>1515</v>
      </c>
      <c r="K531" s="421">
        <v>1</v>
      </c>
      <c r="L531" s="33"/>
      <c r="N531" s="412">
        <v>1</v>
      </c>
    </row>
    <row r="532" spans="1:14" ht="15.75" customHeight="1" x14ac:dyDescent="0.2">
      <c r="A532" s="42">
        <f t="shared" si="31"/>
        <v>471</v>
      </c>
      <c r="B532" s="419" t="s">
        <v>782</v>
      </c>
      <c r="C532" s="420" t="s">
        <v>668</v>
      </c>
      <c r="D532" s="755" t="s">
        <v>668</v>
      </c>
      <c r="E532" s="764"/>
      <c r="F532" s="764"/>
      <c r="G532" s="764"/>
      <c r="H532" s="764"/>
      <c r="I532" s="419" t="s">
        <v>73</v>
      </c>
      <c r="J532" s="399" t="s">
        <v>2193</v>
      </c>
      <c r="K532" s="421">
        <v>1</v>
      </c>
      <c r="L532" s="33"/>
      <c r="N532" s="412">
        <v>1</v>
      </c>
    </row>
    <row r="533" spans="1:14" ht="25.5" x14ac:dyDescent="0.2">
      <c r="A533" s="42">
        <f t="shared" si="31"/>
        <v>472</v>
      </c>
      <c r="B533" s="419" t="s">
        <v>782</v>
      </c>
      <c r="C533" s="420" t="s">
        <v>668</v>
      </c>
      <c r="D533" s="755"/>
      <c r="E533" s="764"/>
      <c r="F533" s="764"/>
      <c r="G533" s="764"/>
      <c r="H533" s="764"/>
      <c r="I533" s="419" t="s">
        <v>73</v>
      </c>
      <c r="J533" s="399" t="s">
        <v>1505</v>
      </c>
      <c r="K533" s="421">
        <v>1</v>
      </c>
      <c r="L533" s="33"/>
      <c r="N533" s="412">
        <v>1</v>
      </c>
    </row>
    <row r="534" spans="1:14" ht="15" customHeight="1" x14ac:dyDescent="0.2">
      <c r="A534" s="42">
        <f t="shared" si="31"/>
        <v>473</v>
      </c>
      <c r="B534" s="419" t="s">
        <v>782</v>
      </c>
      <c r="C534" s="420" t="s">
        <v>668</v>
      </c>
      <c r="D534" s="755"/>
      <c r="E534" s="764"/>
      <c r="F534" s="764"/>
      <c r="G534" s="764"/>
      <c r="H534" s="764"/>
      <c r="I534" s="419" t="s">
        <v>73</v>
      </c>
      <c r="J534" s="215" t="s">
        <v>1250</v>
      </c>
      <c r="K534" s="421">
        <v>1</v>
      </c>
      <c r="L534" s="33"/>
      <c r="N534" s="412">
        <v>1</v>
      </c>
    </row>
    <row r="535" spans="1:14" ht="38.25" x14ac:dyDescent="0.2">
      <c r="A535" s="42">
        <f t="shared" si="31"/>
        <v>474</v>
      </c>
      <c r="B535" s="419" t="s">
        <v>783</v>
      </c>
      <c r="C535" s="420" t="s">
        <v>668</v>
      </c>
      <c r="D535" s="755"/>
      <c r="E535" s="764"/>
      <c r="F535" s="764"/>
      <c r="G535" s="764"/>
      <c r="H535" s="764"/>
      <c r="I535" s="419" t="s">
        <v>73</v>
      </c>
      <c r="J535" s="399" t="s">
        <v>2194</v>
      </c>
      <c r="K535" s="421">
        <v>1</v>
      </c>
      <c r="L535" s="33"/>
      <c r="N535" s="412">
        <v>1</v>
      </c>
    </row>
    <row r="536" spans="1:14" ht="25.5" x14ac:dyDescent="0.2">
      <c r="A536" s="42">
        <f t="shared" si="31"/>
        <v>475</v>
      </c>
      <c r="B536" s="31" t="s">
        <v>786</v>
      </c>
      <c r="C536" s="419" t="s">
        <v>1409</v>
      </c>
      <c r="D536" s="755"/>
      <c r="E536" s="764"/>
      <c r="F536" s="764"/>
      <c r="G536" s="764"/>
      <c r="H536" s="764"/>
      <c r="I536" s="419" t="s">
        <v>73</v>
      </c>
      <c r="J536" s="403" t="s">
        <v>1252</v>
      </c>
      <c r="K536" s="421">
        <v>1</v>
      </c>
      <c r="L536" s="33"/>
      <c r="N536" s="412">
        <v>1</v>
      </c>
    </row>
    <row r="537" spans="1:14" ht="25.5" x14ac:dyDescent="0.2">
      <c r="A537" s="42">
        <f t="shared" si="31"/>
        <v>476</v>
      </c>
      <c r="B537" s="31" t="s">
        <v>786</v>
      </c>
      <c r="C537" s="419" t="s">
        <v>1409</v>
      </c>
      <c r="D537" s="755"/>
      <c r="E537" s="764"/>
      <c r="F537" s="764"/>
      <c r="G537" s="764"/>
      <c r="H537" s="764"/>
      <c r="I537" s="419" t="s">
        <v>73</v>
      </c>
      <c r="J537" s="399" t="s">
        <v>1253</v>
      </c>
      <c r="K537" s="421">
        <v>1</v>
      </c>
      <c r="L537" s="33"/>
      <c r="N537" s="412">
        <v>1</v>
      </c>
    </row>
    <row r="538" spans="1:14" ht="25.5" x14ac:dyDescent="0.2">
      <c r="A538" s="42">
        <f t="shared" si="31"/>
        <v>477</v>
      </c>
      <c r="B538" s="31" t="s">
        <v>786</v>
      </c>
      <c r="C538" s="421" t="s">
        <v>1409</v>
      </c>
      <c r="D538" s="791" t="s">
        <v>668</v>
      </c>
      <c r="E538" s="764"/>
      <c r="F538" s="764"/>
      <c r="G538" s="764"/>
      <c r="H538" s="764"/>
      <c r="I538" s="421" t="s">
        <v>73</v>
      </c>
      <c r="J538" s="400" t="s">
        <v>1262</v>
      </c>
      <c r="K538" s="421">
        <v>1</v>
      </c>
      <c r="L538" s="33"/>
      <c r="N538" s="412">
        <v>1</v>
      </c>
    </row>
    <row r="539" spans="1:14" ht="25.5" x14ac:dyDescent="0.2">
      <c r="A539" s="42">
        <f t="shared" si="31"/>
        <v>478</v>
      </c>
      <c r="B539" s="31" t="s">
        <v>786</v>
      </c>
      <c r="C539" s="421" t="s">
        <v>1409</v>
      </c>
      <c r="D539" s="791"/>
      <c r="E539" s="764"/>
      <c r="F539" s="764"/>
      <c r="G539" s="764"/>
      <c r="H539" s="764"/>
      <c r="I539" s="421" t="s">
        <v>73</v>
      </c>
      <c r="J539" s="400" t="s">
        <v>1263</v>
      </c>
      <c r="K539" s="421">
        <v>1</v>
      </c>
      <c r="L539" s="33"/>
      <c r="N539" s="412">
        <v>1</v>
      </c>
    </row>
    <row r="540" spans="1:14" ht="25.5" x14ac:dyDescent="0.2">
      <c r="A540" s="42">
        <f t="shared" si="31"/>
        <v>479</v>
      </c>
      <c r="B540" s="31"/>
      <c r="C540" s="421" t="s">
        <v>1409</v>
      </c>
      <c r="D540" s="426" t="s">
        <v>672</v>
      </c>
      <c r="E540" s="426" t="s">
        <v>672</v>
      </c>
      <c r="F540" s="426" t="s">
        <v>672</v>
      </c>
      <c r="G540" s="426" t="s">
        <v>672</v>
      </c>
      <c r="H540" s="426" t="s">
        <v>672</v>
      </c>
      <c r="I540" s="421" t="s">
        <v>673</v>
      </c>
      <c r="J540" s="218" t="s">
        <v>1617</v>
      </c>
      <c r="K540" s="270">
        <v>0</v>
      </c>
      <c r="L540" s="266" t="s">
        <v>1789</v>
      </c>
      <c r="N540" s="412">
        <v>1</v>
      </c>
    </row>
    <row r="541" spans="1:14" ht="51" x14ac:dyDescent="0.2">
      <c r="A541" s="42">
        <f t="shared" si="31"/>
        <v>480</v>
      </c>
      <c r="B541" s="31" t="s">
        <v>786</v>
      </c>
      <c r="C541" s="419" t="s">
        <v>1410</v>
      </c>
      <c r="D541" s="420" t="s">
        <v>675</v>
      </c>
      <c r="E541" s="420" t="s">
        <v>675</v>
      </c>
      <c r="F541" s="420" t="s">
        <v>675</v>
      </c>
      <c r="G541" s="420" t="s">
        <v>675</v>
      </c>
      <c r="H541" s="420" t="s">
        <v>675</v>
      </c>
      <c r="I541" s="419" t="s">
        <v>676</v>
      </c>
      <c r="J541" s="399" t="s">
        <v>1254</v>
      </c>
      <c r="K541" s="421">
        <v>1</v>
      </c>
      <c r="L541" s="33"/>
      <c r="N541" s="412">
        <v>1</v>
      </c>
    </row>
    <row r="542" spans="1:14" ht="25.5" x14ac:dyDescent="0.2">
      <c r="A542" s="42">
        <f t="shared" si="31"/>
        <v>481</v>
      </c>
      <c r="B542" s="419" t="s">
        <v>842</v>
      </c>
      <c r="C542" s="420" t="s">
        <v>678</v>
      </c>
      <c r="D542" s="420" t="s">
        <v>678</v>
      </c>
      <c r="E542" s="420" t="s">
        <v>678</v>
      </c>
      <c r="F542" s="420" t="s">
        <v>678</v>
      </c>
      <c r="G542" s="420" t="s">
        <v>678</v>
      </c>
      <c r="H542" s="420" t="s">
        <v>678</v>
      </c>
      <c r="I542" s="419" t="s">
        <v>679</v>
      </c>
      <c r="J542" s="399" t="s">
        <v>1255</v>
      </c>
      <c r="K542" s="421">
        <v>2</v>
      </c>
      <c r="L542" s="33"/>
      <c r="N542" s="413">
        <v>2</v>
      </c>
    </row>
    <row r="543" spans="1:14" x14ac:dyDescent="0.2">
      <c r="A543" s="290"/>
      <c r="B543" s="769" t="s">
        <v>1838</v>
      </c>
      <c r="C543" s="769"/>
      <c r="D543" s="769"/>
      <c r="E543" s="769"/>
      <c r="F543" s="769"/>
      <c r="G543" s="769"/>
      <c r="H543" s="769"/>
      <c r="I543" s="769"/>
      <c r="J543" s="769"/>
      <c r="K543" s="69"/>
      <c r="L543" s="289"/>
      <c r="N543" s="69"/>
    </row>
    <row r="544" spans="1:14" x14ac:dyDescent="0.2">
      <c r="A544" s="429"/>
      <c r="B544" s="31" t="s">
        <v>786</v>
      </c>
      <c r="C544" s="754" t="s">
        <v>1354</v>
      </c>
      <c r="D544" s="755" t="s">
        <v>369</v>
      </c>
      <c r="E544" s="755" t="s">
        <v>369</v>
      </c>
      <c r="F544" s="764" t="s">
        <v>1964</v>
      </c>
      <c r="G544" s="764">
        <v>5.13</v>
      </c>
      <c r="H544" s="764">
        <v>5.13</v>
      </c>
      <c r="I544" s="421" t="s">
        <v>1963</v>
      </c>
      <c r="J544" s="218" t="s">
        <v>1302</v>
      </c>
      <c r="K544" s="429"/>
      <c r="L544" s="33"/>
      <c r="N544" s="429"/>
    </row>
    <row r="545" spans="1:14" ht="25.5" x14ac:dyDescent="0.2">
      <c r="A545" s="14">
        <f>A542+1</f>
        <v>482</v>
      </c>
      <c r="B545" s="31" t="s">
        <v>786</v>
      </c>
      <c r="C545" s="755"/>
      <c r="D545" s="755"/>
      <c r="E545" s="755"/>
      <c r="F545" s="791"/>
      <c r="G545" s="791"/>
      <c r="H545" s="791"/>
      <c r="I545" s="419" t="s">
        <v>73</v>
      </c>
      <c r="J545" s="203" t="s">
        <v>1966</v>
      </c>
      <c r="K545" s="421">
        <v>1</v>
      </c>
      <c r="L545" s="33"/>
      <c r="N545" s="412">
        <v>1</v>
      </c>
    </row>
    <row r="546" spans="1:14" x14ac:dyDescent="0.2">
      <c r="A546" s="14">
        <f>A545+1</f>
        <v>483</v>
      </c>
      <c r="B546" s="31" t="s">
        <v>786</v>
      </c>
      <c r="C546" s="755"/>
      <c r="D546" s="755"/>
      <c r="E546" s="755"/>
      <c r="F546" s="791"/>
      <c r="G546" s="791"/>
      <c r="H546" s="791"/>
      <c r="I546" s="419" t="s">
        <v>73</v>
      </c>
      <c r="J546" s="218" t="s">
        <v>1304</v>
      </c>
      <c r="K546" s="421">
        <v>1</v>
      </c>
      <c r="L546" s="33"/>
      <c r="N546" s="412">
        <v>1</v>
      </c>
    </row>
    <row r="547" spans="1:14" ht="38.25" x14ac:dyDescent="0.2">
      <c r="A547" s="14">
        <f>A546+1</f>
        <v>484</v>
      </c>
      <c r="B547" s="31" t="s">
        <v>786</v>
      </c>
      <c r="C547" s="372"/>
      <c r="D547" s="372"/>
      <c r="E547" s="372"/>
      <c r="F547" s="260"/>
      <c r="G547" s="31"/>
      <c r="H547" s="773" t="s">
        <v>1683</v>
      </c>
      <c r="I547" s="435" t="s">
        <v>2049</v>
      </c>
      <c r="J547" s="449" t="s">
        <v>2050</v>
      </c>
      <c r="K547" s="442"/>
      <c r="L547" s="472"/>
      <c r="N547" s="412">
        <v>1</v>
      </c>
    </row>
    <row r="548" spans="1:14" ht="38.25" x14ac:dyDescent="0.2">
      <c r="A548" s="442"/>
      <c r="B548" s="31" t="s">
        <v>786</v>
      </c>
      <c r="C548" s="372"/>
      <c r="D548" s="372"/>
      <c r="E548" s="372"/>
      <c r="F548" s="260"/>
      <c r="G548" s="434" t="s">
        <v>1683</v>
      </c>
      <c r="H548" s="775"/>
      <c r="I548" s="431" t="s">
        <v>73</v>
      </c>
      <c r="J548" s="411" t="s">
        <v>2051</v>
      </c>
      <c r="K548" s="442"/>
      <c r="L548" s="472"/>
      <c r="N548" s="442"/>
    </row>
    <row r="549" spans="1:14" ht="27" customHeight="1" x14ac:dyDescent="0.2">
      <c r="A549" s="429"/>
      <c r="B549" s="31" t="s">
        <v>786</v>
      </c>
      <c r="C549" s="754" t="s">
        <v>1355</v>
      </c>
      <c r="D549" s="755" t="s">
        <v>372</v>
      </c>
      <c r="E549" s="755" t="s">
        <v>372</v>
      </c>
      <c r="F549" s="764" t="s">
        <v>1965</v>
      </c>
      <c r="G549" s="764" t="s">
        <v>1683</v>
      </c>
      <c r="H549" s="764" t="s">
        <v>1683</v>
      </c>
      <c r="I549" s="431" t="s">
        <v>73</v>
      </c>
      <c r="J549" s="400" t="s">
        <v>1967</v>
      </c>
      <c r="K549" s="429"/>
      <c r="L549" s="33"/>
      <c r="N549" s="429"/>
    </row>
    <row r="550" spans="1:14" ht="38.25" x14ac:dyDescent="0.2">
      <c r="A550" s="14">
        <f>A547+1</f>
        <v>485</v>
      </c>
      <c r="B550" s="31" t="s">
        <v>786</v>
      </c>
      <c r="C550" s="754"/>
      <c r="D550" s="755"/>
      <c r="E550" s="755"/>
      <c r="F550" s="791"/>
      <c r="G550" s="791"/>
      <c r="H550" s="791"/>
      <c r="I550" s="419" t="s">
        <v>73</v>
      </c>
      <c r="J550" s="399" t="s">
        <v>1713</v>
      </c>
      <c r="K550" s="421">
        <v>1</v>
      </c>
      <c r="L550" s="33"/>
      <c r="N550" s="412">
        <v>1</v>
      </c>
    </row>
    <row r="551" spans="1:14" ht="25.5" customHeight="1" x14ac:dyDescent="0.2">
      <c r="A551" s="14">
        <f>A550+1</f>
        <v>486</v>
      </c>
      <c r="B551" s="31" t="s">
        <v>786</v>
      </c>
      <c r="C551" s="759" t="s">
        <v>1355</v>
      </c>
      <c r="D551" s="755" t="s">
        <v>372</v>
      </c>
      <c r="E551" s="755" t="s">
        <v>372</v>
      </c>
      <c r="F551" s="773" t="s">
        <v>1965</v>
      </c>
      <c r="G551" s="773" t="s">
        <v>1683</v>
      </c>
      <c r="H551" s="773" t="s">
        <v>1683</v>
      </c>
      <c r="I551" s="419" t="s">
        <v>73</v>
      </c>
      <c r="J551" s="399" t="s">
        <v>1714</v>
      </c>
      <c r="K551" s="421">
        <v>1</v>
      </c>
      <c r="L551" s="33"/>
      <c r="N551" s="412">
        <v>1</v>
      </c>
    </row>
    <row r="552" spans="1:14" ht="30" customHeight="1" x14ac:dyDescent="0.2">
      <c r="A552" s="14">
        <f>A551+1</f>
        <v>487</v>
      </c>
      <c r="B552" s="31" t="s">
        <v>786</v>
      </c>
      <c r="C552" s="760"/>
      <c r="D552" s="755"/>
      <c r="E552" s="755"/>
      <c r="F552" s="774"/>
      <c r="G552" s="774"/>
      <c r="H552" s="774"/>
      <c r="I552" s="419" t="s">
        <v>73</v>
      </c>
      <c r="J552" s="399" t="s">
        <v>1715</v>
      </c>
      <c r="K552" s="421">
        <v>1</v>
      </c>
      <c r="L552" s="33"/>
      <c r="N552" s="412">
        <v>1</v>
      </c>
    </row>
    <row r="553" spans="1:14" s="363" customFormat="1" ht="38.25" x14ac:dyDescent="0.2">
      <c r="A553" s="14">
        <f>A552+1</f>
        <v>488</v>
      </c>
      <c r="B553" s="31" t="s">
        <v>786</v>
      </c>
      <c r="C553" s="760"/>
      <c r="D553" s="755"/>
      <c r="E553" s="755"/>
      <c r="F553" s="774"/>
      <c r="G553" s="774"/>
      <c r="H553" s="774"/>
      <c r="I553" s="419" t="s">
        <v>73</v>
      </c>
      <c r="J553" s="399" t="s">
        <v>1716</v>
      </c>
      <c r="K553" s="421">
        <v>1</v>
      </c>
      <c r="L553" s="33"/>
      <c r="M553" s="29"/>
      <c r="N553" s="412">
        <v>1</v>
      </c>
    </row>
    <row r="554" spans="1:14" s="363" customFormat="1" ht="25.5" x14ac:dyDescent="0.2">
      <c r="A554" s="14">
        <f>A553+1</f>
        <v>489</v>
      </c>
      <c r="B554" s="31" t="s">
        <v>786</v>
      </c>
      <c r="C554" s="760"/>
      <c r="D554" s="755"/>
      <c r="E554" s="755"/>
      <c r="F554" s="774"/>
      <c r="G554" s="774"/>
      <c r="H554" s="774"/>
      <c r="I554" s="419" t="s">
        <v>73</v>
      </c>
      <c r="J554" s="399" t="s">
        <v>1717</v>
      </c>
      <c r="K554" s="421">
        <v>1</v>
      </c>
      <c r="L554" s="33"/>
      <c r="M554" s="29"/>
      <c r="N554" s="412">
        <v>1</v>
      </c>
    </row>
    <row r="555" spans="1:14" s="363" customFormat="1" ht="25.5" x14ac:dyDescent="0.2">
      <c r="A555" s="14">
        <f>A554+1</f>
        <v>490</v>
      </c>
      <c r="B555" s="31" t="s">
        <v>786</v>
      </c>
      <c r="C555" s="760"/>
      <c r="D555" s="755"/>
      <c r="E555" s="755"/>
      <c r="F555" s="774"/>
      <c r="G555" s="774"/>
      <c r="H555" s="774"/>
      <c r="I555" s="419" t="s">
        <v>73</v>
      </c>
      <c r="J555" s="399" t="s">
        <v>1718</v>
      </c>
      <c r="K555" s="421">
        <v>1</v>
      </c>
      <c r="L555" s="33"/>
      <c r="M555" s="29"/>
      <c r="N555" s="412">
        <v>1</v>
      </c>
    </row>
    <row r="556" spans="1:14" s="363" customFormat="1" ht="51" x14ac:dyDescent="0.2">
      <c r="A556" s="14">
        <f t="shared" ref="A556:A560" si="32">A555+1</f>
        <v>491</v>
      </c>
      <c r="B556" s="31" t="s">
        <v>786</v>
      </c>
      <c r="C556" s="760"/>
      <c r="D556" s="755"/>
      <c r="E556" s="755"/>
      <c r="F556" s="774"/>
      <c r="G556" s="774"/>
      <c r="H556" s="774"/>
      <c r="I556" s="419" t="s">
        <v>73</v>
      </c>
      <c r="J556" s="399" t="s">
        <v>1719</v>
      </c>
      <c r="K556" s="421">
        <v>1</v>
      </c>
      <c r="L556" s="33"/>
      <c r="M556" s="29"/>
      <c r="N556" s="412">
        <v>1</v>
      </c>
    </row>
    <row r="557" spans="1:14" s="363" customFormat="1" x14ac:dyDescent="0.2">
      <c r="A557" s="14">
        <f t="shared" si="32"/>
        <v>492</v>
      </c>
      <c r="B557" s="31" t="s">
        <v>786</v>
      </c>
      <c r="C557" s="760"/>
      <c r="D557" s="755"/>
      <c r="E557" s="755"/>
      <c r="F557" s="774"/>
      <c r="G557" s="774"/>
      <c r="H557" s="774"/>
      <c r="I557" s="419" t="s">
        <v>73</v>
      </c>
      <c r="J557" s="399" t="s">
        <v>1720</v>
      </c>
      <c r="K557" s="421">
        <v>1</v>
      </c>
      <c r="L557" s="33"/>
      <c r="M557" s="29"/>
      <c r="N557" s="412">
        <v>1</v>
      </c>
    </row>
    <row r="558" spans="1:14" s="363" customFormat="1" ht="25.5" x14ac:dyDescent="0.2">
      <c r="A558" s="14">
        <f t="shared" si="32"/>
        <v>493</v>
      </c>
      <c r="B558" s="31" t="s">
        <v>786</v>
      </c>
      <c r="C558" s="760"/>
      <c r="D558" s="755"/>
      <c r="E558" s="755"/>
      <c r="F558" s="774"/>
      <c r="G558" s="774"/>
      <c r="H558" s="774"/>
      <c r="I558" s="419" t="s">
        <v>73</v>
      </c>
      <c r="J558" s="399" t="s">
        <v>1519</v>
      </c>
      <c r="K558" s="421">
        <v>1</v>
      </c>
      <c r="L558" s="33"/>
      <c r="M558" s="29"/>
      <c r="N558" s="412">
        <v>1</v>
      </c>
    </row>
    <row r="559" spans="1:14" s="363" customFormat="1" ht="25.5" x14ac:dyDescent="0.2">
      <c r="A559" s="14">
        <f t="shared" si="32"/>
        <v>494</v>
      </c>
      <c r="B559" s="31" t="s">
        <v>786</v>
      </c>
      <c r="C559" s="760"/>
      <c r="D559" s="755"/>
      <c r="E559" s="755"/>
      <c r="F559" s="774"/>
      <c r="G559" s="774"/>
      <c r="H559" s="774"/>
      <c r="I559" s="419" t="s">
        <v>73</v>
      </c>
      <c r="J559" s="399" t="s">
        <v>1520</v>
      </c>
      <c r="K559" s="421">
        <v>1</v>
      </c>
      <c r="L559" s="33"/>
      <c r="M559" s="29"/>
      <c r="N559" s="412">
        <v>1</v>
      </c>
    </row>
    <row r="560" spans="1:14" s="363" customFormat="1" ht="25.5" x14ac:dyDescent="0.2">
      <c r="A560" s="14">
        <f t="shared" si="32"/>
        <v>495</v>
      </c>
      <c r="B560" s="31" t="s">
        <v>786</v>
      </c>
      <c r="C560" s="760"/>
      <c r="D560" s="755"/>
      <c r="E560" s="755"/>
      <c r="F560" s="774"/>
      <c r="G560" s="774"/>
      <c r="H560" s="774"/>
      <c r="I560" s="419" t="s">
        <v>73</v>
      </c>
      <c r="J560" s="399" t="s">
        <v>1721</v>
      </c>
      <c r="K560" s="421">
        <v>1</v>
      </c>
      <c r="L560" s="33"/>
      <c r="M560" s="29"/>
      <c r="N560" s="412">
        <v>1</v>
      </c>
    </row>
    <row r="561" spans="1:14" s="363" customFormat="1" x14ac:dyDescent="0.2">
      <c r="A561" s="14">
        <f>A560+1</f>
        <v>496</v>
      </c>
      <c r="B561" s="31" t="s">
        <v>786</v>
      </c>
      <c r="C561" s="760"/>
      <c r="D561" s="755"/>
      <c r="E561" s="755"/>
      <c r="F561" s="774"/>
      <c r="G561" s="774"/>
      <c r="H561" s="774"/>
      <c r="I561" s="419" t="s">
        <v>73</v>
      </c>
      <c r="J561" s="400" t="s">
        <v>1722</v>
      </c>
      <c r="K561" s="421">
        <v>1</v>
      </c>
      <c r="L561" s="33"/>
      <c r="M561" s="29"/>
      <c r="N561" s="412">
        <v>1</v>
      </c>
    </row>
    <row r="562" spans="1:14" s="363" customFormat="1" x14ac:dyDescent="0.2">
      <c r="A562" s="14">
        <f>A561+1</f>
        <v>497</v>
      </c>
      <c r="B562" s="31"/>
      <c r="C562" s="760"/>
      <c r="D562" s="755"/>
      <c r="E562" s="755"/>
      <c r="F562" s="774"/>
      <c r="G562" s="774"/>
      <c r="H562" s="774"/>
      <c r="I562" s="419"/>
      <c r="J562" s="400" t="s">
        <v>1685</v>
      </c>
      <c r="K562" s="421">
        <v>1</v>
      </c>
      <c r="L562" s="33"/>
      <c r="M562" s="29"/>
      <c r="N562" s="412">
        <v>1</v>
      </c>
    </row>
    <row r="563" spans="1:14" s="363" customFormat="1" x14ac:dyDescent="0.2">
      <c r="A563" s="14">
        <f>A562+1</f>
        <v>498</v>
      </c>
      <c r="B563" s="31" t="s">
        <v>786</v>
      </c>
      <c r="C563" s="760"/>
      <c r="D563" s="755"/>
      <c r="E563" s="755"/>
      <c r="F563" s="774"/>
      <c r="G563" s="774"/>
      <c r="H563" s="774"/>
      <c r="I563" s="419" t="s">
        <v>73</v>
      </c>
      <c r="J563" s="400" t="s">
        <v>1969</v>
      </c>
      <c r="K563" s="421">
        <v>1</v>
      </c>
      <c r="L563" s="33"/>
      <c r="M563" s="29"/>
      <c r="N563" s="412">
        <v>1</v>
      </c>
    </row>
    <row r="564" spans="1:14" s="363" customFormat="1" ht="76.5" x14ac:dyDescent="0.2">
      <c r="A564" s="14">
        <f t="shared" ref="A564:A571" si="33">A563+1</f>
        <v>499</v>
      </c>
      <c r="B564" s="31" t="s">
        <v>786</v>
      </c>
      <c r="C564" s="760"/>
      <c r="D564" s="755"/>
      <c r="E564" s="755"/>
      <c r="F564" s="774"/>
      <c r="G564" s="774"/>
      <c r="H564" s="774"/>
      <c r="I564" s="419" t="s">
        <v>73</v>
      </c>
      <c r="J564" s="411" t="s">
        <v>2195</v>
      </c>
      <c r="K564" s="421">
        <v>1</v>
      </c>
      <c r="L564" s="33"/>
      <c r="M564" s="29"/>
      <c r="N564" s="412">
        <v>1</v>
      </c>
    </row>
    <row r="565" spans="1:14" s="363" customFormat="1" x14ac:dyDescent="0.2">
      <c r="A565" s="14">
        <f t="shared" si="33"/>
        <v>500</v>
      </c>
      <c r="B565" s="31" t="s">
        <v>786</v>
      </c>
      <c r="C565" s="761"/>
      <c r="D565" s="755"/>
      <c r="E565" s="755"/>
      <c r="F565" s="774"/>
      <c r="G565" s="774"/>
      <c r="H565" s="774"/>
      <c r="I565" s="419" t="s">
        <v>73</v>
      </c>
      <c r="J565" s="399" t="s">
        <v>1725</v>
      </c>
      <c r="K565" s="421">
        <v>1</v>
      </c>
      <c r="L565" s="33"/>
      <c r="M565" s="29"/>
      <c r="N565" s="412">
        <v>1</v>
      </c>
    </row>
    <row r="566" spans="1:14" s="363" customFormat="1" ht="25.5" customHeight="1" x14ac:dyDescent="0.2">
      <c r="A566" s="14">
        <f t="shared" si="33"/>
        <v>501</v>
      </c>
      <c r="B566" s="31"/>
      <c r="C566" s="759" t="s">
        <v>1355</v>
      </c>
      <c r="D566" s="757" t="s">
        <v>372</v>
      </c>
      <c r="E566" s="757" t="s">
        <v>372</v>
      </c>
      <c r="F566" s="764" t="s">
        <v>1965</v>
      </c>
      <c r="G566" s="764" t="s">
        <v>1683</v>
      </c>
      <c r="H566" s="764" t="s">
        <v>1683</v>
      </c>
      <c r="I566" s="440" t="s">
        <v>2196</v>
      </c>
      <c r="J566" s="399" t="s">
        <v>1554</v>
      </c>
      <c r="K566" s="421">
        <v>1</v>
      </c>
      <c r="L566" s="266"/>
      <c r="M566" s="29"/>
      <c r="N566" s="412">
        <v>1</v>
      </c>
    </row>
    <row r="567" spans="1:14" s="363" customFormat="1" ht="15.75" customHeight="1" x14ac:dyDescent="0.2">
      <c r="A567" s="14">
        <f t="shared" si="33"/>
        <v>502</v>
      </c>
      <c r="B567" s="31" t="s">
        <v>786</v>
      </c>
      <c r="C567" s="760"/>
      <c r="D567" s="757"/>
      <c r="E567" s="757"/>
      <c r="F567" s="764"/>
      <c r="G567" s="764"/>
      <c r="H567" s="764"/>
      <c r="I567" s="419" t="s">
        <v>73</v>
      </c>
      <c r="J567" s="399" t="s">
        <v>1522</v>
      </c>
      <c r="K567" s="421">
        <v>1</v>
      </c>
      <c r="L567" s="266"/>
      <c r="M567" s="29"/>
      <c r="N567" s="412">
        <v>1</v>
      </c>
    </row>
    <row r="568" spans="1:14" s="363" customFormat="1" ht="38.25" x14ac:dyDescent="0.2">
      <c r="A568" s="14">
        <f t="shared" si="33"/>
        <v>503</v>
      </c>
      <c r="B568" s="31" t="s">
        <v>786</v>
      </c>
      <c r="C568" s="760"/>
      <c r="D568" s="757"/>
      <c r="E568" s="757"/>
      <c r="F568" s="764"/>
      <c r="G568" s="764"/>
      <c r="H568" s="764"/>
      <c r="I568" s="419" t="s">
        <v>73</v>
      </c>
      <c r="J568" s="400" t="s">
        <v>2197</v>
      </c>
      <c r="K568" s="421">
        <v>1</v>
      </c>
      <c r="L568" s="33"/>
      <c r="M568" s="29"/>
      <c r="N568" s="412">
        <v>1</v>
      </c>
    </row>
    <row r="569" spans="1:14" ht="38.25" x14ac:dyDescent="0.2">
      <c r="A569" s="14">
        <f t="shared" si="33"/>
        <v>504</v>
      </c>
      <c r="B569" s="31" t="s">
        <v>786</v>
      </c>
      <c r="C569" s="761"/>
      <c r="D569" s="758"/>
      <c r="E569" s="758"/>
      <c r="F569" s="764"/>
      <c r="G569" s="764"/>
      <c r="H569" s="764"/>
      <c r="I569" s="419" t="s">
        <v>73</v>
      </c>
      <c r="J569" s="399" t="s">
        <v>1727</v>
      </c>
      <c r="K569" s="421">
        <v>1</v>
      </c>
      <c r="L569" s="33"/>
      <c r="N569" s="412">
        <v>1</v>
      </c>
    </row>
    <row r="570" spans="1:14" ht="51" x14ac:dyDescent="0.2">
      <c r="A570" s="14">
        <f t="shared" si="33"/>
        <v>505</v>
      </c>
      <c r="B570" s="253"/>
      <c r="C570" s="253"/>
      <c r="D570" s="110"/>
      <c r="E570" s="110"/>
      <c r="F570" s="421" t="s">
        <v>1781</v>
      </c>
      <c r="G570" s="421" t="s">
        <v>2005</v>
      </c>
      <c r="H570" s="421" t="s">
        <v>2005</v>
      </c>
      <c r="I570" s="426" t="s">
        <v>1731</v>
      </c>
      <c r="J570" s="304" t="s">
        <v>2053</v>
      </c>
      <c r="K570" s="270">
        <v>0</v>
      </c>
      <c r="L570" s="266" t="s">
        <v>1789</v>
      </c>
      <c r="N570" s="412">
        <v>1</v>
      </c>
    </row>
    <row r="571" spans="1:14" ht="38.25" x14ac:dyDescent="0.2">
      <c r="A571" s="14">
        <f t="shared" si="33"/>
        <v>506</v>
      </c>
      <c r="B571" s="31" t="s">
        <v>786</v>
      </c>
      <c r="C571" s="419" t="s">
        <v>1358</v>
      </c>
      <c r="D571" s="420" t="s">
        <v>406</v>
      </c>
      <c r="E571" s="420" t="s">
        <v>406</v>
      </c>
      <c r="F571" s="421" t="s">
        <v>1971</v>
      </c>
      <c r="G571" s="421" t="s">
        <v>1708</v>
      </c>
      <c r="H571" s="421" t="s">
        <v>1708</v>
      </c>
      <c r="I571" s="419" t="s">
        <v>407</v>
      </c>
      <c r="J571" s="203" t="s">
        <v>1974</v>
      </c>
      <c r="K571" s="421">
        <v>2</v>
      </c>
      <c r="L571" s="266" t="s">
        <v>1853</v>
      </c>
      <c r="N571" s="413">
        <v>2</v>
      </c>
    </row>
    <row r="572" spans="1:14" ht="38.25" x14ac:dyDescent="0.2">
      <c r="A572" s="473"/>
      <c r="B572" s="260"/>
      <c r="C572" s="260"/>
      <c r="D572" s="475"/>
      <c r="E572" s="474"/>
      <c r="F572" s="434" t="s">
        <v>1862</v>
      </c>
      <c r="G572" s="773" t="s">
        <v>2011</v>
      </c>
      <c r="H572" s="773" t="s">
        <v>2062</v>
      </c>
      <c r="I572" s="440" t="s">
        <v>2063</v>
      </c>
      <c r="J572" s="456" t="s">
        <v>2055</v>
      </c>
      <c r="K572" s="330"/>
      <c r="L572" s="333"/>
      <c r="M572" s="334"/>
      <c r="N572" s="442"/>
    </row>
    <row r="573" spans="1:14" ht="25.5" x14ac:dyDescent="0.2">
      <c r="A573" s="243">
        <f>A571+1</f>
        <v>507</v>
      </c>
      <c r="B573" s="260"/>
      <c r="C573" s="260"/>
      <c r="D573" s="475"/>
      <c r="E573" s="474"/>
      <c r="F573" s="434" t="s">
        <v>1862</v>
      </c>
      <c r="G573" s="774"/>
      <c r="H573" s="774"/>
      <c r="I573" s="441" t="s">
        <v>73</v>
      </c>
      <c r="J573" s="456" t="s">
        <v>2056</v>
      </c>
      <c r="K573" s="439">
        <v>0</v>
      </c>
      <c r="L573" s="333" t="s">
        <v>1789</v>
      </c>
      <c r="M573" s="334"/>
      <c r="N573" s="412">
        <v>1</v>
      </c>
    </row>
    <row r="574" spans="1:14" ht="15.75" customHeight="1" x14ac:dyDescent="0.2">
      <c r="A574" s="243">
        <f>A573+1</f>
        <v>508</v>
      </c>
      <c r="B574" s="260"/>
      <c r="C574" s="260"/>
      <c r="D574" s="475"/>
      <c r="E574" s="474"/>
      <c r="F574" s="434" t="s">
        <v>1862</v>
      </c>
      <c r="G574" s="78"/>
      <c r="H574" s="774"/>
      <c r="I574" s="441" t="s">
        <v>73</v>
      </c>
      <c r="J574" s="464" t="s">
        <v>2058</v>
      </c>
      <c r="K574" s="439">
        <v>0</v>
      </c>
      <c r="L574" s="333" t="s">
        <v>1789</v>
      </c>
      <c r="M574" s="334"/>
      <c r="N574" s="412">
        <v>1</v>
      </c>
    </row>
    <row r="575" spans="1:14" ht="25.5" x14ac:dyDescent="0.2">
      <c r="A575" s="243">
        <f t="shared" ref="A575:A579" si="34">A574+1</f>
        <v>509</v>
      </c>
      <c r="B575" s="260"/>
      <c r="C575" s="260"/>
      <c r="D575" s="475"/>
      <c r="E575" s="474"/>
      <c r="F575" s="434" t="s">
        <v>1862</v>
      </c>
      <c r="G575" s="78"/>
      <c r="H575" s="774"/>
      <c r="I575" s="441" t="s">
        <v>73</v>
      </c>
      <c r="J575" s="464" t="s">
        <v>2059</v>
      </c>
      <c r="K575" s="439">
        <v>0</v>
      </c>
      <c r="L575" s="333" t="s">
        <v>1789</v>
      </c>
      <c r="M575" s="334"/>
      <c r="N575" s="412">
        <v>1</v>
      </c>
    </row>
    <row r="576" spans="1:14" ht="15" customHeight="1" x14ac:dyDescent="0.2">
      <c r="A576" s="243">
        <f t="shared" si="34"/>
        <v>510</v>
      </c>
      <c r="B576" s="260"/>
      <c r="C576" s="260"/>
      <c r="D576" s="475"/>
      <c r="E576" s="474"/>
      <c r="F576" s="434" t="s">
        <v>1862</v>
      </c>
      <c r="G576" s="78"/>
      <c r="H576" s="774"/>
      <c r="I576" s="441" t="s">
        <v>73</v>
      </c>
      <c r="J576" s="464" t="s">
        <v>2060</v>
      </c>
      <c r="K576" s="439">
        <v>0</v>
      </c>
      <c r="L576" s="333" t="s">
        <v>1789</v>
      </c>
      <c r="M576" s="334"/>
      <c r="N576" s="412">
        <v>1</v>
      </c>
    </row>
    <row r="577" spans="1:14" ht="15" customHeight="1" x14ac:dyDescent="0.2">
      <c r="A577" s="243">
        <f t="shared" si="34"/>
        <v>511</v>
      </c>
      <c r="B577" s="260"/>
      <c r="C577" s="260"/>
      <c r="D577" s="475"/>
      <c r="E577" s="474"/>
      <c r="F577" s="434" t="s">
        <v>1862</v>
      </c>
      <c r="G577" s="78"/>
      <c r="H577" s="774"/>
      <c r="I577" s="441" t="s">
        <v>73</v>
      </c>
      <c r="J577" s="464" t="s">
        <v>2061</v>
      </c>
      <c r="K577" s="439">
        <v>0</v>
      </c>
      <c r="L577" s="333" t="s">
        <v>1789</v>
      </c>
      <c r="M577" s="334"/>
      <c r="N577" s="412">
        <v>1</v>
      </c>
    </row>
    <row r="578" spans="1:14" ht="15" customHeight="1" x14ac:dyDescent="0.2">
      <c r="A578" s="243">
        <f t="shared" si="34"/>
        <v>512</v>
      </c>
      <c r="B578" s="260"/>
      <c r="C578" s="260"/>
      <c r="D578" s="475"/>
      <c r="E578" s="474"/>
      <c r="F578" s="434" t="s">
        <v>1862</v>
      </c>
      <c r="G578" s="437" t="s">
        <v>2011</v>
      </c>
      <c r="H578" s="774"/>
      <c r="I578" s="441" t="s">
        <v>73</v>
      </c>
      <c r="J578" s="456" t="s">
        <v>2057</v>
      </c>
      <c r="K578" s="439">
        <v>0</v>
      </c>
      <c r="L578" s="333" t="s">
        <v>1789</v>
      </c>
      <c r="M578" s="334"/>
      <c r="N578" s="412">
        <v>1</v>
      </c>
    </row>
    <row r="579" spans="1:14" ht="15" customHeight="1" x14ac:dyDescent="0.2">
      <c r="A579" s="243">
        <f t="shared" si="34"/>
        <v>513</v>
      </c>
      <c r="B579" s="260"/>
      <c r="C579" s="260"/>
      <c r="D579" s="475"/>
      <c r="E579" s="474"/>
      <c r="F579" s="434" t="s">
        <v>1862</v>
      </c>
      <c r="G579" s="78"/>
      <c r="H579" s="775"/>
      <c r="I579" s="441" t="s">
        <v>73</v>
      </c>
      <c r="J579" s="464" t="s">
        <v>2064</v>
      </c>
      <c r="K579" s="439">
        <v>0</v>
      </c>
      <c r="L579" s="333" t="s">
        <v>1789</v>
      </c>
      <c r="M579" s="334"/>
      <c r="N579" s="412">
        <v>1</v>
      </c>
    </row>
    <row r="580" spans="1:14" ht="38.25" x14ac:dyDescent="0.2">
      <c r="A580" s="14">
        <f t="shared" ref="A580:A594" si="35">A579+1</f>
        <v>514</v>
      </c>
      <c r="B580" s="283"/>
      <c r="C580" s="474"/>
      <c r="D580" s="474"/>
      <c r="E580" s="764" t="s">
        <v>1604</v>
      </c>
      <c r="F580" s="764" t="s">
        <v>1975</v>
      </c>
      <c r="G580" s="773" t="s">
        <v>1699</v>
      </c>
      <c r="H580" s="773" t="s">
        <v>1699</v>
      </c>
      <c r="I580" s="276" t="s">
        <v>1544</v>
      </c>
      <c r="J580" s="203" t="s">
        <v>1976</v>
      </c>
      <c r="K580" s="270">
        <v>0</v>
      </c>
      <c r="L580" s="266" t="s">
        <v>1789</v>
      </c>
      <c r="N580" s="412">
        <v>1</v>
      </c>
    </row>
    <row r="581" spans="1:14" ht="38.25" x14ac:dyDescent="0.2">
      <c r="A581" s="442"/>
      <c r="B581" s="283"/>
      <c r="C581" s="474"/>
      <c r="D581" s="474"/>
      <c r="E581" s="791"/>
      <c r="F581" s="791"/>
      <c r="G581" s="774"/>
      <c r="H581" s="774"/>
      <c r="I581" s="441" t="s">
        <v>73</v>
      </c>
      <c r="J581" s="304" t="s">
        <v>2065</v>
      </c>
      <c r="K581" s="270">
        <v>0</v>
      </c>
      <c r="L581" s="266" t="s">
        <v>1789</v>
      </c>
      <c r="N581" s="442"/>
    </row>
    <row r="582" spans="1:14" ht="25.5" x14ac:dyDescent="0.2">
      <c r="A582" s="14">
        <f>A580+1</f>
        <v>515</v>
      </c>
      <c r="B582" s="283"/>
      <c r="C582" s="474"/>
      <c r="D582" s="474"/>
      <c r="E582" s="791"/>
      <c r="F582" s="791"/>
      <c r="G582" s="774"/>
      <c r="H582" s="774"/>
      <c r="I582" s="441" t="s">
        <v>73</v>
      </c>
      <c r="J582" s="203" t="s">
        <v>1978</v>
      </c>
      <c r="K582" s="270">
        <v>0</v>
      </c>
      <c r="L582" s="266" t="s">
        <v>1789</v>
      </c>
      <c r="N582" s="412">
        <v>1</v>
      </c>
    </row>
    <row r="583" spans="1:14" ht="25.5" x14ac:dyDescent="0.2">
      <c r="A583" s="14">
        <f t="shared" si="35"/>
        <v>516</v>
      </c>
      <c r="B583" s="283"/>
      <c r="C583" s="474"/>
      <c r="D583" s="474"/>
      <c r="E583" s="791"/>
      <c r="F583" s="791"/>
      <c r="G583" s="774"/>
      <c r="H583" s="774"/>
      <c r="I583" s="441" t="s">
        <v>73</v>
      </c>
      <c r="J583" s="203" t="s">
        <v>1979</v>
      </c>
      <c r="K583" s="270">
        <v>0</v>
      </c>
      <c r="L583" s="266" t="s">
        <v>1789</v>
      </c>
      <c r="N583" s="412">
        <v>1</v>
      </c>
    </row>
    <row r="584" spans="1:14" x14ac:dyDescent="0.2">
      <c r="A584" s="14">
        <f t="shared" si="35"/>
        <v>517</v>
      </c>
      <c r="B584" s="283"/>
      <c r="C584" s="474"/>
      <c r="D584" s="474"/>
      <c r="E584" s="791"/>
      <c r="F584" s="791"/>
      <c r="G584" s="774"/>
      <c r="H584" s="774"/>
      <c r="I584" s="441" t="s">
        <v>73</v>
      </c>
      <c r="J584" s="203" t="s">
        <v>1546</v>
      </c>
      <c r="K584" s="270">
        <v>0</v>
      </c>
      <c r="L584" s="266" t="s">
        <v>1789</v>
      </c>
      <c r="N584" s="412">
        <v>1</v>
      </c>
    </row>
    <row r="585" spans="1:14" x14ac:dyDescent="0.2">
      <c r="A585" s="14">
        <f t="shared" si="35"/>
        <v>518</v>
      </c>
      <c r="B585" s="283"/>
      <c r="C585" s="474"/>
      <c r="D585" s="474"/>
      <c r="E585" s="791"/>
      <c r="F585" s="791"/>
      <c r="G585" s="774"/>
      <c r="H585" s="774"/>
      <c r="I585" s="441" t="s">
        <v>73</v>
      </c>
      <c r="J585" s="203" t="s">
        <v>1547</v>
      </c>
      <c r="K585" s="270">
        <v>0</v>
      </c>
      <c r="L585" s="266" t="s">
        <v>1789</v>
      </c>
      <c r="N585" s="412">
        <v>1</v>
      </c>
    </row>
    <row r="586" spans="1:14" x14ac:dyDescent="0.2">
      <c r="A586" s="14">
        <f t="shared" si="35"/>
        <v>519</v>
      </c>
      <c r="B586" s="283"/>
      <c r="C586" s="474"/>
      <c r="D586" s="474"/>
      <c r="E586" s="791"/>
      <c r="F586" s="791"/>
      <c r="G586" s="774"/>
      <c r="H586" s="774"/>
      <c r="I586" s="441" t="s">
        <v>73</v>
      </c>
      <c r="J586" s="203" t="s">
        <v>1548</v>
      </c>
      <c r="K586" s="270">
        <v>0</v>
      </c>
      <c r="L586" s="266" t="s">
        <v>1789</v>
      </c>
      <c r="N586" s="412">
        <v>1</v>
      </c>
    </row>
    <row r="587" spans="1:14" x14ac:dyDescent="0.2">
      <c r="A587" s="14">
        <f t="shared" si="35"/>
        <v>520</v>
      </c>
      <c r="B587" s="283"/>
      <c r="C587" s="474"/>
      <c r="D587" s="474"/>
      <c r="E587" s="791"/>
      <c r="F587" s="791"/>
      <c r="G587" s="774"/>
      <c r="H587" s="774"/>
      <c r="I587" s="441" t="s">
        <v>73</v>
      </c>
      <c r="J587" s="203" t="s">
        <v>1980</v>
      </c>
      <c r="K587" s="270">
        <v>0</v>
      </c>
      <c r="L587" s="266" t="s">
        <v>1789</v>
      </c>
      <c r="N587" s="412">
        <v>1</v>
      </c>
    </row>
    <row r="588" spans="1:14" x14ac:dyDescent="0.2">
      <c r="A588" s="14">
        <f t="shared" si="35"/>
        <v>521</v>
      </c>
      <c r="B588" s="283"/>
      <c r="C588" s="474"/>
      <c r="D588" s="474"/>
      <c r="E588" s="791"/>
      <c r="F588" s="791"/>
      <c r="G588" s="774"/>
      <c r="H588" s="774"/>
      <c r="I588" s="441" t="s">
        <v>73</v>
      </c>
      <c r="J588" s="203" t="s">
        <v>1981</v>
      </c>
      <c r="K588" s="270">
        <v>0</v>
      </c>
      <c r="L588" s="266" t="s">
        <v>1789</v>
      </c>
      <c r="N588" s="412">
        <v>1</v>
      </c>
    </row>
    <row r="589" spans="1:14" x14ac:dyDescent="0.2">
      <c r="A589" s="14">
        <f t="shared" si="35"/>
        <v>522</v>
      </c>
      <c r="B589" s="283"/>
      <c r="C589" s="474"/>
      <c r="D589" s="474"/>
      <c r="E589" s="442"/>
      <c r="F589" s="764" t="s">
        <v>1779</v>
      </c>
      <c r="G589" s="774"/>
      <c r="H589" s="774"/>
      <c r="I589" s="441" t="s">
        <v>73</v>
      </c>
      <c r="J589" s="203" t="s">
        <v>1706</v>
      </c>
      <c r="K589" s="270">
        <v>0</v>
      </c>
      <c r="L589" s="266" t="s">
        <v>1789</v>
      </c>
      <c r="N589" s="412">
        <v>1</v>
      </c>
    </row>
    <row r="590" spans="1:14" x14ac:dyDescent="0.2">
      <c r="A590" s="14">
        <f t="shared" si="35"/>
        <v>523</v>
      </c>
      <c r="B590" s="283"/>
      <c r="C590" s="474"/>
      <c r="D590" s="474"/>
      <c r="E590" s="442"/>
      <c r="F590" s="764"/>
      <c r="G590" s="775"/>
      <c r="H590" s="774"/>
      <c r="I590" s="441" t="s">
        <v>73</v>
      </c>
      <c r="J590" s="304" t="s">
        <v>2066</v>
      </c>
      <c r="K590" s="270">
        <v>0</v>
      </c>
      <c r="L590" s="266" t="s">
        <v>1789</v>
      </c>
      <c r="N590" s="412">
        <v>1</v>
      </c>
    </row>
    <row r="591" spans="1:14" x14ac:dyDescent="0.2">
      <c r="A591" s="14">
        <f t="shared" si="35"/>
        <v>524</v>
      </c>
      <c r="B591" s="283"/>
      <c r="C591" s="474"/>
      <c r="D591" s="474"/>
      <c r="E591" s="151"/>
      <c r="F591" s="434"/>
      <c r="G591" s="466"/>
      <c r="H591" s="774"/>
      <c r="I591" s="441" t="s">
        <v>73</v>
      </c>
      <c r="J591" s="465" t="s">
        <v>2067</v>
      </c>
      <c r="K591" s="270">
        <v>0</v>
      </c>
      <c r="L591" s="266" t="s">
        <v>1789</v>
      </c>
      <c r="N591" s="412">
        <v>1</v>
      </c>
    </row>
    <row r="592" spans="1:14" x14ac:dyDescent="0.2">
      <c r="A592" s="14">
        <f t="shared" si="35"/>
        <v>525</v>
      </c>
      <c r="B592" s="283"/>
      <c r="C592" s="474"/>
      <c r="D592" s="474"/>
      <c r="E592" s="151"/>
      <c r="F592" s="434"/>
      <c r="G592" s="466"/>
      <c r="H592" s="774"/>
      <c r="I592" s="441" t="s">
        <v>73</v>
      </c>
      <c r="J592" s="465" t="s">
        <v>2068</v>
      </c>
      <c r="K592" s="270">
        <v>0</v>
      </c>
      <c r="L592" s="266" t="s">
        <v>1789</v>
      </c>
      <c r="N592" s="412">
        <v>1</v>
      </c>
    </row>
    <row r="593" spans="1:14" x14ac:dyDescent="0.2">
      <c r="A593" s="14">
        <f t="shared" si="35"/>
        <v>526</v>
      </c>
      <c r="B593" s="283"/>
      <c r="C593" s="474"/>
      <c r="D593" s="474"/>
      <c r="E593" s="442"/>
      <c r="F593" s="764" t="s">
        <v>1779</v>
      </c>
      <c r="G593" s="466"/>
      <c r="H593" s="774"/>
      <c r="I593" s="441" t="s">
        <v>73</v>
      </c>
      <c r="J593" s="465" t="s">
        <v>2069</v>
      </c>
      <c r="K593" s="270">
        <v>0</v>
      </c>
      <c r="L593" s="266" t="s">
        <v>1789</v>
      </c>
      <c r="N593" s="412">
        <v>1</v>
      </c>
    </row>
    <row r="594" spans="1:14" ht="25.5" x14ac:dyDescent="0.2">
      <c r="A594" s="14">
        <f t="shared" si="35"/>
        <v>527</v>
      </c>
      <c r="B594" s="283"/>
      <c r="C594" s="474"/>
      <c r="D594" s="474"/>
      <c r="E594" s="442"/>
      <c r="F594" s="764"/>
      <c r="G594" s="466"/>
      <c r="H594" s="775"/>
      <c r="I594" s="441" t="s">
        <v>73</v>
      </c>
      <c r="J594" s="465" t="s">
        <v>2070</v>
      </c>
      <c r="K594" s="270">
        <v>0</v>
      </c>
      <c r="L594" s="266" t="s">
        <v>1789</v>
      </c>
      <c r="N594" s="412">
        <v>1</v>
      </c>
    </row>
    <row r="595" spans="1:14" ht="25.5" x14ac:dyDescent="0.2">
      <c r="A595" s="429"/>
      <c r="B595" s="31" t="s">
        <v>786</v>
      </c>
      <c r="C595" s="759" t="s">
        <v>1357</v>
      </c>
      <c r="D595" s="756" t="s">
        <v>396</v>
      </c>
      <c r="E595" s="756" t="s">
        <v>396</v>
      </c>
      <c r="F595" s="773" t="s">
        <v>1689</v>
      </c>
      <c r="G595" s="773" t="s">
        <v>1689</v>
      </c>
      <c r="H595" s="773" t="s">
        <v>1689</v>
      </c>
      <c r="I595" s="421" t="s">
        <v>1982</v>
      </c>
      <c r="J595" s="411" t="s">
        <v>2071</v>
      </c>
      <c r="K595" s="429"/>
      <c r="L595" s="33"/>
      <c r="N595" s="429"/>
    </row>
    <row r="596" spans="1:14" ht="38.25" x14ac:dyDescent="0.2">
      <c r="A596" s="14">
        <f>A594+1</f>
        <v>528</v>
      </c>
      <c r="B596" s="31" t="s">
        <v>786</v>
      </c>
      <c r="C596" s="760"/>
      <c r="D596" s="757"/>
      <c r="E596" s="757"/>
      <c r="F596" s="774"/>
      <c r="G596" s="774"/>
      <c r="H596" s="774"/>
      <c r="I596" s="419" t="s">
        <v>73</v>
      </c>
      <c r="J596" s="400" t="s">
        <v>1693</v>
      </c>
      <c r="K596" s="421">
        <v>1</v>
      </c>
      <c r="L596" s="33"/>
      <c r="N596" s="412">
        <v>1</v>
      </c>
    </row>
    <row r="597" spans="1:14" x14ac:dyDescent="0.2">
      <c r="A597" s="14">
        <f t="shared" ref="A597:A605" si="36">A596+1</f>
        <v>529</v>
      </c>
      <c r="B597" s="31" t="s">
        <v>786</v>
      </c>
      <c r="C597" s="760"/>
      <c r="D597" s="757"/>
      <c r="E597" s="757"/>
      <c r="F597" s="774"/>
      <c r="G597" s="774"/>
      <c r="H597" s="774"/>
      <c r="I597" s="419" t="s">
        <v>73</v>
      </c>
      <c r="J597" s="400" t="s">
        <v>1983</v>
      </c>
      <c r="K597" s="421">
        <v>1</v>
      </c>
      <c r="L597" s="33"/>
      <c r="N597" s="412">
        <v>1</v>
      </c>
    </row>
    <row r="598" spans="1:14" ht="25.5" x14ac:dyDescent="0.2">
      <c r="A598" s="14">
        <f t="shared" si="36"/>
        <v>530</v>
      </c>
      <c r="B598" s="31" t="s">
        <v>786</v>
      </c>
      <c r="C598" s="760"/>
      <c r="D598" s="757"/>
      <c r="E598" s="757"/>
      <c r="F598" s="774"/>
      <c r="G598" s="774"/>
      <c r="H598" s="774"/>
      <c r="I598" s="419" t="s">
        <v>73</v>
      </c>
      <c r="J598" s="411" t="s">
        <v>2198</v>
      </c>
      <c r="K598" s="421">
        <v>1</v>
      </c>
      <c r="L598" s="33"/>
      <c r="N598" s="412">
        <v>1</v>
      </c>
    </row>
    <row r="599" spans="1:14" ht="12.75" customHeight="1" x14ac:dyDescent="0.2">
      <c r="A599" s="14">
        <f t="shared" si="36"/>
        <v>531</v>
      </c>
      <c r="B599" s="31" t="s">
        <v>786</v>
      </c>
      <c r="C599" s="760"/>
      <c r="D599" s="757"/>
      <c r="E599" s="757"/>
      <c r="F599" s="774"/>
      <c r="G599" s="774"/>
      <c r="H599" s="774"/>
      <c r="I599" s="419" t="s">
        <v>73</v>
      </c>
      <c r="J599" s="399" t="s">
        <v>1696</v>
      </c>
      <c r="K599" s="421">
        <v>1</v>
      </c>
      <c r="L599" s="33"/>
      <c r="N599" s="412">
        <v>1</v>
      </c>
    </row>
    <row r="600" spans="1:14" ht="25.5" x14ac:dyDescent="0.2">
      <c r="A600" s="14">
        <f t="shared" si="36"/>
        <v>532</v>
      </c>
      <c r="B600" s="31" t="s">
        <v>786</v>
      </c>
      <c r="C600" s="761"/>
      <c r="D600" s="758"/>
      <c r="E600" s="758"/>
      <c r="F600" s="775"/>
      <c r="G600" s="774"/>
      <c r="H600" s="774"/>
      <c r="I600" s="419" t="s">
        <v>73</v>
      </c>
      <c r="J600" s="400" t="s">
        <v>1984</v>
      </c>
      <c r="K600" s="421">
        <v>1</v>
      </c>
      <c r="L600" s="33"/>
      <c r="N600" s="412">
        <v>1</v>
      </c>
    </row>
    <row r="601" spans="1:14" ht="38.25" x14ac:dyDescent="0.2">
      <c r="A601" s="14">
        <f t="shared" si="36"/>
        <v>533</v>
      </c>
      <c r="B601" s="31" t="s">
        <v>786</v>
      </c>
      <c r="C601" s="759" t="s">
        <v>1357</v>
      </c>
      <c r="D601" s="756" t="s">
        <v>396</v>
      </c>
      <c r="E601" s="756" t="s">
        <v>396</v>
      </c>
      <c r="F601" s="773" t="s">
        <v>1689</v>
      </c>
      <c r="G601" s="774"/>
      <c r="H601" s="774"/>
      <c r="I601" s="419" t="s">
        <v>73</v>
      </c>
      <c r="J601" s="400" t="s">
        <v>1985</v>
      </c>
      <c r="K601" s="421">
        <v>1</v>
      </c>
      <c r="L601" s="33"/>
      <c r="N601" s="412">
        <v>1</v>
      </c>
    </row>
    <row r="602" spans="1:14" ht="38.25" x14ac:dyDescent="0.2">
      <c r="A602" s="14">
        <f t="shared" si="36"/>
        <v>534</v>
      </c>
      <c r="B602" s="31" t="s">
        <v>786</v>
      </c>
      <c r="C602" s="761"/>
      <c r="D602" s="758"/>
      <c r="E602" s="758"/>
      <c r="F602" s="775"/>
      <c r="G602" s="775"/>
      <c r="H602" s="775"/>
      <c r="I602" s="419" t="s">
        <v>73</v>
      </c>
      <c r="J602" s="411" t="s">
        <v>2073</v>
      </c>
      <c r="K602" s="421">
        <v>1</v>
      </c>
      <c r="L602" s="33"/>
      <c r="N602" s="412">
        <v>1</v>
      </c>
    </row>
    <row r="603" spans="1:14" ht="38.25" x14ac:dyDescent="0.2">
      <c r="A603" s="442"/>
      <c r="B603" s="31" t="s">
        <v>786</v>
      </c>
      <c r="C603" s="419" t="s">
        <v>1356</v>
      </c>
      <c r="D603" s="420" t="s">
        <v>390</v>
      </c>
      <c r="E603" s="420" t="s">
        <v>390</v>
      </c>
      <c r="F603" s="421" t="s">
        <v>1687</v>
      </c>
      <c r="G603" s="467" t="s">
        <v>1687</v>
      </c>
      <c r="H603" s="468"/>
      <c r="I603" s="467" t="s">
        <v>391</v>
      </c>
      <c r="J603" s="447" t="s">
        <v>2074</v>
      </c>
      <c r="K603" s="270">
        <v>0</v>
      </c>
      <c r="L603" s="266" t="s">
        <v>1789</v>
      </c>
      <c r="N603" s="442"/>
    </row>
    <row r="604" spans="1:14" ht="38.25" x14ac:dyDescent="0.2">
      <c r="A604" s="14">
        <f>A602+1</f>
        <v>535</v>
      </c>
      <c r="B604" s="253"/>
      <c r="C604" s="253"/>
      <c r="D604" s="110"/>
      <c r="E604" s="110"/>
      <c r="F604" s="421" t="s">
        <v>1782</v>
      </c>
      <c r="G604" s="421" t="s">
        <v>2006</v>
      </c>
      <c r="H604" s="421" t="s">
        <v>2006</v>
      </c>
      <c r="I604" s="426" t="s">
        <v>1733</v>
      </c>
      <c r="J604" s="304" t="s">
        <v>2075</v>
      </c>
      <c r="K604" s="270">
        <v>0</v>
      </c>
      <c r="L604" s="266" t="s">
        <v>1789</v>
      </c>
      <c r="N604" s="412">
        <v>1</v>
      </c>
    </row>
    <row r="605" spans="1:14" ht="38.25" x14ac:dyDescent="0.2">
      <c r="A605" s="14">
        <f t="shared" si="36"/>
        <v>536</v>
      </c>
      <c r="B605" s="253"/>
      <c r="C605" s="253"/>
      <c r="D605" s="110"/>
      <c r="E605" s="110"/>
      <c r="F605" s="421" t="s">
        <v>1783</v>
      </c>
      <c r="G605" s="421" t="s">
        <v>2007</v>
      </c>
      <c r="H605" s="421" t="s">
        <v>2007</v>
      </c>
      <c r="I605" s="426" t="s">
        <v>609</v>
      </c>
      <c r="J605" s="203" t="s">
        <v>1989</v>
      </c>
      <c r="K605" s="270">
        <v>0</v>
      </c>
      <c r="L605" s="266" t="s">
        <v>1789</v>
      </c>
      <c r="N605" s="412">
        <v>1</v>
      </c>
    </row>
    <row r="606" spans="1:14" ht="25.5" x14ac:dyDescent="0.2">
      <c r="A606" s="429"/>
      <c r="B606" s="253"/>
      <c r="C606" s="253"/>
      <c r="D606" s="110"/>
      <c r="E606" s="110"/>
      <c r="F606" s="764" t="s">
        <v>1784</v>
      </c>
      <c r="G606" s="837" t="s">
        <v>2008</v>
      </c>
      <c r="H606" s="841"/>
      <c r="I606" s="840" t="s">
        <v>1734</v>
      </c>
      <c r="J606" s="450" t="s">
        <v>2076</v>
      </c>
      <c r="K606" s="270">
        <v>0</v>
      </c>
      <c r="L606" s="266" t="s">
        <v>1789</v>
      </c>
      <c r="N606" s="429"/>
    </row>
    <row r="607" spans="1:14" ht="25.5" x14ac:dyDescent="0.2">
      <c r="A607" s="442"/>
      <c r="B607" s="253"/>
      <c r="C607" s="253"/>
      <c r="D607" s="110"/>
      <c r="E607" s="110"/>
      <c r="F607" s="791"/>
      <c r="G607" s="838"/>
      <c r="H607" s="842"/>
      <c r="I607" s="840"/>
      <c r="J607" s="450" t="s">
        <v>1738</v>
      </c>
      <c r="K607" s="270">
        <v>0</v>
      </c>
      <c r="L607" s="266" t="s">
        <v>1789</v>
      </c>
      <c r="N607" s="442"/>
    </row>
    <row r="608" spans="1:14" x14ac:dyDescent="0.2">
      <c r="A608" s="442"/>
      <c r="B608" s="253"/>
      <c r="C608" s="253"/>
      <c r="D608" s="110"/>
      <c r="E608" s="110"/>
      <c r="F608" s="791"/>
      <c r="G608" s="839"/>
      <c r="H608" s="843"/>
      <c r="I608" s="840"/>
      <c r="J608" s="450" t="s">
        <v>1739</v>
      </c>
      <c r="K608" s="270">
        <v>0</v>
      </c>
      <c r="L608" s="266" t="s">
        <v>1789</v>
      </c>
      <c r="N608" s="442"/>
    </row>
    <row r="609" spans="1:14" ht="51" x14ac:dyDescent="0.2">
      <c r="A609" s="14">
        <f>A605+1</f>
        <v>537</v>
      </c>
      <c r="B609" s="419" t="s">
        <v>768</v>
      </c>
      <c r="C609" s="420" t="s">
        <v>620</v>
      </c>
      <c r="D609" s="755" t="s">
        <v>620</v>
      </c>
      <c r="E609" s="755" t="s">
        <v>620</v>
      </c>
      <c r="F609" s="764" t="s">
        <v>1991</v>
      </c>
      <c r="G609" s="773" t="s">
        <v>1669</v>
      </c>
      <c r="H609" s="771" t="s">
        <v>2077</v>
      </c>
      <c r="I609" s="419" t="s">
        <v>621</v>
      </c>
      <c r="J609" s="304" t="s">
        <v>2078</v>
      </c>
      <c r="K609" s="421">
        <v>1</v>
      </c>
      <c r="L609" s="33"/>
      <c r="N609" s="412">
        <v>1</v>
      </c>
    </row>
    <row r="610" spans="1:14" x14ac:dyDescent="0.2">
      <c r="A610" s="429"/>
      <c r="B610" s="419" t="s">
        <v>769</v>
      </c>
      <c r="C610" s="755" t="s">
        <v>620</v>
      </c>
      <c r="D610" s="755"/>
      <c r="E610" s="755"/>
      <c r="F610" s="791"/>
      <c r="G610" s="774"/>
      <c r="H610" s="836"/>
      <c r="I610" s="419" t="s">
        <v>73</v>
      </c>
      <c r="J610" s="399" t="s">
        <v>1222</v>
      </c>
      <c r="K610" s="31"/>
      <c r="L610" s="33"/>
      <c r="N610" s="429"/>
    </row>
    <row r="611" spans="1:14" x14ac:dyDescent="0.2">
      <c r="A611" s="14">
        <f>A609+1</f>
        <v>538</v>
      </c>
      <c r="B611" s="419" t="s">
        <v>769</v>
      </c>
      <c r="C611" s="755"/>
      <c r="D611" s="755"/>
      <c r="E611" s="755"/>
      <c r="F611" s="791"/>
      <c r="G611" s="774"/>
      <c r="H611" s="836"/>
      <c r="I611" s="419" t="s">
        <v>73</v>
      </c>
      <c r="J611" s="399" t="s">
        <v>623</v>
      </c>
      <c r="K611" s="421">
        <v>1</v>
      </c>
      <c r="L611" s="33"/>
      <c r="N611" s="412">
        <v>1</v>
      </c>
    </row>
    <row r="612" spans="1:14" ht="12.75" customHeight="1" x14ac:dyDescent="0.2">
      <c r="A612" s="14">
        <f>A611+1</f>
        <v>539</v>
      </c>
      <c r="B612" s="419" t="s">
        <v>769</v>
      </c>
      <c r="C612" s="755"/>
      <c r="D612" s="755"/>
      <c r="E612" s="755"/>
      <c r="F612" s="791"/>
      <c r="G612" s="774"/>
      <c r="H612" s="836"/>
      <c r="I612" s="419" t="s">
        <v>73</v>
      </c>
      <c r="J612" s="399" t="s">
        <v>624</v>
      </c>
      <c r="K612" s="421">
        <v>1</v>
      </c>
      <c r="L612" s="33"/>
      <c r="N612" s="412">
        <v>1</v>
      </c>
    </row>
    <row r="613" spans="1:14" x14ac:dyDescent="0.2">
      <c r="A613" s="14">
        <f>A612+1</f>
        <v>540</v>
      </c>
      <c r="B613" s="419" t="s">
        <v>769</v>
      </c>
      <c r="C613" s="755"/>
      <c r="D613" s="755"/>
      <c r="E613" s="755"/>
      <c r="F613" s="791"/>
      <c r="G613" s="774"/>
      <c r="H613" s="836"/>
      <c r="I613" s="419" t="s">
        <v>73</v>
      </c>
      <c r="J613" s="399" t="s">
        <v>625</v>
      </c>
      <c r="K613" s="421">
        <v>1</v>
      </c>
      <c r="L613" s="33"/>
      <c r="N613" s="412">
        <v>1</v>
      </c>
    </row>
    <row r="614" spans="1:14" x14ac:dyDescent="0.2">
      <c r="A614" s="14">
        <f t="shared" ref="A614:A628" si="37">A613+1</f>
        <v>541</v>
      </c>
      <c r="B614" s="419" t="s">
        <v>769</v>
      </c>
      <c r="C614" s="755"/>
      <c r="D614" s="755"/>
      <c r="E614" s="755"/>
      <c r="F614" s="791"/>
      <c r="G614" s="774"/>
      <c r="H614" s="836"/>
      <c r="I614" s="419" t="s">
        <v>73</v>
      </c>
      <c r="J614" s="399" t="s">
        <v>626</v>
      </c>
      <c r="K614" s="421">
        <v>1</v>
      </c>
      <c r="L614" s="33"/>
      <c r="N614" s="412">
        <v>1</v>
      </c>
    </row>
    <row r="615" spans="1:14" x14ac:dyDescent="0.2">
      <c r="A615" s="14">
        <f t="shared" si="37"/>
        <v>542</v>
      </c>
      <c r="B615" s="419" t="s">
        <v>769</v>
      </c>
      <c r="C615" s="755"/>
      <c r="D615" s="755"/>
      <c r="E615" s="755"/>
      <c r="F615" s="791"/>
      <c r="G615" s="775"/>
      <c r="H615" s="772"/>
      <c r="I615" s="419" t="s">
        <v>73</v>
      </c>
      <c r="J615" s="399" t="s">
        <v>627</v>
      </c>
      <c r="K615" s="421">
        <v>1</v>
      </c>
      <c r="L615" s="33"/>
      <c r="N615" s="412">
        <v>1</v>
      </c>
    </row>
    <row r="616" spans="1:14" ht="38.25" x14ac:dyDescent="0.2">
      <c r="A616" s="14">
        <f t="shared" si="37"/>
        <v>543</v>
      </c>
      <c r="B616" s="253"/>
      <c r="C616" s="253"/>
      <c r="D616" s="110"/>
      <c r="E616" s="110"/>
      <c r="F616" s="773" t="s">
        <v>1785</v>
      </c>
      <c r="G616" s="773" t="s">
        <v>2009</v>
      </c>
      <c r="H616" s="773" t="s">
        <v>2009</v>
      </c>
      <c r="I616" s="423" t="s">
        <v>1740</v>
      </c>
      <c r="J616" s="203" t="s">
        <v>1992</v>
      </c>
      <c r="K616" s="270">
        <v>0</v>
      </c>
      <c r="L616" s="266" t="s">
        <v>1789</v>
      </c>
      <c r="N616" s="412">
        <v>1</v>
      </c>
    </row>
    <row r="617" spans="1:14" ht="25.5" x14ac:dyDescent="0.2">
      <c r="A617" s="429"/>
      <c r="B617" s="253"/>
      <c r="C617" s="253"/>
      <c r="D617" s="110"/>
      <c r="E617" s="110"/>
      <c r="F617" s="774"/>
      <c r="G617" s="774"/>
      <c r="H617" s="774"/>
      <c r="I617" s="419" t="s">
        <v>73</v>
      </c>
      <c r="J617" s="203" t="s">
        <v>1993</v>
      </c>
      <c r="K617" s="270">
        <v>0</v>
      </c>
      <c r="L617" s="266" t="s">
        <v>1789</v>
      </c>
      <c r="N617" s="429"/>
    </row>
    <row r="618" spans="1:14" x14ac:dyDescent="0.2">
      <c r="A618" s="14">
        <f>A616+1</f>
        <v>544</v>
      </c>
      <c r="B618" s="253"/>
      <c r="C618" s="253"/>
      <c r="D618" s="110"/>
      <c r="E618" s="110"/>
      <c r="F618" s="774"/>
      <c r="G618" s="774"/>
      <c r="H618" s="774"/>
      <c r="I618" s="419" t="s">
        <v>73</v>
      </c>
      <c r="J618" s="304" t="s">
        <v>2079</v>
      </c>
      <c r="K618" s="270">
        <v>0</v>
      </c>
      <c r="L618" s="266" t="s">
        <v>1789</v>
      </c>
      <c r="N618" s="412">
        <v>1</v>
      </c>
    </row>
    <row r="619" spans="1:14" x14ac:dyDescent="0.2">
      <c r="A619" s="14">
        <f t="shared" si="37"/>
        <v>545</v>
      </c>
      <c r="B619" s="253"/>
      <c r="C619" s="253"/>
      <c r="D619" s="110"/>
      <c r="E619" s="110"/>
      <c r="F619" s="774"/>
      <c r="G619" s="774"/>
      <c r="H619" s="774"/>
      <c r="I619" s="419" t="s">
        <v>73</v>
      </c>
      <c r="J619" s="203" t="s">
        <v>1742</v>
      </c>
      <c r="K619" s="270">
        <v>0</v>
      </c>
      <c r="L619" s="266" t="s">
        <v>1789</v>
      </c>
      <c r="N619" s="412">
        <v>1</v>
      </c>
    </row>
    <row r="620" spans="1:14" x14ac:dyDescent="0.2">
      <c r="A620" s="14">
        <f t="shared" si="37"/>
        <v>546</v>
      </c>
      <c r="B620" s="253"/>
      <c r="C620" s="253"/>
      <c r="D620" s="110"/>
      <c r="E620" s="110"/>
      <c r="F620" s="774"/>
      <c r="G620" s="774"/>
      <c r="H620" s="774"/>
      <c r="I620" s="419" t="s">
        <v>73</v>
      </c>
      <c r="J620" s="203" t="s">
        <v>1743</v>
      </c>
      <c r="K620" s="270">
        <v>0</v>
      </c>
      <c r="L620" s="266" t="s">
        <v>1789</v>
      </c>
      <c r="N620" s="412">
        <v>1</v>
      </c>
    </row>
    <row r="621" spans="1:14" x14ac:dyDescent="0.2">
      <c r="A621" s="14">
        <f t="shared" si="37"/>
        <v>547</v>
      </c>
      <c r="B621" s="253"/>
      <c r="C621" s="253"/>
      <c r="D621" s="110"/>
      <c r="E621" s="110"/>
      <c r="F621" s="774"/>
      <c r="G621" s="774"/>
      <c r="H621" s="774"/>
      <c r="I621" s="419" t="s">
        <v>73</v>
      </c>
      <c r="J621" s="203" t="s">
        <v>1744</v>
      </c>
      <c r="K621" s="270">
        <v>0</v>
      </c>
      <c r="L621" s="266" t="s">
        <v>1789</v>
      </c>
      <c r="N621" s="412">
        <v>1</v>
      </c>
    </row>
    <row r="622" spans="1:14" x14ac:dyDescent="0.2">
      <c r="A622" s="14">
        <f t="shared" si="37"/>
        <v>548</v>
      </c>
      <c r="B622" s="253"/>
      <c r="C622" s="253"/>
      <c r="D622" s="110"/>
      <c r="E622" s="110"/>
      <c r="F622" s="774"/>
      <c r="G622" s="774"/>
      <c r="H622" s="774"/>
      <c r="I622" s="419" t="s">
        <v>73</v>
      </c>
      <c r="J622" s="203" t="s">
        <v>1745</v>
      </c>
      <c r="K622" s="270">
        <v>0</v>
      </c>
      <c r="L622" s="266" t="s">
        <v>1789</v>
      </c>
      <c r="N622" s="412">
        <v>1</v>
      </c>
    </row>
    <row r="623" spans="1:14" x14ac:dyDescent="0.2">
      <c r="A623" s="14">
        <f t="shared" si="37"/>
        <v>549</v>
      </c>
      <c r="B623" s="253"/>
      <c r="C623" s="253"/>
      <c r="D623" s="110"/>
      <c r="E623" s="110"/>
      <c r="F623" s="774"/>
      <c r="G623" s="774"/>
      <c r="H623" s="774"/>
      <c r="I623" s="419" t="s">
        <v>73</v>
      </c>
      <c r="J623" s="203" t="s">
        <v>1746</v>
      </c>
      <c r="K623" s="270">
        <v>0</v>
      </c>
      <c r="L623" s="266" t="s">
        <v>1789</v>
      </c>
      <c r="N623" s="412">
        <v>1</v>
      </c>
    </row>
    <row r="624" spans="1:14" x14ac:dyDescent="0.2">
      <c r="A624" s="442"/>
      <c r="B624" s="253"/>
      <c r="C624" s="253"/>
      <c r="D624" s="110"/>
      <c r="E624" s="110"/>
      <c r="F624" s="774"/>
      <c r="G624" s="774"/>
      <c r="H624" s="78"/>
      <c r="I624" s="467" t="s">
        <v>73</v>
      </c>
      <c r="J624" s="450" t="s">
        <v>1747</v>
      </c>
      <c r="K624" s="270">
        <v>0</v>
      </c>
      <c r="L624" s="266" t="s">
        <v>1789</v>
      </c>
      <c r="N624" s="442"/>
    </row>
    <row r="625" spans="1:14" x14ac:dyDescent="0.2">
      <c r="A625" s="442"/>
      <c r="B625" s="253"/>
      <c r="C625" s="253"/>
      <c r="D625" s="110"/>
      <c r="E625" s="110"/>
      <c r="F625" s="774"/>
      <c r="G625" s="774"/>
      <c r="H625" s="78"/>
      <c r="I625" s="467" t="s">
        <v>73</v>
      </c>
      <c r="J625" s="450" t="s">
        <v>1748</v>
      </c>
      <c r="K625" s="270">
        <v>0</v>
      </c>
      <c r="L625" s="266" t="s">
        <v>1789</v>
      </c>
      <c r="N625" s="442"/>
    </row>
    <row r="626" spans="1:14" x14ac:dyDescent="0.2">
      <c r="A626" s="442"/>
      <c r="B626" s="253"/>
      <c r="C626" s="253"/>
      <c r="D626" s="110"/>
      <c r="E626" s="110"/>
      <c r="F626" s="774"/>
      <c r="G626" s="774"/>
      <c r="H626" s="78"/>
      <c r="I626" s="467" t="s">
        <v>73</v>
      </c>
      <c r="J626" s="450" t="s">
        <v>1749</v>
      </c>
      <c r="K626" s="270">
        <v>0</v>
      </c>
      <c r="L626" s="266" t="s">
        <v>1789</v>
      </c>
      <c r="N626" s="442"/>
    </row>
    <row r="627" spans="1:14" x14ac:dyDescent="0.2">
      <c r="A627" s="14">
        <f>A623+1</f>
        <v>550</v>
      </c>
      <c r="B627" s="253"/>
      <c r="C627" s="253"/>
      <c r="D627" s="110"/>
      <c r="E627" s="110"/>
      <c r="F627" s="775"/>
      <c r="G627" s="774"/>
      <c r="H627" s="774" t="s">
        <v>2009</v>
      </c>
      <c r="I627" s="419" t="s">
        <v>73</v>
      </c>
      <c r="J627" s="203" t="s">
        <v>1750</v>
      </c>
      <c r="K627" s="270">
        <v>0</v>
      </c>
      <c r="L627" s="266" t="s">
        <v>1789</v>
      </c>
      <c r="N627" s="412">
        <v>1</v>
      </c>
    </row>
    <row r="628" spans="1:14" ht="25.5" x14ac:dyDescent="0.2">
      <c r="A628" s="14">
        <f t="shared" si="37"/>
        <v>551</v>
      </c>
      <c r="B628" s="253"/>
      <c r="C628" s="253"/>
      <c r="D628" s="110"/>
      <c r="E628" s="110"/>
      <c r="F628" s="415" t="s">
        <v>1785</v>
      </c>
      <c r="G628" s="775"/>
      <c r="H628" s="775"/>
      <c r="I628" s="419" t="s">
        <v>73</v>
      </c>
      <c r="J628" s="203" t="s">
        <v>1751</v>
      </c>
      <c r="K628" s="270">
        <v>0</v>
      </c>
      <c r="L628" s="266" t="s">
        <v>1789</v>
      </c>
      <c r="N628" s="412">
        <v>1</v>
      </c>
    </row>
    <row r="629" spans="1:14" ht="38.25" x14ac:dyDescent="0.2">
      <c r="A629" s="442"/>
      <c r="B629" s="253"/>
      <c r="C629" s="253"/>
      <c r="D629" s="110"/>
      <c r="E629" s="110"/>
      <c r="F629" s="421" t="s">
        <v>1786</v>
      </c>
      <c r="G629" s="428" t="s">
        <v>2010</v>
      </c>
      <c r="H629" s="31"/>
      <c r="I629" s="457" t="s">
        <v>1754</v>
      </c>
      <c r="J629" s="458" t="s">
        <v>2080</v>
      </c>
      <c r="K629" s="270">
        <v>0</v>
      </c>
      <c r="L629" s="266" t="s">
        <v>1789</v>
      </c>
      <c r="N629" s="442"/>
    </row>
    <row r="630" spans="1:14" customFormat="1" ht="25.5" x14ac:dyDescent="0.2">
      <c r="A630" s="284"/>
      <c r="B630" s="253"/>
      <c r="C630" s="253"/>
      <c r="D630" s="251"/>
      <c r="E630" s="110"/>
      <c r="F630" s="421" t="s">
        <v>1862</v>
      </c>
      <c r="G630" s="771" t="s">
        <v>2011</v>
      </c>
      <c r="H630" s="841"/>
      <c r="I630" s="457" t="s">
        <v>1863</v>
      </c>
      <c r="J630" s="458" t="s">
        <v>2054</v>
      </c>
      <c r="K630" s="459"/>
      <c r="L630" s="460"/>
      <c r="M630" s="461"/>
      <c r="N630" s="462"/>
    </row>
    <row r="631" spans="1:14" customFormat="1" ht="25.5" x14ac:dyDescent="0.2">
      <c r="A631" s="371"/>
      <c r="B631" s="253"/>
      <c r="C631" s="253"/>
      <c r="D631" s="251"/>
      <c r="E631" s="110"/>
      <c r="F631" s="421" t="s">
        <v>1862</v>
      </c>
      <c r="G631" s="836"/>
      <c r="H631" s="842"/>
      <c r="I631" s="457" t="s">
        <v>73</v>
      </c>
      <c r="J631" s="458" t="s">
        <v>1866</v>
      </c>
      <c r="K631" s="463">
        <v>0</v>
      </c>
      <c r="L631" s="460" t="s">
        <v>1789</v>
      </c>
      <c r="M631" s="461"/>
      <c r="N631" s="462"/>
    </row>
    <row r="632" spans="1:14" customFormat="1" ht="14.25" customHeight="1" x14ac:dyDescent="0.2">
      <c r="A632" s="371"/>
      <c r="B632" s="253"/>
      <c r="C632" s="253"/>
      <c r="D632" s="251"/>
      <c r="E632" s="110"/>
      <c r="F632" s="421" t="s">
        <v>1862</v>
      </c>
      <c r="G632" s="772"/>
      <c r="H632" s="843"/>
      <c r="I632" s="457" t="s">
        <v>73</v>
      </c>
      <c r="J632" s="458" t="s">
        <v>1867</v>
      </c>
      <c r="K632" s="463">
        <v>0</v>
      </c>
      <c r="L632" s="460" t="s">
        <v>1789</v>
      </c>
      <c r="M632" s="461"/>
      <c r="N632" s="462"/>
    </row>
    <row r="633" spans="1:14" ht="25.5" x14ac:dyDescent="0.2">
      <c r="A633" s="14">
        <f>A628+1</f>
        <v>552</v>
      </c>
      <c r="B633" s="31" t="s">
        <v>786</v>
      </c>
      <c r="C633" s="476"/>
      <c r="D633" s="476"/>
      <c r="E633" s="151"/>
      <c r="F633" s="434"/>
      <c r="G633" s="438" t="s">
        <v>2081</v>
      </c>
      <c r="H633" s="436" t="s">
        <v>2083</v>
      </c>
      <c r="I633" s="431" t="s">
        <v>2082</v>
      </c>
      <c r="J633" s="449" t="s">
        <v>2084</v>
      </c>
      <c r="K633" s="434">
        <v>1</v>
      </c>
      <c r="L633" s="472"/>
      <c r="N633" s="412">
        <v>1</v>
      </c>
    </row>
    <row r="634" spans="1:14" customFormat="1" ht="25.5" x14ac:dyDescent="0.2">
      <c r="A634" s="311">
        <f>A633+1</f>
        <v>553</v>
      </c>
      <c r="B634" s="253"/>
      <c r="C634" s="253"/>
      <c r="D634" s="251"/>
      <c r="E634" s="110"/>
      <c r="F634" s="421" t="s">
        <v>1868</v>
      </c>
      <c r="G634" s="773" t="s">
        <v>2012</v>
      </c>
      <c r="H634" s="771" t="s">
        <v>2085</v>
      </c>
      <c r="I634" s="426" t="s">
        <v>1869</v>
      </c>
      <c r="J634" s="217" t="s">
        <v>1996</v>
      </c>
      <c r="K634" s="424">
        <v>0</v>
      </c>
      <c r="L634" s="333" t="s">
        <v>1789</v>
      </c>
      <c r="M634" s="334"/>
      <c r="N634" s="412">
        <v>1</v>
      </c>
    </row>
    <row r="635" spans="1:14" customFormat="1" ht="25.5" x14ac:dyDescent="0.2">
      <c r="A635" s="311">
        <f t="shared" ref="A635:A637" si="38">A634+1</f>
        <v>554</v>
      </c>
      <c r="B635" s="253"/>
      <c r="C635" s="253"/>
      <c r="D635" s="251"/>
      <c r="E635" s="110"/>
      <c r="F635" s="421" t="s">
        <v>1868</v>
      </c>
      <c r="G635" s="775"/>
      <c r="H635" s="772"/>
      <c r="I635" s="426" t="s">
        <v>73</v>
      </c>
      <c r="J635" s="217" t="s">
        <v>1997</v>
      </c>
      <c r="K635" s="424">
        <v>0</v>
      </c>
      <c r="L635" s="333" t="s">
        <v>1789</v>
      </c>
      <c r="M635" s="334"/>
      <c r="N635" s="412">
        <v>1</v>
      </c>
    </row>
    <row r="636" spans="1:14" ht="25.5" x14ac:dyDescent="0.2">
      <c r="A636" s="14">
        <f t="shared" si="38"/>
        <v>555</v>
      </c>
      <c r="B636" s="31" t="s">
        <v>786</v>
      </c>
      <c r="C636" s="476"/>
      <c r="D636" s="476"/>
      <c r="E636" s="151"/>
      <c r="F636" s="434"/>
      <c r="G636" s="466"/>
      <c r="H636" s="479" t="s">
        <v>2086</v>
      </c>
      <c r="I636" s="448" t="s">
        <v>2087</v>
      </c>
      <c r="J636" s="449" t="s">
        <v>2088</v>
      </c>
      <c r="K636" s="434">
        <v>1</v>
      </c>
      <c r="L636" s="472"/>
      <c r="N636" s="412">
        <v>1</v>
      </c>
    </row>
    <row r="637" spans="1:14" ht="25.5" x14ac:dyDescent="0.2">
      <c r="A637" s="14">
        <f t="shared" si="38"/>
        <v>556</v>
      </c>
      <c r="B637" s="372"/>
      <c r="C637" s="372"/>
      <c r="D637" s="372"/>
      <c r="E637" s="372"/>
      <c r="F637" s="260"/>
      <c r="G637" s="773" t="s">
        <v>456</v>
      </c>
      <c r="H637" s="833" t="s">
        <v>2091</v>
      </c>
      <c r="I637" s="448" t="s">
        <v>2092</v>
      </c>
      <c r="J637" s="470" t="s">
        <v>2093</v>
      </c>
      <c r="K637" s="432"/>
      <c r="L637" s="472"/>
      <c r="M637" s="472"/>
      <c r="N637" s="412">
        <v>1</v>
      </c>
    </row>
    <row r="638" spans="1:14" x14ac:dyDescent="0.2">
      <c r="A638" s="473"/>
      <c r="B638" s="260"/>
      <c r="C638" s="372"/>
      <c r="D638" s="372"/>
      <c r="E638" s="225"/>
      <c r="F638" s="260"/>
      <c r="G638" s="774"/>
      <c r="H638" s="834"/>
      <c r="I638" s="431" t="s">
        <v>73</v>
      </c>
      <c r="J638" s="465" t="s">
        <v>2094</v>
      </c>
      <c r="K638" s="283"/>
      <c r="L638" s="472"/>
      <c r="M638" s="281"/>
      <c r="N638" s="442"/>
    </row>
    <row r="639" spans="1:14" x14ac:dyDescent="0.2">
      <c r="A639" s="243">
        <f>A637+1</f>
        <v>557</v>
      </c>
      <c r="B639" s="260"/>
      <c r="C639" s="372"/>
      <c r="D639" s="372"/>
      <c r="E639" s="225"/>
      <c r="F639" s="260"/>
      <c r="G639" s="774"/>
      <c r="H639" s="834"/>
      <c r="I639" s="431" t="s">
        <v>73</v>
      </c>
      <c r="J639" s="465" t="s">
        <v>1657</v>
      </c>
      <c r="K639" s="439">
        <v>0</v>
      </c>
      <c r="L639" s="266" t="s">
        <v>1789</v>
      </c>
      <c r="M639" s="281"/>
      <c r="N639" s="412">
        <v>1</v>
      </c>
    </row>
    <row r="640" spans="1:14" ht="12.75" customHeight="1" x14ac:dyDescent="0.2">
      <c r="A640" s="243">
        <f>A639+1</f>
        <v>558</v>
      </c>
      <c r="B640" s="260"/>
      <c r="C640" s="372"/>
      <c r="D640" s="372"/>
      <c r="E640" s="225"/>
      <c r="F640" s="260"/>
      <c r="G640" s="774"/>
      <c r="H640" s="834"/>
      <c r="I640" s="431" t="s">
        <v>73</v>
      </c>
      <c r="J640" s="465" t="s">
        <v>1658</v>
      </c>
      <c r="K640" s="439">
        <v>0</v>
      </c>
      <c r="L640" s="266" t="s">
        <v>1789</v>
      </c>
      <c r="M640" s="281"/>
      <c r="N640" s="412">
        <v>1</v>
      </c>
    </row>
    <row r="641" spans="1:14" ht="25.5" x14ac:dyDescent="0.2">
      <c r="A641" s="243">
        <f t="shared" ref="A641:A650" si="39">A640+1</f>
        <v>559</v>
      </c>
      <c r="B641" s="260"/>
      <c r="C641" s="372"/>
      <c r="D641" s="372"/>
      <c r="E641" s="225"/>
      <c r="F641" s="260"/>
      <c r="G641" s="775"/>
      <c r="H641" s="834"/>
      <c r="I641" s="431" t="s">
        <v>73</v>
      </c>
      <c r="J641" s="465" t="s">
        <v>1659</v>
      </c>
      <c r="K641" s="439">
        <v>0</v>
      </c>
      <c r="L641" s="266" t="s">
        <v>1789</v>
      </c>
      <c r="M641" s="281"/>
      <c r="N641" s="412">
        <v>1</v>
      </c>
    </row>
    <row r="642" spans="1:14" ht="51" x14ac:dyDescent="0.2">
      <c r="A642" s="243">
        <f t="shared" si="39"/>
        <v>560</v>
      </c>
      <c r="B642" s="372"/>
      <c r="C642" s="372"/>
      <c r="D642" s="372"/>
      <c r="E642" s="372"/>
      <c r="F642" s="260"/>
      <c r="G642" s="31"/>
      <c r="H642" s="834"/>
      <c r="I642" s="431" t="s">
        <v>73</v>
      </c>
      <c r="J642" s="471" t="s">
        <v>2095</v>
      </c>
      <c r="K642" s="432"/>
      <c r="L642" s="472"/>
      <c r="M642" s="472"/>
      <c r="N642" s="412">
        <v>1</v>
      </c>
    </row>
    <row r="643" spans="1:14" ht="25.5" x14ac:dyDescent="0.2">
      <c r="A643" s="243">
        <f t="shared" si="39"/>
        <v>561</v>
      </c>
      <c r="B643" s="372"/>
      <c r="C643" s="372"/>
      <c r="D643" s="372"/>
      <c r="E643" s="372"/>
      <c r="F643" s="260"/>
      <c r="G643" s="31"/>
      <c r="H643" s="834"/>
      <c r="I643" s="431" t="s">
        <v>73</v>
      </c>
      <c r="J643" s="477" t="s">
        <v>2096</v>
      </c>
      <c r="K643" s="432"/>
      <c r="L643" s="472"/>
      <c r="M643" s="472"/>
      <c r="N643" s="412">
        <v>1</v>
      </c>
    </row>
    <row r="644" spans="1:14" ht="38.25" x14ac:dyDescent="0.2">
      <c r="A644" s="243">
        <f t="shared" si="39"/>
        <v>562</v>
      </c>
      <c r="B644" s="372"/>
      <c r="C644" s="372"/>
      <c r="D644" s="372"/>
      <c r="E644" s="372"/>
      <c r="F644" s="260"/>
      <c r="G644" s="31"/>
      <c r="H644" s="834"/>
      <c r="I644" s="431" t="s">
        <v>73</v>
      </c>
      <c r="J644" s="478" t="s">
        <v>2097</v>
      </c>
      <c r="K644" s="432"/>
      <c r="L644" s="472"/>
      <c r="M644" s="472"/>
      <c r="N644" s="412">
        <v>1</v>
      </c>
    </row>
    <row r="645" spans="1:14" x14ac:dyDescent="0.2">
      <c r="A645" s="243">
        <f t="shared" si="39"/>
        <v>563</v>
      </c>
      <c r="B645" s="372"/>
      <c r="C645" s="372"/>
      <c r="D645" s="372"/>
      <c r="E645" s="372"/>
      <c r="F645" s="260"/>
      <c r="G645" s="31"/>
      <c r="H645" s="834"/>
      <c r="I645" s="431" t="s">
        <v>73</v>
      </c>
      <c r="J645" s="478" t="s">
        <v>2098</v>
      </c>
      <c r="K645" s="432"/>
      <c r="L645" s="472"/>
      <c r="M645" s="472"/>
      <c r="N645" s="412">
        <v>1</v>
      </c>
    </row>
    <row r="646" spans="1:14" x14ac:dyDescent="0.2">
      <c r="A646" s="243">
        <f t="shared" si="39"/>
        <v>564</v>
      </c>
      <c r="B646" s="372"/>
      <c r="C646" s="372"/>
      <c r="D646" s="372"/>
      <c r="E646" s="372"/>
      <c r="F646" s="260"/>
      <c r="G646" s="31"/>
      <c r="H646" s="834"/>
      <c r="I646" s="431" t="s">
        <v>73</v>
      </c>
      <c r="J646" s="478" t="s">
        <v>2099</v>
      </c>
      <c r="K646" s="432"/>
      <c r="L646" s="472"/>
      <c r="M646" s="472"/>
      <c r="N646" s="412">
        <v>1</v>
      </c>
    </row>
    <row r="647" spans="1:14" ht="25.5" x14ac:dyDescent="0.2">
      <c r="A647" s="243">
        <f t="shared" si="39"/>
        <v>565</v>
      </c>
      <c r="B647" s="372"/>
      <c r="C647" s="372"/>
      <c r="D647" s="372"/>
      <c r="E647" s="372"/>
      <c r="F647" s="260"/>
      <c r="G647" s="31"/>
      <c r="H647" s="834"/>
      <c r="I647" s="431" t="s">
        <v>73</v>
      </c>
      <c r="J647" s="478" t="s">
        <v>2100</v>
      </c>
      <c r="K647" s="432"/>
      <c r="L647" s="472"/>
      <c r="M647" s="472"/>
      <c r="N647" s="412">
        <v>1</v>
      </c>
    </row>
    <row r="648" spans="1:14" x14ac:dyDescent="0.2">
      <c r="A648" s="243">
        <f t="shared" si="39"/>
        <v>566</v>
      </c>
      <c r="B648" s="372"/>
      <c r="C648" s="372"/>
      <c r="D648" s="372"/>
      <c r="E648" s="372"/>
      <c r="F648" s="260"/>
      <c r="G648" s="31"/>
      <c r="H648" s="834"/>
      <c r="I648" s="431" t="s">
        <v>73</v>
      </c>
      <c r="J648" s="478" t="s">
        <v>2101</v>
      </c>
      <c r="K648" s="432"/>
      <c r="L648" s="472"/>
      <c r="M648" s="472"/>
      <c r="N648" s="412">
        <v>1</v>
      </c>
    </row>
    <row r="649" spans="1:14" x14ac:dyDescent="0.2">
      <c r="A649" s="243">
        <f t="shared" si="39"/>
        <v>567</v>
      </c>
      <c r="B649" s="372"/>
      <c r="C649" s="372"/>
      <c r="D649" s="372"/>
      <c r="E649" s="372"/>
      <c r="F649" s="260"/>
      <c r="G649" s="31"/>
      <c r="H649" s="834"/>
      <c r="I649" s="431" t="s">
        <v>73</v>
      </c>
      <c r="J649" s="478" t="s">
        <v>2102</v>
      </c>
      <c r="K649" s="432"/>
      <c r="L649" s="472"/>
      <c r="M649" s="472"/>
      <c r="N649" s="412">
        <v>1</v>
      </c>
    </row>
    <row r="650" spans="1:14" x14ac:dyDescent="0.2">
      <c r="A650" s="243">
        <f t="shared" si="39"/>
        <v>568</v>
      </c>
      <c r="B650" s="372"/>
      <c r="C650" s="372"/>
      <c r="D650" s="372"/>
      <c r="E650" s="372"/>
      <c r="F650" s="260"/>
      <c r="G650" s="31"/>
      <c r="H650" s="835"/>
      <c r="I650" s="431" t="s">
        <v>73</v>
      </c>
      <c r="J650" s="478" t="s">
        <v>2103</v>
      </c>
      <c r="K650" s="432"/>
      <c r="L650" s="472"/>
      <c r="M650" s="472"/>
      <c r="N650" s="412">
        <v>1</v>
      </c>
    </row>
    <row r="651" spans="1:14" customFormat="1" ht="38.25" x14ac:dyDescent="0.2">
      <c r="A651" s="284"/>
      <c r="B651" s="253"/>
      <c r="C651" s="253"/>
      <c r="D651" s="251"/>
      <c r="E651" s="110"/>
      <c r="F651" s="421" t="s">
        <v>1873</v>
      </c>
      <c r="G651" s="773" t="s">
        <v>2013</v>
      </c>
      <c r="H651" s="771" t="s">
        <v>2089</v>
      </c>
      <c r="I651" s="426" t="s">
        <v>1874</v>
      </c>
      <c r="J651" s="456" t="s">
        <v>2090</v>
      </c>
      <c r="K651" s="330"/>
      <c r="L651" s="333"/>
      <c r="M651" s="334"/>
      <c r="N651" s="409"/>
    </row>
    <row r="652" spans="1:14" customFormat="1" ht="25.5" x14ac:dyDescent="0.2">
      <c r="A652" s="311">
        <f>A650+1</f>
        <v>569</v>
      </c>
      <c r="B652" s="253"/>
      <c r="C652" s="253"/>
      <c r="D652" s="251"/>
      <c r="E652" s="110"/>
      <c r="F652" s="421" t="s">
        <v>1873</v>
      </c>
      <c r="G652" s="774"/>
      <c r="H652" s="836"/>
      <c r="I652" s="426" t="s">
        <v>73</v>
      </c>
      <c r="J652" s="217" t="s">
        <v>1876</v>
      </c>
      <c r="K652" s="424">
        <v>0</v>
      </c>
      <c r="L652" s="333" t="s">
        <v>1789</v>
      </c>
      <c r="M652" s="334"/>
      <c r="N652" s="412">
        <v>1</v>
      </c>
    </row>
    <row r="653" spans="1:14" customFormat="1" ht="25.5" x14ac:dyDescent="0.2">
      <c r="A653" s="311">
        <f>A652+1</f>
        <v>570</v>
      </c>
      <c r="B653" s="253"/>
      <c r="C653" s="253"/>
      <c r="D653" s="251"/>
      <c r="E653" s="110"/>
      <c r="F653" s="421" t="s">
        <v>1873</v>
      </c>
      <c r="G653" s="774"/>
      <c r="H653" s="836"/>
      <c r="I653" s="426" t="s">
        <v>73</v>
      </c>
      <c r="J653" s="217" t="s">
        <v>1877</v>
      </c>
      <c r="K653" s="424">
        <v>0</v>
      </c>
      <c r="L653" s="333" t="s">
        <v>1789</v>
      </c>
      <c r="M653" s="334"/>
      <c r="N653" s="412">
        <v>1</v>
      </c>
    </row>
    <row r="654" spans="1:14" customFormat="1" ht="25.5" x14ac:dyDescent="0.2">
      <c r="A654" s="311">
        <f>A653+1</f>
        <v>571</v>
      </c>
      <c r="B654" s="253"/>
      <c r="C654" s="253"/>
      <c r="D654" s="251"/>
      <c r="E654" s="110"/>
      <c r="F654" s="421" t="s">
        <v>1873</v>
      </c>
      <c r="G654" s="775"/>
      <c r="H654" s="772"/>
      <c r="I654" s="426" t="s">
        <v>73</v>
      </c>
      <c r="J654" s="217" t="s">
        <v>1878</v>
      </c>
      <c r="K654" s="424">
        <v>0</v>
      </c>
      <c r="L654" s="333" t="s">
        <v>1789</v>
      </c>
      <c r="M654" s="334"/>
      <c r="N654" s="412">
        <v>1</v>
      </c>
    </row>
    <row r="655" spans="1:14" x14ac:dyDescent="0.2">
      <c r="J655" s="405" t="s">
        <v>1890</v>
      </c>
      <c r="K655" s="421">
        <f>COUNTIF(K3:K654,"1")</f>
        <v>405</v>
      </c>
      <c r="L655" s="268">
        <v>407</v>
      </c>
      <c r="M655" s="358">
        <v>413</v>
      </c>
      <c r="N655" s="420">
        <f>COUNTIF(N3:N654,"1")</f>
        <v>511</v>
      </c>
    </row>
    <row r="656" spans="1:14" x14ac:dyDescent="0.2">
      <c r="J656" s="406" t="s">
        <v>1891</v>
      </c>
      <c r="K656" s="421">
        <f>COUNTIF(K3:K654,"2")</f>
        <v>63</v>
      </c>
      <c r="L656" s="268">
        <v>78</v>
      </c>
      <c r="M656" s="358">
        <v>75</v>
      </c>
      <c r="N656" s="420">
        <f>COUNTIF(N3:N654,"2")</f>
        <v>60</v>
      </c>
    </row>
    <row r="657" spans="1:14" x14ac:dyDescent="0.2">
      <c r="J657" s="406" t="s">
        <v>1892</v>
      </c>
      <c r="K657" s="424">
        <f>COUNTIF(K3:K654,"0")</f>
        <v>92</v>
      </c>
      <c r="L657" s="268"/>
      <c r="M657" s="358"/>
      <c r="N657" s="420">
        <f>COUNTIF(N3:N654,"0")</f>
        <v>0</v>
      </c>
    </row>
    <row r="658" spans="1:14" ht="13.5" thickBot="1" x14ac:dyDescent="0.25">
      <c r="J658" s="407" t="s">
        <v>1893</v>
      </c>
      <c r="K658" s="421">
        <f>SUM(K655:K657)</f>
        <v>560</v>
      </c>
      <c r="L658" s="268">
        <f>SUM(L655:L656)</f>
        <v>485</v>
      </c>
      <c r="M658" s="358">
        <f>SUM(M655:M656)</f>
        <v>488</v>
      </c>
      <c r="N658" s="420">
        <f>SUM(N655:N657)</f>
        <v>571</v>
      </c>
    </row>
    <row r="659" spans="1:14" x14ac:dyDescent="0.2">
      <c r="K659" s="420" t="s">
        <v>1854</v>
      </c>
      <c r="L659" s="268" t="s">
        <v>1794</v>
      </c>
      <c r="M659" s="358" t="s">
        <v>1793</v>
      </c>
      <c r="N659" s="373"/>
    </row>
    <row r="660" spans="1:14" x14ac:dyDescent="0.2">
      <c r="J660" s="408" t="s">
        <v>2238</v>
      </c>
      <c r="N660" s="373">
        <f>COUNTIF(N3:N654,"")</f>
        <v>81</v>
      </c>
    </row>
    <row r="661" spans="1:14" s="363" customFormat="1" x14ac:dyDescent="0.2">
      <c r="A661" s="29"/>
      <c r="B661" s="29"/>
      <c r="C661" s="29"/>
      <c r="D661" s="29"/>
      <c r="E661" s="29"/>
      <c r="F661" s="29"/>
      <c r="G661" s="29"/>
      <c r="H661" s="29"/>
      <c r="I661" s="29"/>
      <c r="J661" s="408" t="s">
        <v>2239</v>
      </c>
      <c r="K661" s="273">
        <f>A654</f>
        <v>571</v>
      </c>
      <c r="L661" s="29"/>
      <c r="M661" s="29"/>
      <c r="N661" s="273">
        <f>N658+N660+2</f>
        <v>654</v>
      </c>
    </row>
  </sheetData>
  <mergeCells count="651">
    <mergeCell ref="H480:H482"/>
    <mergeCell ref="H484:H485"/>
    <mergeCell ref="H486:H489"/>
    <mergeCell ref="H490:H494"/>
    <mergeCell ref="H495:H500"/>
    <mergeCell ref="H503:H505"/>
    <mergeCell ref="H630:H632"/>
    <mergeCell ref="H634:H635"/>
    <mergeCell ref="H651:H654"/>
    <mergeCell ref="H616:H623"/>
    <mergeCell ref="H627:H628"/>
    <mergeCell ref="H549:H550"/>
    <mergeCell ref="H551:H565"/>
    <mergeCell ref="H566:H569"/>
    <mergeCell ref="H595:H602"/>
    <mergeCell ref="H606:H608"/>
    <mergeCell ref="B502:J502"/>
    <mergeCell ref="D503:D505"/>
    <mergeCell ref="E503:E505"/>
    <mergeCell ref="F503:F505"/>
    <mergeCell ref="G503:G505"/>
    <mergeCell ref="C507:C508"/>
    <mergeCell ref="D507:D510"/>
    <mergeCell ref="E507:E510"/>
    <mergeCell ref="H461:H463"/>
    <mergeCell ref="H464:H465"/>
    <mergeCell ref="H466:H469"/>
    <mergeCell ref="H470:H471"/>
    <mergeCell ref="H473:H474"/>
    <mergeCell ref="H475:H479"/>
    <mergeCell ref="H418:H419"/>
    <mergeCell ref="H421:H422"/>
    <mergeCell ref="H424:H429"/>
    <mergeCell ref="H432:H438"/>
    <mergeCell ref="H439:H440"/>
    <mergeCell ref="H441:H446"/>
    <mergeCell ref="H370:H375"/>
    <mergeCell ref="H376:H380"/>
    <mergeCell ref="H382:H383"/>
    <mergeCell ref="H384:H389"/>
    <mergeCell ref="H392:H393"/>
    <mergeCell ref="H394:H396"/>
    <mergeCell ref="B381:J381"/>
    <mergeCell ref="D382:D383"/>
    <mergeCell ref="E382:E383"/>
    <mergeCell ref="F382:F383"/>
    <mergeCell ref="G382:G383"/>
    <mergeCell ref="D384:D389"/>
    <mergeCell ref="E384:E389"/>
    <mergeCell ref="F384:F389"/>
    <mergeCell ref="G384:G389"/>
    <mergeCell ref="C385:C388"/>
    <mergeCell ref="C376:C378"/>
    <mergeCell ref="D376:D380"/>
    <mergeCell ref="H334:H338"/>
    <mergeCell ref="H339:H348"/>
    <mergeCell ref="H349:H352"/>
    <mergeCell ref="H359:H361"/>
    <mergeCell ref="H363:H369"/>
    <mergeCell ref="H301:H304"/>
    <mergeCell ref="H305:H310"/>
    <mergeCell ref="H316:H320"/>
    <mergeCell ref="H321:H324"/>
    <mergeCell ref="H325:H328"/>
    <mergeCell ref="H330:H333"/>
    <mergeCell ref="H239:H240"/>
    <mergeCell ref="H242:H244"/>
    <mergeCell ref="H276:H281"/>
    <mergeCell ref="H282:H286"/>
    <mergeCell ref="H287:H288"/>
    <mergeCell ref="H289:H290"/>
    <mergeCell ref="H291:H297"/>
    <mergeCell ref="H298:H300"/>
    <mergeCell ref="H246:H247"/>
    <mergeCell ref="H248:H251"/>
    <mergeCell ref="H253:H262"/>
    <mergeCell ref="H263:H265"/>
    <mergeCell ref="H266:H270"/>
    <mergeCell ref="H272:H275"/>
    <mergeCell ref="B252:J252"/>
    <mergeCell ref="D253:D262"/>
    <mergeCell ref="E253:E262"/>
    <mergeCell ref="F253:F262"/>
    <mergeCell ref="G253:G262"/>
    <mergeCell ref="C257:C259"/>
    <mergeCell ref="C260:C262"/>
    <mergeCell ref="D246:D247"/>
    <mergeCell ref="E246:E247"/>
    <mergeCell ref="F246:F247"/>
    <mergeCell ref="H138:H139"/>
    <mergeCell ref="H140:H141"/>
    <mergeCell ref="H105:H107"/>
    <mergeCell ref="H108:H117"/>
    <mergeCell ref="H118:H120"/>
    <mergeCell ref="H122:H125"/>
    <mergeCell ref="H126:H131"/>
    <mergeCell ref="H132:H136"/>
    <mergeCell ref="B144:J144"/>
    <mergeCell ref="E132:E136"/>
    <mergeCell ref="F132:F136"/>
    <mergeCell ref="G132:G136"/>
    <mergeCell ref="G138:G139"/>
    <mergeCell ref="D140:D141"/>
    <mergeCell ref="E140:E141"/>
    <mergeCell ref="F140:F141"/>
    <mergeCell ref="G140:G141"/>
    <mergeCell ref="D122:D125"/>
    <mergeCell ref="E122:E125"/>
    <mergeCell ref="F122:F125"/>
    <mergeCell ref="G122:G125"/>
    <mergeCell ref="D126:D131"/>
    <mergeCell ref="E126:E131"/>
    <mergeCell ref="F126:F131"/>
    <mergeCell ref="H85:H86"/>
    <mergeCell ref="H87:H90"/>
    <mergeCell ref="H91:H104"/>
    <mergeCell ref="H42:H47"/>
    <mergeCell ref="H48:H55"/>
    <mergeCell ref="H56:H57"/>
    <mergeCell ref="H58:H59"/>
    <mergeCell ref="H60:H71"/>
    <mergeCell ref="H72:H73"/>
    <mergeCell ref="H7:H8"/>
    <mergeCell ref="H9:H10"/>
    <mergeCell ref="H12:H20"/>
    <mergeCell ref="H21:H23"/>
    <mergeCell ref="H26:H36"/>
    <mergeCell ref="H37:H41"/>
    <mergeCell ref="C610:C615"/>
    <mergeCell ref="F616:F627"/>
    <mergeCell ref="G616:G628"/>
    <mergeCell ref="C595:C600"/>
    <mergeCell ref="D595:D600"/>
    <mergeCell ref="E595:E600"/>
    <mergeCell ref="F595:F600"/>
    <mergeCell ref="G595:G602"/>
    <mergeCell ref="C601:C602"/>
    <mergeCell ref="D601:D602"/>
    <mergeCell ref="E601:E602"/>
    <mergeCell ref="F601:F602"/>
    <mergeCell ref="C566:C569"/>
    <mergeCell ref="D566:D569"/>
    <mergeCell ref="E566:E569"/>
    <mergeCell ref="F566:F569"/>
    <mergeCell ref="G566:G569"/>
    <mergeCell ref="H74:H75"/>
    <mergeCell ref="G630:G632"/>
    <mergeCell ref="G634:G635"/>
    <mergeCell ref="G651:G654"/>
    <mergeCell ref="F606:F608"/>
    <mergeCell ref="G606:G608"/>
    <mergeCell ref="I606:I608"/>
    <mergeCell ref="D609:D615"/>
    <mergeCell ref="E609:E615"/>
    <mergeCell ref="F609:F615"/>
    <mergeCell ref="G609:G615"/>
    <mergeCell ref="H609:H615"/>
    <mergeCell ref="G637:G641"/>
    <mergeCell ref="H637:H650"/>
    <mergeCell ref="C549:C550"/>
    <mergeCell ref="D549:D550"/>
    <mergeCell ref="E549:E550"/>
    <mergeCell ref="F549:F550"/>
    <mergeCell ref="G549:G550"/>
    <mergeCell ref="C551:C565"/>
    <mergeCell ref="D551:D565"/>
    <mergeCell ref="E551:E565"/>
    <mergeCell ref="F551:F565"/>
    <mergeCell ref="G551:G565"/>
    <mergeCell ref="D532:D537"/>
    <mergeCell ref="D538:D539"/>
    <mergeCell ref="B543:J543"/>
    <mergeCell ref="C544:C546"/>
    <mergeCell ref="D544:D546"/>
    <mergeCell ref="E544:E546"/>
    <mergeCell ref="F544:F546"/>
    <mergeCell ref="G544:G546"/>
    <mergeCell ref="E529:E530"/>
    <mergeCell ref="F529:F530"/>
    <mergeCell ref="G529:G530"/>
    <mergeCell ref="E531:E539"/>
    <mergeCell ref="F531:F539"/>
    <mergeCell ref="G531:G539"/>
    <mergeCell ref="H529:H530"/>
    <mergeCell ref="H531:H539"/>
    <mergeCell ref="H544:H546"/>
    <mergeCell ref="D512:D514"/>
    <mergeCell ref="E512:E514"/>
    <mergeCell ref="F512:F514"/>
    <mergeCell ref="G512:G514"/>
    <mergeCell ref="B515:J515"/>
    <mergeCell ref="E516:E528"/>
    <mergeCell ref="F516:F528"/>
    <mergeCell ref="G516:G528"/>
    <mergeCell ref="D519:D528"/>
    <mergeCell ref="H512:H514"/>
    <mergeCell ref="H516:H528"/>
    <mergeCell ref="F507:F510"/>
    <mergeCell ref="G507:G510"/>
    <mergeCell ref="H507:H511"/>
    <mergeCell ref="C509:C510"/>
    <mergeCell ref="D490:D494"/>
    <mergeCell ref="E490:E494"/>
    <mergeCell ref="F490:F494"/>
    <mergeCell ref="G490:G494"/>
    <mergeCell ref="C491:C494"/>
    <mergeCell ref="C495:C497"/>
    <mergeCell ref="D495:D500"/>
    <mergeCell ref="E495:E500"/>
    <mergeCell ref="F495:F500"/>
    <mergeCell ref="G495:G500"/>
    <mergeCell ref="C498:C500"/>
    <mergeCell ref="G480:G482"/>
    <mergeCell ref="D484:D485"/>
    <mergeCell ref="E484:E485"/>
    <mergeCell ref="F484:F485"/>
    <mergeCell ref="G484:G485"/>
    <mergeCell ref="D486:D489"/>
    <mergeCell ref="E486:E489"/>
    <mergeCell ref="F486:F489"/>
    <mergeCell ref="G486:G489"/>
    <mergeCell ref="D473:D474"/>
    <mergeCell ref="E473:E474"/>
    <mergeCell ref="F473:F474"/>
    <mergeCell ref="G473:G474"/>
    <mergeCell ref="C475:C479"/>
    <mergeCell ref="D475:D479"/>
    <mergeCell ref="E475:E479"/>
    <mergeCell ref="F475:F479"/>
    <mergeCell ref="G475:G479"/>
    <mergeCell ref="C466:C469"/>
    <mergeCell ref="D466:D469"/>
    <mergeCell ref="E466:E469"/>
    <mergeCell ref="F466:F469"/>
    <mergeCell ref="G466:G469"/>
    <mergeCell ref="E470:E471"/>
    <mergeCell ref="F470:F471"/>
    <mergeCell ref="G470:G471"/>
    <mergeCell ref="G461:G463"/>
    <mergeCell ref="C462:C463"/>
    <mergeCell ref="C464:C465"/>
    <mergeCell ref="D464:D465"/>
    <mergeCell ref="E464:E465"/>
    <mergeCell ref="F464:F465"/>
    <mergeCell ref="G464:G465"/>
    <mergeCell ref="C457:C460"/>
    <mergeCell ref="D458:D460"/>
    <mergeCell ref="E458:E460"/>
    <mergeCell ref="F458:F460"/>
    <mergeCell ref="D461:D463"/>
    <mergeCell ref="E461:E463"/>
    <mergeCell ref="F461:F463"/>
    <mergeCell ref="G441:G446"/>
    <mergeCell ref="F448:F454"/>
    <mergeCell ref="G448:G460"/>
    <mergeCell ref="I448:I454"/>
    <mergeCell ref="D455:D457"/>
    <mergeCell ref="E455:E457"/>
    <mergeCell ref="F455:F457"/>
    <mergeCell ref="H448:H460"/>
    <mergeCell ref="D432:D438"/>
    <mergeCell ref="E432:E438"/>
    <mergeCell ref="F432:F438"/>
    <mergeCell ref="G432:G438"/>
    <mergeCell ref="D439:D440"/>
    <mergeCell ref="E439:E440"/>
    <mergeCell ref="F439:F440"/>
    <mergeCell ref="G439:G440"/>
    <mergeCell ref="D424:D429"/>
    <mergeCell ref="E424:E429"/>
    <mergeCell ref="F424:F429"/>
    <mergeCell ref="G424:G429"/>
    <mergeCell ref="C425:C428"/>
    <mergeCell ref="B430:J430"/>
    <mergeCell ref="D418:D419"/>
    <mergeCell ref="E418:E419"/>
    <mergeCell ref="F418:F419"/>
    <mergeCell ref="G418:G419"/>
    <mergeCell ref="D421:D422"/>
    <mergeCell ref="E421:E422"/>
    <mergeCell ref="F421:F422"/>
    <mergeCell ref="G421:G422"/>
    <mergeCell ref="E413:E414"/>
    <mergeCell ref="F413:F414"/>
    <mergeCell ref="G413:G414"/>
    <mergeCell ref="D415:D416"/>
    <mergeCell ref="E415:E416"/>
    <mergeCell ref="F415:F416"/>
    <mergeCell ref="G415:G416"/>
    <mergeCell ref="D405:D408"/>
    <mergeCell ref="E405:E408"/>
    <mergeCell ref="F405:F408"/>
    <mergeCell ref="G405:G408"/>
    <mergeCell ref="B409:J409"/>
    <mergeCell ref="C411:C412"/>
    <mergeCell ref="D411:D412"/>
    <mergeCell ref="E411:E412"/>
    <mergeCell ref="F411:F412"/>
    <mergeCell ref="G411:G412"/>
    <mergeCell ref="H405:H408"/>
    <mergeCell ref="H411:H412"/>
    <mergeCell ref="H413:H414"/>
    <mergeCell ref="H415:H416"/>
    <mergeCell ref="D398:D399"/>
    <mergeCell ref="E398:E399"/>
    <mergeCell ref="F398:F399"/>
    <mergeCell ref="G398:G399"/>
    <mergeCell ref="D401:D404"/>
    <mergeCell ref="E401:E404"/>
    <mergeCell ref="F401:F404"/>
    <mergeCell ref="G401:G404"/>
    <mergeCell ref="B391:J391"/>
    <mergeCell ref="D392:D393"/>
    <mergeCell ref="E392:E393"/>
    <mergeCell ref="F392:F393"/>
    <mergeCell ref="G392:G393"/>
    <mergeCell ref="D394:D396"/>
    <mergeCell ref="E394:E396"/>
    <mergeCell ref="F394:F396"/>
    <mergeCell ref="G394:G396"/>
    <mergeCell ref="H398:H399"/>
    <mergeCell ref="H401:H404"/>
    <mergeCell ref="C363:C369"/>
    <mergeCell ref="D363:D367"/>
    <mergeCell ref="E363:E367"/>
    <mergeCell ref="F363:F367"/>
    <mergeCell ref="G363:G369"/>
    <mergeCell ref="D368:D369"/>
    <mergeCell ref="E368:E369"/>
    <mergeCell ref="E376:E380"/>
    <mergeCell ref="F376:F380"/>
    <mergeCell ref="G376:G380"/>
    <mergeCell ref="C379:C380"/>
    <mergeCell ref="F368:F369"/>
    <mergeCell ref="C370:C375"/>
    <mergeCell ref="D370:D375"/>
    <mergeCell ref="E370:E375"/>
    <mergeCell ref="F370:F375"/>
    <mergeCell ref="G370:G375"/>
    <mergeCell ref="F339:F348"/>
    <mergeCell ref="G339:G348"/>
    <mergeCell ref="I339:I348"/>
    <mergeCell ref="G349:G352"/>
    <mergeCell ref="C353:C359"/>
    <mergeCell ref="D353:D359"/>
    <mergeCell ref="I354:I358"/>
    <mergeCell ref="E359:E361"/>
    <mergeCell ref="F359:F361"/>
    <mergeCell ref="G359:G361"/>
    <mergeCell ref="F354:F358"/>
    <mergeCell ref="G354:G358"/>
    <mergeCell ref="D330:D333"/>
    <mergeCell ref="E330:E333"/>
    <mergeCell ref="F330:F333"/>
    <mergeCell ref="G330:G333"/>
    <mergeCell ref="C331:C333"/>
    <mergeCell ref="C334:C335"/>
    <mergeCell ref="D334:D338"/>
    <mergeCell ref="E334:E338"/>
    <mergeCell ref="F334:F338"/>
    <mergeCell ref="G334:G338"/>
    <mergeCell ref="C336:C337"/>
    <mergeCell ref="D321:D324"/>
    <mergeCell ref="E321:E324"/>
    <mergeCell ref="F321:F324"/>
    <mergeCell ref="G321:G324"/>
    <mergeCell ref="D325:D328"/>
    <mergeCell ref="E325:E328"/>
    <mergeCell ref="F325:F328"/>
    <mergeCell ref="G325:G328"/>
    <mergeCell ref="G305:G310"/>
    <mergeCell ref="B314:J314"/>
    <mergeCell ref="D316:D320"/>
    <mergeCell ref="E316:E320"/>
    <mergeCell ref="F316:F320"/>
    <mergeCell ref="G316:G320"/>
    <mergeCell ref="D301:D304"/>
    <mergeCell ref="E301:E304"/>
    <mergeCell ref="F301:F304"/>
    <mergeCell ref="G301:G304"/>
    <mergeCell ref="D289:D290"/>
    <mergeCell ref="E289:E290"/>
    <mergeCell ref="F289:F290"/>
    <mergeCell ref="G289:G290"/>
    <mergeCell ref="C291:C294"/>
    <mergeCell ref="D291:D297"/>
    <mergeCell ref="E291:E297"/>
    <mergeCell ref="F291:F297"/>
    <mergeCell ref="G291:G297"/>
    <mergeCell ref="D298:D300"/>
    <mergeCell ref="E298:E300"/>
    <mergeCell ref="F298:F300"/>
    <mergeCell ref="G298:G300"/>
    <mergeCell ref="C282:C286"/>
    <mergeCell ref="D282:D286"/>
    <mergeCell ref="E282:E286"/>
    <mergeCell ref="F282:F286"/>
    <mergeCell ref="G282:G286"/>
    <mergeCell ref="D287:D288"/>
    <mergeCell ref="E287:E288"/>
    <mergeCell ref="F287:F288"/>
    <mergeCell ref="G287:G288"/>
    <mergeCell ref="E272:E275"/>
    <mergeCell ref="F272:F275"/>
    <mergeCell ref="G272:G275"/>
    <mergeCell ref="C276:C281"/>
    <mergeCell ref="D276:D281"/>
    <mergeCell ref="E276:E281"/>
    <mergeCell ref="F276:F281"/>
    <mergeCell ref="G276:G281"/>
    <mergeCell ref="D263:D265"/>
    <mergeCell ref="E263:E265"/>
    <mergeCell ref="F263:F265"/>
    <mergeCell ref="G263:G265"/>
    <mergeCell ref="D266:D270"/>
    <mergeCell ref="E266:E270"/>
    <mergeCell ref="F266:F270"/>
    <mergeCell ref="G266:G270"/>
    <mergeCell ref="E248:E251"/>
    <mergeCell ref="F248:F251"/>
    <mergeCell ref="G248:G251"/>
    <mergeCell ref="D239:D240"/>
    <mergeCell ref="E239:E240"/>
    <mergeCell ref="F239:F240"/>
    <mergeCell ref="G239:G240"/>
    <mergeCell ref="D242:D244"/>
    <mergeCell ref="E242:E244"/>
    <mergeCell ref="F242:F244"/>
    <mergeCell ref="G242:G244"/>
    <mergeCell ref="G246:G247"/>
    <mergeCell ref="D248:D251"/>
    <mergeCell ref="G219:G220"/>
    <mergeCell ref="H219:H220"/>
    <mergeCell ref="E216:E217"/>
    <mergeCell ref="F216:F217"/>
    <mergeCell ref="G216:G217"/>
    <mergeCell ref="H216:H217"/>
    <mergeCell ref="C230:C231"/>
    <mergeCell ref="C232:C237"/>
    <mergeCell ref="D232:D237"/>
    <mergeCell ref="E232:E237"/>
    <mergeCell ref="F232:F237"/>
    <mergeCell ref="G232:G237"/>
    <mergeCell ref="D221:D225"/>
    <mergeCell ref="E221:E225"/>
    <mergeCell ref="F221:F225"/>
    <mergeCell ref="G221:G225"/>
    <mergeCell ref="D226:D231"/>
    <mergeCell ref="E226:E231"/>
    <mergeCell ref="F226:F231"/>
    <mergeCell ref="G226:G231"/>
    <mergeCell ref="H221:H225"/>
    <mergeCell ref="H226:H231"/>
    <mergeCell ref="H232:H237"/>
    <mergeCell ref="C207:C209"/>
    <mergeCell ref="D207:D209"/>
    <mergeCell ref="E207:E209"/>
    <mergeCell ref="F207:F209"/>
    <mergeCell ref="B187:J187"/>
    <mergeCell ref="H196:H202"/>
    <mergeCell ref="H203:H206"/>
    <mergeCell ref="G207:G209"/>
    <mergeCell ref="H207:H209"/>
    <mergeCell ref="C196:C202"/>
    <mergeCell ref="D196:D202"/>
    <mergeCell ref="E196:E202"/>
    <mergeCell ref="F196:F202"/>
    <mergeCell ref="G196:G202"/>
    <mergeCell ref="C203:C206"/>
    <mergeCell ref="D203:D206"/>
    <mergeCell ref="E203:E206"/>
    <mergeCell ref="F203:F206"/>
    <mergeCell ref="G203:G206"/>
    <mergeCell ref="G126:G131"/>
    <mergeCell ref="C108:C117"/>
    <mergeCell ref="D108:D117"/>
    <mergeCell ref="E108:E117"/>
    <mergeCell ref="F108:F117"/>
    <mergeCell ref="G108:G117"/>
    <mergeCell ref="D118:D120"/>
    <mergeCell ref="E118:E120"/>
    <mergeCell ref="F118:F120"/>
    <mergeCell ref="G118:G120"/>
    <mergeCell ref="C91:C104"/>
    <mergeCell ref="D91:D104"/>
    <mergeCell ref="E91:E104"/>
    <mergeCell ref="F91:F104"/>
    <mergeCell ref="G91:G104"/>
    <mergeCell ref="C105:C107"/>
    <mergeCell ref="D105:D107"/>
    <mergeCell ref="E105:E107"/>
    <mergeCell ref="F105:F107"/>
    <mergeCell ref="G105:G107"/>
    <mergeCell ref="D85:D86"/>
    <mergeCell ref="E85:E86"/>
    <mergeCell ref="F85:F86"/>
    <mergeCell ref="G85:G86"/>
    <mergeCell ref="C87:C89"/>
    <mergeCell ref="D87:D90"/>
    <mergeCell ref="E87:E90"/>
    <mergeCell ref="F87:F90"/>
    <mergeCell ref="G87:G90"/>
    <mergeCell ref="D77:D78"/>
    <mergeCell ref="E77:E78"/>
    <mergeCell ref="F77:F78"/>
    <mergeCell ref="G77:G78"/>
    <mergeCell ref="B79:J79"/>
    <mergeCell ref="D81:D83"/>
    <mergeCell ref="E81:E83"/>
    <mergeCell ref="F81:F84"/>
    <mergeCell ref="G81:G84"/>
    <mergeCell ref="H77:H78"/>
    <mergeCell ref="H81:H84"/>
    <mergeCell ref="E72:E73"/>
    <mergeCell ref="F72:F73"/>
    <mergeCell ref="G72:G73"/>
    <mergeCell ref="C74:C75"/>
    <mergeCell ref="D74:D75"/>
    <mergeCell ref="E74:E75"/>
    <mergeCell ref="F74:F75"/>
    <mergeCell ref="G74:G75"/>
    <mergeCell ref="G60:G71"/>
    <mergeCell ref="C61:C67"/>
    <mergeCell ref="D61:D67"/>
    <mergeCell ref="E61:E69"/>
    <mergeCell ref="F61:F69"/>
    <mergeCell ref="F70:F71"/>
    <mergeCell ref="G56:G57"/>
    <mergeCell ref="I56:I57"/>
    <mergeCell ref="C58:C59"/>
    <mergeCell ref="D58:D59"/>
    <mergeCell ref="E58:E59"/>
    <mergeCell ref="F58:F59"/>
    <mergeCell ref="G58:G59"/>
    <mergeCell ref="C52:C55"/>
    <mergeCell ref="D52:D55"/>
    <mergeCell ref="E52:E55"/>
    <mergeCell ref="F52:F55"/>
    <mergeCell ref="D56:D57"/>
    <mergeCell ref="E56:E57"/>
    <mergeCell ref="F56:F57"/>
    <mergeCell ref="C42:C47"/>
    <mergeCell ref="D42:D47"/>
    <mergeCell ref="E42:E47"/>
    <mergeCell ref="F42:F47"/>
    <mergeCell ref="G42:G47"/>
    <mergeCell ref="C48:C51"/>
    <mergeCell ref="D48:D51"/>
    <mergeCell ref="E48:E51"/>
    <mergeCell ref="F48:F51"/>
    <mergeCell ref="G48:G55"/>
    <mergeCell ref="D9:D10"/>
    <mergeCell ref="E9:E10"/>
    <mergeCell ref="F9:F10"/>
    <mergeCell ref="G9:G10"/>
    <mergeCell ref="C37:C38"/>
    <mergeCell ref="D37:D41"/>
    <mergeCell ref="E37:E41"/>
    <mergeCell ref="F37:F41"/>
    <mergeCell ref="G37:G41"/>
    <mergeCell ref="C39:C41"/>
    <mergeCell ref="G21:G23"/>
    <mergeCell ref="C26:C36"/>
    <mergeCell ref="D26:D36"/>
    <mergeCell ref="E26:E36"/>
    <mergeCell ref="F26:F36"/>
    <mergeCell ref="G26:G36"/>
    <mergeCell ref="A2:K2"/>
    <mergeCell ref="C3:C5"/>
    <mergeCell ref="D3:D6"/>
    <mergeCell ref="E3:E6"/>
    <mergeCell ref="F3:F6"/>
    <mergeCell ref="G3:G6"/>
    <mergeCell ref="H3:H6"/>
    <mergeCell ref="C146:C156"/>
    <mergeCell ref="D146:D156"/>
    <mergeCell ref="E146:E156"/>
    <mergeCell ref="F146:F156"/>
    <mergeCell ref="G146:G158"/>
    <mergeCell ref="H146:H151"/>
    <mergeCell ref="H152:H158"/>
    <mergeCell ref="C12:C15"/>
    <mergeCell ref="D12:D20"/>
    <mergeCell ref="E12:E20"/>
    <mergeCell ref="F12:F20"/>
    <mergeCell ref="G12:G20"/>
    <mergeCell ref="C17:C19"/>
    <mergeCell ref="D7:D8"/>
    <mergeCell ref="E7:E8"/>
    <mergeCell ref="F7:F8"/>
    <mergeCell ref="G7:G8"/>
    <mergeCell ref="C159:C172"/>
    <mergeCell ref="D159:D172"/>
    <mergeCell ref="E159:E172"/>
    <mergeCell ref="F159:F172"/>
    <mergeCell ref="G159:G172"/>
    <mergeCell ref="H159:H172"/>
    <mergeCell ref="C173:C176"/>
    <mergeCell ref="D173:D176"/>
    <mergeCell ref="E173:E176"/>
    <mergeCell ref="F173:F176"/>
    <mergeCell ref="G173:G176"/>
    <mergeCell ref="H173:H176"/>
    <mergeCell ref="C177:C182"/>
    <mergeCell ref="D177:D182"/>
    <mergeCell ref="E177:E182"/>
    <mergeCell ref="F177:F182"/>
    <mergeCell ref="G177:G182"/>
    <mergeCell ref="H177:H182"/>
    <mergeCell ref="B183:B185"/>
    <mergeCell ref="C183:C185"/>
    <mergeCell ref="D183:D186"/>
    <mergeCell ref="E183:E186"/>
    <mergeCell ref="F183:F186"/>
    <mergeCell ref="G183:G186"/>
    <mergeCell ref="H183:H186"/>
    <mergeCell ref="I183:I186"/>
    <mergeCell ref="D188:D190"/>
    <mergeCell ref="E188:E190"/>
    <mergeCell ref="F188:F190"/>
    <mergeCell ref="G188:G190"/>
    <mergeCell ref="H188:H190"/>
    <mergeCell ref="D191:D195"/>
    <mergeCell ref="E191:E195"/>
    <mergeCell ref="F191:F195"/>
    <mergeCell ref="G191:G195"/>
    <mergeCell ref="H191:H195"/>
    <mergeCell ref="E580:E588"/>
    <mergeCell ref="F580:F588"/>
    <mergeCell ref="G580:G590"/>
    <mergeCell ref="H580:H594"/>
    <mergeCell ref="F589:F590"/>
    <mergeCell ref="F593:F594"/>
    <mergeCell ref="D210:D211"/>
    <mergeCell ref="E210:E211"/>
    <mergeCell ref="F210:F211"/>
    <mergeCell ref="G210:G211"/>
    <mergeCell ref="H210:H211"/>
    <mergeCell ref="D212:D213"/>
    <mergeCell ref="E212:E213"/>
    <mergeCell ref="H547:H548"/>
    <mergeCell ref="G572:G573"/>
    <mergeCell ref="H572:H579"/>
    <mergeCell ref="F212:F213"/>
    <mergeCell ref="G212:G213"/>
    <mergeCell ref="H212:H213"/>
    <mergeCell ref="D216:D217"/>
    <mergeCell ref="B218:J218"/>
    <mergeCell ref="D219:D220"/>
    <mergeCell ref="E219:E220"/>
    <mergeCell ref="F219:F220"/>
  </mergeCells>
  <printOptions gridLines="1"/>
  <pageMargins left="0.25" right="0.25" top="0.5" bottom="0.5" header="0.5" footer="0"/>
  <pageSetup scale="86" fitToHeight="75" orientation="landscape" r:id="rId1"/>
  <headerFooter alignWithMargins="0">
    <oddFooter>Page &amp;P of &amp;N</oddFooter>
  </headerFooter>
  <rowBreaks count="21" manualBreakCount="21">
    <brk id="36" max="16383" man="1"/>
    <brk id="55" max="16383" man="1"/>
    <brk id="76" max="16383" man="1"/>
    <brk id="78" max="16383" man="1"/>
    <brk id="143" max="16383" man="1"/>
    <brk id="186" max="16383" man="1"/>
    <brk id="217" max="16383" man="1"/>
    <brk id="251" max="16383" man="1"/>
    <brk id="313" max="16383" man="1"/>
    <brk id="362" max="16383" man="1"/>
    <brk id="380" max="16383" man="1"/>
    <brk id="390" max="16383" man="1"/>
    <brk id="408" max="16383" man="1"/>
    <brk id="429" max="16383" man="1"/>
    <brk id="447" max="16383" man="1"/>
    <brk id="485" max="16383" man="1"/>
    <brk id="501" max="16383" man="1"/>
    <brk id="514" max="16383" man="1"/>
    <brk id="542" max="16383" man="1"/>
    <brk id="565" max="16383" man="1"/>
    <brk id="6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660"/>
  <sheetViews>
    <sheetView zoomScaleNormal="100" workbookViewId="0">
      <pane ySplit="2" topLeftCell="A518" activePane="bottomLeft" state="frozen"/>
      <selection pane="bottomLeft" activeCell="K654" sqref="K654:L660"/>
    </sheetView>
  </sheetViews>
  <sheetFormatPr defaultColWidth="9.140625" defaultRowHeight="12.75" x14ac:dyDescent="0.2"/>
  <cols>
    <col min="1" max="1" width="5.7109375" style="29" customWidth="1"/>
    <col min="2" max="2" width="17.42578125" style="29" hidden="1" customWidth="1"/>
    <col min="3" max="3" width="18.85546875" style="29" hidden="1" customWidth="1"/>
    <col min="4" max="7" width="18.140625" style="29" hidden="1" customWidth="1"/>
    <col min="8" max="9" width="18.140625" style="29" customWidth="1"/>
    <col min="10" max="10" width="28.42578125" style="29" customWidth="1"/>
    <col min="11" max="11" width="66.140625" style="408" customWidth="1"/>
    <col min="12" max="12" width="13.85546875" style="273" customWidth="1"/>
    <col min="13" max="16384" width="9.140625" style="29"/>
  </cols>
  <sheetData>
    <row r="1" spans="1:15" ht="33" customHeight="1" x14ac:dyDescent="0.2">
      <c r="A1" s="373"/>
      <c r="B1" s="502" t="s">
        <v>1361</v>
      </c>
      <c r="C1" s="515" t="s">
        <v>1411</v>
      </c>
      <c r="D1" s="515" t="s">
        <v>1412</v>
      </c>
      <c r="E1" s="515" t="s">
        <v>1523</v>
      </c>
      <c r="F1" s="515" t="s">
        <v>1787</v>
      </c>
      <c r="G1" s="516" t="s">
        <v>1894</v>
      </c>
      <c r="H1" s="850" t="s">
        <v>2250</v>
      </c>
      <c r="I1" s="850" t="s">
        <v>2334</v>
      </c>
      <c r="J1" s="850" t="s">
        <v>0</v>
      </c>
      <c r="K1" s="850" t="s">
        <v>1</v>
      </c>
      <c r="L1" s="852" t="s">
        <v>1920</v>
      </c>
      <c r="M1" s="854" t="s">
        <v>2245</v>
      </c>
      <c r="N1" s="854"/>
      <c r="O1" s="854"/>
    </row>
    <row r="2" spans="1:15" ht="25.5" customHeight="1" x14ac:dyDescent="0.2">
      <c r="A2" s="373"/>
      <c r="B2" s="502"/>
      <c r="C2" s="515"/>
      <c r="D2" s="515"/>
      <c r="E2" s="515"/>
      <c r="F2" s="515"/>
      <c r="G2" s="515"/>
      <c r="H2" s="851"/>
      <c r="I2" s="851"/>
      <c r="J2" s="851"/>
      <c r="K2" s="851"/>
      <c r="L2" s="853"/>
      <c r="M2" s="515" t="s">
        <v>2251</v>
      </c>
      <c r="N2" s="515" t="s">
        <v>2252</v>
      </c>
      <c r="O2" s="515" t="s">
        <v>2253</v>
      </c>
    </row>
    <row r="3" spans="1:15" ht="12.75" customHeight="1" x14ac:dyDescent="0.2">
      <c r="A3" s="770" t="s">
        <v>1368</v>
      </c>
      <c r="B3" s="770"/>
      <c r="C3" s="770"/>
      <c r="D3" s="770"/>
      <c r="E3" s="770"/>
      <c r="F3" s="770"/>
      <c r="G3" s="770"/>
      <c r="H3" s="770"/>
      <c r="I3" s="770"/>
      <c r="J3" s="770"/>
      <c r="K3" s="770"/>
      <c r="L3" s="770"/>
      <c r="M3" s="770"/>
      <c r="N3" s="770"/>
      <c r="O3" s="770"/>
    </row>
    <row r="4" spans="1:15" ht="51" x14ac:dyDescent="0.2">
      <c r="A4" s="14">
        <v>1</v>
      </c>
      <c r="B4" s="505" t="s">
        <v>729</v>
      </c>
      <c r="C4" s="755">
        <v>1.3</v>
      </c>
      <c r="D4" s="755">
        <v>1.3</v>
      </c>
      <c r="E4" s="755">
        <v>1.3</v>
      </c>
      <c r="F4" s="755">
        <v>1.3</v>
      </c>
      <c r="G4" s="755">
        <v>1.3</v>
      </c>
      <c r="H4" s="755">
        <v>1.3</v>
      </c>
      <c r="I4" s="755">
        <v>1.3</v>
      </c>
      <c r="J4" s="505" t="s">
        <v>2</v>
      </c>
      <c r="K4" s="209" t="s">
        <v>1552</v>
      </c>
      <c r="L4" s="412">
        <v>1</v>
      </c>
      <c r="M4" s="487" t="s">
        <v>2246</v>
      </c>
      <c r="N4" s="487" t="s">
        <v>2246</v>
      </c>
      <c r="O4" s="487" t="s">
        <v>2246</v>
      </c>
    </row>
    <row r="5" spans="1:15" ht="25.5" x14ac:dyDescent="0.2">
      <c r="A5" s="14">
        <f>A4+1</f>
        <v>2</v>
      </c>
      <c r="B5" s="505" t="s">
        <v>729</v>
      </c>
      <c r="C5" s="755"/>
      <c r="D5" s="755"/>
      <c r="E5" s="755"/>
      <c r="F5" s="755"/>
      <c r="G5" s="755"/>
      <c r="H5" s="755"/>
      <c r="I5" s="755"/>
      <c r="J5" s="505" t="s">
        <v>73</v>
      </c>
      <c r="K5" s="209" t="s">
        <v>1517</v>
      </c>
      <c r="L5" s="412">
        <v>1</v>
      </c>
      <c r="M5" s="487" t="s">
        <v>2246</v>
      </c>
      <c r="N5" s="487" t="s">
        <v>2246</v>
      </c>
      <c r="O5" s="487" t="s">
        <v>2246</v>
      </c>
    </row>
    <row r="6" spans="1:15" ht="38.25" x14ac:dyDescent="0.2">
      <c r="A6" s="14">
        <f>A5+1</f>
        <v>3</v>
      </c>
      <c r="B6" s="505" t="s">
        <v>729</v>
      </c>
      <c r="C6" s="755"/>
      <c r="D6" s="755"/>
      <c r="E6" s="755"/>
      <c r="F6" s="755"/>
      <c r="G6" s="755"/>
      <c r="H6" s="755"/>
      <c r="I6" s="755"/>
      <c r="J6" s="505" t="s">
        <v>73</v>
      </c>
      <c r="K6" s="209" t="s">
        <v>847</v>
      </c>
      <c r="L6" s="413">
        <v>2</v>
      </c>
      <c r="M6" s="487" t="s">
        <v>2246</v>
      </c>
      <c r="N6" s="487" t="s">
        <v>2246</v>
      </c>
      <c r="O6" s="487" t="s">
        <v>2246</v>
      </c>
    </row>
    <row r="7" spans="1:15" ht="25.5" x14ac:dyDescent="0.2">
      <c r="A7" s="14">
        <f t="shared" ref="A7:A70" si="0">A6+1</f>
        <v>4</v>
      </c>
      <c r="B7" s="31" t="s">
        <v>785</v>
      </c>
      <c r="C7" s="505" t="s">
        <v>1305</v>
      </c>
      <c r="D7" s="755"/>
      <c r="E7" s="755"/>
      <c r="F7" s="755"/>
      <c r="G7" s="755"/>
      <c r="H7" s="755"/>
      <c r="I7" s="755"/>
      <c r="J7" s="505" t="s">
        <v>73</v>
      </c>
      <c r="K7" s="209" t="s">
        <v>848</v>
      </c>
      <c r="L7" s="412">
        <v>1</v>
      </c>
      <c r="M7" s="487" t="s">
        <v>2246</v>
      </c>
      <c r="N7" s="487" t="s">
        <v>2246</v>
      </c>
      <c r="O7" s="487" t="s">
        <v>2246</v>
      </c>
    </row>
    <row r="8" spans="1:15" x14ac:dyDescent="0.2">
      <c r="A8" s="14">
        <f t="shared" si="0"/>
        <v>5</v>
      </c>
      <c r="B8" s="509" t="s">
        <v>730</v>
      </c>
      <c r="C8" s="506" t="s">
        <v>4</v>
      </c>
      <c r="D8" s="755" t="s">
        <v>4</v>
      </c>
      <c r="E8" s="755" t="s">
        <v>4</v>
      </c>
      <c r="F8" s="755" t="s">
        <v>4</v>
      </c>
      <c r="G8" s="755" t="s">
        <v>4</v>
      </c>
      <c r="H8" s="755" t="s">
        <v>4</v>
      </c>
      <c r="I8" s="755" t="s">
        <v>4</v>
      </c>
      <c r="J8" s="505" t="s">
        <v>5</v>
      </c>
      <c r="K8" s="496" t="s">
        <v>849</v>
      </c>
      <c r="L8" s="412">
        <v>1</v>
      </c>
      <c r="M8" s="488" t="s">
        <v>2247</v>
      </c>
      <c r="N8" s="488" t="s">
        <v>2247</v>
      </c>
      <c r="O8" s="488" t="s">
        <v>2247</v>
      </c>
    </row>
    <row r="9" spans="1:15" ht="25.5" x14ac:dyDescent="0.2">
      <c r="A9" s="14">
        <f t="shared" si="0"/>
        <v>6</v>
      </c>
      <c r="B9" s="31" t="s">
        <v>785</v>
      </c>
      <c r="C9" s="505" t="s">
        <v>1306</v>
      </c>
      <c r="D9" s="755"/>
      <c r="E9" s="755"/>
      <c r="F9" s="755"/>
      <c r="G9" s="755"/>
      <c r="H9" s="755"/>
      <c r="I9" s="755"/>
      <c r="J9" s="505" t="s">
        <v>73</v>
      </c>
      <c r="K9" s="496" t="s">
        <v>850</v>
      </c>
      <c r="L9" s="412">
        <v>1</v>
      </c>
      <c r="M9" s="488" t="s">
        <v>2247</v>
      </c>
      <c r="N9" s="488" t="s">
        <v>2247</v>
      </c>
      <c r="O9" s="488" t="s">
        <v>2247</v>
      </c>
    </row>
    <row r="10" spans="1:15" ht="25.5" x14ac:dyDescent="0.2">
      <c r="A10" s="14">
        <f t="shared" si="0"/>
        <v>7</v>
      </c>
      <c r="B10" s="31" t="s">
        <v>785</v>
      </c>
      <c r="C10" s="505" t="s">
        <v>1307</v>
      </c>
      <c r="D10" s="755" t="s">
        <v>8</v>
      </c>
      <c r="E10" s="755" t="s">
        <v>8</v>
      </c>
      <c r="F10" s="755" t="s">
        <v>8</v>
      </c>
      <c r="G10" s="755" t="s">
        <v>4</v>
      </c>
      <c r="H10" s="755" t="s">
        <v>4</v>
      </c>
      <c r="I10" s="755" t="s">
        <v>4</v>
      </c>
      <c r="J10" s="505" t="s">
        <v>9</v>
      </c>
      <c r="K10" s="209" t="s">
        <v>851</v>
      </c>
      <c r="L10" s="412">
        <v>1</v>
      </c>
      <c r="M10" s="488" t="s">
        <v>2247</v>
      </c>
      <c r="N10" s="488" t="s">
        <v>2247</v>
      </c>
      <c r="O10" s="488" t="s">
        <v>2247</v>
      </c>
    </row>
    <row r="11" spans="1:15" x14ac:dyDescent="0.2">
      <c r="A11" s="514"/>
      <c r="B11" s="505" t="s">
        <v>731</v>
      </c>
      <c r="C11" s="506" t="s">
        <v>8</v>
      </c>
      <c r="D11" s="755"/>
      <c r="E11" s="755"/>
      <c r="F11" s="755"/>
      <c r="G11" s="755"/>
      <c r="H11" s="755"/>
      <c r="I11" s="755"/>
      <c r="J11" s="505" t="s">
        <v>73</v>
      </c>
      <c r="K11" s="209" t="s">
        <v>852</v>
      </c>
      <c r="L11" s="514"/>
      <c r="M11" s="409"/>
      <c r="N11" s="409"/>
      <c r="O11" s="409"/>
    </row>
    <row r="12" spans="1:15" ht="25.5" x14ac:dyDescent="0.2">
      <c r="A12" s="14">
        <f>A10+1</f>
        <v>8</v>
      </c>
      <c r="B12" s="505" t="s">
        <v>731</v>
      </c>
      <c r="C12" s="506" t="s">
        <v>1291</v>
      </c>
      <c r="D12" s="506" t="s">
        <v>1291</v>
      </c>
      <c r="E12" s="506" t="s">
        <v>1291</v>
      </c>
      <c r="F12" s="506" t="s">
        <v>1291</v>
      </c>
      <c r="G12" s="506" t="s">
        <v>1291</v>
      </c>
      <c r="H12" s="506" t="s">
        <v>1291</v>
      </c>
      <c r="I12" s="506" t="s">
        <v>1291</v>
      </c>
      <c r="J12" s="505" t="s">
        <v>73</v>
      </c>
      <c r="K12" s="209" t="s">
        <v>1413</v>
      </c>
      <c r="L12" s="412">
        <v>1</v>
      </c>
      <c r="M12" s="488" t="s">
        <v>2247</v>
      </c>
      <c r="N12" s="488" t="s">
        <v>2247</v>
      </c>
      <c r="O12" s="488" t="s">
        <v>2247</v>
      </c>
    </row>
    <row r="13" spans="1:15" ht="63.75" x14ac:dyDescent="0.2">
      <c r="A13" s="14">
        <f t="shared" si="0"/>
        <v>9</v>
      </c>
      <c r="B13" s="505" t="s">
        <v>731</v>
      </c>
      <c r="C13" s="764" t="s">
        <v>1276</v>
      </c>
      <c r="D13" s="764" t="s">
        <v>1276</v>
      </c>
      <c r="E13" s="764" t="s">
        <v>1276</v>
      </c>
      <c r="F13" s="764" t="s">
        <v>1276</v>
      </c>
      <c r="G13" s="764" t="s">
        <v>1276</v>
      </c>
      <c r="H13" s="764" t="s">
        <v>1276</v>
      </c>
      <c r="I13" s="764" t="s">
        <v>1276</v>
      </c>
      <c r="J13" s="505" t="s">
        <v>73</v>
      </c>
      <c r="K13" s="209" t="s">
        <v>1414</v>
      </c>
      <c r="L13" s="412">
        <v>1</v>
      </c>
      <c r="M13" s="488" t="s">
        <v>2247</v>
      </c>
      <c r="N13" s="488" t="s">
        <v>2247</v>
      </c>
      <c r="O13" s="488" t="s">
        <v>2247</v>
      </c>
    </row>
    <row r="14" spans="1:15" ht="38.25" x14ac:dyDescent="0.2">
      <c r="A14" s="14">
        <f t="shared" si="0"/>
        <v>10</v>
      </c>
      <c r="B14" s="505" t="s">
        <v>731</v>
      </c>
      <c r="C14" s="764"/>
      <c r="D14" s="764"/>
      <c r="E14" s="764"/>
      <c r="F14" s="764"/>
      <c r="G14" s="764"/>
      <c r="H14" s="764"/>
      <c r="I14" s="764"/>
      <c r="J14" s="505" t="s">
        <v>73</v>
      </c>
      <c r="K14" s="209" t="s">
        <v>1415</v>
      </c>
      <c r="L14" s="412">
        <v>1</v>
      </c>
      <c r="M14" s="488" t="s">
        <v>2247</v>
      </c>
      <c r="N14" s="488" t="s">
        <v>2247</v>
      </c>
      <c r="O14" s="488" t="s">
        <v>2247</v>
      </c>
    </row>
    <row r="15" spans="1:15" ht="25.5" x14ac:dyDescent="0.2">
      <c r="A15" s="14">
        <f t="shared" si="0"/>
        <v>11</v>
      </c>
      <c r="B15" s="505" t="s">
        <v>731</v>
      </c>
      <c r="C15" s="764"/>
      <c r="D15" s="764"/>
      <c r="E15" s="764"/>
      <c r="F15" s="764"/>
      <c r="G15" s="764"/>
      <c r="H15" s="764"/>
      <c r="I15" s="764"/>
      <c r="J15" s="505" t="s">
        <v>73</v>
      </c>
      <c r="K15" s="209" t="s">
        <v>1416</v>
      </c>
      <c r="L15" s="412">
        <v>1</v>
      </c>
      <c r="M15" s="488" t="s">
        <v>2247</v>
      </c>
      <c r="N15" s="488" t="s">
        <v>2247</v>
      </c>
      <c r="O15" s="488" t="s">
        <v>2247</v>
      </c>
    </row>
    <row r="16" spans="1:15" ht="25.5" x14ac:dyDescent="0.2">
      <c r="A16" s="14">
        <f t="shared" si="0"/>
        <v>12</v>
      </c>
      <c r="B16" s="505" t="s">
        <v>731</v>
      </c>
      <c r="C16" s="764"/>
      <c r="D16" s="764"/>
      <c r="E16" s="764"/>
      <c r="F16" s="764"/>
      <c r="G16" s="764"/>
      <c r="H16" s="764"/>
      <c r="I16" s="764"/>
      <c r="J16" s="505" t="s">
        <v>73</v>
      </c>
      <c r="K16" s="209" t="s">
        <v>1417</v>
      </c>
      <c r="L16" s="412">
        <v>1</v>
      </c>
      <c r="M16" s="488" t="s">
        <v>2247</v>
      </c>
      <c r="N16" s="488" t="s">
        <v>2247</v>
      </c>
      <c r="O16" s="488" t="s">
        <v>2247</v>
      </c>
    </row>
    <row r="17" spans="1:15" ht="38.25" x14ac:dyDescent="0.2">
      <c r="A17" s="14">
        <f t="shared" si="0"/>
        <v>13</v>
      </c>
      <c r="B17" s="31" t="s">
        <v>785</v>
      </c>
      <c r="C17" s="505" t="s">
        <v>1308</v>
      </c>
      <c r="D17" s="764"/>
      <c r="E17" s="764"/>
      <c r="F17" s="764"/>
      <c r="G17" s="764"/>
      <c r="H17" s="764"/>
      <c r="I17" s="764"/>
      <c r="J17" s="505" t="s">
        <v>73</v>
      </c>
      <c r="K17" s="217" t="s">
        <v>1418</v>
      </c>
      <c r="L17" s="414">
        <v>1</v>
      </c>
      <c r="M17" s="487" t="s">
        <v>2246</v>
      </c>
      <c r="N17" s="487" t="s">
        <v>2246</v>
      </c>
      <c r="O17" s="487" t="s">
        <v>2246</v>
      </c>
    </row>
    <row r="18" spans="1:15" ht="25.5" customHeight="1" x14ac:dyDescent="0.2">
      <c r="A18" s="14">
        <f t="shared" si="0"/>
        <v>14</v>
      </c>
      <c r="B18" s="505" t="s">
        <v>833</v>
      </c>
      <c r="C18" s="764" t="s">
        <v>1276</v>
      </c>
      <c r="D18" s="764"/>
      <c r="E18" s="764"/>
      <c r="F18" s="764"/>
      <c r="G18" s="764"/>
      <c r="H18" s="764"/>
      <c r="I18" s="764"/>
      <c r="J18" s="505" t="s">
        <v>73</v>
      </c>
      <c r="K18" s="209" t="s">
        <v>1419</v>
      </c>
      <c r="L18" s="414">
        <v>1</v>
      </c>
      <c r="M18" s="487" t="s">
        <v>2246</v>
      </c>
      <c r="N18" s="487" t="s">
        <v>2246</v>
      </c>
      <c r="O18" s="487" t="s">
        <v>2246</v>
      </c>
    </row>
    <row r="19" spans="1:15" x14ac:dyDescent="0.2">
      <c r="A19" s="14">
        <f t="shared" si="0"/>
        <v>15</v>
      </c>
      <c r="B19" s="505" t="s">
        <v>834</v>
      </c>
      <c r="C19" s="764"/>
      <c r="D19" s="764"/>
      <c r="E19" s="764"/>
      <c r="F19" s="764"/>
      <c r="G19" s="764"/>
      <c r="H19" s="764"/>
      <c r="I19" s="764"/>
      <c r="J19" s="505" t="s">
        <v>73</v>
      </c>
      <c r="K19" s="209" t="s">
        <v>1420</v>
      </c>
      <c r="L19" s="414">
        <v>1</v>
      </c>
      <c r="M19" s="488" t="s">
        <v>2247</v>
      </c>
      <c r="N19" s="488" t="s">
        <v>2247</v>
      </c>
      <c r="O19" s="488" t="s">
        <v>2247</v>
      </c>
    </row>
    <row r="20" spans="1:15" ht="27" customHeight="1" x14ac:dyDescent="0.2">
      <c r="A20" s="14">
        <f t="shared" si="0"/>
        <v>16</v>
      </c>
      <c r="B20" s="505" t="s">
        <v>834</v>
      </c>
      <c r="C20" s="764"/>
      <c r="D20" s="764"/>
      <c r="E20" s="764"/>
      <c r="F20" s="764"/>
      <c r="G20" s="764"/>
      <c r="H20" s="764"/>
      <c r="I20" s="764"/>
      <c r="J20" s="505" t="s">
        <v>73</v>
      </c>
      <c r="K20" s="209" t="s">
        <v>1421</v>
      </c>
      <c r="L20" s="414">
        <v>1</v>
      </c>
      <c r="M20" s="488" t="s">
        <v>2247</v>
      </c>
      <c r="N20" s="488" t="s">
        <v>2247</v>
      </c>
      <c r="O20" s="488" t="s">
        <v>2247</v>
      </c>
    </row>
    <row r="21" spans="1:15" ht="25.5" x14ac:dyDescent="0.2">
      <c r="A21" s="14">
        <f t="shared" si="0"/>
        <v>17</v>
      </c>
      <c r="B21" s="505" t="s">
        <v>834</v>
      </c>
      <c r="C21" s="509" t="s">
        <v>1276</v>
      </c>
      <c r="D21" s="764"/>
      <c r="E21" s="764"/>
      <c r="F21" s="764"/>
      <c r="G21" s="764"/>
      <c r="H21" s="764"/>
      <c r="I21" s="764"/>
      <c r="J21" s="505" t="s">
        <v>73</v>
      </c>
      <c r="K21" s="209" t="s">
        <v>1422</v>
      </c>
      <c r="L21" s="414">
        <v>1</v>
      </c>
      <c r="M21" s="488" t="s">
        <v>2247</v>
      </c>
      <c r="N21" s="488" t="s">
        <v>2247</v>
      </c>
      <c r="O21" s="488" t="s">
        <v>2247</v>
      </c>
    </row>
    <row r="22" spans="1:15" ht="25.5" x14ac:dyDescent="0.2">
      <c r="A22" s="514"/>
      <c r="B22" s="31" t="s">
        <v>785</v>
      </c>
      <c r="C22" s="509" t="s">
        <v>1309</v>
      </c>
      <c r="D22" s="509" t="s">
        <v>1277</v>
      </c>
      <c r="E22" s="509" t="s">
        <v>1277</v>
      </c>
      <c r="F22" s="509" t="s">
        <v>1277</v>
      </c>
      <c r="G22" s="764"/>
      <c r="H22" s="764"/>
      <c r="I22" s="764"/>
      <c r="J22" s="505" t="s">
        <v>73</v>
      </c>
      <c r="K22" s="209" t="s">
        <v>1423</v>
      </c>
      <c r="L22" s="514"/>
      <c r="M22" s="409"/>
      <c r="N22" s="409"/>
      <c r="O22" s="409"/>
    </row>
    <row r="23" spans="1:15" ht="25.5" x14ac:dyDescent="0.2">
      <c r="A23" s="14">
        <f>A21+1</f>
        <v>18</v>
      </c>
      <c r="B23" s="505" t="s">
        <v>835</v>
      </c>
      <c r="C23" s="509" t="s">
        <v>1277</v>
      </c>
      <c r="D23" s="509" t="s">
        <v>1277</v>
      </c>
      <c r="E23" s="509" t="s">
        <v>1277</v>
      </c>
      <c r="F23" s="509" t="s">
        <v>1277</v>
      </c>
      <c r="G23" s="764" t="s">
        <v>2000</v>
      </c>
      <c r="H23" s="764" t="s">
        <v>2000</v>
      </c>
      <c r="I23" s="764" t="s">
        <v>2000</v>
      </c>
      <c r="J23" s="505" t="s">
        <v>73</v>
      </c>
      <c r="K23" s="209" t="s">
        <v>1599</v>
      </c>
      <c r="L23" s="414">
        <v>1</v>
      </c>
      <c r="M23" s="487" t="s">
        <v>2246</v>
      </c>
      <c r="N23" s="487" t="s">
        <v>2246</v>
      </c>
      <c r="O23" s="487" t="s">
        <v>2246</v>
      </c>
    </row>
    <row r="24" spans="1:15" ht="25.5" x14ac:dyDescent="0.2">
      <c r="A24" s="14">
        <f t="shared" si="0"/>
        <v>19</v>
      </c>
      <c r="B24" s="505" t="s">
        <v>836</v>
      </c>
      <c r="C24" s="509" t="s">
        <v>1277</v>
      </c>
      <c r="D24" s="509" t="s">
        <v>1277</v>
      </c>
      <c r="E24" s="509" t="s">
        <v>1277</v>
      </c>
      <c r="F24" s="509" t="s">
        <v>1277</v>
      </c>
      <c r="G24" s="764"/>
      <c r="H24" s="764"/>
      <c r="I24" s="764"/>
      <c r="J24" s="505" t="s">
        <v>73</v>
      </c>
      <c r="K24" s="217" t="s">
        <v>1600</v>
      </c>
      <c r="L24" s="414">
        <v>1</v>
      </c>
      <c r="M24" s="487" t="s">
        <v>2246</v>
      </c>
      <c r="N24" s="487" t="s">
        <v>2246</v>
      </c>
      <c r="O24" s="487" t="s">
        <v>2246</v>
      </c>
    </row>
    <row r="25" spans="1:15" s="512" customFormat="1" ht="51" x14ac:dyDescent="0.2">
      <c r="A25" s="14">
        <f t="shared" si="0"/>
        <v>20</v>
      </c>
      <c r="B25" s="509" t="s">
        <v>1265</v>
      </c>
      <c r="C25" s="509" t="s">
        <v>843</v>
      </c>
      <c r="D25" s="509" t="s">
        <v>843</v>
      </c>
      <c r="E25" s="509" t="s">
        <v>843</v>
      </c>
      <c r="F25" s="509" t="s">
        <v>843</v>
      </c>
      <c r="G25" s="509" t="s">
        <v>843</v>
      </c>
      <c r="H25" s="509" t="s">
        <v>843</v>
      </c>
      <c r="I25" s="509" t="s">
        <v>843</v>
      </c>
      <c r="J25" s="509" t="s">
        <v>844</v>
      </c>
      <c r="K25" s="217" t="s">
        <v>1482</v>
      </c>
      <c r="L25" s="414">
        <v>1</v>
      </c>
      <c r="M25" s="487" t="s">
        <v>2246</v>
      </c>
      <c r="N25" s="487" t="s">
        <v>2246</v>
      </c>
      <c r="O25" s="487" t="s">
        <v>2246</v>
      </c>
    </row>
    <row r="26" spans="1:15" ht="51" x14ac:dyDescent="0.2">
      <c r="A26" s="14">
        <f t="shared" si="0"/>
        <v>21</v>
      </c>
      <c r="B26" s="505" t="s">
        <v>732</v>
      </c>
      <c r="C26" s="506" t="s">
        <v>29</v>
      </c>
      <c r="D26" s="506" t="s">
        <v>29</v>
      </c>
      <c r="E26" s="506" t="s">
        <v>29</v>
      </c>
      <c r="F26" s="506" t="s">
        <v>29</v>
      </c>
      <c r="G26" s="506" t="s">
        <v>29</v>
      </c>
      <c r="H26" s="506" t="s">
        <v>29</v>
      </c>
      <c r="I26" s="506" t="s">
        <v>29</v>
      </c>
      <c r="J26" s="505" t="s">
        <v>17</v>
      </c>
      <c r="K26" s="209" t="s">
        <v>859</v>
      </c>
      <c r="L26" s="412">
        <v>1</v>
      </c>
      <c r="M26" s="487" t="s">
        <v>2246</v>
      </c>
      <c r="N26" s="487" t="s">
        <v>2246</v>
      </c>
      <c r="O26" s="487" t="s">
        <v>2246</v>
      </c>
    </row>
    <row r="27" spans="1:15" ht="25.5" x14ac:dyDescent="0.2">
      <c r="A27" s="514"/>
      <c r="B27" s="505" t="s">
        <v>732</v>
      </c>
      <c r="C27" s="755" t="s">
        <v>29</v>
      </c>
      <c r="D27" s="755" t="s">
        <v>29</v>
      </c>
      <c r="E27" s="755" t="s">
        <v>29</v>
      </c>
      <c r="F27" s="755" t="s">
        <v>29</v>
      </c>
      <c r="G27" s="755" t="s">
        <v>29</v>
      </c>
      <c r="H27" s="755" t="s">
        <v>29</v>
      </c>
      <c r="I27" s="755" t="s">
        <v>29</v>
      </c>
      <c r="J27" s="505" t="s">
        <v>73</v>
      </c>
      <c r="K27" s="209" t="s">
        <v>860</v>
      </c>
      <c r="L27" s="514"/>
      <c r="M27" s="409"/>
      <c r="N27" s="409"/>
      <c r="O27" s="409"/>
    </row>
    <row r="28" spans="1:15" ht="38.25" x14ac:dyDescent="0.2">
      <c r="A28" s="14">
        <f>A26+1</f>
        <v>22</v>
      </c>
      <c r="B28" s="505" t="s">
        <v>732</v>
      </c>
      <c r="C28" s="755"/>
      <c r="D28" s="755"/>
      <c r="E28" s="755"/>
      <c r="F28" s="755"/>
      <c r="G28" s="755"/>
      <c r="H28" s="755"/>
      <c r="I28" s="755"/>
      <c r="J28" s="505" t="s">
        <v>73</v>
      </c>
      <c r="K28" s="209" t="s">
        <v>1426</v>
      </c>
      <c r="L28" s="412">
        <v>1</v>
      </c>
      <c r="M28" s="487" t="s">
        <v>2246</v>
      </c>
      <c r="N28" s="487" t="s">
        <v>2246</v>
      </c>
      <c r="O28" s="487" t="s">
        <v>2246</v>
      </c>
    </row>
    <row r="29" spans="1:15" ht="25.5" x14ac:dyDescent="0.2">
      <c r="A29" s="14">
        <f t="shared" si="0"/>
        <v>23</v>
      </c>
      <c r="B29" s="505" t="s">
        <v>732</v>
      </c>
      <c r="C29" s="755"/>
      <c r="D29" s="755"/>
      <c r="E29" s="755"/>
      <c r="F29" s="755"/>
      <c r="G29" s="755"/>
      <c r="H29" s="755"/>
      <c r="I29" s="755"/>
      <c r="J29" s="505" t="s">
        <v>73</v>
      </c>
      <c r="K29" s="209" t="s">
        <v>1427</v>
      </c>
      <c r="L29" s="413">
        <v>2</v>
      </c>
      <c r="M29" s="487" t="s">
        <v>2246</v>
      </c>
      <c r="N29" s="487" t="s">
        <v>2246</v>
      </c>
      <c r="O29" s="487" t="s">
        <v>2246</v>
      </c>
    </row>
    <row r="30" spans="1:15" ht="25.5" x14ac:dyDescent="0.2">
      <c r="A30" s="14">
        <f t="shared" si="0"/>
        <v>24</v>
      </c>
      <c r="B30" s="505" t="s">
        <v>732</v>
      </c>
      <c r="C30" s="755"/>
      <c r="D30" s="755"/>
      <c r="E30" s="755"/>
      <c r="F30" s="755"/>
      <c r="G30" s="755"/>
      <c r="H30" s="755"/>
      <c r="I30" s="755"/>
      <c r="J30" s="505" t="s">
        <v>73</v>
      </c>
      <c r="K30" s="209" t="s">
        <v>1428</v>
      </c>
      <c r="L30" s="412">
        <v>1</v>
      </c>
      <c r="M30" s="487" t="s">
        <v>2246</v>
      </c>
      <c r="N30" s="487" t="s">
        <v>2246</v>
      </c>
      <c r="O30" s="487" t="s">
        <v>2246</v>
      </c>
    </row>
    <row r="31" spans="1:15" ht="25.5" x14ac:dyDescent="0.2">
      <c r="A31" s="14">
        <f t="shared" si="0"/>
        <v>25</v>
      </c>
      <c r="B31" s="505" t="s">
        <v>732</v>
      </c>
      <c r="C31" s="755"/>
      <c r="D31" s="755"/>
      <c r="E31" s="755"/>
      <c r="F31" s="755"/>
      <c r="G31" s="755"/>
      <c r="H31" s="755"/>
      <c r="I31" s="755"/>
      <c r="J31" s="505" t="s">
        <v>73</v>
      </c>
      <c r="K31" s="209" t="s">
        <v>1429</v>
      </c>
      <c r="L31" s="413">
        <v>2</v>
      </c>
      <c r="M31" s="487" t="s">
        <v>2246</v>
      </c>
      <c r="N31" s="487" t="s">
        <v>2246</v>
      </c>
      <c r="O31" s="487" t="s">
        <v>2246</v>
      </c>
    </row>
    <row r="32" spans="1:15" ht="51" x14ac:dyDescent="0.2">
      <c r="A32" s="14">
        <f t="shared" si="0"/>
        <v>26</v>
      </c>
      <c r="B32" s="505" t="s">
        <v>732</v>
      </c>
      <c r="C32" s="755"/>
      <c r="D32" s="755"/>
      <c r="E32" s="755"/>
      <c r="F32" s="755"/>
      <c r="G32" s="755"/>
      <c r="H32" s="755"/>
      <c r="I32" s="755"/>
      <c r="J32" s="505" t="s">
        <v>73</v>
      </c>
      <c r="K32" s="209" t="s">
        <v>1430</v>
      </c>
      <c r="L32" s="412">
        <v>1</v>
      </c>
      <c r="M32" s="487" t="s">
        <v>2246</v>
      </c>
      <c r="N32" s="487" t="s">
        <v>2246</v>
      </c>
      <c r="O32" s="487" t="s">
        <v>2246</v>
      </c>
    </row>
    <row r="33" spans="1:15" ht="89.25" x14ac:dyDescent="0.2">
      <c r="A33" s="14">
        <f t="shared" si="0"/>
        <v>27</v>
      </c>
      <c r="B33" s="505" t="s">
        <v>732</v>
      </c>
      <c r="C33" s="755"/>
      <c r="D33" s="755"/>
      <c r="E33" s="755"/>
      <c r="F33" s="755"/>
      <c r="G33" s="755"/>
      <c r="H33" s="755"/>
      <c r="I33" s="755"/>
      <c r="J33" s="505" t="s">
        <v>73</v>
      </c>
      <c r="K33" s="209" t="s">
        <v>1431</v>
      </c>
      <c r="L33" s="412">
        <v>1</v>
      </c>
      <c r="M33" s="487" t="s">
        <v>2246</v>
      </c>
      <c r="N33" s="487" t="s">
        <v>2246</v>
      </c>
      <c r="O33" s="487" t="s">
        <v>2246</v>
      </c>
    </row>
    <row r="34" spans="1:15" ht="38.25" x14ac:dyDescent="0.2">
      <c r="A34" s="14">
        <f t="shared" si="0"/>
        <v>28</v>
      </c>
      <c r="B34" s="505" t="s">
        <v>732</v>
      </c>
      <c r="C34" s="755"/>
      <c r="D34" s="755"/>
      <c r="E34" s="755"/>
      <c r="F34" s="755"/>
      <c r="G34" s="755"/>
      <c r="H34" s="755"/>
      <c r="I34" s="755"/>
      <c r="J34" s="505" t="s">
        <v>73</v>
      </c>
      <c r="K34" s="209" t="s">
        <v>1432</v>
      </c>
      <c r="L34" s="413">
        <v>2</v>
      </c>
      <c r="M34" s="487" t="s">
        <v>2246</v>
      </c>
      <c r="N34" s="487" t="s">
        <v>2246</v>
      </c>
      <c r="O34" s="487" t="s">
        <v>2246</v>
      </c>
    </row>
    <row r="35" spans="1:15" ht="25.5" x14ac:dyDescent="0.2">
      <c r="A35" s="14">
        <f t="shared" si="0"/>
        <v>29</v>
      </c>
      <c r="B35" s="505" t="s">
        <v>732</v>
      </c>
      <c r="C35" s="755"/>
      <c r="D35" s="755"/>
      <c r="E35" s="755"/>
      <c r="F35" s="755"/>
      <c r="G35" s="755"/>
      <c r="H35" s="755"/>
      <c r="I35" s="755"/>
      <c r="J35" s="505" t="s">
        <v>73</v>
      </c>
      <c r="K35" s="209" t="s">
        <v>1433</v>
      </c>
      <c r="L35" s="412">
        <v>1</v>
      </c>
      <c r="M35" s="487" t="s">
        <v>2246</v>
      </c>
      <c r="N35" s="487" t="s">
        <v>2246</v>
      </c>
      <c r="O35" s="487" t="s">
        <v>2246</v>
      </c>
    </row>
    <row r="36" spans="1:15" ht="51" x14ac:dyDescent="0.2">
      <c r="A36" s="14">
        <f t="shared" si="0"/>
        <v>30</v>
      </c>
      <c r="B36" s="505" t="s">
        <v>732</v>
      </c>
      <c r="C36" s="755"/>
      <c r="D36" s="755"/>
      <c r="E36" s="755"/>
      <c r="F36" s="755"/>
      <c r="G36" s="755"/>
      <c r="H36" s="755"/>
      <c r="I36" s="755"/>
      <c r="J36" s="505" t="s">
        <v>73</v>
      </c>
      <c r="K36" s="209" t="s">
        <v>1434</v>
      </c>
      <c r="L36" s="412">
        <v>1</v>
      </c>
      <c r="M36" s="487" t="s">
        <v>2246</v>
      </c>
      <c r="N36" s="487" t="s">
        <v>2246</v>
      </c>
      <c r="O36" s="487" t="s">
        <v>2246</v>
      </c>
    </row>
    <row r="37" spans="1:15" ht="25.5" x14ac:dyDescent="0.2">
      <c r="A37" s="14">
        <f t="shared" si="0"/>
        <v>31</v>
      </c>
      <c r="B37" s="505" t="s">
        <v>732</v>
      </c>
      <c r="C37" s="755"/>
      <c r="D37" s="755"/>
      <c r="E37" s="755"/>
      <c r="F37" s="755"/>
      <c r="G37" s="506" t="s">
        <v>29</v>
      </c>
      <c r="H37" s="506" t="s">
        <v>29</v>
      </c>
      <c r="I37" s="506" t="s">
        <v>29</v>
      </c>
      <c r="J37" s="505" t="s">
        <v>73</v>
      </c>
      <c r="K37" s="209" t="s">
        <v>1435</v>
      </c>
      <c r="L37" s="412">
        <v>1</v>
      </c>
      <c r="M37" s="487" t="s">
        <v>2246</v>
      </c>
      <c r="N37" s="487" t="s">
        <v>2246</v>
      </c>
      <c r="O37" s="487" t="s">
        <v>2246</v>
      </c>
    </row>
    <row r="38" spans="1:15" ht="29.25" customHeight="1" x14ac:dyDescent="0.2">
      <c r="A38" s="514"/>
      <c r="B38" s="505" t="s">
        <v>805</v>
      </c>
      <c r="C38" s="755" t="s">
        <v>33</v>
      </c>
      <c r="D38" s="755" t="s">
        <v>33</v>
      </c>
      <c r="E38" s="755" t="s">
        <v>33</v>
      </c>
      <c r="F38" s="755" t="s">
        <v>33</v>
      </c>
      <c r="G38" s="755" t="s">
        <v>33</v>
      </c>
      <c r="H38" s="755" t="s">
        <v>33</v>
      </c>
      <c r="I38" s="755" t="s">
        <v>33</v>
      </c>
      <c r="J38" s="505" t="s">
        <v>83</v>
      </c>
      <c r="K38" s="209" t="s">
        <v>861</v>
      </c>
      <c r="L38" s="514"/>
      <c r="M38" s="514"/>
      <c r="N38" s="514"/>
      <c r="O38" s="514"/>
    </row>
    <row r="39" spans="1:15" ht="25.5" x14ac:dyDescent="0.2">
      <c r="A39" s="14">
        <f>A37+1</f>
        <v>32</v>
      </c>
      <c r="B39" s="505" t="s">
        <v>805</v>
      </c>
      <c r="C39" s="755"/>
      <c r="D39" s="755"/>
      <c r="E39" s="755"/>
      <c r="F39" s="755"/>
      <c r="G39" s="755"/>
      <c r="H39" s="755"/>
      <c r="I39" s="755"/>
      <c r="J39" s="505" t="s">
        <v>73</v>
      </c>
      <c r="K39" s="209" t="s">
        <v>1436</v>
      </c>
      <c r="L39" s="412">
        <v>1</v>
      </c>
      <c r="M39" s="488" t="s">
        <v>2247</v>
      </c>
      <c r="N39" s="488" t="s">
        <v>2247</v>
      </c>
      <c r="O39" s="488" t="s">
        <v>2247</v>
      </c>
    </row>
    <row r="40" spans="1:15" ht="51" x14ac:dyDescent="0.2">
      <c r="A40" s="14">
        <f t="shared" si="0"/>
        <v>33</v>
      </c>
      <c r="B40" s="505" t="s">
        <v>805</v>
      </c>
      <c r="C40" s="755" t="s">
        <v>33</v>
      </c>
      <c r="D40" s="755"/>
      <c r="E40" s="755"/>
      <c r="F40" s="755"/>
      <c r="G40" s="755"/>
      <c r="H40" s="755"/>
      <c r="I40" s="755"/>
      <c r="J40" s="505" t="s">
        <v>73</v>
      </c>
      <c r="K40" s="209" t="s">
        <v>1437</v>
      </c>
      <c r="L40" s="413">
        <v>2</v>
      </c>
      <c r="M40" s="488" t="s">
        <v>2247</v>
      </c>
      <c r="N40" s="488" t="s">
        <v>2247</v>
      </c>
      <c r="O40" s="488" t="s">
        <v>2247</v>
      </c>
    </row>
    <row r="41" spans="1:15" ht="25.5" x14ac:dyDescent="0.2">
      <c r="A41" s="14">
        <f t="shared" si="0"/>
        <v>34</v>
      </c>
      <c r="B41" s="505" t="s">
        <v>805</v>
      </c>
      <c r="C41" s="755"/>
      <c r="D41" s="755"/>
      <c r="E41" s="755"/>
      <c r="F41" s="755"/>
      <c r="G41" s="755"/>
      <c r="H41" s="755"/>
      <c r="I41" s="755"/>
      <c r="J41" s="505" t="s">
        <v>73</v>
      </c>
      <c r="K41" s="209" t="s">
        <v>1438</v>
      </c>
      <c r="L41" s="413">
        <v>2</v>
      </c>
      <c r="M41" s="488" t="s">
        <v>2247</v>
      </c>
      <c r="N41" s="488" t="s">
        <v>2247</v>
      </c>
      <c r="O41" s="488" t="s">
        <v>2247</v>
      </c>
    </row>
    <row r="42" spans="1:15" ht="51" x14ac:dyDescent="0.2">
      <c r="A42" s="14">
        <f t="shared" si="0"/>
        <v>35</v>
      </c>
      <c r="B42" s="505" t="s">
        <v>805</v>
      </c>
      <c r="C42" s="755"/>
      <c r="D42" s="755"/>
      <c r="E42" s="755"/>
      <c r="F42" s="755"/>
      <c r="G42" s="755"/>
      <c r="H42" s="755"/>
      <c r="I42" s="755"/>
      <c r="J42" s="505" t="s">
        <v>73</v>
      </c>
      <c r="K42" s="209" t="s">
        <v>1439</v>
      </c>
      <c r="L42" s="412">
        <v>1</v>
      </c>
      <c r="M42" s="488" t="s">
        <v>2247</v>
      </c>
      <c r="N42" s="488" t="s">
        <v>2247</v>
      </c>
      <c r="O42" s="488" t="s">
        <v>2247</v>
      </c>
    </row>
    <row r="43" spans="1:15" ht="25.5" x14ac:dyDescent="0.2">
      <c r="A43" s="514"/>
      <c r="B43" s="505" t="s">
        <v>804</v>
      </c>
      <c r="C43" s="755" t="s">
        <v>39</v>
      </c>
      <c r="D43" s="755" t="s">
        <v>39</v>
      </c>
      <c r="E43" s="755" t="s">
        <v>39</v>
      </c>
      <c r="F43" s="755" t="s">
        <v>39</v>
      </c>
      <c r="G43" s="755" t="s">
        <v>39</v>
      </c>
      <c r="H43" s="755" t="s">
        <v>39</v>
      </c>
      <c r="I43" s="755" t="s">
        <v>39</v>
      </c>
      <c r="J43" s="505" t="s">
        <v>803</v>
      </c>
      <c r="K43" s="209" t="s">
        <v>862</v>
      </c>
      <c r="L43" s="514"/>
      <c r="M43" s="409"/>
      <c r="N43" s="409"/>
      <c r="O43" s="409"/>
    </row>
    <row r="44" spans="1:15" ht="38.25" x14ac:dyDescent="0.2">
      <c r="A44" s="14">
        <f>A42+1</f>
        <v>36</v>
      </c>
      <c r="B44" s="505" t="s">
        <v>804</v>
      </c>
      <c r="C44" s="755"/>
      <c r="D44" s="755"/>
      <c r="E44" s="755"/>
      <c r="F44" s="755"/>
      <c r="G44" s="755"/>
      <c r="H44" s="755"/>
      <c r="I44" s="755"/>
      <c r="J44" s="505" t="s">
        <v>73</v>
      </c>
      <c r="K44" s="209" t="s">
        <v>1440</v>
      </c>
      <c r="L44" s="412">
        <v>1</v>
      </c>
      <c r="M44" s="487" t="s">
        <v>2246</v>
      </c>
      <c r="N44" s="487" t="s">
        <v>2246</v>
      </c>
      <c r="O44" s="487" t="s">
        <v>2246</v>
      </c>
    </row>
    <row r="45" spans="1:15" ht="25.5" x14ac:dyDescent="0.2">
      <c r="A45" s="14">
        <f t="shared" si="0"/>
        <v>37</v>
      </c>
      <c r="B45" s="505" t="s">
        <v>804</v>
      </c>
      <c r="C45" s="755"/>
      <c r="D45" s="755"/>
      <c r="E45" s="755"/>
      <c r="F45" s="755"/>
      <c r="G45" s="755"/>
      <c r="H45" s="755"/>
      <c r="I45" s="755"/>
      <c r="J45" s="505" t="s">
        <v>73</v>
      </c>
      <c r="K45" s="209" t="s">
        <v>1441</v>
      </c>
      <c r="L45" s="412">
        <v>1</v>
      </c>
      <c r="M45" s="487" t="s">
        <v>2246</v>
      </c>
      <c r="N45" s="487" t="s">
        <v>2246</v>
      </c>
      <c r="O45" s="487" t="s">
        <v>2246</v>
      </c>
    </row>
    <row r="46" spans="1:15" ht="25.5" x14ac:dyDescent="0.2">
      <c r="A46" s="14">
        <f t="shared" si="0"/>
        <v>38</v>
      </c>
      <c r="B46" s="505" t="s">
        <v>804</v>
      </c>
      <c r="C46" s="755"/>
      <c r="D46" s="755"/>
      <c r="E46" s="755"/>
      <c r="F46" s="755"/>
      <c r="G46" s="755"/>
      <c r="H46" s="755"/>
      <c r="I46" s="755"/>
      <c r="J46" s="505" t="s">
        <v>73</v>
      </c>
      <c r="K46" s="209" t="s">
        <v>1442</v>
      </c>
      <c r="L46" s="412">
        <v>1</v>
      </c>
      <c r="M46" s="487" t="s">
        <v>2246</v>
      </c>
      <c r="N46" s="487" t="s">
        <v>2246</v>
      </c>
      <c r="O46" s="487" t="s">
        <v>2246</v>
      </c>
    </row>
    <row r="47" spans="1:15" ht="25.5" x14ac:dyDescent="0.2">
      <c r="A47" s="14">
        <f t="shared" si="0"/>
        <v>39</v>
      </c>
      <c r="B47" s="505" t="s">
        <v>804</v>
      </c>
      <c r="C47" s="755"/>
      <c r="D47" s="755"/>
      <c r="E47" s="755"/>
      <c r="F47" s="755"/>
      <c r="G47" s="755"/>
      <c r="H47" s="755"/>
      <c r="I47" s="755"/>
      <c r="J47" s="505" t="s">
        <v>73</v>
      </c>
      <c r="K47" s="209" t="s">
        <v>1443</v>
      </c>
      <c r="L47" s="412">
        <v>1</v>
      </c>
      <c r="M47" s="487" t="s">
        <v>2246</v>
      </c>
      <c r="N47" s="487" t="s">
        <v>2246</v>
      </c>
      <c r="O47" s="487" t="s">
        <v>2246</v>
      </c>
    </row>
    <row r="48" spans="1:15" ht="27" customHeight="1" x14ac:dyDescent="0.2">
      <c r="A48" s="14">
        <f t="shared" si="0"/>
        <v>40</v>
      </c>
      <c r="B48" s="505" t="s">
        <v>804</v>
      </c>
      <c r="C48" s="755"/>
      <c r="D48" s="755"/>
      <c r="E48" s="755"/>
      <c r="F48" s="755"/>
      <c r="G48" s="755"/>
      <c r="H48" s="755"/>
      <c r="I48" s="755"/>
      <c r="J48" s="505" t="s">
        <v>73</v>
      </c>
      <c r="K48" s="209" t="s">
        <v>1444</v>
      </c>
      <c r="L48" s="412">
        <v>1</v>
      </c>
      <c r="M48" s="487" t="s">
        <v>2246</v>
      </c>
      <c r="N48" s="487" t="s">
        <v>2246</v>
      </c>
      <c r="O48" s="487" t="s">
        <v>2246</v>
      </c>
    </row>
    <row r="49" spans="1:15" ht="25.5" x14ac:dyDescent="0.2">
      <c r="A49" s="514"/>
      <c r="B49" s="505" t="s">
        <v>734</v>
      </c>
      <c r="C49" s="755" t="s">
        <v>85</v>
      </c>
      <c r="D49" s="755" t="s">
        <v>85</v>
      </c>
      <c r="E49" s="755" t="s">
        <v>85</v>
      </c>
      <c r="F49" s="755" t="s">
        <v>85</v>
      </c>
      <c r="G49" s="755" t="s">
        <v>85</v>
      </c>
      <c r="H49" s="755" t="s">
        <v>85</v>
      </c>
      <c r="I49" s="755" t="s">
        <v>85</v>
      </c>
      <c r="J49" s="505" t="s">
        <v>40</v>
      </c>
      <c r="K49" s="209" t="s">
        <v>863</v>
      </c>
      <c r="L49" s="514"/>
      <c r="M49" s="514"/>
      <c r="N49" s="514"/>
      <c r="O49" s="514"/>
    </row>
    <row r="50" spans="1:15" x14ac:dyDescent="0.2">
      <c r="A50" s="14">
        <f>A48+1</f>
        <v>41</v>
      </c>
      <c r="B50" s="505" t="s">
        <v>734</v>
      </c>
      <c r="C50" s="755"/>
      <c r="D50" s="755"/>
      <c r="E50" s="755"/>
      <c r="F50" s="755"/>
      <c r="G50" s="755"/>
      <c r="H50" s="755"/>
      <c r="I50" s="755"/>
      <c r="J50" s="505" t="s">
        <v>73</v>
      </c>
      <c r="K50" s="209" t="s">
        <v>1445</v>
      </c>
      <c r="L50" s="412">
        <v>1</v>
      </c>
      <c r="M50" s="488" t="s">
        <v>2247</v>
      </c>
      <c r="N50" s="488" t="s">
        <v>2247</v>
      </c>
      <c r="O50" s="488" t="s">
        <v>2247</v>
      </c>
    </row>
    <row r="51" spans="1:15" x14ac:dyDescent="0.2">
      <c r="A51" s="14">
        <f t="shared" si="0"/>
        <v>42</v>
      </c>
      <c r="B51" s="505" t="s">
        <v>734</v>
      </c>
      <c r="C51" s="755"/>
      <c r="D51" s="755"/>
      <c r="E51" s="755"/>
      <c r="F51" s="755"/>
      <c r="G51" s="755"/>
      <c r="H51" s="755"/>
      <c r="I51" s="755"/>
      <c r="J51" s="505" t="s">
        <v>73</v>
      </c>
      <c r="K51" s="209" t="s">
        <v>1446</v>
      </c>
      <c r="L51" s="412">
        <v>1</v>
      </c>
      <c r="M51" s="488" t="s">
        <v>2247</v>
      </c>
      <c r="N51" s="488" t="s">
        <v>2247</v>
      </c>
      <c r="O51" s="488" t="s">
        <v>2247</v>
      </c>
    </row>
    <row r="52" spans="1:15" ht="38.25" x14ac:dyDescent="0.2">
      <c r="A52" s="14">
        <f t="shared" si="0"/>
        <v>43</v>
      </c>
      <c r="B52" s="505" t="s">
        <v>734</v>
      </c>
      <c r="C52" s="755"/>
      <c r="D52" s="755"/>
      <c r="E52" s="755"/>
      <c r="F52" s="755"/>
      <c r="G52" s="755"/>
      <c r="H52" s="755"/>
      <c r="I52" s="755"/>
      <c r="J52" s="505" t="s">
        <v>73</v>
      </c>
      <c r="K52" s="209" t="s">
        <v>1447</v>
      </c>
      <c r="L52" s="412">
        <v>1</v>
      </c>
      <c r="M52" s="488" t="s">
        <v>2247</v>
      </c>
      <c r="N52" s="488" t="s">
        <v>2247</v>
      </c>
      <c r="O52" s="488" t="s">
        <v>2247</v>
      </c>
    </row>
    <row r="53" spans="1:15" ht="25.5" x14ac:dyDescent="0.2">
      <c r="A53" s="14">
        <f t="shared" si="0"/>
        <v>44</v>
      </c>
      <c r="B53" s="505" t="s">
        <v>734</v>
      </c>
      <c r="C53" s="755" t="s">
        <v>85</v>
      </c>
      <c r="D53" s="755" t="s">
        <v>85</v>
      </c>
      <c r="E53" s="755" t="s">
        <v>85</v>
      </c>
      <c r="F53" s="755" t="s">
        <v>85</v>
      </c>
      <c r="G53" s="755"/>
      <c r="H53" s="755"/>
      <c r="I53" s="755"/>
      <c r="J53" s="505" t="s">
        <v>73</v>
      </c>
      <c r="K53" s="209" t="s">
        <v>1448</v>
      </c>
      <c r="L53" s="412">
        <v>1</v>
      </c>
      <c r="M53" s="488" t="s">
        <v>2247</v>
      </c>
      <c r="N53" s="488" t="s">
        <v>2247</v>
      </c>
      <c r="O53" s="488" t="s">
        <v>2247</v>
      </c>
    </row>
    <row r="54" spans="1:15" ht="25.5" x14ac:dyDescent="0.2">
      <c r="A54" s="14">
        <f t="shared" si="0"/>
        <v>45</v>
      </c>
      <c r="B54" s="505" t="s">
        <v>734</v>
      </c>
      <c r="C54" s="755"/>
      <c r="D54" s="755"/>
      <c r="E54" s="755"/>
      <c r="F54" s="755"/>
      <c r="G54" s="755"/>
      <c r="H54" s="755"/>
      <c r="I54" s="755"/>
      <c r="J54" s="505" t="s">
        <v>73</v>
      </c>
      <c r="K54" s="209" t="s">
        <v>1449</v>
      </c>
      <c r="L54" s="412">
        <v>1</v>
      </c>
      <c r="M54" s="488" t="s">
        <v>2247</v>
      </c>
      <c r="N54" s="488" t="s">
        <v>2247</v>
      </c>
      <c r="O54" s="488" t="s">
        <v>2247</v>
      </c>
    </row>
    <row r="55" spans="1:15" ht="38.25" x14ac:dyDescent="0.2">
      <c r="A55" s="14">
        <f t="shared" si="0"/>
        <v>46</v>
      </c>
      <c r="B55" s="505" t="s">
        <v>734</v>
      </c>
      <c r="C55" s="755"/>
      <c r="D55" s="755"/>
      <c r="E55" s="755"/>
      <c r="F55" s="755"/>
      <c r="G55" s="755"/>
      <c r="H55" s="755"/>
      <c r="I55" s="755"/>
      <c r="J55" s="505" t="s">
        <v>73</v>
      </c>
      <c r="K55" s="209" t="s">
        <v>1450</v>
      </c>
      <c r="L55" s="412">
        <v>1</v>
      </c>
      <c r="M55" s="488" t="s">
        <v>2247</v>
      </c>
      <c r="N55" s="488" t="s">
        <v>2247</v>
      </c>
      <c r="O55" s="488" t="s">
        <v>2247</v>
      </c>
    </row>
    <row r="56" spans="1:15" ht="25.5" x14ac:dyDescent="0.2">
      <c r="A56" s="14">
        <f t="shared" si="0"/>
        <v>47</v>
      </c>
      <c r="B56" s="505" t="s">
        <v>734</v>
      </c>
      <c r="C56" s="755"/>
      <c r="D56" s="755"/>
      <c r="E56" s="755"/>
      <c r="F56" s="755"/>
      <c r="G56" s="506" t="s">
        <v>85</v>
      </c>
      <c r="H56" s="506" t="s">
        <v>85</v>
      </c>
      <c r="I56" s="506" t="s">
        <v>85</v>
      </c>
      <c r="J56" s="505" t="s">
        <v>73</v>
      </c>
      <c r="K56" s="217" t="s">
        <v>1795</v>
      </c>
      <c r="L56" s="412">
        <v>1</v>
      </c>
      <c r="M56" s="488" t="s">
        <v>2247</v>
      </c>
      <c r="N56" s="488" t="s">
        <v>2247</v>
      </c>
      <c r="O56" s="488" t="s">
        <v>2247</v>
      </c>
    </row>
    <row r="57" spans="1:15" ht="25.5" x14ac:dyDescent="0.2">
      <c r="A57" s="14">
        <f t="shared" si="0"/>
        <v>48</v>
      </c>
      <c r="B57" s="31" t="s">
        <v>785</v>
      </c>
      <c r="C57" s="509" t="s">
        <v>1310</v>
      </c>
      <c r="D57" s="791" t="s">
        <v>86</v>
      </c>
      <c r="E57" s="791" t="s">
        <v>86</v>
      </c>
      <c r="F57" s="791" t="s">
        <v>86</v>
      </c>
      <c r="G57" s="791" t="s">
        <v>86</v>
      </c>
      <c r="H57" s="791" t="s">
        <v>86</v>
      </c>
      <c r="I57" s="791" t="s">
        <v>86</v>
      </c>
      <c r="J57" s="764" t="s">
        <v>48</v>
      </c>
      <c r="K57" s="497" t="s">
        <v>1256</v>
      </c>
      <c r="L57" s="414">
        <v>1</v>
      </c>
      <c r="M57" s="488" t="s">
        <v>2247</v>
      </c>
      <c r="N57" s="488" t="s">
        <v>2247</v>
      </c>
      <c r="O57" s="488" t="s">
        <v>2247</v>
      </c>
    </row>
    <row r="58" spans="1:15" ht="25.5" x14ac:dyDescent="0.2">
      <c r="A58" s="14">
        <f t="shared" si="0"/>
        <v>49</v>
      </c>
      <c r="B58" s="31" t="s">
        <v>785</v>
      </c>
      <c r="C58" s="509" t="s">
        <v>1310</v>
      </c>
      <c r="D58" s="791"/>
      <c r="E58" s="791"/>
      <c r="F58" s="791"/>
      <c r="G58" s="791"/>
      <c r="H58" s="791"/>
      <c r="I58" s="791"/>
      <c r="J58" s="764"/>
      <c r="K58" s="497" t="s">
        <v>1257</v>
      </c>
      <c r="L58" s="414">
        <v>1</v>
      </c>
      <c r="M58" s="488" t="s">
        <v>2247</v>
      </c>
      <c r="N58" s="488" t="s">
        <v>2247</v>
      </c>
      <c r="O58" s="488" t="s">
        <v>2247</v>
      </c>
    </row>
    <row r="59" spans="1:15" s="26" customFormat="1" ht="25.5" x14ac:dyDescent="0.2">
      <c r="A59" s="14">
        <f t="shared" si="0"/>
        <v>50</v>
      </c>
      <c r="B59" s="509" t="s">
        <v>736</v>
      </c>
      <c r="C59" s="764" t="s">
        <v>58</v>
      </c>
      <c r="D59" s="764" t="s">
        <v>49</v>
      </c>
      <c r="E59" s="764" t="s">
        <v>49</v>
      </c>
      <c r="F59" s="764" t="s">
        <v>49</v>
      </c>
      <c r="G59" s="764" t="s">
        <v>49</v>
      </c>
      <c r="H59" s="764" t="s">
        <v>49</v>
      </c>
      <c r="I59" s="764" t="s">
        <v>49</v>
      </c>
      <c r="J59" s="509" t="s">
        <v>818</v>
      </c>
      <c r="K59" s="217" t="s">
        <v>864</v>
      </c>
      <c r="L59" s="414">
        <v>1</v>
      </c>
      <c r="M59" s="487" t="s">
        <v>2246</v>
      </c>
      <c r="N59" s="487" t="s">
        <v>2246</v>
      </c>
      <c r="O59" s="487" t="s">
        <v>2246</v>
      </c>
    </row>
    <row r="60" spans="1:15" s="26" customFormat="1" ht="25.5" x14ac:dyDescent="0.2">
      <c r="A60" s="14">
        <f t="shared" si="0"/>
        <v>51</v>
      </c>
      <c r="B60" s="509" t="s">
        <v>736</v>
      </c>
      <c r="C60" s="764"/>
      <c r="D60" s="764"/>
      <c r="E60" s="764"/>
      <c r="F60" s="764"/>
      <c r="G60" s="764"/>
      <c r="H60" s="764"/>
      <c r="I60" s="764"/>
      <c r="J60" s="509" t="s">
        <v>73</v>
      </c>
      <c r="K60" s="217" t="s">
        <v>865</v>
      </c>
      <c r="L60" s="414">
        <v>1</v>
      </c>
      <c r="M60" s="487" t="s">
        <v>2246</v>
      </c>
      <c r="N60" s="487" t="s">
        <v>2246</v>
      </c>
      <c r="O60" s="487" t="s">
        <v>2246</v>
      </c>
    </row>
    <row r="61" spans="1:15" s="26" customFormat="1" ht="38.25" customHeight="1" x14ac:dyDescent="0.2">
      <c r="A61" s="14">
        <f t="shared" si="0"/>
        <v>52</v>
      </c>
      <c r="B61" s="505" t="s">
        <v>829</v>
      </c>
      <c r="C61" s="505" t="s">
        <v>49</v>
      </c>
      <c r="D61" s="505" t="s">
        <v>819</v>
      </c>
      <c r="E61" s="505" t="s">
        <v>819</v>
      </c>
      <c r="F61" s="505" t="s">
        <v>819</v>
      </c>
      <c r="G61" s="754" t="s">
        <v>819</v>
      </c>
      <c r="H61" s="754" t="s">
        <v>819</v>
      </c>
      <c r="I61" s="754" t="s">
        <v>819</v>
      </c>
      <c r="J61" s="505" t="s">
        <v>820</v>
      </c>
      <c r="K61" s="209" t="s">
        <v>866</v>
      </c>
      <c r="L61" s="414">
        <v>1</v>
      </c>
      <c r="M61" s="487" t="s">
        <v>2246</v>
      </c>
      <c r="N61" s="487" t="s">
        <v>2246</v>
      </c>
      <c r="O61" s="487" t="s">
        <v>2246</v>
      </c>
    </row>
    <row r="62" spans="1:15" s="26" customFormat="1" ht="25.5" x14ac:dyDescent="0.2">
      <c r="A62" s="514"/>
      <c r="B62" s="505" t="s">
        <v>829</v>
      </c>
      <c r="C62" s="754" t="s">
        <v>49</v>
      </c>
      <c r="D62" s="754" t="s">
        <v>819</v>
      </c>
      <c r="E62" s="754" t="s">
        <v>819</v>
      </c>
      <c r="F62" s="754" t="s">
        <v>819</v>
      </c>
      <c r="G62" s="754"/>
      <c r="H62" s="754"/>
      <c r="I62" s="754"/>
      <c r="J62" s="505" t="s">
        <v>73</v>
      </c>
      <c r="K62" s="209" t="s">
        <v>867</v>
      </c>
      <c r="L62" s="31"/>
      <c r="M62" s="409"/>
      <c r="N62" s="409"/>
      <c r="O62" s="409"/>
    </row>
    <row r="63" spans="1:15" s="26" customFormat="1" ht="12.75" customHeight="1" x14ac:dyDescent="0.2">
      <c r="A63" s="14">
        <f>A61+1</f>
        <v>53</v>
      </c>
      <c r="B63" s="505" t="s">
        <v>829</v>
      </c>
      <c r="C63" s="754"/>
      <c r="D63" s="754"/>
      <c r="E63" s="754"/>
      <c r="F63" s="754"/>
      <c r="G63" s="754"/>
      <c r="H63" s="754"/>
      <c r="I63" s="754"/>
      <c r="J63" s="505" t="s">
        <v>73</v>
      </c>
      <c r="K63" s="209" t="s">
        <v>1623</v>
      </c>
      <c r="L63" s="414">
        <v>1</v>
      </c>
      <c r="M63" s="487" t="s">
        <v>2246</v>
      </c>
      <c r="N63" s="487" t="s">
        <v>2246</v>
      </c>
      <c r="O63" s="487" t="s">
        <v>2246</v>
      </c>
    </row>
    <row r="64" spans="1:15" s="26" customFormat="1" ht="12.75" customHeight="1" x14ac:dyDescent="0.2">
      <c r="A64" s="14">
        <f t="shared" si="0"/>
        <v>54</v>
      </c>
      <c r="B64" s="505" t="s">
        <v>829</v>
      </c>
      <c r="C64" s="754"/>
      <c r="D64" s="754"/>
      <c r="E64" s="754"/>
      <c r="F64" s="754"/>
      <c r="G64" s="754"/>
      <c r="H64" s="754"/>
      <c r="I64" s="754"/>
      <c r="J64" s="505" t="s">
        <v>73</v>
      </c>
      <c r="K64" s="209" t="s">
        <v>1624</v>
      </c>
      <c r="L64" s="414">
        <v>1</v>
      </c>
      <c r="M64" s="487" t="s">
        <v>2246</v>
      </c>
      <c r="N64" s="487" t="s">
        <v>2246</v>
      </c>
      <c r="O64" s="487" t="s">
        <v>2246</v>
      </c>
    </row>
    <row r="65" spans="1:15" s="26" customFormat="1" ht="12.75" customHeight="1" x14ac:dyDescent="0.2">
      <c r="A65" s="14">
        <f t="shared" si="0"/>
        <v>55</v>
      </c>
      <c r="B65" s="505" t="s">
        <v>829</v>
      </c>
      <c r="C65" s="754"/>
      <c r="D65" s="754"/>
      <c r="E65" s="754"/>
      <c r="F65" s="754"/>
      <c r="G65" s="754"/>
      <c r="H65" s="754"/>
      <c r="I65" s="754"/>
      <c r="J65" s="505" t="s">
        <v>73</v>
      </c>
      <c r="K65" s="209" t="s">
        <v>1625</v>
      </c>
      <c r="L65" s="414">
        <v>1</v>
      </c>
      <c r="M65" s="487" t="s">
        <v>2246</v>
      </c>
      <c r="N65" s="487" t="s">
        <v>2246</v>
      </c>
      <c r="O65" s="487" t="s">
        <v>2246</v>
      </c>
    </row>
    <row r="66" spans="1:15" s="26" customFormat="1" ht="12.75" customHeight="1" x14ac:dyDescent="0.2">
      <c r="A66" s="14">
        <f>A65+1</f>
        <v>56</v>
      </c>
      <c r="B66" s="505" t="s">
        <v>829</v>
      </c>
      <c r="C66" s="754"/>
      <c r="D66" s="754"/>
      <c r="E66" s="754"/>
      <c r="F66" s="754"/>
      <c r="G66" s="754"/>
      <c r="H66" s="754"/>
      <c r="I66" s="754"/>
      <c r="J66" s="505" t="s">
        <v>73</v>
      </c>
      <c r="K66" s="217" t="s">
        <v>1945</v>
      </c>
      <c r="L66" s="414">
        <v>1</v>
      </c>
      <c r="M66" s="487" t="s">
        <v>2246</v>
      </c>
      <c r="N66" s="487" t="s">
        <v>2246</v>
      </c>
      <c r="O66" s="487" t="s">
        <v>2246</v>
      </c>
    </row>
    <row r="67" spans="1:15" s="26" customFormat="1" ht="12.75" customHeight="1" x14ac:dyDescent="0.2">
      <c r="A67" s="14">
        <f t="shared" si="0"/>
        <v>57</v>
      </c>
      <c r="B67" s="505" t="s">
        <v>829</v>
      </c>
      <c r="C67" s="754"/>
      <c r="D67" s="754"/>
      <c r="E67" s="754"/>
      <c r="F67" s="754"/>
      <c r="G67" s="754"/>
      <c r="H67" s="754"/>
      <c r="I67" s="754"/>
      <c r="J67" s="505" t="s">
        <v>73</v>
      </c>
      <c r="K67" s="217" t="s">
        <v>1946</v>
      </c>
      <c r="L67" s="414">
        <v>1</v>
      </c>
      <c r="M67" s="487" t="s">
        <v>2246</v>
      </c>
      <c r="N67" s="487" t="s">
        <v>2246</v>
      </c>
      <c r="O67" s="487" t="s">
        <v>2246</v>
      </c>
    </row>
    <row r="68" spans="1:15" s="26" customFormat="1" ht="12.75" customHeight="1" x14ac:dyDescent="0.2">
      <c r="A68" s="14">
        <f t="shared" si="0"/>
        <v>58</v>
      </c>
      <c r="B68" s="505" t="s">
        <v>829</v>
      </c>
      <c r="C68" s="754"/>
      <c r="D68" s="754"/>
      <c r="E68" s="754"/>
      <c r="F68" s="754"/>
      <c r="G68" s="754"/>
      <c r="H68" s="754"/>
      <c r="I68" s="754"/>
      <c r="J68" s="505" t="s">
        <v>73</v>
      </c>
      <c r="K68" s="217" t="s">
        <v>1947</v>
      </c>
      <c r="L68" s="414">
        <v>1</v>
      </c>
      <c r="M68" s="487" t="s">
        <v>2246</v>
      </c>
      <c r="N68" s="487" t="s">
        <v>2246</v>
      </c>
      <c r="O68" s="487" t="s">
        <v>2246</v>
      </c>
    </row>
    <row r="69" spans="1:15" s="26" customFormat="1" ht="12.75" customHeight="1" x14ac:dyDescent="0.2">
      <c r="A69" s="14">
        <f t="shared" si="0"/>
        <v>59</v>
      </c>
      <c r="B69" s="31" t="s">
        <v>830</v>
      </c>
      <c r="C69" s="78"/>
      <c r="D69" s="509" t="s">
        <v>1493</v>
      </c>
      <c r="E69" s="754"/>
      <c r="F69" s="754"/>
      <c r="G69" s="754"/>
      <c r="H69" s="754"/>
      <c r="I69" s="754"/>
      <c r="J69" s="509" t="s">
        <v>73</v>
      </c>
      <c r="K69" s="217" t="s">
        <v>1948</v>
      </c>
      <c r="L69" s="414">
        <v>1</v>
      </c>
      <c r="M69" s="487" t="s">
        <v>2246</v>
      </c>
      <c r="N69" s="487" t="s">
        <v>2246</v>
      </c>
      <c r="O69" s="487" t="s">
        <v>2246</v>
      </c>
    </row>
    <row r="70" spans="1:15" s="26" customFormat="1" ht="12.75" customHeight="1" x14ac:dyDescent="0.2">
      <c r="A70" s="14">
        <f t="shared" si="0"/>
        <v>60</v>
      </c>
      <c r="B70" s="31" t="s">
        <v>830</v>
      </c>
      <c r="C70" s="78"/>
      <c r="D70" s="509" t="s">
        <v>1493</v>
      </c>
      <c r="E70" s="754"/>
      <c r="F70" s="754"/>
      <c r="G70" s="754"/>
      <c r="H70" s="754"/>
      <c r="I70" s="754"/>
      <c r="J70" s="509" t="s">
        <v>73</v>
      </c>
      <c r="K70" s="217" t="s">
        <v>1949</v>
      </c>
      <c r="L70" s="414">
        <v>1</v>
      </c>
      <c r="M70" s="487" t="s">
        <v>2246</v>
      </c>
      <c r="N70" s="487" t="s">
        <v>2246</v>
      </c>
      <c r="O70" s="487" t="s">
        <v>2246</v>
      </c>
    </row>
    <row r="71" spans="1:15" s="26" customFormat="1" x14ac:dyDescent="0.2">
      <c r="A71" s="14">
        <f>A70+1</f>
        <v>61</v>
      </c>
      <c r="B71" s="31"/>
      <c r="C71" s="78"/>
      <c r="D71" s="31"/>
      <c r="E71" s="31"/>
      <c r="F71" s="764" t="s">
        <v>1774</v>
      </c>
      <c r="G71" s="754"/>
      <c r="H71" s="754"/>
      <c r="I71" s="754"/>
      <c r="J71" s="509" t="s">
        <v>73</v>
      </c>
      <c r="K71" s="217" t="s">
        <v>1832</v>
      </c>
      <c r="L71" s="414">
        <v>1</v>
      </c>
      <c r="M71" s="487" t="s">
        <v>2246</v>
      </c>
      <c r="N71" s="487" t="s">
        <v>2246</v>
      </c>
      <c r="O71" s="487" t="s">
        <v>2246</v>
      </c>
    </row>
    <row r="72" spans="1:15" s="26" customFormat="1" x14ac:dyDescent="0.2">
      <c r="A72" s="14">
        <f>A71+1</f>
        <v>62</v>
      </c>
      <c r="B72" s="31"/>
      <c r="C72" s="78"/>
      <c r="D72" s="31"/>
      <c r="E72" s="31"/>
      <c r="F72" s="764"/>
      <c r="G72" s="754"/>
      <c r="H72" s="754"/>
      <c r="I72" s="754"/>
      <c r="J72" s="509" t="s">
        <v>73</v>
      </c>
      <c r="K72" s="217" t="s">
        <v>1833</v>
      </c>
      <c r="L72" s="414">
        <v>1</v>
      </c>
      <c r="M72" s="487" t="s">
        <v>2246</v>
      </c>
      <c r="N72" s="487" t="s">
        <v>2246</v>
      </c>
      <c r="O72" s="487" t="s">
        <v>2246</v>
      </c>
    </row>
    <row r="73" spans="1:15" s="26" customFormat="1" x14ac:dyDescent="0.2">
      <c r="A73" s="14">
        <f>A72+1</f>
        <v>63</v>
      </c>
      <c r="B73" s="509" t="s">
        <v>1492</v>
      </c>
      <c r="C73" s="509" t="s">
        <v>1491</v>
      </c>
      <c r="D73" s="509" t="s">
        <v>1487</v>
      </c>
      <c r="E73" s="764" t="s">
        <v>1487</v>
      </c>
      <c r="F73" s="764" t="s">
        <v>1487</v>
      </c>
      <c r="G73" s="764" t="s">
        <v>1487</v>
      </c>
      <c r="H73" s="764" t="s">
        <v>1487</v>
      </c>
      <c r="I73" s="764" t="s">
        <v>1487</v>
      </c>
      <c r="J73" s="509" t="s">
        <v>1488</v>
      </c>
      <c r="K73" s="217" t="s">
        <v>1489</v>
      </c>
      <c r="L73" s="414">
        <v>1</v>
      </c>
      <c r="M73" s="487" t="s">
        <v>2246</v>
      </c>
      <c r="N73" s="487" t="s">
        <v>2246</v>
      </c>
      <c r="O73" s="487" t="s">
        <v>2246</v>
      </c>
    </row>
    <row r="74" spans="1:15" s="26" customFormat="1" ht="25.5" x14ac:dyDescent="0.2">
      <c r="A74" s="14">
        <f>A73+1</f>
        <v>64</v>
      </c>
      <c r="B74" s="31"/>
      <c r="C74" s="31" t="s">
        <v>1486</v>
      </c>
      <c r="D74" s="509" t="s">
        <v>1508</v>
      </c>
      <c r="E74" s="764"/>
      <c r="F74" s="764"/>
      <c r="G74" s="764"/>
      <c r="H74" s="764"/>
      <c r="I74" s="764"/>
      <c r="J74" s="509" t="s">
        <v>73</v>
      </c>
      <c r="K74" s="217" t="s">
        <v>1490</v>
      </c>
      <c r="L74" s="414">
        <v>1</v>
      </c>
      <c r="M74" s="487" t="s">
        <v>2246</v>
      </c>
      <c r="N74" s="487" t="s">
        <v>2246</v>
      </c>
      <c r="O74" s="487" t="s">
        <v>2246</v>
      </c>
    </row>
    <row r="75" spans="1:15" ht="38.25" x14ac:dyDescent="0.2">
      <c r="A75" s="14">
        <f>A74+1</f>
        <v>65</v>
      </c>
      <c r="B75" s="509" t="s">
        <v>737</v>
      </c>
      <c r="C75" s="791" t="s">
        <v>61</v>
      </c>
      <c r="D75" s="791" t="s">
        <v>845</v>
      </c>
      <c r="E75" s="791" t="s">
        <v>845</v>
      </c>
      <c r="F75" s="791" t="s">
        <v>845</v>
      </c>
      <c r="G75" s="791" t="s">
        <v>845</v>
      </c>
      <c r="H75" s="791" t="s">
        <v>845</v>
      </c>
      <c r="I75" s="791" t="s">
        <v>845</v>
      </c>
      <c r="J75" s="509" t="s">
        <v>62</v>
      </c>
      <c r="K75" s="217" t="s">
        <v>868</v>
      </c>
      <c r="L75" s="412">
        <v>1</v>
      </c>
      <c r="M75" s="487" t="s">
        <v>2246</v>
      </c>
      <c r="N75" s="487" t="s">
        <v>2246</v>
      </c>
      <c r="O75" s="487" t="s">
        <v>2246</v>
      </c>
    </row>
    <row r="76" spans="1:15" ht="26.25" customHeight="1" x14ac:dyDescent="0.2">
      <c r="A76" s="14">
        <f t="shared" ref="A76:A79" si="1">A75+1</f>
        <v>66</v>
      </c>
      <c r="B76" s="509" t="s">
        <v>737</v>
      </c>
      <c r="C76" s="791"/>
      <c r="D76" s="791"/>
      <c r="E76" s="791"/>
      <c r="F76" s="791"/>
      <c r="G76" s="791"/>
      <c r="H76" s="791"/>
      <c r="I76" s="791"/>
      <c r="J76" s="509" t="s">
        <v>73</v>
      </c>
      <c r="K76" s="217" t="s">
        <v>869</v>
      </c>
      <c r="L76" s="412">
        <v>1</v>
      </c>
      <c r="M76" s="487" t="s">
        <v>2246</v>
      </c>
      <c r="N76" s="487" t="s">
        <v>2246</v>
      </c>
      <c r="O76" s="487" t="s">
        <v>2246</v>
      </c>
    </row>
    <row r="77" spans="1:15" ht="39.75" customHeight="1" x14ac:dyDescent="0.2">
      <c r="A77" s="14">
        <f t="shared" si="1"/>
        <v>67</v>
      </c>
      <c r="B77" s="509" t="s">
        <v>738</v>
      </c>
      <c r="C77" s="513" t="s">
        <v>93</v>
      </c>
      <c r="D77" s="513" t="s">
        <v>846</v>
      </c>
      <c r="E77" s="513" t="s">
        <v>846</v>
      </c>
      <c r="F77" s="513" t="s">
        <v>846</v>
      </c>
      <c r="G77" s="513" t="s">
        <v>846</v>
      </c>
      <c r="H77" s="513" t="s">
        <v>846</v>
      </c>
      <c r="I77" s="513" t="s">
        <v>846</v>
      </c>
      <c r="J77" s="509" t="s">
        <v>63</v>
      </c>
      <c r="K77" s="217" t="s">
        <v>870</v>
      </c>
      <c r="L77" s="412">
        <v>1</v>
      </c>
      <c r="M77" s="487" t="s">
        <v>2246</v>
      </c>
      <c r="N77" s="487" t="s">
        <v>2246</v>
      </c>
      <c r="O77" s="487" t="s">
        <v>2246</v>
      </c>
    </row>
    <row r="78" spans="1:15" ht="25.5" x14ac:dyDescent="0.2">
      <c r="A78" s="14">
        <f t="shared" si="1"/>
        <v>68</v>
      </c>
      <c r="B78" s="31" t="s">
        <v>786</v>
      </c>
      <c r="C78" s="505" t="s">
        <v>1311</v>
      </c>
      <c r="D78" s="755">
        <v>4.3</v>
      </c>
      <c r="E78" s="755">
        <v>4.3</v>
      </c>
      <c r="F78" s="755">
        <v>4.3</v>
      </c>
      <c r="G78" s="755">
        <v>4.3</v>
      </c>
      <c r="H78" s="755">
        <v>4.3</v>
      </c>
      <c r="I78" s="755">
        <v>4.3</v>
      </c>
      <c r="J78" s="505" t="s">
        <v>95</v>
      </c>
      <c r="K78" s="209" t="s">
        <v>871</v>
      </c>
      <c r="L78" s="412">
        <v>1</v>
      </c>
      <c r="M78" s="487" t="s">
        <v>2246</v>
      </c>
      <c r="N78" s="487" t="s">
        <v>2246</v>
      </c>
      <c r="O78" s="487" t="s">
        <v>2246</v>
      </c>
    </row>
    <row r="79" spans="1:15" ht="25.5" x14ac:dyDescent="0.2">
      <c r="A79" s="14">
        <f t="shared" si="1"/>
        <v>69</v>
      </c>
      <c r="B79" s="31" t="s">
        <v>786</v>
      </c>
      <c r="C79" s="505" t="s">
        <v>1311</v>
      </c>
      <c r="D79" s="755"/>
      <c r="E79" s="755"/>
      <c r="F79" s="755"/>
      <c r="G79" s="755"/>
      <c r="H79" s="755"/>
      <c r="I79" s="755"/>
      <c r="J79" s="505" t="s">
        <v>73</v>
      </c>
      <c r="K79" s="209" t="s">
        <v>872</v>
      </c>
      <c r="L79" s="412">
        <v>1</v>
      </c>
      <c r="M79" s="487" t="s">
        <v>2246</v>
      </c>
      <c r="N79" s="487" t="s">
        <v>2246</v>
      </c>
      <c r="O79" s="487" t="s">
        <v>2246</v>
      </c>
    </row>
    <row r="80" spans="1:15" x14ac:dyDescent="0.2">
      <c r="A80" s="782" t="s">
        <v>791</v>
      </c>
      <c r="B80" s="785"/>
      <c r="C80" s="785"/>
      <c r="D80" s="785"/>
      <c r="E80" s="785"/>
      <c r="F80" s="785"/>
      <c r="G80" s="785"/>
      <c r="H80" s="785"/>
      <c r="I80" s="785"/>
      <c r="J80" s="785"/>
      <c r="K80" s="785"/>
      <c r="L80" s="785"/>
      <c r="M80" s="785"/>
      <c r="N80" s="785"/>
      <c r="O80" s="845"/>
    </row>
    <row r="81" spans="1:15" ht="25.5" x14ac:dyDescent="0.2">
      <c r="A81" s="14">
        <f>A79+1</f>
        <v>70</v>
      </c>
      <c r="B81" s="505" t="s">
        <v>739</v>
      </c>
      <c r="C81" s="506">
        <v>5.0999999999999996</v>
      </c>
      <c r="D81" s="506">
        <v>5.0999999999999996</v>
      </c>
      <c r="E81" s="506">
        <v>5.0999999999999996</v>
      </c>
      <c r="F81" s="506">
        <v>5.0999999999999996</v>
      </c>
      <c r="G81" s="506">
        <v>5.0999999999999996</v>
      </c>
      <c r="H81" s="506">
        <v>5.0999999999999996</v>
      </c>
      <c r="I81" s="506">
        <v>5.0999999999999996</v>
      </c>
      <c r="J81" s="505" t="s">
        <v>98</v>
      </c>
      <c r="K81" s="209" t="s">
        <v>873</v>
      </c>
      <c r="L81" s="412">
        <v>1</v>
      </c>
      <c r="M81" s="487" t="s">
        <v>2246</v>
      </c>
      <c r="N81" s="487" t="s">
        <v>2246</v>
      </c>
      <c r="O81" s="487" t="s">
        <v>2246</v>
      </c>
    </row>
    <row r="82" spans="1:15" ht="25.5" x14ac:dyDescent="0.2">
      <c r="A82" s="14">
        <f>A81+1</f>
        <v>71</v>
      </c>
      <c r="B82" s="31" t="s">
        <v>728</v>
      </c>
      <c r="C82" s="505" t="s">
        <v>1312</v>
      </c>
      <c r="D82" s="755" t="s">
        <v>64</v>
      </c>
      <c r="E82" s="755" t="s">
        <v>64</v>
      </c>
      <c r="F82" s="755" t="s">
        <v>64</v>
      </c>
      <c r="G82" s="755" t="s">
        <v>64</v>
      </c>
      <c r="H82" s="755" t="s">
        <v>64</v>
      </c>
      <c r="I82" s="755" t="s">
        <v>64</v>
      </c>
      <c r="J82" s="505" t="s">
        <v>65</v>
      </c>
      <c r="K82" s="209" t="s">
        <v>874</v>
      </c>
      <c r="L82" s="412">
        <v>1</v>
      </c>
      <c r="M82" s="487" t="s">
        <v>2246</v>
      </c>
      <c r="N82" s="487" t="s">
        <v>2246</v>
      </c>
      <c r="O82" s="487" t="s">
        <v>2246</v>
      </c>
    </row>
    <row r="83" spans="1:15" ht="38.25" x14ac:dyDescent="0.2">
      <c r="A83" s="14">
        <f t="shared" ref="A83:A144" si="2">A82+1</f>
        <v>72</v>
      </c>
      <c r="B83" s="31" t="s">
        <v>786</v>
      </c>
      <c r="C83" s="505" t="s">
        <v>1312</v>
      </c>
      <c r="D83" s="755"/>
      <c r="E83" s="755"/>
      <c r="F83" s="755"/>
      <c r="G83" s="755"/>
      <c r="H83" s="755"/>
      <c r="I83" s="755"/>
      <c r="J83" s="505" t="s">
        <v>73</v>
      </c>
      <c r="K83" s="209" t="s">
        <v>875</v>
      </c>
      <c r="L83" s="412">
        <v>1</v>
      </c>
      <c r="M83" s="487" t="s">
        <v>2246</v>
      </c>
      <c r="N83" s="487" t="s">
        <v>2246</v>
      </c>
      <c r="O83" s="487" t="s">
        <v>2246</v>
      </c>
    </row>
    <row r="84" spans="1:15" ht="25.5" x14ac:dyDescent="0.2">
      <c r="A84" s="14">
        <f>A83+1</f>
        <v>73</v>
      </c>
      <c r="B84" s="31" t="s">
        <v>786</v>
      </c>
      <c r="C84" s="505" t="s">
        <v>1312</v>
      </c>
      <c r="D84" s="755"/>
      <c r="E84" s="755"/>
      <c r="F84" s="755"/>
      <c r="G84" s="755"/>
      <c r="H84" s="755"/>
      <c r="I84" s="755"/>
      <c r="J84" s="505" t="s">
        <v>73</v>
      </c>
      <c r="K84" s="209" t="s">
        <v>876</v>
      </c>
      <c r="L84" s="412">
        <v>1</v>
      </c>
      <c r="M84" s="487" t="s">
        <v>2246</v>
      </c>
      <c r="N84" s="487" t="s">
        <v>2246</v>
      </c>
      <c r="O84" s="487" t="s">
        <v>2246</v>
      </c>
    </row>
    <row r="85" spans="1:15" ht="25.5" x14ac:dyDescent="0.2">
      <c r="A85" s="14">
        <f>A84+1</f>
        <v>74</v>
      </c>
      <c r="B85" s="514"/>
      <c r="C85" s="31"/>
      <c r="D85" s="110"/>
      <c r="E85" s="509" t="s">
        <v>1559</v>
      </c>
      <c r="F85" s="755"/>
      <c r="G85" s="755"/>
      <c r="H85" s="755"/>
      <c r="I85" s="755"/>
      <c r="J85" s="509" t="s">
        <v>73</v>
      </c>
      <c r="K85" s="217" t="s">
        <v>1796</v>
      </c>
      <c r="L85" s="412">
        <v>1</v>
      </c>
      <c r="M85" s="487" t="s">
        <v>2246</v>
      </c>
      <c r="N85" s="487" t="s">
        <v>2246</v>
      </c>
      <c r="O85" s="487" t="s">
        <v>2246</v>
      </c>
    </row>
    <row r="86" spans="1:15" ht="25.5" x14ac:dyDescent="0.2">
      <c r="A86" s="14">
        <f>A85+1</f>
        <v>75</v>
      </c>
      <c r="B86" s="31" t="s">
        <v>786</v>
      </c>
      <c r="C86" s="505" t="s">
        <v>1313</v>
      </c>
      <c r="D86" s="755" t="s">
        <v>67</v>
      </c>
      <c r="E86" s="755" t="s">
        <v>67</v>
      </c>
      <c r="F86" s="755" t="s">
        <v>67</v>
      </c>
      <c r="G86" s="755" t="s">
        <v>67</v>
      </c>
      <c r="H86" s="755" t="s">
        <v>67</v>
      </c>
      <c r="I86" s="755" t="s">
        <v>67</v>
      </c>
      <c r="J86" s="505" t="s">
        <v>68</v>
      </c>
      <c r="K86" s="209" t="s">
        <v>877</v>
      </c>
      <c r="L86" s="412">
        <v>1</v>
      </c>
      <c r="M86" s="487" t="s">
        <v>2246</v>
      </c>
      <c r="N86" s="487" t="s">
        <v>2246</v>
      </c>
      <c r="O86" s="487" t="s">
        <v>2246</v>
      </c>
    </row>
    <row r="87" spans="1:15" ht="25.5" x14ac:dyDescent="0.2">
      <c r="A87" s="14">
        <f t="shared" si="2"/>
        <v>76</v>
      </c>
      <c r="B87" s="31" t="s">
        <v>786</v>
      </c>
      <c r="C87" s="505" t="s">
        <v>1313</v>
      </c>
      <c r="D87" s="755"/>
      <c r="E87" s="755"/>
      <c r="F87" s="755"/>
      <c r="G87" s="755"/>
      <c r="H87" s="755"/>
      <c r="I87" s="755"/>
      <c r="J87" s="505" t="s">
        <v>73</v>
      </c>
      <c r="K87" s="209" t="s">
        <v>878</v>
      </c>
      <c r="L87" s="412">
        <v>1</v>
      </c>
      <c r="M87" s="487" t="s">
        <v>2246</v>
      </c>
      <c r="N87" s="487" t="s">
        <v>2246</v>
      </c>
      <c r="O87" s="487" t="s">
        <v>2246</v>
      </c>
    </row>
    <row r="88" spans="1:15" ht="51" x14ac:dyDescent="0.2">
      <c r="A88" s="14">
        <f t="shared" si="2"/>
        <v>77</v>
      </c>
      <c r="B88" s="505" t="s">
        <v>740</v>
      </c>
      <c r="C88" s="755" t="s">
        <v>69</v>
      </c>
      <c r="D88" s="755" t="s">
        <v>69</v>
      </c>
      <c r="E88" s="755" t="s">
        <v>69</v>
      </c>
      <c r="F88" s="755" t="s">
        <v>69</v>
      </c>
      <c r="G88" s="755" t="s">
        <v>69</v>
      </c>
      <c r="H88" s="755" t="s">
        <v>69</v>
      </c>
      <c r="I88" s="755" t="s">
        <v>69</v>
      </c>
      <c r="J88" s="505" t="s">
        <v>70</v>
      </c>
      <c r="K88" s="209" t="s">
        <v>879</v>
      </c>
      <c r="L88" s="412">
        <v>1</v>
      </c>
      <c r="M88" s="487" t="s">
        <v>2246</v>
      </c>
      <c r="N88" s="487" t="s">
        <v>2246</v>
      </c>
      <c r="O88" s="487" t="s">
        <v>2246</v>
      </c>
    </row>
    <row r="89" spans="1:15" ht="25.5" x14ac:dyDescent="0.2">
      <c r="A89" s="14">
        <f t="shared" si="2"/>
        <v>78</v>
      </c>
      <c r="B89" s="505" t="s">
        <v>740</v>
      </c>
      <c r="C89" s="755"/>
      <c r="D89" s="755"/>
      <c r="E89" s="755"/>
      <c r="F89" s="755"/>
      <c r="G89" s="755"/>
      <c r="H89" s="755"/>
      <c r="I89" s="755"/>
      <c r="J89" s="505" t="s">
        <v>73</v>
      </c>
      <c r="K89" s="209" t="s">
        <v>880</v>
      </c>
      <c r="L89" s="412">
        <v>1</v>
      </c>
      <c r="M89" s="487" t="s">
        <v>2246</v>
      </c>
      <c r="N89" s="487" t="s">
        <v>2246</v>
      </c>
      <c r="O89" s="487" t="s">
        <v>2246</v>
      </c>
    </row>
    <row r="90" spans="1:15" ht="51" x14ac:dyDescent="0.2">
      <c r="A90" s="14">
        <f t="shared" si="2"/>
        <v>79</v>
      </c>
      <c r="B90" s="505" t="s">
        <v>740</v>
      </c>
      <c r="C90" s="755"/>
      <c r="D90" s="755"/>
      <c r="E90" s="755"/>
      <c r="F90" s="755"/>
      <c r="G90" s="755"/>
      <c r="H90" s="755"/>
      <c r="I90" s="755"/>
      <c r="J90" s="505" t="s">
        <v>73</v>
      </c>
      <c r="K90" s="217" t="s">
        <v>881</v>
      </c>
      <c r="L90" s="412">
        <v>1</v>
      </c>
      <c r="M90" s="487" t="s">
        <v>2246</v>
      </c>
      <c r="N90" s="487" t="s">
        <v>2246</v>
      </c>
      <c r="O90" s="487" t="s">
        <v>2246</v>
      </c>
    </row>
    <row r="91" spans="1:15" ht="25.5" x14ac:dyDescent="0.2">
      <c r="A91" s="14">
        <f t="shared" si="2"/>
        <v>80</v>
      </c>
      <c r="B91" s="31" t="s">
        <v>786</v>
      </c>
      <c r="C91" s="505" t="s">
        <v>1314</v>
      </c>
      <c r="D91" s="755"/>
      <c r="E91" s="755"/>
      <c r="F91" s="755"/>
      <c r="G91" s="755"/>
      <c r="H91" s="755"/>
      <c r="I91" s="755"/>
      <c r="J91" s="505" t="s">
        <v>73</v>
      </c>
      <c r="K91" s="209" t="s">
        <v>882</v>
      </c>
      <c r="L91" s="412">
        <v>1</v>
      </c>
      <c r="M91" s="487" t="s">
        <v>2246</v>
      </c>
      <c r="N91" s="487" t="s">
        <v>2246</v>
      </c>
      <c r="O91" s="487" t="s">
        <v>2246</v>
      </c>
    </row>
    <row r="92" spans="1:15" ht="38.25" x14ac:dyDescent="0.2">
      <c r="A92" s="14">
        <f t="shared" si="2"/>
        <v>81</v>
      </c>
      <c r="B92" s="505" t="s">
        <v>741</v>
      </c>
      <c r="C92" s="755" t="s">
        <v>106</v>
      </c>
      <c r="D92" s="755" t="s">
        <v>106</v>
      </c>
      <c r="E92" s="755" t="s">
        <v>106</v>
      </c>
      <c r="F92" s="755" t="s">
        <v>106</v>
      </c>
      <c r="G92" s="755" t="s">
        <v>106</v>
      </c>
      <c r="H92" s="756" t="s">
        <v>106</v>
      </c>
      <c r="I92" s="756" t="s">
        <v>106</v>
      </c>
      <c r="J92" s="505" t="s">
        <v>107</v>
      </c>
      <c r="K92" s="217" t="s">
        <v>1797</v>
      </c>
      <c r="L92" s="412">
        <v>1</v>
      </c>
      <c r="M92" s="487" t="s">
        <v>2246</v>
      </c>
      <c r="N92" s="487" t="s">
        <v>2246</v>
      </c>
      <c r="O92" s="487" t="s">
        <v>2246</v>
      </c>
    </row>
    <row r="93" spans="1:15" ht="38.25" x14ac:dyDescent="0.2">
      <c r="A93" s="14">
        <f t="shared" si="2"/>
        <v>82</v>
      </c>
      <c r="B93" s="505" t="s">
        <v>741</v>
      </c>
      <c r="C93" s="755"/>
      <c r="D93" s="755"/>
      <c r="E93" s="755"/>
      <c r="F93" s="755"/>
      <c r="G93" s="755"/>
      <c r="H93" s="757"/>
      <c r="I93" s="757"/>
      <c r="J93" s="505" t="s">
        <v>73</v>
      </c>
      <c r="K93" s="209" t="s">
        <v>884</v>
      </c>
      <c r="L93" s="412">
        <v>1</v>
      </c>
      <c r="M93" s="487" t="s">
        <v>2246</v>
      </c>
      <c r="N93" s="487" t="s">
        <v>2246</v>
      </c>
      <c r="O93" s="487" t="s">
        <v>2246</v>
      </c>
    </row>
    <row r="94" spans="1:15" x14ac:dyDescent="0.2">
      <c r="A94" s="514"/>
      <c r="B94" s="505" t="s">
        <v>741</v>
      </c>
      <c r="C94" s="755"/>
      <c r="D94" s="755"/>
      <c r="E94" s="755"/>
      <c r="F94" s="755"/>
      <c r="G94" s="755"/>
      <c r="H94" s="757"/>
      <c r="I94" s="757"/>
      <c r="J94" s="505" t="s">
        <v>73</v>
      </c>
      <c r="K94" s="209" t="s">
        <v>885</v>
      </c>
      <c r="L94" s="514"/>
      <c r="M94" s="514"/>
      <c r="N94" s="514"/>
      <c r="O94" s="514"/>
    </row>
    <row r="95" spans="1:15" x14ac:dyDescent="0.2">
      <c r="A95" s="14">
        <f>A93+1</f>
        <v>83</v>
      </c>
      <c r="B95" s="505" t="s">
        <v>741</v>
      </c>
      <c r="C95" s="755"/>
      <c r="D95" s="755"/>
      <c r="E95" s="755"/>
      <c r="F95" s="755"/>
      <c r="G95" s="755"/>
      <c r="H95" s="757"/>
      <c r="I95" s="757"/>
      <c r="J95" s="505" t="s">
        <v>73</v>
      </c>
      <c r="K95" s="209" t="s">
        <v>2227</v>
      </c>
      <c r="L95" s="412">
        <v>1</v>
      </c>
      <c r="M95" s="487" t="s">
        <v>2246</v>
      </c>
      <c r="N95" s="487" t="s">
        <v>2246</v>
      </c>
      <c r="O95" s="487" t="s">
        <v>2246</v>
      </c>
    </row>
    <row r="96" spans="1:15" x14ac:dyDescent="0.2">
      <c r="A96" s="14">
        <f t="shared" si="2"/>
        <v>84</v>
      </c>
      <c r="B96" s="505" t="s">
        <v>741</v>
      </c>
      <c r="C96" s="755"/>
      <c r="D96" s="755"/>
      <c r="E96" s="755"/>
      <c r="F96" s="755"/>
      <c r="G96" s="755"/>
      <c r="H96" s="757"/>
      <c r="I96" s="757"/>
      <c r="J96" s="505" t="s">
        <v>73</v>
      </c>
      <c r="K96" s="209" t="s">
        <v>2228</v>
      </c>
      <c r="L96" s="412">
        <v>1</v>
      </c>
      <c r="M96" s="487" t="s">
        <v>2246</v>
      </c>
      <c r="N96" s="487" t="s">
        <v>2246</v>
      </c>
      <c r="O96" s="487" t="s">
        <v>2246</v>
      </c>
    </row>
    <row r="97" spans="1:15" x14ac:dyDescent="0.2">
      <c r="A97" s="14">
        <f t="shared" si="2"/>
        <v>85</v>
      </c>
      <c r="B97" s="505" t="s">
        <v>741</v>
      </c>
      <c r="C97" s="755"/>
      <c r="D97" s="755"/>
      <c r="E97" s="755"/>
      <c r="F97" s="755"/>
      <c r="G97" s="755"/>
      <c r="H97" s="757"/>
      <c r="I97" s="757"/>
      <c r="J97" s="505" t="s">
        <v>73</v>
      </c>
      <c r="K97" s="209" t="s">
        <v>2229</v>
      </c>
      <c r="L97" s="412">
        <v>1</v>
      </c>
      <c r="M97" s="487" t="s">
        <v>2246</v>
      </c>
      <c r="N97" s="487" t="s">
        <v>2246</v>
      </c>
      <c r="O97" s="487" t="s">
        <v>2246</v>
      </c>
    </row>
    <row r="98" spans="1:15" x14ac:dyDescent="0.2">
      <c r="A98" s="14">
        <f t="shared" si="2"/>
        <v>86</v>
      </c>
      <c r="B98" s="505" t="s">
        <v>741</v>
      </c>
      <c r="C98" s="755"/>
      <c r="D98" s="755"/>
      <c r="E98" s="755"/>
      <c r="F98" s="755"/>
      <c r="G98" s="755"/>
      <c r="H98" s="757"/>
      <c r="I98" s="757"/>
      <c r="J98" s="505" t="s">
        <v>73</v>
      </c>
      <c r="K98" s="209" t="s">
        <v>2230</v>
      </c>
      <c r="L98" s="412">
        <v>1</v>
      </c>
      <c r="M98" s="487" t="s">
        <v>2246</v>
      </c>
      <c r="N98" s="487" t="s">
        <v>2246</v>
      </c>
      <c r="O98" s="487" t="s">
        <v>2246</v>
      </c>
    </row>
    <row r="99" spans="1:15" x14ac:dyDescent="0.2">
      <c r="A99" s="14">
        <f t="shared" si="2"/>
        <v>87</v>
      </c>
      <c r="B99" s="505" t="s">
        <v>741</v>
      </c>
      <c r="C99" s="755"/>
      <c r="D99" s="755"/>
      <c r="E99" s="755"/>
      <c r="F99" s="755"/>
      <c r="G99" s="755"/>
      <c r="H99" s="757"/>
      <c r="I99" s="757"/>
      <c r="J99" s="505" t="s">
        <v>73</v>
      </c>
      <c r="K99" s="209" t="s">
        <v>2231</v>
      </c>
      <c r="L99" s="412">
        <v>1</v>
      </c>
      <c r="M99" s="487" t="s">
        <v>2246</v>
      </c>
      <c r="N99" s="487" t="s">
        <v>2246</v>
      </c>
      <c r="O99" s="487" t="s">
        <v>2246</v>
      </c>
    </row>
    <row r="100" spans="1:15" x14ac:dyDescent="0.2">
      <c r="A100" s="14">
        <f t="shared" si="2"/>
        <v>88</v>
      </c>
      <c r="B100" s="505" t="s">
        <v>741</v>
      </c>
      <c r="C100" s="755"/>
      <c r="D100" s="755"/>
      <c r="E100" s="755"/>
      <c r="F100" s="755"/>
      <c r="G100" s="755"/>
      <c r="H100" s="757"/>
      <c r="I100" s="757"/>
      <c r="J100" s="505" t="s">
        <v>73</v>
      </c>
      <c r="K100" s="209" t="s">
        <v>2232</v>
      </c>
      <c r="L100" s="412">
        <v>1</v>
      </c>
      <c r="M100" s="487" t="s">
        <v>2246</v>
      </c>
      <c r="N100" s="487" t="s">
        <v>2246</v>
      </c>
      <c r="O100" s="487" t="s">
        <v>2246</v>
      </c>
    </row>
    <row r="101" spans="1:15" x14ac:dyDescent="0.2">
      <c r="A101" s="14">
        <f t="shared" si="2"/>
        <v>89</v>
      </c>
      <c r="B101" s="505" t="s">
        <v>741</v>
      </c>
      <c r="C101" s="755"/>
      <c r="D101" s="755"/>
      <c r="E101" s="755"/>
      <c r="F101" s="755"/>
      <c r="G101" s="755"/>
      <c r="H101" s="757"/>
      <c r="I101" s="757"/>
      <c r="J101" s="505" t="s">
        <v>73</v>
      </c>
      <c r="K101" s="209" t="s">
        <v>2233</v>
      </c>
      <c r="L101" s="412">
        <v>1</v>
      </c>
      <c r="M101" s="487" t="s">
        <v>2246</v>
      </c>
      <c r="N101" s="487" t="s">
        <v>2246</v>
      </c>
      <c r="O101" s="487" t="s">
        <v>2246</v>
      </c>
    </row>
    <row r="102" spans="1:15" x14ac:dyDescent="0.2">
      <c r="A102" s="14">
        <f t="shared" si="2"/>
        <v>90</v>
      </c>
      <c r="B102" s="509" t="s">
        <v>741</v>
      </c>
      <c r="C102" s="755"/>
      <c r="D102" s="755"/>
      <c r="E102" s="755"/>
      <c r="F102" s="755"/>
      <c r="G102" s="755"/>
      <c r="H102" s="757"/>
      <c r="I102" s="757"/>
      <c r="J102" s="505" t="s">
        <v>73</v>
      </c>
      <c r="K102" s="209" t="s">
        <v>2234</v>
      </c>
      <c r="L102" s="412">
        <v>1</v>
      </c>
      <c r="M102" s="487" t="s">
        <v>2246</v>
      </c>
      <c r="N102" s="487" t="s">
        <v>2246</v>
      </c>
      <c r="O102" s="487" t="s">
        <v>2246</v>
      </c>
    </row>
    <row r="103" spans="1:15" x14ac:dyDescent="0.2">
      <c r="A103" s="14">
        <f t="shared" si="2"/>
        <v>91</v>
      </c>
      <c r="B103" s="505" t="s">
        <v>741</v>
      </c>
      <c r="C103" s="755"/>
      <c r="D103" s="755"/>
      <c r="E103" s="755"/>
      <c r="F103" s="755"/>
      <c r="G103" s="755"/>
      <c r="H103" s="757"/>
      <c r="I103" s="757"/>
      <c r="J103" s="505" t="s">
        <v>73</v>
      </c>
      <c r="K103" s="209" t="s">
        <v>2235</v>
      </c>
      <c r="L103" s="412">
        <v>1</v>
      </c>
      <c r="M103" s="487" t="s">
        <v>2246</v>
      </c>
      <c r="N103" s="487" t="s">
        <v>2246</v>
      </c>
      <c r="O103" s="487" t="s">
        <v>2246</v>
      </c>
    </row>
    <row r="104" spans="1:15" x14ac:dyDescent="0.2">
      <c r="A104" s="14">
        <f t="shared" si="2"/>
        <v>92</v>
      </c>
      <c r="B104" s="509" t="s">
        <v>741</v>
      </c>
      <c r="C104" s="755"/>
      <c r="D104" s="755"/>
      <c r="E104" s="755"/>
      <c r="F104" s="755"/>
      <c r="G104" s="755" t="s">
        <v>106</v>
      </c>
      <c r="H104" s="757"/>
      <c r="I104" s="757"/>
      <c r="J104" s="505" t="s">
        <v>73</v>
      </c>
      <c r="K104" s="209" t="s">
        <v>2236</v>
      </c>
      <c r="L104" s="412">
        <v>1</v>
      </c>
      <c r="M104" s="487" t="s">
        <v>2246</v>
      </c>
      <c r="N104" s="487" t="s">
        <v>2246</v>
      </c>
      <c r="O104" s="487" t="s">
        <v>2246</v>
      </c>
    </row>
    <row r="105" spans="1:15" x14ac:dyDescent="0.2">
      <c r="A105" s="14">
        <f t="shared" si="2"/>
        <v>93</v>
      </c>
      <c r="B105" s="505" t="s">
        <v>741</v>
      </c>
      <c r="C105" s="755"/>
      <c r="D105" s="755"/>
      <c r="E105" s="755"/>
      <c r="F105" s="755"/>
      <c r="G105" s="755"/>
      <c r="H105" s="758"/>
      <c r="I105" s="758"/>
      <c r="J105" s="505" t="s">
        <v>73</v>
      </c>
      <c r="K105" s="209" t="s">
        <v>121</v>
      </c>
      <c r="L105" s="412">
        <v>1</v>
      </c>
      <c r="M105" s="487" t="s">
        <v>2246</v>
      </c>
      <c r="N105" s="487" t="s">
        <v>2246</v>
      </c>
      <c r="O105" s="487" t="s">
        <v>2246</v>
      </c>
    </row>
    <row r="106" spans="1:15" ht="25.5" x14ac:dyDescent="0.2">
      <c r="A106" s="14">
        <f t="shared" si="2"/>
        <v>94</v>
      </c>
      <c r="B106" s="505" t="s">
        <v>742</v>
      </c>
      <c r="C106" s="755" t="s">
        <v>122</v>
      </c>
      <c r="D106" s="755" t="s">
        <v>122</v>
      </c>
      <c r="E106" s="755" t="s">
        <v>122</v>
      </c>
      <c r="F106" s="755" t="s">
        <v>122</v>
      </c>
      <c r="G106" s="755" t="s">
        <v>122</v>
      </c>
      <c r="H106" s="756" t="s">
        <v>122</v>
      </c>
      <c r="I106" s="756" t="s">
        <v>122</v>
      </c>
      <c r="J106" s="505" t="s">
        <v>123</v>
      </c>
      <c r="K106" s="209" t="s">
        <v>895</v>
      </c>
      <c r="L106" s="412">
        <v>1</v>
      </c>
      <c r="M106" s="487" t="s">
        <v>2246</v>
      </c>
      <c r="N106" s="487" t="s">
        <v>2246</v>
      </c>
      <c r="O106" s="487" t="s">
        <v>2246</v>
      </c>
    </row>
    <row r="107" spans="1:15" ht="25.5" x14ac:dyDescent="0.2">
      <c r="A107" s="14">
        <f t="shared" si="2"/>
        <v>95</v>
      </c>
      <c r="B107" s="505" t="s">
        <v>742</v>
      </c>
      <c r="C107" s="755"/>
      <c r="D107" s="755"/>
      <c r="E107" s="755"/>
      <c r="F107" s="755"/>
      <c r="G107" s="755"/>
      <c r="H107" s="758"/>
      <c r="I107" s="758"/>
      <c r="J107" s="505" t="s">
        <v>73</v>
      </c>
      <c r="K107" s="209" t="s">
        <v>896</v>
      </c>
      <c r="L107" s="412">
        <v>1</v>
      </c>
      <c r="M107" s="487" t="s">
        <v>2246</v>
      </c>
      <c r="N107" s="487" t="s">
        <v>2246</v>
      </c>
      <c r="O107" s="487" t="s">
        <v>2246</v>
      </c>
    </row>
    <row r="108" spans="1:15" ht="38.25" x14ac:dyDescent="0.2">
      <c r="A108" s="14">
        <f>A107+1</f>
        <v>96</v>
      </c>
      <c r="B108" s="31"/>
      <c r="C108" s="755"/>
      <c r="D108" s="755"/>
      <c r="E108" s="755"/>
      <c r="F108" s="755"/>
      <c r="G108" s="755"/>
      <c r="H108" s="506" t="s">
        <v>122</v>
      </c>
      <c r="I108" s="506" t="s">
        <v>122</v>
      </c>
      <c r="J108" s="505" t="s">
        <v>2322</v>
      </c>
      <c r="K108" s="209" t="s">
        <v>1607</v>
      </c>
      <c r="L108" s="412">
        <v>1</v>
      </c>
      <c r="M108" s="487" t="s">
        <v>2246</v>
      </c>
      <c r="N108" s="487" t="s">
        <v>2246</v>
      </c>
      <c r="O108" s="487" t="s">
        <v>2246</v>
      </c>
    </row>
    <row r="109" spans="1:15" ht="38.25" x14ac:dyDescent="0.2">
      <c r="A109" s="14">
        <f>A108+1</f>
        <v>97</v>
      </c>
      <c r="B109" s="505" t="s">
        <v>743</v>
      </c>
      <c r="C109" s="755" t="s">
        <v>126</v>
      </c>
      <c r="D109" s="755" t="s">
        <v>126</v>
      </c>
      <c r="E109" s="755" t="s">
        <v>126</v>
      </c>
      <c r="F109" s="755" t="s">
        <v>126</v>
      </c>
      <c r="G109" s="755" t="s">
        <v>126</v>
      </c>
      <c r="H109" s="755" t="s">
        <v>126</v>
      </c>
      <c r="I109" s="755" t="s">
        <v>126</v>
      </c>
      <c r="J109" s="505" t="s">
        <v>127</v>
      </c>
      <c r="K109" s="209" t="s">
        <v>1495</v>
      </c>
      <c r="L109" s="412">
        <v>1</v>
      </c>
      <c r="M109" s="485" t="s">
        <v>2248</v>
      </c>
      <c r="N109" s="485" t="s">
        <v>2248</v>
      </c>
      <c r="O109" s="485" t="s">
        <v>2248</v>
      </c>
    </row>
    <row r="110" spans="1:15" ht="25.5" x14ac:dyDescent="0.2">
      <c r="A110" s="14">
        <f t="shared" si="2"/>
        <v>98</v>
      </c>
      <c r="B110" s="505" t="s">
        <v>743</v>
      </c>
      <c r="C110" s="755"/>
      <c r="D110" s="755"/>
      <c r="E110" s="755"/>
      <c r="F110" s="755"/>
      <c r="G110" s="755"/>
      <c r="H110" s="755"/>
      <c r="I110" s="755"/>
      <c r="J110" s="505" t="s">
        <v>73</v>
      </c>
      <c r="K110" s="209" t="s">
        <v>1297</v>
      </c>
      <c r="L110" s="412">
        <v>1</v>
      </c>
      <c r="M110" s="485" t="s">
        <v>2248</v>
      </c>
      <c r="N110" s="485" t="s">
        <v>2248</v>
      </c>
      <c r="O110" s="485" t="s">
        <v>2248</v>
      </c>
    </row>
    <row r="111" spans="1:15" ht="38.25" x14ac:dyDescent="0.2">
      <c r="A111" s="14">
        <f t="shared" si="2"/>
        <v>99</v>
      </c>
      <c r="B111" s="505" t="s">
        <v>686</v>
      </c>
      <c r="C111" s="755"/>
      <c r="D111" s="755"/>
      <c r="E111" s="755"/>
      <c r="F111" s="755"/>
      <c r="G111" s="755"/>
      <c r="H111" s="755"/>
      <c r="I111" s="755"/>
      <c r="J111" s="505" t="s">
        <v>73</v>
      </c>
      <c r="K111" s="209" t="s">
        <v>897</v>
      </c>
      <c r="L111" s="412">
        <v>1</v>
      </c>
      <c r="M111" s="485" t="s">
        <v>2248</v>
      </c>
      <c r="N111" s="485" t="s">
        <v>2248</v>
      </c>
      <c r="O111" s="485" t="s">
        <v>2248</v>
      </c>
    </row>
    <row r="112" spans="1:15" ht="25.5" x14ac:dyDescent="0.2">
      <c r="A112" s="14">
        <f t="shared" si="2"/>
        <v>100</v>
      </c>
      <c r="B112" s="505" t="s">
        <v>744</v>
      </c>
      <c r="C112" s="755"/>
      <c r="D112" s="755"/>
      <c r="E112" s="755"/>
      <c r="F112" s="755"/>
      <c r="G112" s="755"/>
      <c r="H112" s="755"/>
      <c r="I112" s="755"/>
      <c r="J112" s="505" t="s">
        <v>73</v>
      </c>
      <c r="K112" s="209" t="s">
        <v>898</v>
      </c>
      <c r="L112" s="412">
        <v>1</v>
      </c>
      <c r="M112" s="488" t="s">
        <v>2247</v>
      </c>
      <c r="N112" s="488" t="s">
        <v>2247</v>
      </c>
      <c r="O112" s="488" t="s">
        <v>2247</v>
      </c>
    </row>
    <row r="113" spans="1:15" s="363" customFormat="1" ht="25.5" x14ac:dyDescent="0.2">
      <c r="A113" s="14">
        <f t="shared" si="2"/>
        <v>101</v>
      </c>
      <c r="B113" s="505" t="s">
        <v>743</v>
      </c>
      <c r="C113" s="755"/>
      <c r="D113" s="755"/>
      <c r="E113" s="755"/>
      <c r="F113" s="755"/>
      <c r="G113" s="755"/>
      <c r="H113" s="755"/>
      <c r="I113" s="755"/>
      <c r="J113" s="505" t="s">
        <v>73</v>
      </c>
      <c r="K113" s="209" t="s">
        <v>899</v>
      </c>
      <c r="L113" s="412">
        <v>1</v>
      </c>
      <c r="M113" s="487" t="s">
        <v>2246</v>
      </c>
      <c r="N113" s="487" t="s">
        <v>2246</v>
      </c>
      <c r="O113" s="487" t="s">
        <v>2246</v>
      </c>
    </row>
    <row r="114" spans="1:15" s="363" customFormat="1" ht="38.25" x14ac:dyDescent="0.2">
      <c r="A114" s="14">
        <f t="shared" si="2"/>
        <v>102</v>
      </c>
      <c r="B114" s="505" t="s">
        <v>743</v>
      </c>
      <c r="C114" s="755"/>
      <c r="D114" s="755"/>
      <c r="E114" s="755"/>
      <c r="F114" s="755"/>
      <c r="G114" s="755"/>
      <c r="H114" s="755"/>
      <c r="I114" s="755"/>
      <c r="J114" s="505" t="s">
        <v>73</v>
      </c>
      <c r="K114" s="209" t="s">
        <v>900</v>
      </c>
      <c r="L114" s="412">
        <v>1</v>
      </c>
      <c r="M114" s="487" t="s">
        <v>2246</v>
      </c>
      <c r="N114" s="487" t="s">
        <v>2246</v>
      </c>
      <c r="O114" s="487" t="s">
        <v>2246</v>
      </c>
    </row>
    <row r="115" spans="1:15" s="363" customFormat="1" ht="38.25" x14ac:dyDescent="0.2">
      <c r="A115" s="14">
        <f t="shared" si="2"/>
        <v>103</v>
      </c>
      <c r="B115" s="505" t="s">
        <v>743</v>
      </c>
      <c r="C115" s="755"/>
      <c r="D115" s="755"/>
      <c r="E115" s="755"/>
      <c r="F115" s="755"/>
      <c r="G115" s="755"/>
      <c r="H115" s="755"/>
      <c r="I115" s="755"/>
      <c r="J115" s="505" t="s">
        <v>73</v>
      </c>
      <c r="K115" s="209" t="s">
        <v>901</v>
      </c>
      <c r="L115" s="412">
        <v>1</v>
      </c>
      <c r="M115" s="487" t="s">
        <v>2246</v>
      </c>
      <c r="N115" s="487" t="s">
        <v>2246</v>
      </c>
      <c r="O115" s="487" t="s">
        <v>2246</v>
      </c>
    </row>
    <row r="116" spans="1:15" s="363" customFormat="1" ht="25.5" x14ac:dyDescent="0.2">
      <c r="A116" s="14">
        <f t="shared" si="2"/>
        <v>104</v>
      </c>
      <c r="B116" s="505" t="s">
        <v>743</v>
      </c>
      <c r="C116" s="755"/>
      <c r="D116" s="755"/>
      <c r="E116" s="755"/>
      <c r="F116" s="755"/>
      <c r="G116" s="755"/>
      <c r="H116" s="755"/>
      <c r="I116" s="755"/>
      <c r="J116" s="505" t="s">
        <v>73</v>
      </c>
      <c r="K116" s="209" t="s">
        <v>902</v>
      </c>
      <c r="L116" s="412">
        <v>1</v>
      </c>
      <c r="M116" s="487" t="s">
        <v>2246</v>
      </c>
      <c r="N116" s="487" t="s">
        <v>2246</v>
      </c>
      <c r="O116" s="487" t="s">
        <v>2246</v>
      </c>
    </row>
    <row r="117" spans="1:15" s="363" customFormat="1" ht="38.25" x14ac:dyDescent="0.2">
      <c r="A117" s="14">
        <f t="shared" si="2"/>
        <v>105</v>
      </c>
      <c r="B117" s="505" t="s">
        <v>743</v>
      </c>
      <c r="C117" s="755"/>
      <c r="D117" s="755"/>
      <c r="E117" s="755"/>
      <c r="F117" s="755"/>
      <c r="G117" s="755"/>
      <c r="H117" s="755"/>
      <c r="I117" s="755"/>
      <c r="J117" s="505" t="s">
        <v>73</v>
      </c>
      <c r="K117" s="209" t="s">
        <v>903</v>
      </c>
      <c r="L117" s="412">
        <v>1</v>
      </c>
      <c r="M117" s="487" t="s">
        <v>2246</v>
      </c>
      <c r="N117" s="487" t="s">
        <v>2246</v>
      </c>
      <c r="O117" s="487" t="s">
        <v>2246</v>
      </c>
    </row>
    <row r="118" spans="1:15" s="363" customFormat="1" ht="42" customHeight="1" x14ac:dyDescent="0.2">
      <c r="A118" s="14">
        <f t="shared" si="2"/>
        <v>106</v>
      </c>
      <c r="B118" s="505" t="s">
        <v>743</v>
      </c>
      <c r="C118" s="755"/>
      <c r="D118" s="755"/>
      <c r="E118" s="755"/>
      <c r="F118" s="755"/>
      <c r="G118" s="755"/>
      <c r="H118" s="755"/>
      <c r="I118" s="755"/>
      <c r="J118" s="505" t="s">
        <v>73</v>
      </c>
      <c r="K118" s="209" t="s">
        <v>904</v>
      </c>
      <c r="L118" s="412">
        <v>1</v>
      </c>
      <c r="M118" s="487" t="s">
        <v>2246</v>
      </c>
      <c r="N118" s="487" t="s">
        <v>2246</v>
      </c>
      <c r="O118" s="487" t="s">
        <v>2246</v>
      </c>
    </row>
    <row r="119" spans="1:15" s="363" customFormat="1" ht="51" x14ac:dyDescent="0.2">
      <c r="A119" s="14">
        <f t="shared" si="2"/>
        <v>107</v>
      </c>
      <c r="B119" s="509" t="s">
        <v>745</v>
      </c>
      <c r="C119" s="506" t="s">
        <v>136</v>
      </c>
      <c r="D119" s="755" t="s">
        <v>136</v>
      </c>
      <c r="E119" s="755" t="s">
        <v>136</v>
      </c>
      <c r="F119" s="755" t="s">
        <v>136</v>
      </c>
      <c r="G119" s="755" t="s">
        <v>136</v>
      </c>
      <c r="H119" s="755" t="s">
        <v>136</v>
      </c>
      <c r="I119" s="755" t="s">
        <v>136</v>
      </c>
      <c r="J119" s="505" t="s">
        <v>137</v>
      </c>
      <c r="K119" s="209" t="s">
        <v>905</v>
      </c>
      <c r="L119" s="412">
        <v>1</v>
      </c>
      <c r="M119" s="487" t="s">
        <v>2246</v>
      </c>
      <c r="N119" s="487" t="s">
        <v>2246</v>
      </c>
      <c r="O119" s="487" t="s">
        <v>2246</v>
      </c>
    </row>
    <row r="120" spans="1:15" s="363" customFormat="1" ht="25.5" x14ac:dyDescent="0.2">
      <c r="A120" s="14">
        <f t="shared" si="2"/>
        <v>108</v>
      </c>
      <c r="B120" s="31" t="s">
        <v>786</v>
      </c>
      <c r="C120" s="505" t="s">
        <v>1315</v>
      </c>
      <c r="D120" s="755"/>
      <c r="E120" s="755"/>
      <c r="F120" s="755"/>
      <c r="G120" s="755"/>
      <c r="H120" s="755"/>
      <c r="I120" s="755"/>
      <c r="J120" s="505" t="s">
        <v>73</v>
      </c>
      <c r="K120" s="209" t="s">
        <v>906</v>
      </c>
      <c r="L120" s="412">
        <v>1</v>
      </c>
      <c r="M120" s="487" t="s">
        <v>2246</v>
      </c>
      <c r="N120" s="487" t="s">
        <v>2246</v>
      </c>
      <c r="O120" s="487" t="s">
        <v>2246</v>
      </c>
    </row>
    <row r="121" spans="1:15" s="363" customFormat="1" ht="38.25" x14ac:dyDescent="0.2">
      <c r="A121" s="14">
        <f t="shared" si="2"/>
        <v>109</v>
      </c>
      <c r="B121" s="505" t="s">
        <v>745</v>
      </c>
      <c r="C121" s="506" t="s">
        <v>136</v>
      </c>
      <c r="D121" s="755"/>
      <c r="E121" s="755"/>
      <c r="F121" s="755"/>
      <c r="G121" s="755" t="s">
        <v>136</v>
      </c>
      <c r="H121" s="755" t="s">
        <v>136</v>
      </c>
      <c r="I121" s="755" t="s">
        <v>136</v>
      </c>
      <c r="J121" s="505" t="s">
        <v>73</v>
      </c>
      <c r="K121" s="217" t="s">
        <v>1798</v>
      </c>
      <c r="L121" s="412">
        <v>1</v>
      </c>
      <c r="M121" s="487" t="s">
        <v>2246</v>
      </c>
      <c r="N121" s="487" t="s">
        <v>2246</v>
      </c>
      <c r="O121" s="487" t="s">
        <v>2246</v>
      </c>
    </row>
    <row r="122" spans="1:15" s="363" customFormat="1" ht="51" x14ac:dyDescent="0.2">
      <c r="A122" s="14">
        <f t="shared" si="2"/>
        <v>110</v>
      </c>
      <c r="B122" s="505" t="s">
        <v>745</v>
      </c>
      <c r="C122" s="506" t="s">
        <v>136</v>
      </c>
      <c r="D122" s="506" t="s">
        <v>136</v>
      </c>
      <c r="E122" s="506" t="s">
        <v>136</v>
      </c>
      <c r="F122" s="506" t="s">
        <v>136</v>
      </c>
      <c r="G122" s="755"/>
      <c r="H122" s="755"/>
      <c r="I122" s="755"/>
      <c r="J122" s="505" t="s">
        <v>73</v>
      </c>
      <c r="K122" s="209" t="s">
        <v>908</v>
      </c>
      <c r="L122" s="412">
        <v>1</v>
      </c>
      <c r="M122" s="487" t="s">
        <v>2246</v>
      </c>
      <c r="N122" s="487" t="s">
        <v>2246</v>
      </c>
      <c r="O122" s="487" t="s">
        <v>2246</v>
      </c>
    </row>
    <row r="123" spans="1:15" s="363" customFormat="1" ht="29.25" customHeight="1" x14ac:dyDescent="0.2">
      <c r="A123" s="14">
        <f t="shared" si="2"/>
        <v>111</v>
      </c>
      <c r="B123" s="505" t="s">
        <v>745</v>
      </c>
      <c r="C123" s="506" t="s">
        <v>136</v>
      </c>
      <c r="D123" s="755" t="s">
        <v>136</v>
      </c>
      <c r="E123" s="755" t="s">
        <v>136</v>
      </c>
      <c r="F123" s="755" t="s">
        <v>136</v>
      </c>
      <c r="G123" s="755" t="s">
        <v>136</v>
      </c>
      <c r="H123" s="756" t="s">
        <v>136</v>
      </c>
      <c r="I123" s="756" t="s">
        <v>136</v>
      </c>
      <c r="J123" s="505" t="s">
        <v>73</v>
      </c>
      <c r="K123" s="209" t="s">
        <v>909</v>
      </c>
      <c r="L123" s="412">
        <v>1</v>
      </c>
      <c r="M123" s="487" t="s">
        <v>2246</v>
      </c>
      <c r="N123" s="487" t="s">
        <v>2246</v>
      </c>
      <c r="O123" s="487" t="s">
        <v>2246</v>
      </c>
    </row>
    <row r="124" spans="1:15" s="363" customFormat="1" ht="38.25" x14ac:dyDescent="0.2">
      <c r="A124" s="14">
        <f t="shared" si="2"/>
        <v>112</v>
      </c>
      <c r="B124" s="31" t="s">
        <v>786</v>
      </c>
      <c r="C124" s="505" t="s">
        <v>1315</v>
      </c>
      <c r="D124" s="755"/>
      <c r="E124" s="755"/>
      <c r="F124" s="755"/>
      <c r="G124" s="755"/>
      <c r="H124" s="757"/>
      <c r="I124" s="757"/>
      <c r="J124" s="505" t="s">
        <v>73</v>
      </c>
      <c r="K124" s="217" t="s">
        <v>1799</v>
      </c>
      <c r="L124" s="412">
        <v>1</v>
      </c>
      <c r="M124" s="487" t="s">
        <v>2246</v>
      </c>
      <c r="N124" s="487" t="s">
        <v>2246</v>
      </c>
      <c r="O124" s="487" t="s">
        <v>2246</v>
      </c>
    </row>
    <row r="125" spans="1:15" s="363" customFormat="1" ht="25.5" x14ac:dyDescent="0.2">
      <c r="A125" s="14">
        <f t="shared" si="2"/>
        <v>113</v>
      </c>
      <c r="B125" s="505" t="s">
        <v>745</v>
      </c>
      <c r="C125" s="506" t="s">
        <v>136</v>
      </c>
      <c r="D125" s="755"/>
      <c r="E125" s="755"/>
      <c r="F125" s="755"/>
      <c r="G125" s="755"/>
      <c r="H125" s="758"/>
      <c r="I125" s="758"/>
      <c r="J125" s="505" t="s">
        <v>73</v>
      </c>
      <c r="K125" s="209" t="s">
        <v>911</v>
      </c>
      <c r="L125" s="412">
        <v>1</v>
      </c>
      <c r="M125" s="487" t="s">
        <v>2246</v>
      </c>
      <c r="N125" s="487" t="s">
        <v>2246</v>
      </c>
      <c r="O125" s="487" t="s">
        <v>2246</v>
      </c>
    </row>
    <row r="126" spans="1:15" s="363" customFormat="1" ht="51" x14ac:dyDescent="0.2">
      <c r="A126" s="14">
        <f t="shared" si="2"/>
        <v>114</v>
      </c>
      <c r="B126" s="31" t="s">
        <v>786</v>
      </c>
      <c r="C126" s="505" t="s">
        <v>1315</v>
      </c>
      <c r="D126" s="755"/>
      <c r="E126" s="755"/>
      <c r="F126" s="755"/>
      <c r="G126" s="755"/>
      <c r="H126" s="506" t="s">
        <v>136</v>
      </c>
      <c r="I126" s="506" t="s">
        <v>136</v>
      </c>
      <c r="J126" s="505" t="s">
        <v>1473</v>
      </c>
      <c r="K126" s="217" t="s">
        <v>912</v>
      </c>
      <c r="L126" s="412">
        <v>1</v>
      </c>
      <c r="M126" s="487" t="s">
        <v>2246</v>
      </c>
      <c r="N126" s="487" t="s">
        <v>2246</v>
      </c>
      <c r="O126" s="487" t="s">
        <v>2246</v>
      </c>
    </row>
    <row r="127" spans="1:15" s="363" customFormat="1" ht="38.25" customHeight="1" x14ac:dyDescent="0.2">
      <c r="A127" s="14">
        <f t="shared" si="2"/>
        <v>115</v>
      </c>
      <c r="B127" s="505" t="s">
        <v>745</v>
      </c>
      <c r="C127" s="506" t="s">
        <v>146</v>
      </c>
      <c r="D127" s="755" t="s">
        <v>146</v>
      </c>
      <c r="E127" s="755" t="s">
        <v>146</v>
      </c>
      <c r="F127" s="755" t="s">
        <v>146</v>
      </c>
      <c r="G127" s="755" t="s">
        <v>146</v>
      </c>
      <c r="H127" s="755" t="s">
        <v>146</v>
      </c>
      <c r="I127" s="755" t="s">
        <v>146</v>
      </c>
      <c r="J127" s="509" t="s">
        <v>1800</v>
      </c>
      <c r="K127" s="209" t="s">
        <v>913</v>
      </c>
      <c r="L127" s="412">
        <v>1</v>
      </c>
      <c r="M127" s="487" t="s">
        <v>2246</v>
      </c>
      <c r="N127" s="487" t="s">
        <v>2246</v>
      </c>
      <c r="O127" s="487" t="s">
        <v>2246</v>
      </c>
    </row>
    <row r="128" spans="1:15" s="363" customFormat="1" ht="25.5" x14ac:dyDescent="0.2">
      <c r="A128" s="14">
        <f t="shared" si="2"/>
        <v>116</v>
      </c>
      <c r="B128" s="505" t="s">
        <v>745</v>
      </c>
      <c r="C128" s="506" t="s">
        <v>146</v>
      </c>
      <c r="D128" s="755"/>
      <c r="E128" s="755"/>
      <c r="F128" s="755"/>
      <c r="G128" s="755"/>
      <c r="H128" s="755"/>
      <c r="I128" s="755"/>
      <c r="J128" s="505" t="s">
        <v>73</v>
      </c>
      <c r="K128" s="209" t="s">
        <v>914</v>
      </c>
      <c r="L128" s="412">
        <v>1</v>
      </c>
      <c r="M128" s="487" t="s">
        <v>2246</v>
      </c>
      <c r="N128" s="487" t="s">
        <v>2246</v>
      </c>
      <c r="O128" s="487" t="s">
        <v>2246</v>
      </c>
    </row>
    <row r="129" spans="1:15" ht="38.25" x14ac:dyDescent="0.2">
      <c r="A129" s="14">
        <f t="shared" si="2"/>
        <v>117</v>
      </c>
      <c r="B129" s="31" t="s">
        <v>785</v>
      </c>
      <c r="C129" s="505" t="s">
        <v>1316</v>
      </c>
      <c r="D129" s="755"/>
      <c r="E129" s="755"/>
      <c r="F129" s="755"/>
      <c r="G129" s="755"/>
      <c r="H129" s="755"/>
      <c r="I129" s="755"/>
      <c r="J129" s="505" t="s">
        <v>73</v>
      </c>
      <c r="K129" s="209" t="s">
        <v>915</v>
      </c>
      <c r="L129" s="412">
        <v>1</v>
      </c>
      <c r="M129" s="487" t="s">
        <v>2246</v>
      </c>
      <c r="N129" s="487" t="s">
        <v>2246</v>
      </c>
      <c r="O129" s="487" t="s">
        <v>2246</v>
      </c>
    </row>
    <row r="130" spans="1:15" ht="25.5" x14ac:dyDescent="0.2">
      <c r="A130" s="14">
        <f t="shared" si="2"/>
        <v>118</v>
      </c>
      <c r="B130" s="505" t="s">
        <v>742</v>
      </c>
      <c r="C130" s="506" t="s">
        <v>146</v>
      </c>
      <c r="D130" s="755"/>
      <c r="E130" s="755"/>
      <c r="F130" s="755"/>
      <c r="G130" s="755"/>
      <c r="H130" s="755"/>
      <c r="I130" s="755"/>
      <c r="J130" s="505" t="s">
        <v>73</v>
      </c>
      <c r="K130" s="209" t="s">
        <v>916</v>
      </c>
      <c r="L130" s="412">
        <v>1</v>
      </c>
      <c r="M130" s="487" t="s">
        <v>2246</v>
      </c>
      <c r="N130" s="487" t="s">
        <v>2246</v>
      </c>
      <c r="O130" s="487" t="s">
        <v>2246</v>
      </c>
    </row>
    <row r="131" spans="1:15" ht="38.25" x14ac:dyDescent="0.2">
      <c r="A131" s="14">
        <f t="shared" si="2"/>
        <v>119</v>
      </c>
      <c r="B131" s="31" t="s">
        <v>785</v>
      </c>
      <c r="C131" s="505" t="s">
        <v>1316</v>
      </c>
      <c r="D131" s="755"/>
      <c r="E131" s="755"/>
      <c r="F131" s="755"/>
      <c r="G131" s="755"/>
      <c r="H131" s="755"/>
      <c r="I131" s="755"/>
      <c r="J131" s="505" t="s">
        <v>73</v>
      </c>
      <c r="K131" s="209" t="s">
        <v>1296</v>
      </c>
      <c r="L131" s="412">
        <v>1</v>
      </c>
      <c r="M131" s="487" t="s">
        <v>2246</v>
      </c>
      <c r="N131" s="487" t="s">
        <v>2246</v>
      </c>
      <c r="O131" s="487" t="s">
        <v>2246</v>
      </c>
    </row>
    <row r="132" spans="1:15" ht="25.5" x14ac:dyDescent="0.2">
      <c r="A132" s="14">
        <f t="shared" si="2"/>
        <v>120</v>
      </c>
      <c r="B132" s="31" t="s">
        <v>785</v>
      </c>
      <c r="C132" s="505" t="s">
        <v>1316</v>
      </c>
      <c r="D132" s="755"/>
      <c r="E132" s="755"/>
      <c r="F132" s="755"/>
      <c r="G132" s="755"/>
      <c r="H132" s="755"/>
      <c r="I132" s="755"/>
      <c r="J132" s="505" t="s">
        <v>73</v>
      </c>
      <c r="K132" s="209" t="s">
        <v>1297</v>
      </c>
      <c r="L132" s="412">
        <v>1</v>
      </c>
      <c r="M132" s="487" t="s">
        <v>2246</v>
      </c>
      <c r="N132" s="487" t="s">
        <v>2246</v>
      </c>
      <c r="O132" s="487" t="s">
        <v>2246</v>
      </c>
    </row>
    <row r="133" spans="1:15" ht="38.25" x14ac:dyDescent="0.2">
      <c r="A133" s="14">
        <f t="shared" si="2"/>
        <v>121</v>
      </c>
      <c r="B133" s="255"/>
      <c r="C133" s="514"/>
      <c r="D133" s="225"/>
      <c r="E133" s="764" t="s">
        <v>1601</v>
      </c>
      <c r="F133" s="764" t="s">
        <v>1886</v>
      </c>
      <c r="G133" s="764" t="s">
        <v>1886</v>
      </c>
      <c r="H133" s="764" t="s">
        <v>1886</v>
      </c>
      <c r="I133" s="764" t="s">
        <v>1886</v>
      </c>
      <c r="J133" s="509" t="s">
        <v>1524</v>
      </c>
      <c r="K133" s="217" t="s">
        <v>1801</v>
      </c>
      <c r="L133" s="412">
        <v>1</v>
      </c>
      <c r="M133" s="487" t="s">
        <v>2246</v>
      </c>
      <c r="N133" s="487" t="s">
        <v>2246</v>
      </c>
      <c r="O133" s="487" t="s">
        <v>2246</v>
      </c>
    </row>
    <row r="134" spans="1:15" ht="28.5" customHeight="1" x14ac:dyDescent="0.2">
      <c r="A134" s="14">
        <f t="shared" si="2"/>
        <v>122</v>
      </c>
      <c r="B134" s="255"/>
      <c r="C134" s="514"/>
      <c r="D134" s="225"/>
      <c r="E134" s="791"/>
      <c r="F134" s="791"/>
      <c r="G134" s="764"/>
      <c r="H134" s="764"/>
      <c r="I134" s="764"/>
      <c r="J134" s="509" t="s">
        <v>73</v>
      </c>
      <c r="K134" s="217" t="s">
        <v>914</v>
      </c>
      <c r="L134" s="412">
        <v>1</v>
      </c>
      <c r="M134" s="487" t="s">
        <v>2246</v>
      </c>
      <c r="N134" s="487" t="s">
        <v>2246</v>
      </c>
      <c r="O134" s="487" t="s">
        <v>2246</v>
      </c>
    </row>
    <row r="135" spans="1:15" ht="25.5" customHeight="1" x14ac:dyDescent="0.2">
      <c r="A135" s="14">
        <f t="shared" si="2"/>
        <v>123</v>
      </c>
      <c r="B135" s="255"/>
      <c r="C135" s="31"/>
      <c r="D135" s="225"/>
      <c r="E135" s="791"/>
      <c r="F135" s="791"/>
      <c r="G135" s="764"/>
      <c r="H135" s="764"/>
      <c r="I135" s="764"/>
      <c r="J135" s="509" t="s">
        <v>73</v>
      </c>
      <c r="K135" s="217" t="s">
        <v>1802</v>
      </c>
      <c r="L135" s="412">
        <v>1</v>
      </c>
      <c r="M135" s="487" t="s">
        <v>2246</v>
      </c>
      <c r="N135" s="487" t="s">
        <v>2246</v>
      </c>
      <c r="O135" s="487" t="s">
        <v>2246</v>
      </c>
    </row>
    <row r="136" spans="1:15" ht="38.25" x14ac:dyDescent="0.2">
      <c r="A136" s="14">
        <f t="shared" si="2"/>
        <v>124</v>
      </c>
      <c r="B136" s="255"/>
      <c r="C136" s="514"/>
      <c r="D136" s="225"/>
      <c r="E136" s="791"/>
      <c r="F136" s="791"/>
      <c r="G136" s="764"/>
      <c r="H136" s="764"/>
      <c r="I136" s="764"/>
      <c r="J136" s="509" t="s">
        <v>73</v>
      </c>
      <c r="K136" s="217" t="s">
        <v>1803</v>
      </c>
      <c r="L136" s="412">
        <v>1</v>
      </c>
      <c r="M136" s="487" t="s">
        <v>2246</v>
      </c>
      <c r="N136" s="487" t="s">
        <v>2246</v>
      </c>
      <c r="O136" s="487" t="s">
        <v>2246</v>
      </c>
    </row>
    <row r="137" spans="1:15" ht="25.5" x14ac:dyDescent="0.2">
      <c r="A137" s="14">
        <f t="shared" si="2"/>
        <v>125</v>
      </c>
      <c r="B137" s="255"/>
      <c r="C137" s="31"/>
      <c r="D137" s="225"/>
      <c r="E137" s="791"/>
      <c r="F137" s="791"/>
      <c r="G137" s="509" t="s">
        <v>1886</v>
      </c>
      <c r="H137" s="509" t="s">
        <v>1886</v>
      </c>
      <c r="I137" s="509" t="s">
        <v>1886</v>
      </c>
      <c r="J137" s="509" t="s">
        <v>73</v>
      </c>
      <c r="K137" s="217" t="s">
        <v>1297</v>
      </c>
      <c r="L137" s="412">
        <v>1</v>
      </c>
      <c r="M137" s="487" t="s">
        <v>2246</v>
      </c>
      <c r="N137" s="487" t="s">
        <v>2246</v>
      </c>
      <c r="O137" s="487" t="s">
        <v>2246</v>
      </c>
    </row>
    <row r="138" spans="1:15" ht="38.25" x14ac:dyDescent="0.2">
      <c r="A138" s="14">
        <f t="shared" si="2"/>
        <v>126</v>
      </c>
      <c r="B138" s="31" t="s">
        <v>786</v>
      </c>
      <c r="C138" s="505" t="s">
        <v>1317</v>
      </c>
      <c r="D138" s="506" t="s">
        <v>152</v>
      </c>
      <c r="E138" s="506" t="s">
        <v>152</v>
      </c>
      <c r="F138" s="506" t="s">
        <v>152</v>
      </c>
      <c r="G138" s="506" t="s">
        <v>152</v>
      </c>
      <c r="H138" s="506" t="s">
        <v>152</v>
      </c>
      <c r="I138" s="506" t="s">
        <v>152</v>
      </c>
      <c r="J138" s="505" t="s">
        <v>153</v>
      </c>
      <c r="K138" s="209" t="s">
        <v>917</v>
      </c>
      <c r="L138" s="412">
        <v>1</v>
      </c>
      <c r="M138" s="487" t="s">
        <v>2246</v>
      </c>
      <c r="N138" s="487" t="s">
        <v>2246</v>
      </c>
      <c r="O138" s="487" t="s">
        <v>2246</v>
      </c>
    </row>
    <row r="139" spans="1:15" ht="39" customHeight="1" x14ac:dyDescent="0.2">
      <c r="A139" s="14">
        <f t="shared" si="2"/>
        <v>127</v>
      </c>
      <c r="B139" s="31" t="s">
        <v>786</v>
      </c>
      <c r="C139" s="505" t="s">
        <v>1317</v>
      </c>
      <c r="D139" s="506" t="s">
        <v>152</v>
      </c>
      <c r="E139" s="506" t="s">
        <v>152</v>
      </c>
      <c r="F139" s="506" t="s">
        <v>152</v>
      </c>
      <c r="G139" s="755" t="s">
        <v>152</v>
      </c>
      <c r="H139" s="755" t="s">
        <v>152</v>
      </c>
      <c r="I139" s="755" t="s">
        <v>152</v>
      </c>
      <c r="J139" s="509" t="s">
        <v>73</v>
      </c>
      <c r="K139" s="217" t="s">
        <v>1804</v>
      </c>
      <c r="L139" s="412">
        <v>1</v>
      </c>
      <c r="M139" s="487" t="s">
        <v>2246</v>
      </c>
      <c r="N139" s="487" t="s">
        <v>2246</v>
      </c>
      <c r="O139" s="487" t="s">
        <v>2246</v>
      </c>
    </row>
    <row r="140" spans="1:15" ht="27.75" customHeight="1" x14ac:dyDescent="0.2">
      <c r="A140" s="14">
        <f t="shared" si="2"/>
        <v>128</v>
      </c>
      <c r="B140" s="31" t="s">
        <v>786</v>
      </c>
      <c r="C140" s="505" t="s">
        <v>1317</v>
      </c>
      <c r="D140" s="506" t="s">
        <v>152</v>
      </c>
      <c r="E140" s="506" t="s">
        <v>152</v>
      </c>
      <c r="F140" s="506" t="s">
        <v>152</v>
      </c>
      <c r="G140" s="755"/>
      <c r="H140" s="755"/>
      <c r="I140" s="755"/>
      <c r="J140" s="509" t="s">
        <v>73</v>
      </c>
      <c r="K140" s="209" t="s">
        <v>919</v>
      </c>
      <c r="L140" s="412">
        <v>1</v>
      </c>
      <c r="M140" s="487" t="s">
        <v>2246</v>
      </c>
      <c r="N140" s="487" t="s">
        <v>2246</v>
      </c>
      <c r="O140" s="487" t="s">
        <v>2246</v>
      </c>
    </row>
    <row r="141" spans="1:15" ht="25.5" x14ac:dyDescent="0.2">
      <c r="A141" s="14">
        <f t="shared" si="2"/>
        <v>129</v>
      </c>
      <c r="B141" s="31" t="s">
        <v>786</v>
      </c>
      <c r="C141" s="505" t="s">
        <v>1318</v>
      </c>
      <c r="D141" s="755" t="s">
        <v>157</v>
      </c>
      <c r="E141" s="755" t="s">
        <v>157</v>
      </c>
      <c r="F141" s="755" t="s">
        <v>157</v>
      </c>
      <c r="G141" s="755" t="s">
        <v>157</v>
      </c>
      <c r="H141" s="755" t="s">
        <v>157</v>
      </c>
      <c r="I141" s="755" t="s">
        <v>157</v>
      </c>
      <c r="J141" s="505" t="s">
        <v>158</v>
      </c>
      <c r="K141" s="217" t="s">
        <v>1805</v>
      </c>
      <c r="L141" s="412">
        <v>1</v>
      </c>
      <c r="M141" s="487" t="s">
        <v>2246</v>
      </c>
      <c r="N141" s="487" t="s">
        <v>2246</v>
      </c>
      <c r="O141" s="487" t="s">
        <v>2246</v>
      </c>
    </row>
    <row r="142" spans="1:15" ht="25.5" x14ac:dyDescent="0.2">
      <c r="A142" s="14">
        <f t="shared" si="2"/>
        <v>130</v>
      </c>
      <c r="B142" s="31" t="s">
        <v>786</v>
      </c>
      <c r="C142" s="505" t="s">
        <v>1318</v>
      </c>
      <c r="D142" s="755"/>
      <c r="E142" s="755"/>
      <c r="F142" s="755"/>
      <c r="G142" s="755"/>
      <c r="H142" s="755"/>
      <c r="I142" s="755"/>
      <c r="J142" s="505" t="s">
        <v>73</v>
      </c>
      <c r="K142" s="209" t="s">
        <v>921</v>
      </c>
      <c r="L142" s="412">
        <v>1</v>
      </c>
      <c r="M142" s="487" t="s">
        <v>2246</v>
      </c>
      <c r="N142" s="487" t="s">
        <v>2246</v>
      </c>
      <c r="O142" s="487" t="s">
        <v>2246</v>
      </c>
    </row>
    <row r="143" spans="1:15" ht="38.25" x14ac:dyDescent="0.2">
      <c r="A143" s="14">
        <f t="shared" si="2"/>
        <v>131</v>
      </c>
      <c r="B143" s="31" t="s">
        <v>786</v>
      </c>
      <c r="C143" s="505" t="s">
        <v>1319</v>
      </c>
      <c r="D143" s="506" t="s">
        <v>161</v>
      </c>
      <c r="E143" s="506" t="s">
        <v>161</v>
      </c>
      <c r="F143" s="506" t="s">
        <v>161</v>
      </c>
      <c r="G143" s="506" t="s">
        <v>161</v>
      </c>
      <c r="H143" s="506" t="s">
        <v>161</v>
      </c>
      <c r="I143" s="506" t="s">
        <v>161</v>
      </c>
      <c r="J143" s="505" t="s">
        <v>162</v>
      </c>
      <c r="K143" s="209" t="s">
        <v>922</v>
      </c>
      <c r="L143" s="412">
        <v>1</v>
      </c>
      <c r="M143" s="487" t="s">
        <v>2246</v>
      </c>
      <c r="N143" s="487" t="s">
        <v>2246</v>
      </c>
      <c r="O143" s="487" t="s">
        <v>2246</v>
      </c>
    </row>
    <row r="144" spans="1:15" ht="51" x14ac:dyDescent="0.2">
      <c r="A144" s="14">
        <f t="shared" si="2"/>
        <v>132</v>
      </c>
      <c r="B144" s="514"/>
      <c r="C144" s="31"/>
      <c r="D144" s="110"/>
      <c r="E144" s="509" t="s">
        <v>1602</v>
      </c>
      <c r="F144" s="509" t="s">
        <v>1602</v>
      </c>
      <c r="G144" s="509" t="s">
        <v>2001</v>
      </c>
      <c r="H144" s="509" t="s">
        <v>2001</v>
      </c>
      <c r="I144" s="509" t="s">
        <v>2001</v>
      </c>
      <c r="J144" s="509" t="s">
        <v>1528</v>
      </c>
      <c r="K144" s="217" t="s">
        <v>1806</v>
      </c>
      <c r="L144" s="412">
        <v>1</v>
      </c>
      <c r="M144" s="487" t="s">
        <v>2246</v>
      </c>
      <c r="N144" s="487" t="s">
        <v>2246</v>
      </c>
      <c r="O144" s="487" t="s">
        <v>2246</v>
      </c>
    </row>
    <row r="145" spans="1:15" s="363" customFormat="1" x14ac:dyDescent="0.2">
      <c r="A145" s="782" t="s">
        <v>792</v>
      </c>
      <c r="B145" s="785"/>
      <c r="C145" s="785"/>
      <c r="D145" s="785"/>
      <c r="E145" s="785"/>
      <c r="F145" s="785"/>
      <c r="G145" s="785"/>
      <c r="H145" s="785"/>
      <c r="I145" s="785"/>
      <c r="J145" s="785"/>
      <c r="K145" s="785"/>
      <c r="L145" s="785"/>
      <c r="M145" s="785"/>
      <c r="N145" s="785"/>
      <c r="O145" s="845"/>
    </row>
    <row r="146" spans="1:15" s="363" customFormat="1" ht="51" x14ac:dyDescent="0.2">
      <c r="A146" s="14">
        <f>A144+1</f>
        <v>133</v>
      </c>
      <c r="B146" s="31" t="s">
        <v>788</v>
      </c>
      <c r="C146" s="505" t="s">
        <v>1320</v>
      </c>
      <c r="D146" s="506">
        <v>5.2</v>
      </c>
      <c r="E146" s="506">
        <v>5.2</v>
      </c>
      <c r="F146" s="506">
        <v>5.2</v>
      </c>
      <c r="G146" s="506">
        <v>5.2</v>
      </c>
      <c r="H146" s="506">
        <v>5.2</v>
      </c>
      <c r="I146" s="506">
        <v>5.2</v>
      </c>
      <c r="J146" s="505" t="s">
        <v>164</v>
      </c>
      <c r="K146" s="217" t="s">
        <v>2271</v>
      </c>
      <c r="L146" s="412">
        <v>1</v>
      </c>
      <c r="M146" s="485" t="s">
        <v>2248</v>
      </c>
      <c r="N146" s="485" t="s">
        <v>2248</v>
      </c>
      <c r="O146" s="485" t="s">
        <v>2248</v>
      </c>
    </row>
    <row r="147" spans="1:15" s="363" customFormat="1" ht="38.25" x14ac:dyDescent="0.2">
      <c r="A147" s="514"/>
      <c r="B147" s="31" t="s">
        <v>788</v>
      </c>
      <c r="C147" s="754" t="s">
        <v>1321</v>
      </c>
      <c r="D147" s="755" t="s">
        <v>166</v>
      </c>
      <c r="E147" s="755" t="s">
        <v>166</v>
      </c>
      <c r="F147" s="755" t="s">
        <v>166</v>
      </c>
      <c r="G147" s="755" t="s">
        <v>166</v>
      </c>
      <c r="H147" s="791" t="s">
        <v>166</v>
      </c>
      <c r="I147" s="791" t="s">
        <v>166</v>
      </c>
      <c r="J147" s="509" t="s">
        <v>2276</v>
      </c>
      <c r="K147" s="217" t="s">
        <v>2272</v>
      </c>
      <c r="L147" s="514"/>
      <c r="M147" s="514"/>
      <c r="N147" s="514"/>
      <c r="O147" s="514"/>
    </row>
    <row r="148" spans="1:15" s="363" customFormat="1" ht="25.5" x14ac:dyDescent="0.2">
      <c r="A148" s="14">
        <f>A146+1</f>
        <v>134</v>
      </c>
      <c r="B148" s="31" t="s">
        <v>788</v>
      </c>
      <c r="C148" s="754"/>
      <c r="D148" s="755"/>
      <c r="E148" s="755"/>
      <c r="F148" s="755"/>
      <c r="G148" s="755"/>
      <c r="H148" s="791"/>
      <c r="I148" s="791"/>
      <c r="J148" s="509" t="s">
        <v>73</v>
      </c>
      <c r="K148" s="217" t="s">
        <v>2273</v>
      </c>
      <c r="L148" s="412">
        <v>1</v>
      </c>
      <c r="M148" s="485" t="s">
        <v>2248</v>
      </c>
      <c r="N148" s="485" t="s">
        <v>2248</v>
      </c>
      <c r="O148" s="485" t="s">
        <v>2248</v>
      </c>
    </row>
    <row r="149" spans="1:15" s="363" customFormat="1" x14ac:dyDescent="0.2">
      <c r="A149" s="14">
        <f>A148+1</f>
        <v>135</v>
      </c>
      <c r="B149" s="31" t="s">
        <v>788</v>
      </c>
      <c r="C149" s="754"/>
      <c r="D149" s="755"/>
      <c r="E149" s="755"/>
      <c r="F149" s="755"/>
      <c r="G149" s="755"/>
      <c r="H149" s="791"/>
      <c r="I149" s="791"/>
      <c r="J149" s="509" t="s">
        <v>73</v>
      </c>
      <c r="K149" s="217" t="s">
        <v>2217</v>
      </c>
      <c r="L149" s="412">
        <v>1</v>
      </c>
      <c r="M149" s="485" t="s">
        <v>2248</v>
      </c>
      <c r="N149" s="485" t="s">
        <v>2248</v>
      </c>
      <c r="O149" s="485" t="s">
        <v>2248</v>
      </c>
    </row>
    <row r="150" spans="1:15" s="363" customFormat="1" x14ac:dyDescent="0.2">
      <c r="A150" s="14">
        <f t="shared" ref="A150:A158" si="3">A149+1</f>
        <v>136</v>
      </c>
      <c r="B150" s="31" t="s">
        <v>788</v>
      </c>
      <c r="C150" s="754"/>
      <c r="D150" s="755"/>
      <c r="E150" s="755"/>
      <c r="F150" s="755"/>
      <c r="G150" s="755"/>
      <c r="H150" s="791"/>
      <c r="I150" s="791"/>
      <c r="J150" s="509" t="s">
        <v>73</v>
      </c>
      <c r="K150" s="217" t="s">
        <v>2274</v>
      </c>
      <c r="L150" s="412">
        <v>1</v>
      </c>
      <c r="M150" s="485" t="s">
        <v>2248</v>
      </c>
      <c r="N150" s="485" t="s">
        <v>2248</v>
      </c>
      <c r="O150" s="485" t="s">
        <v>2248</v>
      </c>
    </row>
    <row r="151" spans="1:15" s="363" customFormat="1" ht="38.25" x14ac:dyDescent="0.2">
      <c r="A151" s="14">
        <f>A150+1</f>
        <v>137</v>
      </c>
      <c r="B151" s="31" t="s">
        <v>788</v>
      </c>
      <c r="C151" s="754"/>
      <c r="D151" s="755"/>
      <c r="E151" s="755"/>
      <c r="F151" s="755"/>
      <c r="G151" s="755"/>
      <c r="H151" s="791"/>
      <c r="I151" s="791"/>
      <c r="J151" s="509" t="s">
        <v>73</v>
      </c>
      <c r="K151" s="217" t="s">
        <v>2275</v>
      </c>
      <c r="L151" s="412">
        <v>1</v>
      </c>
      <c r="M151" s="485" t="s">
        <v>2248</v>
      </c>
      <c r="N151" s="485" t="s">
        <v>2248</v>
      </c>
      <c r="O151" s="485" t="s">
        <v>2248</v>
      </c>
    </row>
    <row r="152" spans="1:15" s="363" customFormat="1" ht="38.25" x14ac:dyDescent="0.2">
      <c r="A152" s="514"/>
      <c r="B152" s="31"/>
      <c r="C152" s="754"/>
      <c r="D152" s="755"/>
      <c r="E152" s="755"/>
      <c r="F152" s="755"/>
      <c r="G152" s="755"/>
      <c r="H152" s="791" t="s">
        <v>176</v>
      </c>
      <c r="I152" s="791" t="s">
        <v>176</v>
      </c>
      <c r="J152" s="509" t="s">
        <v>2021</v>
      </c>
      <c r="K152" s="217" t="s">
        <v>2237</v>
      </c>
      <c r="L152" s="514"/>
      <c r="M152" s="514"/>
      <c r="N152" s="514"/>
      <c r="O152" s="514"/>
    </row>
    <row r="153" spans="1:15" s="363" customFormat="1" x14ac:dyDescent="0.2">
      <c r="A153" s="14">
        <f>A151+1</f>
        <v>138</v>
      </c>
      <c r="B153" s="31"/>
      <c r="C153" s="754"/>
      <c r="D153" s="755"/>
      <c r="E153" s="755"/>
      <c r="F153" s="755"/>
      <c r="G153" s="755"/>
      <c r="H153" s="791"/>
      <c r="I153" s="791"/>
      <c r="J153" s="509" t="s">
        <v>73</v>
      </c>
      <c r="K153" s="217" t="s">
        <v>2221</v>
      </c>
      <c r="L153" s="412">
        <v>1</v>
      </c>
      <c r="M153" s="485" t="s">
        <v>2248</v>
      </c>
      <c r="N153" s="485" t="s">
        <v>2248</v>
      </c>
      <c r="O153" s="485" t="s">
        <v>2248</v>
      </c>
    </row>
    <row r="154" spans="1:15" s="363" customFormat="1" ht="25.5" x14ac:dyDescent="0.2">
      <c r="A154" s="14">
        <f>A153+1</f>
        <v>139</v>
      </c>
      <c r="B154" s="31" t="s">
        <v>788</v>
      </c>
      <c r="C154" s="754"/>
      <c r="D154" s="755"/>
      <c r="E154" s="755"/>
      <c r="F154" s="755"/>
      <c r="G154" s="755"/>
      <c r="H154" s="791"/>
      <c r="I154" s="791"/>
      <c r="J154" s="509" t="s">
        <v>73</v>
      </c>
      <c r="K154" s="217" t="s">
        <v>2277</v>
      </c>
      <c r="L154" s="412">
        <v>1</v>
      </c>
      <c r="M154" s="485" t="s">
        <v>2248</v>
      </c>
      <c r="N154" s="485" t="s">
        <v>2248</v>
      </c>
      <c r="O154" s="485" t="s">
        <v>2248</v>
      </c>
    </row>
    <row r="155" spans="1:15" s="363" customFormat="1" x14ac:dyDescent="0.2">
      <c r="A155" s="14">
        <f t="shared" si="3"/>
        <v>140</v>
      </c>
      <c r="B155" s="31" t="s">
        <v>788</v>
      </c>
      <c r="C155" s="754"/>
      <c r="D155" s="755"/>
      <c r="E155" s="755"/>
      <c r="F155" s="755"/>
      <c r="G155" s="755"/>
      <c r="H155" s="791"/>
      <c r="I155" s="791"/>
      <c r="J155" s="509" t="s">
        <v>73</v>
      </c>
      <c r="K155" s="217" t="s">
        <v>2278</v>
      </c>
      <c r="L155" s="412">
        <v>1</v>
      </c>
      <c r="M155" s="485" t="s">
        <v>2248</v>
      </c>
      <c r="N155" s="485" t="s">
        <v>2248</v>
      </c>
      <c r="O155" s="485" t="s">
        <v>2248</v>
      </c>
    </row>
    <row r="156" spans="1:15" s="363" customFormat="1" x14ac:dyDescent="0.2">
      <c r="A156" s="14">
        <f t="shared" si="3"/>
        <v>141</v>
      </c>
      <c r="B156" s="31" t="s">
        <v>788</v>
      </c>
      <c r="C156" s="754"/>
      <c r="D156" s="755"/>
      <c r="E156" s="755"/>
      <c r="F156" s="755"/>
      <c r="G156" s="755"/>
      <c r="H156" s="791"/>
      <c r="I156" s="791"/>
      <c r="J156" s="509" t="s">
        <v>73</v>
      </c>
      <c r="K156" s="217" t="s">
        <v>2279</v>
      </c>
      <c r="L156" s="412">
        <v>1</v>
      </c>
      <c r="M156" s="485" t="s">
        <v>2248</v>
      </c>
      <c r="N156" s="485" t="s">
        <v>2248</v>
      </c>
      <c r="O156" s="485" t="s">
        <v>2248</v>
      </c>
    </row>
    <row r="157" spans="1:15" s="363" customFormat="1" ht="16.5" customHeight="1" x14ac:dyDescent="0.2">
      <c r="A157" s="14">
        <f t="shared" si="3"/>
        <v>142</v>
      </c>
      <c r="B157" s="31"/>
      <c r="C157" s="509" t="s">
        <v>1322</v>
      </c>
      <c r="D157" s="513" t="s">
        <v>176</v>
      </c>
      <c r="E157" s="513" t="s">
        <v>166</v>
      </c>
      <c r="F157" s="513" t="s">
        <v>166</v>
      </c>
      <c r="G157" s="755"/>
      <c r="H157" s="791"/>
      <c r="I157" s="791"/>
      <c r="J157" s="509" t="s">
        <v>73</v>
      </c>
      <c r="K157" s="217" t="s">
        <v>2280</v>
      </c>
      <c r="L157" s="412">
        <v>1</v>
      </c>
      <c r="M157" s="485" t="s">
        <v>2248</v>
      </c>
      <c r="N157" s="485" t="s">
        <v>2248</v>
      </c>
      <c r="O157" s="485" t="s">
        <v>2248</v>
      </c>
    </row>
    <row r="158" spans="1:15" s="363" customFormat="1" ht="15.75" customHeight="1" x14ac:dyDescent="0.2">
      <c r="A158" s="14">
        <f t="shared" si="3"/>
        <v>143</v>
      </c>
      <c r="B158" s="31" t="s">
        <v>788</v>
      </c>
      <c r="C158" s="505" t="s">
        <v>1321</v>
      </c>
      <c r="D158" s="506" t="s">
        <v>166</v>
      </c>
      <c r="E158" s="506" t="s">
        <v>166</v>
      </c>
      <c r="F158" s="506" t="s">
        <v>166</v>
      </c>
      <c r="G158" s="755"/>
      <c r="H158" s="791"/>
      <c r="I158" s="791"/>
      <c r="J158" s="509" t="s">
        <v>73</v>
      </c>
      <c r="K158" s="217" t="s">
        <v>2281</v>
      </c>
      <c r="L158" s="412">
        <v>1</v>
      </c>
      <c r="M158" s="485" t="s">
        <v>2248</v>
      </c>
      <c r="N158" s="485" t="s">
        <v>2248</v>
      </c>
      <c r="O158" s="485" t="s">
        <v>2248</v>
      </c>
    </row>
    <row r="159" spans="1:15" s="363" customFormat="1" ht="38.25" x14ac:dyDescent="0.2">
      <c r="A159" s="514"/>
      <c r="B159" s="31" t="s">
        <v>788</v>
      </c>
      <c r="C159" s="754" t="s">
        <v>1322</v>
      </c>
      <c r="D159" s="755" t="s">
        <v>176</v>
      </c>
      <c r="E159" s="755" t="s">
        <v>176</v>
      </c>
      <c r="F159" s="755" t="s">
        <v>176</v>
      </c>
      <c r="G159" s="755" t="s">
        <v>176</v>
      </c>
      <c r="H159" s="773" t="s">
        <v>198</v>
      </c>
      <c r="I159" s="773" t="s">
        <v>198</v>
      </c>
      <c r="J159" s="509" t="s">
        <v>2282</v>
      </c>
      <c r="K159" s="217" t="s">
        <v>2283</v>
      </c>
      <c r="L159" s="514"/>
      <c r="M159" s="514"/>
      <c r="N159" s="514"/>
      <c r="O159" s="514"/>
    </row>
    <row r="160" spans="1:15" s="363" customFormat="1" ht="25.5" x14ac:dyDescent="0.2">
      <c r="A160" s="14">
        <f>A158+1</f>
        <v>144</v>
      </c>
      <c r="B160" s="31" t="s">
        <v>788</v>
      </c>
      <c r="C160" s="832"/>
      <c r="D160" s="832"/>
      <c r="E160" s="755"/>
      <c r="F160" s="755"/>
      <c r="G160" s="755"/>
      <c r="H160" s="774"/>
      <c r="I160" s="774"/>
      <c r="J160" s="509" t="s">
        <v>73</v>
      </c>
      <c r="K160" s="217" t="s">
        <v>2199</v>
      </c>
      <c r="L160" s="412">
        <v>1</v>
      </c>
      <c r="M160" s="485" t="s">
        <v>2248</v>
      </c>
      <c r="N160" s="485" t="s">
        <v>2248</v>
      </c>
      <c r="O160" s="485" t="s">
        <v>2248</v>
      </c>
    </row>
    <row r="161" spans="1:15" s="363" customFormat="1" ht="25.5" x14ac:dyDescent="0.2">
      <c r="A161" s="14">
        <f>A160+1</f>
        <v>145</v>
      </c>
      <c r="B161" s="31" t="s">
        <v>788</v>
      </c>
      <c r="C161" s="832"/>
      <c r="D161" s="832"/>
      <c r="E161" s="755"/>
      <c r="F161" s="755"/>
      <c r="G161" s="755"/>
      <c r="H161" s="774"/>
      <c r="I161" s="774"/>
      <c r="J161" s="509" t="s">
        <v>73</v>
      </c>
      <c r="K161" s="217" t="s">
        <v>2200</v>
      </c>
      <c r="L161" s="412">
        <v>1</v>
      </c>
      <c r="M161" s="485" t="s">
        <v>2248</v>
      </c>
      <c r="N161" s="485" t="s">
        <v>2248</v>
      </c>
      <c r="O161" s="485" t="s">
        <v>2248</v>
      </c>
    </row>
    <row r="162" spans="1:15" s="363" customFormat="1" x14ac:dyDescent="0.2">
      <c r="A162" s="14">
        <f t="shared" ref="A162:A176" si="4">A161+1</f>
        <v>146</v>
      </c>
      <c r="B162" s="31" t="s">
        <v>788</v>
      </c>
      <c r="C162" s="832"/>
      <c r="D162" s="832"/>
      <c r="E162" s="755"/>
      <c r="F162" s="755"/>
      <c r="G162" s="755"/>
      <c r="H162" s="774"/>
      <c r="I162" s="774"/>
      <c r="J162" s="509" t="s">
        <v>73</v>
      </c>
      <c r="K162" s="217" t="s">
        <v>2201</v>
      </c>
      <c r="L162" s="412">
        <v>1</v>
      </c>
      <c r="M162" s="485" t="s">
        <v>2248</v>
      </c>
      <c r="N162" s="485" t="s">
        <v>2248</v>
      </c>
      <c r="O162" s="485" t="s">
        <v>2248</v>
      </c>
    </row>
    <row r="163" spans="1:15" s="363" customFormat="1" x14ac:dyDescent="0.2">
      <c r="A163" s="14">
        <f t="shared" si="4"/>
        <v>147</v>
      </c>
      <c r="B163" s="31" t="s">
        <v>788</v>
      </c>
      <c r="C163" s="832"/>
      <c r="D163" s="832"/>
      <c r="E163" s="755"/>
      <c r="F163" s="755"/>
      <c r="G163" s="755"/>
      <c r="H163" s="774"/>
      <c r="I163" s="774"/>
      <c r="J163" s="509" t="s">
        <v>73</v>
      </c>
      <c r="K163" s="217" t="s">
        <v>2202</v>
      </c>
      <c r="L163" s="412">
        <v>1</v>
      </c>
      <c r="M163" s="485" t="s">
        <v>2248</v>
      </c>
      <c r="N163" s="485" t="s">
        <v>2248</v>
      </c>
      <c r="O163" s="485" t="s">
        <v>2248</v>
      </c>
    </row>
    <row r="164" spans="1:15" s="363" customFormat="1" x14ac:dyDescent="0.2">
      <c r="A164" s="14">
        <f t="shared" si="4"/>
        <v>148</v>
      </c>
      <c r="B164" s="31" t="s">
        <v>788</v>
      </c>
      <c r="C164" s="832"/>
      <c r="D164" s="832"/>
      <c r="E164" s="755"/>
      <c r="F164" s="755"/>
      <c r="G164" s="755"/>
      <c r="H164" s="774"/>
      <c r="I164" s="774"/>
      <c r="J164" s="509" t="s">
        <v>73</v>
      </c>
      <c r="K164" s="217" t="s">
        <v>2203</v>
      </c>
      <c r="L164" s="412">
        <v>1</v>
      </c>
      <c r="M164" s="485" t="s">
        <v>2248</v>
      </c>
      <c r="N164" s="485" t="s">
        <v>2248</v>
      </c>
      <c r="O164" s="485" t="s">
        <v>2248</v>
      </c>
    </row>
    <row r="165" spans="1:15" s="363" customFormat="1" x14ac:dyDescent="0.2">
      <c r="A165" s="14">
        <f t="shared" si="4"/>
        <v>149</v>
      </c>
      <c r="B165" s="31" t="s">
        <v>788</v>
      </c>
      <c r="C165" s="832"/>
      <c r="D165" s="832"/>
      <c r="E165" s="755"/>
      <c r="F165" s="755"/>
      <c r="G165" s="755"/>
      <c r="H165" s="774"/>
      <c r="I165" s="774"/>
      <c r="J165" s="509" t="s">
        <v>73</v>
      </c>
      <c r="K165" s="217" t="s">
        <v>2204</v>
      </c>
      <c r="L165" s="412">
        <v>1</v>
      </c>
      <c r="M165" s="485" t="s">
        <v>2248</v>
      </c>
      <c r="N165" s="485" t="s">
        <v>2248</v>
      </c>
      <c r="O165" s="485" t="s">
        <v>2248</v>
      </c>
    </row>
    <row r="166" spans="1:15" s="363" customFormat="1" x14ac:dyDescent="0.2">
      <c r="A166" s="14">
        <f t="shared" si="4"/>
        <v>150</v>
      </c>
      <c r="B166" s="31" t="s">
        <v>788</v>
      </c>
      <c r="C166" s="832"/>
      <c r="D166" s="832"/>
      <c r="E166" s="755"/>
      <c r="F166" s="755"/>
      <c r="G166" s="755"/>
      <c r="H166" s="774"/>
      <c r="I166" s="774"/>
      <c r="J166" s="509" t="s">
        <v>73</v>
      </c>
      <c r="K166" s="217" t="s">
        <v>2205</v>
      </c>
      <c r="L166" s="412">
        <v>1</v>
      </c>
      <c r="M166" s="485" t="s">
        <v>2248</v>
      </c>
      <c r="N166" s="485" t="s">
        <v>2248</v>
      </c>
      <c r="O166" s="485" t="s">
        <v>2248</v>
      </c>
    </row>
    <row r="167" spans="1:15" s="363" customFormat="1" ht="25.5" x14ac:dyDescent="0.2">
      <c r="A167" s="14">
        <f t="shared" si="4"/>
        <v>151</v>
      </c>
      <c r="B167" s="31" t="s">
        <v>788</v>
      </c>
      <c r="C167" s="832"/>
      <c r="D167" s="832"/>
      <c r="E167" s="755"/>
      <c r="F167" s="755"/>
      <c r="G167" s="755"/>
      <c r="H167" s="774"/>
      <c r="I167" s="774"/>
      <c r="J167" s="509" t="s">
        <v>73</v>
      </c>
      <c r="K167" s="217" t="s">
        <v>2206</v>
      </c>
      <c r="L167" s="412">
        <v>1</v>
      </c>
      <c r="M167" s="485" t="s">
        <v>2248</v>
      </c>
      <c r="N167" s="485" t="s">
        <v>2248</v>
      </c>
      <c r="O167" s="485" t="s">
        <v>2248</v>
      </c>
    </row>
    <row r="168" spans="1:15" s="363" customFormat="1" ht="38.25" x14ac:dyDescent="0.2">
      <c r="A168" s="14">
        <f t="shared" si="4"/>
        <v>152</v>
      </c>
      <c r="B168" s="31" t="s">
        <v>788</v>
      </c>
      <c r="C168" s="832"/>
      <c r="D168" s="832"/>
      <c r="E168" s="755"/>
      <c r="F168" s="755"/>
      <c r="G168" s="755" t="s">
        <v>176</v>
      </c>
      <c r="H168" s="774"/>
      <c r="I168" s="774"/>
      <c r="J168" s="509" t="s">
        <v>73</v>
      </c>
      <c r="K168" s="217" t="s">
        <v>2207</v>
      </c>
      <c r="L168" s="412">
        <v>1</v>
      </c>
      <c r="M168" s="485" t="s">
        <v>2248</v>
      </c>
      <c r="N168" s="485" t="s">
        <v>2248</v>
      </c>
      <c r="O168" s="485" t="s">
        <v>2248</v>
      </c>
    </row>
    <row r="169" spans="1:15" s="363" customFormat="1" x14ac:dyDescent="0.2">
      <c r="A169" s="14">
        <f t="shared" si="4"/>
        <v>153</v>
      </c>
      <c r="B169" s="31" t="s">
        <v>788</v>
      </c>
      <c r="C169" s="832"/>
      <c r="D169" s="832"/>
      <c r="E169" s="755"/>
      <c r="F169" s="755"/>
      <c r="G169" s="755"/>
      <c r="H169" s="774"/>
      <c r="I169" s="774"/>
      <c r="J169" s="509" t="s">
        <v>73</v>
      </c>
      <c r="K169" s="217" t="s">
        <v>2208</v>
      </c>
      <c r="L169" s="412">
        <v>1</v>
      </c>
      <c r="M169" s="485" t="s">
        <v>2248</v>
      </c>
      <c r="N169" s="485" t="s">
        <v>2248</v>
      </c>
      <c r="O169" s="485" t="s">
        <v>2248</v>
      </c>
    </row>
    <row r="170" spans="1:15" s="363" customFormat="1" ht="25.5" x14ac:dyDescent="0.2">
      <c r="A170" s="14">
        <f t="shared" si="4"/>
        <v>154</v>
      </c>
      <c r="B170" s="31" t="s">
        <v>788</v>
      </c>
      <c r="C170" s="832"/>
      <c r="D170" s="832"/>
      <c r="E170" s="755"/>
      <c r="F170" s="755"/>
      <c r="G170" s="755"/>
      <c r="H170" s="774"/>
      <c r="I170" s="774"/>
      <c r="J170" s="509" t="s">
        <v>73</v>
      </c>
      <c r="K170" s="217" t="s">
        <v>2209</v>
      </c>
      <c r="L170" s="412">
        <v>1</v>
      </c>
      <c r="M170" s="485" t="s">
        <v>2248</v>
      </c>
      <c r="N170" s="485" t="s">
        <v>2248</v>
      </c>
      <c r="O170" s="485" t="s">
        <v>2248</v>
      </c>
    </row>
    <row r="171" spans="1:15" s="363" customFormat="1" x14ac:dyDescent="0.2">
      <c r="A171" s="14">
        <f t="shared" si="4"/>
        <v>155</v>
      </c>
      <c r="B171" s="31" t="s">
        <v>788</v>
      </c>
      <c r="C171" s="832"/>
      <c r="D171" s="832"/>
      <c r="E171" s="755"/>
      <c r="F171" s="755"/>
      <c r="G171" s="755"/>
      <c r="H171" s="774"/>
      <c r="I171" s="774"/>
      <c r="J171" s="509" t="s">
        <v>73</v>
      </c>
      <c r="K171" s="217" t="s">
        <v>2210</v>
      </c>
      <c r="L171" s="412">
        <v>1</v>
      </c>
      <c r="M171" s="485" t="s">
        <v>2248</v>
      </c>
      <c r="N171" s="485" t="s">
        <v>2248</v>
      </c>
      <c r="O171" s="485" t="s">
        <v>2248</v>
      </c>
    </row>
    <row r="172" spans="1:15" s="363" customFormat="1" x14ac:dyDescent="0.2">
      <c r="A172" s="14">
        <f t="shared" si="4"/>
        <v>156</v>
      </c>
      <c r="B172" s="31" t="s">
        <v>788</v>
      </c>
      <c r="C172" s="832"/>
      <c r="D172" s="832"/>
      <c r="E172" s="755"/>
      <c r="F172" s="755"/>
      <c r="G172" s="755"/>
      <c r="H172" s="774"/>
      <c r="I172" s="774"/>
      <c r="J172" s="509" t="s">
        <v>73</v>
      </c>
      <c r="K172" s="217" t="s">
        <v>2211</v>
      </c>
      <c r="L172" s="412">
        <v>1</v>
      </c>
      <c r="M172" s="485" t="s">
        <v>2248</v>
      </c>
      <c r="N172" s="485" t="s">
        <v>2248</v>
      </c>
      <c r="O172" s="485" t="s">
        <v>2248</v>
      </c>
    </row>
    <row r="173" spans="1:15" s="363" customFormat="1" ht="25.5" x14ac:dyDescent="0.2">
      <c r="A173" s="14">
        <f t="shared" si="4"/>
        <v>157</v>
      </c>
      <c r="B173" s="31" t="s">
        <v>788</v>
      </c>
      <c r="C173" s="754" t="s">
        <v>1322</v>
      </c>
      <c r="D173" s="755" t="s">
        <v>176</v>
      </c>
      <c r="E173" s="755" t="s">
        <v>176</v>
      </c>
      <c r="F173" s="755" t="s">
        <v>176</v>
      </c>
      <c r="G173" s="755"/>
      <c r="H173" s="775"/>
      <c r="I173" s="775"/>
      <c r="J173" s="509" t="s">
        <v>73</v>
      </c>
      <c r="K173" s="217" t="s">
        <v>2212</v>
      </c>
      <c r="L173" s="412">
        <v>1</v>
      </c>
      <c r="M173" s="485" t="s">
        <v>2248</v>
      </c>
      <c r="N173" s="485" t="s">
        <v>2248</v>
      </c>
      <c r="O173" s="485" t="s">
        <v>2248</v>
      </c>
    </row>
    <row r="174" spans="1:15" s="363" customFormat="1" ht="38.25" x14ac:dyDescent="0.2">
      <c r="A174" s="14">
        <f t="shared" si="4"/>
        <v>158</v>
      </c>
      <c r="B174" s="31" t="s">
        <v>788</v>
      </c>
      <c r="C174" s="755"/>
      <c r="D174" s="755"/>
      <c r="E174" s="755"/>
      <c r="F174" s="755"/>
      <c r="G174" s="755"/>
      <c r="H174" s="773" t="s">
        <v>198</v>
      </c>
      <c r="I174" s="773" t="s">
        <v>198</v>
      </c>
      <c r="J174" s="509" t="s">
        <v>2323</v>
      </c>
      <c r="K174" s="217" t="s">
        <v>2213</v>
      </c>
      <c r="L174" s="412">
        <v>1</v>
      </c>
      <c r="M174" s="485" t="s">
        <v>2248</v>
      </c>
      <c r="N174" s="485" t="s">
        <v>2248</v>
      </c>
      <c r="O174" s="485" t="s">
        <v>2248</v>
      </c>
    </row>
    <row r="175" spans="1:15" s="363" customFormat="1" ht="25.5" x14ac:dyDescent="0.2">
      <c r="A175" s="14">
        <f t="shared" si="4"/>
        <v>159</v>
      </c>
      <c r="B175" s="31" t="s">
        <v>788</v>
      </c>
      <c r="C175" s="755"/>
      <c r="D175" s="755"/>
      <c r="E175" s="755"/>
      <c r="F175" s="755"/>
      <c r="G175" s="755"/>
      <c r="H175" s="774"/>
      <c r="I175" s="774"/>
      <c r="J175" s="509" t="s">
        <v>73</v>
      </c>
      <c r="K175" s="217" t="s">
        <v>2214</v>
      </c>
      <c r="L175" s="412">
        <v>1</v>
      </c>
      <c r="M175" s="485" t="s">
        <v>2248</v>
      </c>
      <c r="N175" s="485" t="s">
        <v>2248</v>
      </c>
      <c r="O175" s="485" t="s">
        <v>2248</v>
      </c>
    </row>
    <row r="176" spans="1:15" s="363" customFormat="1" ht="25.5" x14ac:dyDescent="0.2">
      <c r="A176" s="14">
        <f t="shared" si="4"/>
        <v>160</v>
      </c>
      <c r="B176" s="31" t="s">
        <v>788</v>
      </c>
      <c r="C176" s="755"/>
      <c r="D176" s="755"/>
      <c r="E176" s="755"/>
      <c r="F176" s="755"/>
      <c r="G176" s="755"/>
      <c r="H176" s="775"/>
      <c r="I176" s="775"/>
      <c r="J176" s="509" t="s">
        <v>73</v>
      </c>
      <c r="K176" s="217" t="s">
        <v>2215</v>
      </c>
      <c r="L176" s="412">
        <v>1</v>
      </c>
      <c r="M176" s="485" t="s">
        <v>2248</v>
      </c>
      <c r="N176" s="485" t="s">
        <v>2248</v>
      </c>
      <c r="O176" s="485" t="s">
        <v>2248</v>
      </c>
    </row>
    <row r="177" spans="1:15" s="363" customFormat="1" ht="51" x14ac:dyDescent="0.2">
      <c r="A177" s="514"/>
      <c r="B177" s="31" t="s">
        <v>788</v>
      </c>
      <c r="C177" s="754" t="s">
        <v>1323</v>
      </c>
      <c r="D177" s="755" t="s">
        <v>198</v>
      </c>
      <c r="E177" s="755" t="s">
        <v>198</v>
      </c>
      <c r="F177" s="755" t="s">
        <v>198</v>
      </c>
      <c r="G177" s="755" t="s">
        <v>198</v>
      </c>
      <c r="H177" s="764" t="s">
        <v>2286</v>
      </c>
      <c r="I177" s="764" t="s">
        <v>2286</v>
      </c>
      <c r="J177" s="509" t="s">
        <v>2284</v>
      </c>
      <c r="K177" s="217" t="s">
        <v>2285</v>
      </c>
      <c r="L177" s="514"/>
      <c r="M177" s="514"/>
      <c r="N177" s="514"/>
      <c r="O177" s="514"/>
    </row>
    <row r="178" spans="1:15" s="363" customFormat="1" ht="25.5" x14ac:dyDescent="0.2">
      <c r="A178" s="14">
        <f>A176+1</f>
        <v>161</v>
      </c>
      <c r="B178" s="31" t="s">
        <v>788</v>
      </c>
      <c r="C178" s="755"/>
      <c r="D178" s="755"/>
      <c r="E178" s="755"/>
      <c r="F178" s="755"/>
      <c r="G178" s="755"/>
      <c r="H178" s="791"/>
      <c r="I178" s="791"/>
      <c r="J178" s="509" t="s">
        <v>73</v>
      </c>
      <c r="K178" s="217" t="s">
        <v>2106</v>
      </c>
      <c r="L178" s="412">
        <v>1</v>
      </c>
      <c r="M178" s="485" t="s">
        <v>2248</v>
      </c>
      <c r="N178" s="485" t="s">
        <v>2248</v>
      </c>
      <c r="O178" s="485" t="s">
        <v>2248</v>
      </c>
    </row>
    <row r="179" spans="1:15" s="363" customFormat="1" x14ac:dyDescent="0.2">
      <c r="A179" s="14">
        <f>A178+1</f>
        <v>162</v>
      </c>
      <c r="B179" s="31" t="s">
        <v>788</v>
      </c>
      <c r="C179" s="755"/>
      <c r="D179" s="755"/>
      <c r="E179" s="755"/>
      <c r="F179" s="755"/>
      <c r="G179" s="755"/>
      <c r="H179" s="791"/>
      <c r="I179" s="791"/>
      <c r="J179" s="509" t="s">
        <v>73</v>
      </c>
      <c r="K179" s="217" t="s">
        <v>2107</v>
      </c>
      <c r="L179" s="412">
        <v>1</v>
      </c>
      <c r="M179" s="485" t="s">
        <v>2248</v>
      </c>
      <c r="N179" s="485" t="s">
        <v>2248</v>
      </c>
      <c r="O179" s="485" t="s">
        <v>2248</v>
      </c>
    </row>
    <row r="180" spans="1:15" s="363" customFormat="1" x14ac:dyDescent="0.2">
      <c r="A180" s="14">
        <f t="shared" ref="A180:A182" si="5">A179+1</f>
        <v>163</v>
      </c>
      <c r="B180" s="31" t="s">
        <v>788</v>
      </c>
      <c r="C180" s="755"/>
      <c r="D180" s="755"/>
      <c r="E180" s="755"/>
      <c r="F180" s="755"/>
      <c r="G180" s="755"/>
      <c r="H180" s="791"/>
      <c r="I180" s="791"/>
      <c r="J180" s="509" t="s">
        <v>73</v>
      </c>
      <c r="K180" s="217" t="s">
        <v>2108</v>
      </c>
      <c r="L180" s="412">
        <v>1</v>
      </c>
      <c r="M180" s="485" t="s">
        <v>2248</v>
      </c>
      <c r="N180" s="485" t="s">
        <v>2248</v>
      </c>
      <c r="O180" s="485" t="s">
        <v>2248</v>
      </c>
    </row>
    <row r="181" spans="1:15" s="363" customFormat="1" x14ac:dyDescent="0.2">
      <c r="A181" s="14">
        <f t="shared" si="5"/>
        <v>164</v>
      </c>
      <c r="B181" s="31" t="s">
        <v>788</v>
      </c>
      <c r="C181" s="755"/>
      <c r="D181" s="755"/>
      <c r="E181" s="755"/>
      <c r="F181" s="755"/>
      <c r="G181" s="755"/>
      <c r="H181" s="791"/>
      <c r="I181" s="791"/>
      <c r="J181" s="509" t="s">
        <v>73</v>
      </c>
      <c r="K181" s="217" t="s">
        <v>2109</v>
      </c>
      <c r="L181" s="412">
        <v>1</v>
      </c>
      <c r="M181" s="485" t="s">
        <v>2248</v>
      </c>
      <c r="N181" s="485" t="s">
        <v>2248</v>
      </c>
      <c r="O181" s="485" t="s">
        <v>2248</v>
      </c>
    </row>
    <row r="182" spans="1:15" s="363" customFormat="1" x14ac:dyDescent="0.2">
      <c r="A182" s="14">
        <f t="shared" si="5"/>
        <v>165</v>
      </c>
      <c r="B182" s="31" t="s">
        <v>788</v>
      </c>
      <c r="C182" s="755"/>
      <c r="D182" s="755"/>
      <c r="E182" s="755"/>
      <c r="F182" s="755"/>
      <c r="G182" s="755"/>
      <c r="H182" s="791"/>
      <c r="I182" s="791"/>
      <c r="J182" s="509" t="s">
        <v>73</v>
      </c>
      <c r="K182" s="217" t="s">
        <v>2110</v>
      </c>
      <c r="L182" s="412">
        <v>1</v>
      </c>
      <c r="M182" s="485" t="s">
        <v>2248</v>
      </c>
      <c r="N182" s="485" t="s">
        <v>2248</v>
      </c>
      <c r="O182" s="485" t="s">
        <v>2248</v>
      </c>
    </row>
    <row r="183" spans="1:15" s="363" customFormat="1" ht="25.5" x14ac:dyDescent="0.2">
      <c r="A183" s="514"/>
      <c r="B183" s="764" t="s">
        <v>1513</v>
      </c>
      <c r="C183" s="754" t="s">
        <v>205</v>
      </c>
      <c r="D183" s="755" t="s">
        <v>205</v>
      </c>
      <c r="E183" s="755" t="s">
        <v>205</v>
      </c>
      <c r="F183" s="755" t="s">
        <v>205</v>
      </c>
      <c r="G183" s="755" t="s">
        <v>205</v>
      </c>
      <c r="H183" s="755" t="s">
        <v>205</v>
      </c>
      <c r="I183" s="755" t="s">
        <v>205</v>
      </c>
      <c r="J183" s="754" t="s">
        <v>206</v>
      </c>
      <c r="K183" s="209" t="s">
        <v>1509</v>
      </c>
      <c r="L183" s="514"/>
      <c r="M183" s="514"/>
      <c r="N183" s="514"/>
      <c r="O183" s="514"/>
    </row>
    <row r="184" spans="1:15" s="363" customFormat="1" x14ac:dyDescent="0.2">
      <c r="A184" s="14">
        <f>A182+1</f>
        <v>166</v>
      </c>
      <c r="B184" s="764"/>
      <c r="C184" s="754"/>
      <c r="D184" s="755"/>
      <c r="E184" s="755"/>
      <c r="F184" s="755"/>
      <c r="G184" s="755"/>
      <c r="H184" s="755"/>
      <c r="I184" s="755"/>
      <c r="J184" s="754"/>
      <c r="K184" s="498" t="s">
        <v>1510</v>
      </c>
      <c r="L184" s="412">
        <v>1</v>
      </c>
      <c r="M184" s="485" t="s">
        <v>2248</v>
      </c>
      <c r="N184" s="485" t="s">
        <v>2248</v>
      </c>
      <c r="O184" s="485" t="s">
        <v>2248</v>
      </c>
    </row>
    <row r="185" spans="1:15" s="363" customFormat="1" x14ac:dyDescent="0.2">
      <c r="A185" s="14">
        <f>A184+1</f>
        <v>167</v>
      </c>
      <c r="B185" s="764"/>
      <c r="C185" s="754"/>
      <c r="D185" s="755"/>
      <c r="E185" s="755"/>
      <c r="F185" s="755"/>
      <c r="G185" s="755"/>
      <c r="H185" s="755"/>
      <c r="I185" s="755"/>
      <c r="J185" s="754"/>
      <c r="K185" s="498" t="s">
        <v>1512</v>
      </c>
      <c r="L185" s="412">
        <v>1</v>
      </c>
      <c r="M185" s="485" t="s">
        <v>2248</v>
      </c>
      <c r="N185" s="485" t="s">
        <v>2248</v>
      </c>
      <c r="O185" s="485" t="s">
        <v>2248</v>
      </c>
    </row>
    <row r="186" spans="1:15" s="363" customFormat="1" ht="12.75" customHeight="1" x14ac:dyDescent="0.2">
      <c r="A186" s="14">
        <f>A185+1</f>
        <v>168</v>
      </c>
      <c r="B186" s="31" t="s">
        <v>788</v>
      </c>
      <c r="C186" s="505" t="s">
        <v>1324</v>
      </c>
      <c r="D186" s="755"/>
      <c r="E186" s="755"/>
      <c r="F186" s="755"/>
      <c r="G186" s="755"/>
      <c r="H186" s="755"/>
      <c r="I186" s="755"/>
      <c r="J186" s="754"/>
      <c r="K186" s="498" t="s">
        <v>1511</v>
      </c>
      <c r="L186" s="412">
        <v>1</v>
      </c>
      <c r="M186" s="485" t="s">
        <v>2248</v>
      </c>
      <c r="N186" s="485" t="s">
        <v>2248</v>
      </c>
      <c r="O186" s="485" t="s">
        <v>2248</v>
      </c>
    </row>
    <row r="187" spans="1:15" s="363" customFormat="1" x14ac:dyDescent="0.2">
      <c r="A187" s="782" t="s">
        <v>793</v>
      </c>
      <c r="B187" s="785"/>
      <c r="C187" s="785"/>
      <c r="D187" s="785"/>
      <c r="E187" s="785"/>
      <c r="F187" s="785"/>
      <c r="G187" s="785"/>
      <c r="H187" s="785"/>
      <c r="I187" s="785"/>
      <c r="J187" s="785"/>
      <c r="K187" s="785"/>
      <c r="L187" s="785"/>
      <c r="M187" s="785"/>
      <c r="N187" s="785"/>
      <c r="O187" s="845"/>
    </row>
    <row r="188" spans="1:15" s="363" customFormat="1" ht="38.25" x14ac:dyDescent="0.2">
      <c r="A188" s="14">
        <f>A186+1</f>
        <v>169</v>
      </c>
      <c r="B188" s="31" t="s">
        <v>786</v>
      </c>
      <c r="C188" s="505" t="s">
        <v>1325</v>
      </c>
      <c r="D188" s="755">
        <v>5.3</v>
      </c>
      <c r="E188" s="755">
        <v>5.3</v>
      </c>
      <c r="F188" s="755">
        <v>5.3</v>
      </c>
      <c r="G188" s="755">
        <v>5.3</v>
      </c>
      <c r="H188" s="755">
        <v>5.3</v>
      </c>
      <c r="I188" s="755">
        <v>5.3</v>
      </c>
      <c r="J188" s="505" t="s">
        <v>209</v>
      </c>
      <c r="K188" s="217" t="s">
        <v>2288</v>
      </c>
      <c r="L188" s="412">
        <v>1</v>
      </c>
      <c r="M188" s="485" t="s">
        <v>2248</v>
      </c>
      <c r="N188" s="485" t="s">
        <v>2248</v>
      </c>
      <c r="O188" s="485" t="s">
        <v>2248</v>
      </c>
    </row>
    <row r="189" spans="1:15" s="363" customFormat="1" ht="25.5" x14ac:dyDescent="0.2">
      <c r="A189" s="14">
        <f>A188+1</f>
        <v>170</v>
      </c>
      <c r="B189" s="31" t="s">
        <v>786</v>
      </c>
      <c r="C189" s="505" t="s">
        <v>1325</v>
      </c>
      <c r="D189" s="755"/>
      <c r="E189" s="755"/>
      <c r="F189" s="755"/>
      <c r="G189" s="755"/>
      <c r="H189" s="755"/>
      <c r="I189" s="755"/>
      <c r="J189" s="505" t="s">
        <v>73</v>
      </c>
      <c r="K189" s="209" t="s">
        <v>1561</v>
      </c>
      <c r="L189" s="412">
        <v>1</v>
      </c>
      <c r="M189" s="485" t="s">
        <v>2248</v>
      </c>
      <c r="N189" s="485" t="s">
        <v>2248</v>
      </c>
      <c r="O189" s="485" t="s">
        <v>2248</v>
      </c>
    </row>
    <row r="190" spans="1:15" s="363" customFormat="1" ht="38.25" x14ac:dyDescent="0.2">
      <c r="A190" s="14">
        <f t="shared" ref="A190:A195" si="6">A189+1</f>
        <v>171</v>
      </c>
      <c r="B190" s="31" t="s">
        <v>786</v>
      </c>
      <c r="C190" s="505" t="s">
        <v>1325</v>
      </c>
      <c r="D190" s="755"/>
      <c r="E190" s="755"/>
      <c r="F190" s="755"/>
      <c r="G190" s="755"/>
      <c r="H190" s="755"/>
      <c r="I190" s="755"/>
      <c r="J190" s="505" t="s">
        <v>73</v>
      </c>
      <c r="K190" s="209" t="s">
        <v>960</v>
      </c>
      <c r="L190" s="412">
        <v>1</v>
      </c>
      <c r="M190" s="485" t="s">
        <v>2248</v>
      </c>
      <c r="N190" s="485" t="s">
        <v>2248</v>
      </c>
      <c r="O190" s="485" t="s">
        <v>2248</v>
      </c>
    </row>
    <row r="191" spans="1:15" s="363" customFormat="1" ht="25.5" customHeight="1" x14ac:dyDescent="0.2">
      <c r="A191" s="14">
        <f t="shared" si="6"/>
        <v>172</v>
      </c>
      <c r="B191" s="31" t="s">
        <v>786</v>
      </c>
      <c r="C191" s="505" t="s">
        <v>1326</v>
      </c>
      <c r="D191" s="755" t="s">
        <v>212</v>
      </c>
      <c r="E191" s="755" t="s">
        <v>212</v>
      </c>
      <c r="F191" s="755" t="s">
        <v>212</v>
      </c>
      <c r="G191" s="755" t="s">
        <v>212</v>
      </c>
      <c r="H191" s="755" t="s">
        <v>212</v>
      </c>
      <c r="I191" s="755" t="s">
        <v>212</v>
      </c>
      <c r="J191" s="509" t="s">
        <v>2287</v>
      </c>
      <c r="K191" s="209" t="s">
        <v>961</v>
      </c>
      <c r="L191" s="412">
        <v>1</v>
      </c>
      <c r="M191" s="485" t="s">
        <v>2248</v>
      </c>
      <c r="N191" s="485" t="s">
        <v>2248</v>
      </c>
      <c r="O191" s="485" t="s">
        <v>2248</v>
      </c>
    </row>
    <row r="192" spans="1:15" s="363" customFormat="1" ht="38.25" x14ac:dyDescent="0.2">
      <c r="A192" s="14">
        <f t="shared" si="6"/>
        <v>173</v>
      </c>
      <c r="B192" s="31" t="s">
        <v>786</v>
      </c>
      <c r="C192" s="505" t="s">
        <v>1326</v>
      </c>
      <c r="D192" s="755"/>
      <c r="E192" s="755"/>
      <c r="F192" s="755"/>
      <c r="G192" s="755"/>
      <c r="H192" s="755"/>
      <c r="I192" s="755"/>
      <c r="J192" s="505" t="s">
        <v>73</v>
      </c>
      <c r="K192" s="217" t="s">
        <v>2289</v>
      </c>
      <c r="L192" s="412">
        <v>1</v>
      </c>
      <c r="M192" s="485" t="s">
        <v>2248</v>
      </c>
      <c r="N192" s="485" t="s">
        <v>2248</v>
      </c>
      <c r="O192" s="485" t="s">
        <v>2248</v>
      </c>
    </row>
    <row r="193" spans="1:15" s="363" customFormat="1" ht="13.5" customHeight="1" x14ac:dyDescent="0.2">
      <c r="A193" s="14">
        <f t="shared" si="6"/>
        <v>174</v>
      </c>
      <c r="B193" s="505" t="s">
        <v>746</v>
      </c>
      <c r="C193" s="506" t="s">
        <v>212</v>
      </c>
      <c r="D193" s="755"/>
      <c r="E193" s="755"/>
      <c r="F193" s="755"/>
      <c r="G193" s="755"/>
      <c r="H193" s="755"/>
      <c r="I193" s="755"/>
      <c r="J193" s="505" t="s">
        <v>73</v>
      </c>
      <c r="K193" s="496" t="s">
        <v>963</v>
      </c>
      <c r="L193" s="412">
        <v>1</v>
      </c>
      <c r="M193" s="485" t="s">
        <v>2248</v>
      </c>
      <c r="N193" s="485" t="s">
        <v>2248</v>
      </c>
      <c r="O193" s="485" t="s">
        <v>2248</v>
      </c>
    </row>
    <row r="194" spans="1:15" s="363" customFormat="1" ht="25.5" x14ac:dyDescent="0.2">
      <c r="A194" s="14">
        <f t="shared" si="6"/>
        <v>175</v>
      </c>
      <c r="B194" s="31" t="s">
        <v>786</v>
      </c>
      <c r="C194" s="505" t="s">
        <v>1326</v>
      </c>
      <c r="D194" s="755"/>
      <c r="E194" s="755"/>
      <c r="F194" s="755"/>
      <c r="G194" s="755"/>
      <c r="H194" s="755"/>
      <c r="I194" s="755"/>
      <c r="J194" s="505" t="s">
        <v>73</v>
      </c>
      <c r="K194" s="209" t="s">
        <v>964</v>
      </c>
      <c r="L194" s="413">
        <v>2</v>
      </c>
      <c r="M194" s="485" t="s">
        <v>2248</v>
      </c>
      <c r="N194" s="485" t="s">
        <v>2248</v>
      </c>
      <c r="O194" s="485" t="s">
        <v>2248</v>
      </c>
    </row>
    <row r="195" spans="1:15" s="363" customFormat="1" ht="63.75" x14ac:dyDescent="0.2">
      <c r="A195" s="14">
        <f t="shared" si="6"/>
        <v>176</v>
      </c>
      <c r="B195" s="31" t="s">
        <v>786</v>
      </c>
      <c r="C195" s="505" t="s">
        <v>1326</v>
      </c>
      <c r="D195" s="755"/>
      <c r="E195" s="755"/>
      <c r="F195" s="755"/>
      <c r="G195" s="755"/>
      <c r="H195" s="755"/>
      <c r="I195" s="755"/>
      <c r="J195" s="505" t="s">
        <v>73</v>
      </c>
      <c r="K195" s="217" t="s">
        <v>2290</v>
      </c>
      <c r="L195" s="413">
        <v>2</v>
      </c>
      <c r="M195" s="485" t="s">
        <v>2248</v>
      </c>
      <c r="N195" s="485" t="s">
        <v>2248</v>
      </c>
      <c r="O195" s="485" t="s">
        <v>2248</v>
      </c>
    </row>
    <row r="196" spans="1:15" s="363" customFormat="1" ht="25.5" x14ac:dyDescent="0.2">
      <c r="A196" s="514"/>
      <c r="B196" s="505" t="s">
        <v>747</v>
      </c>
      <c r="C196" s="755" t="s">
        <v>219</v>
      </c>
      <c r="D196" s="755" t="s">
        <v>219</v>
      </c>
      <c r="E196" s="755" t="s">
        <v>219</v>
      </c>
      <c r="F196" s="755" t="s">
        <v>219</v>
      </c>
      <c r="G196" s="755" t="s">
        <v>219</v>
      </c>
      <c r="H196" s="755" t="s">
        <v>219</v>
      </c>
      <c r="I196" s="755" t="s">
        <v>219</v>
      </c>
      <c r="J196" s="505" t="s">
        <v>220</v>
      </c>
      <c r="K196" s="209" t="s">
        <v>966</v>
      </c>
      <c r="L196" s="514"/>
      <c r="M196" s="514"/>
      <c r="N196" s="514"/>
      <c r="O196" s="514"/>
    </row>
    <row r="197" spans="1:15" s="363" customFormat="1" ht="25.5" x14ac:dyDescent="0.2">
      <c r="A197" s="14">
        <f>A195+1</f>
        <v>177</v>
      </c>
      <c r="B197" s="505" t="s">
        <v>747</v>
      </c>
      <c r="C197" s="755"/>
      <c r="D197" s="755"/>
      <c r="E197" s="755"/>
      <c r="F197" s="755"/>
      <c r="G197" s="755"/>
      <c r="H197" s="755"/>
      <c r="I197" s="755"/>
      <c r="J197" s="505" t="s">
        <v>73</v>
      </c>
      <c r="K197" s="209" t="s">
        <v>2111</v>
      </c>
      <c r="L197" s="412">
        <v>1</v>
      </c>
      <c r="M197" s="488" t="s">
        <v>2247</v>
      </c>
      <c r="N197" s="488" t="s">
        <v>2247</v>
      </c>
      <c r="O197" s="488" t="s">
        <v>2247</v>
      </c>
    </row>
    <row r="198" spans="1:15" s="363" customFormat="1" ht="25.5" x14ac:dyDescent="0.2">
      <c r="A198" s="14">
        <f>A197+1</f>
        <v>178</v>
      </c>
      <c r="B198" s="505" t="s">
        <v>747</v>
      </c>
      <c r="C198" s="755"/>
      <c r="D198" s="755"/>
      <c r="E198" s="755"/>
      <c r="F198" s="755"/>
      <c r="G198" s="755"/>
      <c r="H198" s="755"/>
      <c r="I198" s="755"/>
      <c r="J198" s="505" t="s">
        <v>73</v>
      </c>
      <c r="K198" s="209" t="s">
        <v>2112</v>
      </c>
      <c r="L198" s="412">
        <v>1</v>
      </c>
      <c r="M198" s="488" t="s">
        <v>2247</v>
      </c>
      <c r="N198" s="488" t="s">
        <v>2247</v>
      </c>
      <c r="O198" s="488" t="s">
        <v>2247</v>
      </c>
    </row>
    <row r="199" spans="1:15" s="363" customFormat="1" ht="25.5" x14ac:dyDescent="0.2">
      <c r="A199" s="14">
        <f t="shared" ref="A199:A202" si="7">A198+1</f>
        <v>179</v>
      </c>
      <c r="B199" s="505" t="s">
        <v>747</v>
      </c>
      <c r="C199" s="755"/>
      <c r="D199" s="755"/>
      <c r="E199" s="755"/>
      <c r="F199" s="755"/>
      <c r="G199" s="755"/>
      <c r="H199" s="755"/>
      <c r="I199" s="755"/>
      <c r="J199" s="505" t="s">
        <v>73</v>
      </c>
      <c r="K199" s="209" t="s">
        <v>2113</v>
      </c>
      <c r="L199" s="412">
        <v>1</v>
      </c>
      <c r="M199" s="488" t="s">
        <v>2247</v>
      </c>
      <c r="N199" s="488" t="s">
        <v>2247</v>
      </c>
      <c r="O199" s="488" t="s">
        <v>2247</v>
      </c>
    </row>
    <row r="200" spans="1:15" s="363" customFormat="1" ht="39" customHeight="1" x14ac:dyDescent="0.2">
      <c r="A200" s="14">
        <f t="shared" si="7"/>
        <v>180</v>
      </c>
      <c r="B200" s="505" t="s">
        <v>747</v>
      </c>
      <c r="C200" s="755"/>
      <c r="D200" s="755"/>
      <c r="E200" s="755"/>
      <c r="F200" s="755"/>
      <c r="G200" s="755"/>
      <c r="H200" s="755"/>
      <c r="I200" s="755"/>
      <c r="J200" s="505" t="s">
        <v>73</v>
      </c>
      <c r="K200" s="217" t="s">
        <v>2114</v>
      </c>
      <c r="L200" s="412">
        <v>1</v>
      </c>
      <c r="M200" s="488" t="s">
        <v>2247</v>
      </c>
      <c r="N200" s="488" t="s">
        <v>2247</v>
      </c>
      <c r="O200" s="488" t="s">
        <v>2247</v>
      </c>
    </row>
    <row r="201" spans="1:15" s="363" customFormat="1" x14ac:dyDescent="0.2">
      <c r="A201" s="14">
        <f t="shared" si="7"/>
        <v>181</v>
      </c>
      <c r="B201" s="505" t="s">
        <v>747</v>
      </c>
      <c r="C201" s="755"/>
      <c r="D201" s="755"/>
      <c r="E201" s="755"/>
      <c r="F201" s="755"/>
      <c r="G201" s="755"/>
      <c r="H201" s="755"/>
      <c r="I201" s="755"/>
      <c r="J201" s="505" t="s">
        <v>73</v>
      </c>
      <c r="K201" s="209" t="s">
        <v>2115</v>
      </c>
      <c r="L201" s="412">
        <v>1</v>
      </c>
      <c r="M201" s="488" t="s">
        <v>2247</v>
      </c>
      <c r="N201" s="488" t="s">
        <v>2247</v>
      </c>
      <c r="O201" s="488" t="s">
        <v>2247</v>
      </c>
    </row>
    <row r="202" spans="1:15" s="363" customFormat="1" x14ac:dyDescent="0.2">
      <c r="A202" s="14">
        <f t="shared" si="7"/>
        <v>182</v>
      </c>
      <c r="B202" s="505" t="s">
        <v>747</v>
      </c>
      <c r="C202" s="755"/>
      <c r="D202" s="755"/>
      <c r="E202" s="755"/>
      <c r="F202" s="755"/>
      <c r="G202" s="755"/>
      <c r="H202" s="755"/>
      <c r="I202" s="755"/>
      <c r="J202" s="505" t="s">
        <v>73</v>
      </c>
      <c r="K202" s="209" t="s">
        <v>2116</v>
      </c>
      <c r="L202" s="412">
        <v>1</v>
      </c>
      <c r="M202" s="488" t="s">
        <v>2247</v>
      </c>
      <c r="N202" s="488" t="s">
        <v>2247</v>
      </c>
      <c r="O202" s="488" t="s">
        <v>2247</v>
      </c>
    </row>
    <row r="203" spans="1:15" s="363" customFormat="1" x14ac:dyDescent="0.2">
      <c r="A203" s="514"/>
      <c r="B203" s="505" t="s">
        <v>748</v>
      </c>
      <c r="C203" s="755" t="s">
        <v>228</v>
      </c>
      <c r="D203" s="755" t="s">
        <v>228</v>
      </c>
      <c r="E203" s="755" t="s">
        <v>228</v>
      </c>
      <c r="F203" s="755" t="s">
        <v>228</v>
      </c>
      <c r="G203" s="755" t="s">
        <v>228</v>
      </c>
      <c r="H203" s="791" t="s">
        <v>228</v>
      </c>
      <c r="I203" s="791" t="s">
        <v>228</v>
      </c>
      <c r="J203" s="505" t="s">
        <v>229</v>
      </c>
      <c r="K203" s="209" t="s">
        <v>861</v>
      </c>
      <c r="L203" s="514"/>
      <c r="M203" s="514"/>
      <c r="N203" s="514"/>
      <c r="O203" s="514"/>
    </row>
    <row r="204" spans="1:15" s="363" customFormat="1" ht="38.25" x14ac:dyDescent="0.2">
      <c r="A204" s="14">
        <f>A202+1</f>
        <v>183</v>
      </c>
      <c r="B204" s="505" t="s">
        <v>748</v>
      </c>
      <c r="C204" s="755"/>
      <c r="D204" s="755"/>
      <c r="E204" s="755"/>
      <c r="F204" s="755"/>
      <c r="G204" s="755"/>
      <c r="H204" s="791"/>
      <c r="I204" s="791"/>
      <c r="J204" s="505" t="s">
        <v>73</v>
      </c>
      <c r="K204" s="209" t="s">
        <v>2117</v>
      </c>
      <c r="L204" s="412">
        <v>1</v>
      </c>
      <c r="M204" s="488" t="s">
        <v>2247</v>
      </c>
      <c r="N204" s="488" t="s">
        <v>2247</v>
      </c>
      <c r="O204" s="488" t="s">
        <v>2247</v>
      </c>
    </row>
    <row r="205" spans="1:15" s="363" customFormat="1" ht="25.5" x14ac:dyDescent="0.2">
      <c r="A205" s="14">
        <f>A204+1</f>
        <v>184</v>
      </c>
      <c r="B205" s="505" t="s">
        <v>748</v>
      </c>
      <c r="C205" s="755"/>
      <c r="D205" s="755"/>
      <c r="E205" s="755"/>
      <c r="F205" s="755"/>
      <c r="G205" s="755"/>
      <c r="H205" s="791"/>
      <c r="I205" s="791"/>
      <c r="J205" s="505" t="s">
        <v>73</v>
      </c>
      <c r="K205" s="209" t="s">
        <v>2118</v>
      </c>
      <c r="L205" s="412">
        <v>1</v>
      </c>
      <c r="M205" s="488" t="s">
        <v>2247</v>
      </c>
      <c r="N205" s="488" t="s">
        <v>2247</v>
      </c>
      <c r="O205" s="488" t="s">
        <v>2247</v>
      </c>
    </row>
    <row r="206" spans="1:15" s="363" customFormat="1" ht="38.25" x14ac:dyDescent="0.2">
      <c r="A206" s="14">
        <f t="shared" ref="A206:A217" si="8">A205+1</f>
        <v>185</v>
      </c>
      <c r="B206" s="505" t="s">
        <v>748</v>
      </c>
      <c r="C206" s="755"/>
      <c r="D206" s="755"/>
      <c r="E206" s="755"/>
      <c r="F206" s="755"/>
      <c r="G206" s="755" t="s">
        <v>228</v>
      </c>
      <c r="H206" s="755" t="s">
        <v>228</v>
      </c>
      <c r="I206" s="755" t="s">
        <v>228</v>
      </c>
      <c r="J206" s="505" t="s">
        <v>73</v>
      </c>
      <c r="K206" s="209" t="s">
        <v>2119</v>
      </c>
      <c r="L206" s="412">
        <v>1</v>
      </c>
      <c r="M206" s="488" t="s">
        <v>2247</v>
      </c>
      <c r="N206" s="488" t="s">
        <v>2247</v>
      </c>
      <c r="O206" s="488" t="s">
        <v>2247</v>
      </c>
    </row>
    <row r="207" spans="1:15" s="363" customFormat="1" ht="38.25" x14ac:dyDescent="0.2">
      <c r="A207" s="14">
        <f t="shared" si="8"/>
        <v>186</v>
      </c>
      <c r="B207" s="505" t="s">
        <v>748</v>
      </c>
      <c r="C207" s="755" t="s">
        <v>228</v>
      </c>
      <c r="D207" s="755" t="s">
        <v>228</v>
      </c>
      <c r="E207" s="755" t="s">
        <v>228</v>
      </c>
      <c r="F207" s="755" t="s">
        <v>228</v>
      </c>
      <c r="G207" s="755"/>
      <c r="H207" s="755"/>
      <c r="I207" s="755"/>
      <c r="J207" s="505" t="s">
        <v>73</v>
      </c>
      <c r="K207" s="209" t="s">
        <v>2120</v>
      </c>
      <c r="L207" s="413">
        <v>2</v>
      </c>
      <c r="M207" s="488" t="s">
        <v>2247</v>
      </c>
      <c r="N207" s="488" t="s">
        <v>2247</v>
      </c>
      <c r="O207" s="488" t="s">
        <v>2247</v>
      </c>
    </row>
    <row r="208" spans="1:15" s="363" customFormat="1" ht="38.25" x14ac:dyDescent="0.2">
      <c r="A208" s="14">
        <f t="shared" si="8"/>
        <v>187</v>
      </c>
      <c r="B208" s="505" t="s">
        <v>748</v>
      </c>
      <c r="C208" s="755"/>
      <c r="D208" s="755"/>
      <c r="E208" s="755"/>
      <c r="F208" s="755"/>
      <c r="G208" s="755"/>
      <c r="H208" s="755"/>
      <c r="I208" s="755"/>
      <c r="J208" s="505" t="s">
        <v>73</v>
      </c>
      <c r="K208" s="209" t="s">
        <v>2121</v>
      </c>
      <c r="L208" s="412">
        <v>1</v>
      </c>
      <c r="M208" s="488" t="s">
        <v>2247</v>
      </c>
      <c r="N208" s="488" t="s">
        <v>2247</v>
      </c>
      <c r="O208" s="488" t="s">
        <v>2247</v>
      </c>
    </row>
    <row r="209" spans="1:15" s="363" customFormat="1" ht="25.5" x14ac:dyDescent="0.2">
      <c r="A209" s="14">
        <f t="shared" si="8"/>
        <v>188</v>
      </c>
      <c r="B209" s="505" t="s">
        <v>748</v>
      </c>
      <c r="C209" s="755"/>
      <c r="D209" s="755"/>
      <c r="E209" s="755"/>
      <c r="F209" s="755"/>
      <c r="G209" s="755"/>
      <c r="H209" s="755"/>
      <c r="I209" s="755"/>
      <c r="J209" s="505" t="s">
        <v>73</v>
      </c>
      <c r="K209" s="209" t="s">
        <v>2122</v>
      </c>
      <c r="L209" s="412">
        <v>1</v>
      </c>
      <c r="M209" s="488" t="s">
        <v>2247</v>
      </c>
      <c r="N209" s="488" t="s">
        <v>2247</v>
      </c>
      <c r="O209" s="488" t="s">
        <v>2247</v>
      </c>
    </row>
    <row r="210" spans="1:15" s="363" customFormat="1" ht="25.5" x14ac:dyDescent="0.2">
      <c r="A210" s="14">
        <f t="shared" si="8"/>
        <v>189</v>
      </c>
      <c r="B210" s="31" t="s">
        <v>786</v>
      </c>
      <c r="C210" s="505" t="s">
        <v>1327</v>
      </c>
      <c r="D210" s="755" t="s">
        <v>237</v>
      </c>
      <c r="E210" s="755" t="s">
        <v>237</v>
      </c>
      <c r="F210" s="755" t="s">
        <v>228</v>
      </c>
      <c r="G210" s="755" t="s">
        <v>237</v>
      </c>
      <c r="H210" s="755" t="s">
        <v>237</v>
      </c>
      <c r="I210" s="755" t="s">
        <v>237</v>
      </c>
      <c r="J210" s="509" t="s">
        <v>2291</v>
      </c>
      <c r="K210" s="217" t="s">
        <v>2292</v>
      </c>
      <c r="L210" s="412">
        <v>1</v>
      </c>
      <c r="M210" s="485" t="s">
        <v>2248</v>
      </c>
      <c r="N210" s="485" t="s">
        <v>2248</v>
      </c>
      <c r="O210" s="485" t="s">
        <v>2248</v>
      </c>
    </row>
    <row r="211" spans="1:15" s="363" customFormat="1" ht="25.5" x14ac:dyDescent="0.2">
      <c r="A211" s="14">
        <f t="shared" si="8"/>
        <v>190</v>
      </c>
      <c r="B211" s="505" t="s">
        <v>749</v>
      </c>
      <c r="C211" s="506" t="s">
        <v>237</v>
      </c>
      <c r="D211" s="755"/>
      <c r="E211" s="755"/>
      <c r="F211" s="755"/>
      <c r="G211" s="755"/>
      <c r="H211" s="755"/>
      <c r="I211" s="755"/>
      <c r="J211" s="509" t="s">
        <v>73</v>
      </c>
      <c r="K211" s="217" t="s">
        <v>2293</v>
      </c>
      <c r="L211" s="412">
        <v>1</v>
      </c>
      <c r="M211" s="485" t="s">
        <v>2248</v>
      </c>
      <c r="N211" s="485" t="s">
        <v>2248</v>
      </c>
      <c r="O211" s="485" t="s">
        <v>2248</v>
      </c>
    </row>
    <row r="212" spans="1:15" s="363" customFormat="1" ht="38.25" x14ac:dyDescent="0.2">
      <c r="A212" s="14">
        <f t="shared" si="8"/>
        <v>191</v>
      </c>
      <c r="B212" s="31" t="s">
        <v>786</v>
      </c>
      <c r="C212" s="505" t="s">
        <v>1328</v>
      </c>
      <c r="D212" s="755" t="s">
        <v>241</v>
      </c>
      <c r="E212" s="755" t="s">
        <v>241</v>
      </c>
      <c r="F212" s="755" t="s">
        <v>241</v>
      </c>
      <c r="G212" s="755" t="s">
        <v>241</v>
      </c>
      <c r="H212" s="755" t="s">
        <v>241</v>
      </c>
      <c r="I212" s="755" t="s">
        <v>241</v>
      </c>
      <c r="J212" s="509" t="s">
        <v>242</v>
      </c>
      <c r="K212" s="217" t="s">
        <v>981</v>
      </c>
      <c r="L212" s="412">
        <v>1</v>
      </c>
      <c r="M212" s="485" t="s">
        <v>2248</v>
      </c>
      <c r="N212" s="485" t="s">
        <v>2248</v>
      </c>
      <c r="O212" s="485" t="s">
        <v>2248</v>
      </c>
    </row>
    <row r="213" spans="1:15" s="363" customFormat="1" ht="25.5" x14ac:dyDescent="0.2">
      <c r="A213" s="14">
        <f t="shared" si="8"/>
        <v>192</v>
      </c>
      <c r="B213" s="31" t="s">
        <v>788</v>
      </c>
      <c r="C213" s="505" t="s">
        <v>1332</v>
      </c>
      <c r="D213" s="755"/>
      <c r="E213" s="755"/>
      <c r="F213" s="755"/>
      <c r="G213" s="755"/>
      <c r="H213" s="755"/>
      <c r="I213" s="755"/>
      <c r="J213" s="509" t="s">
        <v>73</v>
      </c>
      <c r="K213" s="217" t="s">
        <v>982</v>
      </c>
      <c r="L213" s="413">
        <v>2</v>
      </c>
      <c r="M213" s="485" t="s">
        <v>2248</v>
      </c>
      <c r="N213" s="485" t="s">
        <v>2248</v>
      </c>
      <c r="O213" s="485" t="s">
        <v>2248</v>
      </c>
    </row>
    <row r="214" spans="1:15" s="363" customFormat="1" ht="25.5" x14ac:dyDescent="0.2">
      <c r="A214" s="14">
        <f t="shared" si="8"/>
        <v>193</v>
      </c>
      <c r="B214" s="31" t="s">
        <v>786</v>
      </c>
      <c r="C214" s="505" t="s">
        <v>1329</v>
      </c>
      <c r="D214" s="506" t="s">
        <v>245</v>
      </c>
      <c r="E214" s="506" t="s">
        <v>245</v>
      </c>
      <c r="F214" s="506" t="s">
        <v>245</v>
      </c>
      <c r="G214" s="506" t="s">
        <v>245</v>
      </c>
      <c r="H214" s="506" t="s">
        <v>245</v>
      </c>
      <c r="I214" s="506" t="s">
        <v>245</v>
      </c>
      <c r="J214" s="509" t="s">
        <v>246</v>
      </c>
      <c r="K214" s="497" t="s">
        <v>983</v>
      </c>
      <c r="L214" s="412">
        <v>1</v>
      </c>
      <c r="M214" s="485" t="s">
        <v>2248</v>
      </c>
      <c r="N214" s="485" t="s">
        <v>2248</v>
      </c>
      <c r="O214" s="485" t="s">
        <v>2248</v>
      </c>
    </row>
    <row r="215" spans="1:15" s="363" customFormat="1" ht="25.5" x14ac:dyDescent="0.2">
      <c r="A215" s="14">
        <f t="shared" si="8"/>
        <v>194</v>
      </c>
      <c r="B215" s="31" t="s">
        <v>786</v>
      </c>
      <c r="C215" s="505" t="s">
        <v>1330</v>
      </c>
      <c r="D215" s="506" t="s">
        <v>248</v>
      </c>
      <c r="E215" s="506" t="s">
        <v>248</v>
      </c>
      <c r="F215" s="506" t="s">
        <v>248</v>
      </c>
      <c r="G215" s="506" t="s">
        <v>248</v>
      </c>
      <c r="H215" s="506" t="s">
        <v>248</v>
      </c>
      <c r="I215" s="506" t="s">
        <v>248</v>
      </c>
      <c r="J215" s="509" t="s">
        <v>249</v>
      </c>
      <c r="K215" s="217" t="s">
        <v>984</v>
      </c>
      <c r="L215" s="413">
        <v>2</v>
      </c>
      <c r="M215" s="485" t="s">
        <v>2248</v>
      </c>
      <c r="N215" s="485" t="s">
        <v>2248</v>
      </c>
      <c r="O215" s="485" t="s">
        <v>2248</v>
      </c>
    </row>
    <row r="216" spans="1:15" s="363" customFormat="1" ht="25.5" x14ac:dyDescent="0.2">
      <c r="A216" s="14">
        <f t="shared" si="8"/>
        <v>195</v>
      </c>
      <c r="B216" s="31" t="s">
        <v>786</v>
      </c>
      <c r="C216" s="505" t="s">
        <v>1331</v>
      </c>
      <c r="D216" s="755" t="s">
        <v>251</v>
      </c>
      <c r="E216" s="755" t="s">
        <v>251</v>
      </c>
      <c r="F216" s="755" t="s">
        <v>251</v>
      </c>
      <c r="G216" s="755" t="s">
        <v>251</v>
      </c>
      <c r="H216" s="755" t="s">
        <v>251</v>
      </c>
      <c r="I216" s="755" t="s">
        <v>251</v>
      </c>
      <c r="J216" s="509" t="s">
        <v>252</v>
      </c>
      <c r="K216" s="217" t="s">
        <v>2294</v>
      </c>
      <c r="L216" s="412">
        <v>1</v>
      </c>
      <c r="M216" s="485" t="s">
        <v>2248</v>
      </c>
      <c r="N216" s="485" t="s">
        <v>2248</v>
      </c>
      <c r="O216" s="485" t="s">
        <v>2248</v>
      </c>
    </row>
    <row r="217" spans="1:15" s="363" customFormat="1" ht="38.25" x14ac:dyDescent="0.2">
      <c r="A217" s="14">
        <f t="shared" si="8"/>
        <v>196</v>
      </c>
      <c r="B217" s="31" t="s">
        <v>786</v>
      </c>
      <c r="C217" s="505" t="s">
        <v>1331</v>
      </c>
      <c r="D217" s="755"/>
      <c r="E217" s="755"/>
      <c r="F217" s="755"/>
      <c r="G217" s="755"/>
      <c r="H217" s="755"/>
      <c r="I217" s="755"/>
      <c r="J217" s="505" t="s">
        <v>73</v>
      </c>
      <c r="K217" s="209" t="s">
        <v>986</v>
      </c>
      <c r="L217" s="413">
        <v>2</v>
      </c>
      <c r="M217" s="485" t="s">
        <v>2248</v>
      </c>
      <c r="N217" s="485" t="s">
        <v>2248</v>
      </c>
      <c r="O217" s="485" t="s">
        <v>2248</v>
      </c>
    </row>
    <row r="218" spans="1:15" s="363" customFormat="1" x14ac:dyDescent="0.2">
      <c r="A218" s="782" t="s">
        <v>794</v>
      </c>
      <c r="B218" s="785"/>
      <c r="C218" s="785"/>
      <c r="D218" s="785"/>
      <c r="E218" s="785"/>
      <c r="F218" s="785"/>
      <c r="G218" s="785"/>
      <c r="H218" s="785"/>
      <c r="I218" s="785"/>
      <c r="J218" s="785"/>
      <c r="K218" s="785"/>
      <c r="L218" s="785"/>
      <c r="M218" s="785"/>
      <c r="N218" s="785"/>
      <c r="O218" s="845"/>
    </row>
    <row r="219" spans="1:15" s="363" customFormat="1" ht="25.5" x14ac:dyDescent="0.2">
      <c r="A219" s="14">
        <f>A217+1</f>
        <v>197</v>
      </c>
      <c r="B219" s="31" t="s">
        <v>788</v>
      </c>
      <c r="C219" s="505" t="s">
        <v>1333</v>
      </c>
      <c r="D219" s="755">
        <v>5.4</v>
      </c>
      <c r="E219" s="755">
        <v>5.4</v>
      </c>
      <c r="F219" s="755">
        <v>5.4</v>
      </c>
      <c r="G219" s="755">
        <v>5.4</v>
      </c>
      <c r="H219" s="755">
        <v>5.4</v>
      </c>
      <c r="I219" s="755">
        <v>5.4</v>
      </c>
      <c r="J219" s="505" t="s">
        <v>255</v>
      </c>
      <c r="K219" s="209" t="s">
        <v>987</v>
      </c>
      <c r="L219" s="412">
        <v>1</v>
      </c>
      <c r="M219" s="485" t="s">
        <v>2248</v>
      </c>
      <c r="N219" s="485" t="s">
        <v>2248</v>
      </c>
      <c r="O219" s="491" t="s">
        <v>2249</v>
      </c>
    </row>
    <row r="220" spans="1:15" s="363" customFormat="1" ht="38.25" x14ac:dyDescent="0.2">
      <c r="A220" s="14">
        <f t="shared" ref="A220:A248" si="9">A219+1</f>
        <v>198</v>
      </c>
      <c r="B220" s="31" t="s">
        <v>788</v>
      </c>
      <c r="C220" s="505" t="s">
        <v>1333</v>
      </c>
      <c r="D220" s="755"/>
      <c r="E220" s="755"/>
      <c r="F220" s="755"/>
      <c r="G220" s="755"/>
      <c r="H220" s="755"/>
      <c r="I220" s="755"/>
      <c r="J220" s="505" t="s">
        <v>73</v>
      </c>
      <c r="K220" s="209" t="s">
        <v>988</v>
      </c>
      <c r="L220" s="412">
        <v>1</v>
      </c>
      <c r="M220" s="485" t="s">
        <v>2248</v>
      </c>
      <c r="N220" s="491" t="s">
        <v>2249</v>
      </c>
      <c r="O220" s="491" t="s">
        <v>2249</v>
      </c>
    </row>
    <row r="221" spans="1:15" s="363" customFormat="1" ht="25.5" x14ac:dyDescent="0.2">
      <c r="A221" s="14">
        <f t="shared" si="9"/>
        <v>199</v>
      </c>
      <c r="B221" s="505" t="s">
        <v>750</v>
      </c>
      <c r="C221" s="506" t="s">
        <v>258</v>
      </c>
      <c r="D221" s="755" t="s">
        <v>258</v>
      </c>
      <c r="E221" s="755" t="s">
        <v>258</v>
      </c>
      <c r="F221" s="755" t="s">
        <v>258</v>
      </c>
      <c r="G221" s="755" t="s">
        <v>258</v>
      </c>
      <c r="H221" s="755" t="s">
        <v>258</v>
      </c>
      <c r="I221" s="755" t="s">
        <v>258</v>
      </c>
      <c r="J221" s="505" t="s">
        <v>259</v>
      </c>
      <c r="K221" s="209" t="s">
        <v>989</v>
      </c>
      <c r="L221" s="412">
        <v>1</v>
      </c>
      <c r="M221" s="485" t="s">
        <v>2248</v>
      </c>
      <c r="N221" s="485" t="s">
        <v>2248</v>
      </c>
      <c r="O221" s="491" t="s">
        <v>2249</v>
      </c>
    </row>
    <row r="222" spans="1:15" s="363" customFormat="1" ht="25.5" x14ac:dyDescent="0.2">
      <c r="A222" s="14">
        <f t="shared" si="9"/>
        <v>200</v>
      </c>
      <c r="B222" s="31" t="s">
        <v>788</v>
      </c>
      <c r="C222" s="505" t="s">
        <v>1334</v>
      </c>
      <c r="D222" s="755"/>
      <c r="E222" s="755"/>
      <c r="F222" s="755"/>
      <c r="G222" s="755"/>
      <c r="H222" s="755"/>
      <c r="I222" s="755"/>
      <c r="J222" s="505" t="s">
        <v>73</v>
      </c>
      <c r="K222" s="209" t="s">
        <v>990</v>
      </c>
      <c r="L222" s="412">
        <v>1</v>
      </c>
      <c r="M222" s="485" t="s">
        <v>2248</v>
      </c>
      <c r="N222" s="485" t="s">
        <v>2248</v>
      </c>
      <c r="O222" s="491" t="s">
        <v>2249</v>
      </c>
    </row>
    <row r="223" spans="1:15" s="363" customFormat="1" ht="51" x14ac:dyDescent="0.2">
      <c r="A223" s="14">
        <f t="shared" si="9"/>
        <v>201</v>
      </c>
      <c r="B223" s="505" t="s">
        <v>750</v>
      </c>
      <c r="C223" s="506" t="s">
        <v>258</v>
      </c>
      <c r="D223" s="755"/>
      <c r="E223" s="755"/>
      <c r="F223" s="755"/>
      <c r="G223" s="755"/>
      <c r="H223" s="755"/>
      <c r="I223" s="755"/>
      <c r="J223" s="505" t="s">
        <v>73</v>
      </c>
      <c r="K223" s="209" t="s">
        <v>991</v>
      </c>
      <c r="L223" s="412">
        <v>1</v>
      </c>
      <c r="M223" s="485" t="s">
        <v>2248</v>
      </c>
      <c r="N223" s="485" t="s">
        <v>2248</v>
      </c>
      <c r="O223" s="491" t="s">
        <v>2249</v>
      </c>
    </row>
    <row r="224" spans="1:15" s="363" customFormat="1" ht="25.5" x14ac:dyDescent="0.2">
      <c r="A224" s="14">
        <f t="shared" si="9"/>
        <v>202</v>
      </c>
      <c r="B224" s="31" t="s">
        <v>788</v>
      </c>
      <c r="C224" s="505" t="s">
        <v>1334</v>
      </c>
      <c r="D224" s="755"/>
      <c r="E224" s="755"/>
      <c r="F224" s="755"/>
      <c r="G224" s="755"/>
      <c r="H224" s="755"/>
      <c r="I224" s="755"/>
      <c r="J224" s="505" t="s">
        <v>73</v>
      </c>
      <c r="K224" s="209" t="s">
        <v>992</v>
      </c>
      <c r="L224" s="413">
        <v>2</v>
      </c>
      <c r="M224" s="485" t="s">
        <v>2248</v>
      </c>
      <c r="N224" s="485" t="s">
        <v>2248</v>
      </c>
      <c r="O224" s="491" t="s">
        <v>2249</v>
      </c>
    </row>
    <row r="225" spans="1:15" s="363" customFormat="1" ht="25.5" x14ac:dyDescent="0.2">
      <c r="A225" s="14">
        <f t="shared" si="9"/>
        <v>203</v>
      </c>
      <c r="B225" s="31" t="s">
        <v>788</v>
      </c>
      <c r="C225" s="505" t="s">
        <v>1334</v>
      </c>
      <c r="D225" s="755"/>
      <c r="E225" s="755"/>
      <c r="F225" s="755"/>
      <c r="G225" s="755"/>
      <c r="H225" s="755"/>
      <c r="I225" s="755"/>
      <c r="J225" s="505" t="s">
        <v>73</v>
      </c>
      <c r="K225" s="209" t="s">
        <v>993</v>
      </c>
      <c r="L225" s="412">
        <v>1</v>
      </c>
      <c r="M225" s="485" t="s">
        <v>2248</v>
      </c>
      <c r="N225" s="485" t="s">
        <v>2248</v>
      </c>
      <c r="O225" s="491" t="s">
        <v>2249</v>
      </c>
    </row>
    <row r="226" spans="1:15" s="363" customFormat="1" x14ac:dyDescent="0.2">
      <c r="A226" s="514"/>
      <c r="B226" s="505" t="s">
        <v>750</v>
      </c>
      <c r="C226" s="506" t="s">
        <v>265</v>
      </c>
      <c r="D226" s="755" t="s">
        <v>265</v>
      </c>
      <c r="E226" s="755" t="s">
        <v>265</v>
      </c>
      <c r="F226" s="755" t="s">
        <v>265</v>
      </c>
      <c r="G226" s="755" t="s">
        <v>265</v>
      </c>
      <c r="H226" s="755" t="s">
        <v>265</v>
      </c>
      <c r="I226" s="755" t="s">
        <v>265</v>
      </c>
      <c r="J226" s="505" t="s">
        <v>266</v>
      </c>
      <c r="K226" s="209" t="s">
        <v>994</v>
      </c>
      <c r="L226" s="514"/>
      <c r="M226" s="514"/>
      <c r="N226" s="514"/>
      <c r="O226" s="514"/>
    </row>
    <row r="227" spans="1:15" s="363" customFormat="1" ht="25.5" x14ac:dyDescent="0.2">
      <c r="A227" s="14">
        <f>A225+1</f>
        <v>204</v>
      </c>
      <c r="B227" s="505" t="s">
        <v>750</v>
      </c>
      <c r="C227" s="506" t="s">
        <v>265</v>
      </c>
      <c r="D227" s="755"/>
      <c r="E227" s="755"/>
      <c r="F227" s="755"/>
      <c r="G227" s="755"/>
      <c r="H227" s="755"/>
      <c r="I227" s="755"/>
      <c r="J227" s="505" t="s">
        <v>73</v>
      </c>
      <c r="K227" s="209" t="s">
        <v>2123</v>
      </c>
      <c r="L227" s="412">
        <v>1</v>
      </c>
      <c r="M227" s="485" t="s">
        <v>2248</v>
      </c>
      <c r="N227" s="485" t="s">
        <v>2248</v>
      </c>
      <c r="O227" s="491" t="s">
        <v>2249</v>
      </c>
    </row>
    <row r="228" spans="1:15" s="363" customFormat="1" ht="38.25" x14ac:dyDescent="0.2">
      <c r="A228" s="14">
        <f>A227+1</f>
        <v>205</v>
      </c>
      <c r="B228" s="31" t="s">
        <v>788</v>
      </c>
      <c r="C228" s="505" t="s">
        <v>1335</v>
      </c>
      <c r="D228" s="755"/>
      <c r="E228" s="755"/>
      <c r="F228" s="755"/>
      <c r="G228" s="755"/>
      <c r="H228" s="755"/>
      <c r="I228" s="755"/>
      <c r="J228" s="505" t="s">
        <v>73</v>
      </c>
      <c r="K228" s="209" t="s">
        <v>2124</v>
      </c>
      <c r="L228" s="412">
        <v>1</v>
      </c>
      <c r="M228" s="485" t="s">
        <v>2248</v>
      </c>
      <c r="N228" s="485" t="s">
        <v>2248</v>
      </c>
      <c r="O228" s="491" t="s">
        <v>2249</v>
      </c>
    </row>
    <row r="229" spans="1:15" s="363" customFormat="1" ht="25.5" x14ac:dyDescent="0.2">
      <c r="A229" s="14">
        <f t="shared" si="9"/>
        <v>206</v>
      </c>
      <c r="B229" s="509" t="s">
        <v>750</v>
      </c>
      <c r="C229" s="505" t="s">
        <v>265</v>
      </c>
      <c r="D229" s="755"/>
      <c r="E229" s="755"/>
      <c r="F229" s="755"/>
      <c r="G229" s="755"/>
      <c r="H229" s="755"/>
      <c r="I229" s="755"/>
      <c r="J229" s="505" t="s">
        <v>73</v>
      </c>
      <c r="K229" s="209" t="s">
        <v>2125</v>
      </c>
      <c r="L229" s="412">
        <v>1</v>
      </c>
      <c r="M229" s="485" t="s">
        <v>2248</v>
      </c>
      <c r="N229" s="485" t="s">
        <v>2248</v>
      </c>
      <c r="O229" s="491" t="s">
        <v>2249</v>
      </c>
    </row>
    <row r="230" spans="1:15" s="363" customFormat="1" ht="25.5" x14ac:dyDescent="0.2">
      <c r="A230" s="14">
        <f t="shared" si="9"/>
        <v>207</v>
      </c>
      <c r="B230" s="31" t="s">
        <v>788</v>
      </c>
      <c r="C230" s="754" t="s">
        <v>1335</v>
      </c>
      <c r="D230" s="755"/>
      <c r="E230" s="755"/>
      <c r="F230" s="755"/>
      <c r="G230" s="755"/>
      <c r="H230" s="755"/>
      <c r="I230" s="755"/>
      <c r="J230" s="505" t="s">
        <v>73</v>
      </c>
      <c r="K230" s="209" t="s">
        <v>2126</v>
      </c>
      <c r="L230" s="412">
        <v>1</v>
      </c>
      <c r="M230" s="485" t="s">
        <v>2248</v>
      </c>
      <c r="N230" s="485" t="s">
        <v>2248</v>
      </c>
      <c r="O230" s="491" t="s">
        <v>2249</v>
      </c>
    </row>
    <row r="231" spans="1:15" s="363" customFormat="1" ht="25.5" x14ac:dyDescent="0.2">
      <c r="A231" s="14">
        <f t="shared" si="9"/>
        <v>208</v>
      </c>
      <c r="B231" s="31" t="s">
        <v>788</v>
      </c>
      <c r="C231" s="754"/>
      <c r="D231" s="755"/>
      <c r="E231" s="755"/>
      <c r="F231" s="755"/>
      <c r="G231" s="755"/>
      <c r="H231" s="755"/>
      <c r="I231" s="755"/>
      <c r="J231" s="505" t="s">
        <v>73</v>
      </c>
      <c r="K231" s="209" t="s">
        <v>2127</v>
      </c>
      <c r="L231" s="412">
        <v>1</v>
      </c>
      <c r="M231" s="485" t="s">
        <v>2248</v>
      </c>
      <c r="N231" s="485" t="s">
        <v>2248</v>
      </c>
      <c r="O231" s="491" t="s">
        <v>2249</v>
      </c>
    </row>
    <row r="232" spans="1:15" s="363" customFormat="1" x14ac:dyDescent="0.2">
      <c r="A232" s="514"/>
      <c r="B232" s="31" t="s">
        <v>788</v>
      </c>
      <c r="C232" s="754" t="s">
        <v>1336</v>
      </c>
      <c r="D232" s="755" t="s">
        <v>273</v>
      </c>
      <c r="E232" s="755" t="s">
        <v>273</v>
      </c>
      <c r="F232" s="755" t="s">
        <v>273</v>
      </c>
      <c r="G232" s="755" t="s">
        <v>273</v>
      </c>
      <c r="H232" s="755" t="s">
        <v>273</v>
      </c>
      <c r="I232" s="755" t="s">
        <v>273</v>
      </c>
      <c r="J232" s="505" t="s">
        <v>274</v>
      </c>
      <c r="K232" s="209" t="s">
        <v>1000</v>
      </c>
      <c r="L232" s="514"/>
      <c r="M232" s="514"/>
      <c r="N232" s="514"/>
      <c r="O232" s="514"/>
    </row>
    <row r="233" spans="1:15" s="363" customFormat="1" ht="25.5" x14ac:dyDescent="0.2">
      <c r="A233" s="14">
        <f>A231+1</f>
        <v>209</v>
      </c>
      <c r="B233" s="31" t="s">
        <v>788</v>
      </c>
      <c r="C233" s="755"/>
      <c r="D233" s="755"/>
      <c r="E233" s="755"/>
      <c r="F233" s="755"/>
      <c r="G233" s="755"/>
      <c r="H233" s="755"/>
      <c r="I233" s="755"/>
      <c r="J233" s="505" t="s">
        <v>73</v>
      </c>
      <c r="K233" s="209" t="s">
        <v>2128</v>
      </c>
      <c r="L233" s="412">
        <v>1</v>
      </c>
      <c r="M233" s="485" t="s">
        <v>2248</v>
      </c>
      <c r="N233" s="485" t="s">
        <v>2248</v>
      </c>
      <c r="O233" s="491" t="s">
        <v>2249</v>
      </c>
    </row>
    <row r="234" spans="1:15" s="363" customFormat="1" ht="25.5" x14ac:dyDescent="0.2">
      <c r="A234" s="14">
        <f t="shared" si="9"/>
        <v>210</v>
      </c>
      <c r="B234" s="31" t="s">
        <v>788</v>
      </c>
      <c r="C234" s="755"/>
      <c r="D234" s="755"/>
      <c r="E234" s="755"/>
      <c r="F234" s="755"/>
      <c r="G234" s="755"/>
      <c r="H234" s="755"/>
      <c r="I234" s="755"/>
      <c r="J234" s="505" t="s">
        <v>73</v>
      </c>
      <c r="K234" s="209" t="s">
        <v>2129</v>
      </c>
      <c r="L234" s="412">
        <v>1</v>
      </c>
      <c r="M234" s="485" t="s">
        <v>2248</v>
      </c>
      <c r="N234" s="485" t="s">
        <v>2248</v>
      </c>
      <c r="O234" s="491" t="s">
        <v>2249</v>
      </c>
    </row>
    <row r="235" spans="1:15" s="363" customFormat="1" ht="25.5" x14ac:dyDescent="0.2">
      <c r="A235" s="14">
        <f t="shared" si="9"/>
        <v>211</v>
      </c>
      <c r="B235" s="31" t="s">
        <v>788</v>
      </c>
      <c r="C235" s="755"/>
      <c r="D235" s="755"/>
      <c r="E235" s="755"/>
      <c r="F235" s="755"/>
      <c r="G235" s="755"/>
      <c r="H235" s="755"/>
      <c r="I235" s="755"/>
      <c r="J235" s="505" t="s">
        <v>73</v>
      </c>
      <c r="K235" s="209" t="s">
        <v>2130</v>
      </c>
      <c r="L235" s="412">
        <v>1</v>
      </c>
      <c r="M235" s="485" t="s">
        <v>2248</v>
      </c>
      <c r="N235" s="485" t="s">
        <v>2248</v>
      </c>
      <c r="O235" s="491" t="s">
        <v>2249</v>
      </c>
    </row>
    <row r="236" spans="1:15" s="363" customFormat="1" ht="25.5" x14ac:dyDescent="0.2">
      <c r="A236" s="14">
        <f t="shared" si="9"/>
        <v>212</v>
      </c>
      <c r="B236" s="31" t="s">
        <v>788</v>
      </c>
      <c r="C236" s="755"/>
      <c r="D236" s="755"/>
      <c r="E236" s="755"/>
      <c r="F236" s="755"/>
      <c r="G236" s="755"/>
      <c r="H236" s="755"/>
      <c r="I236" s="755"/>
      <c r="J236" s="505" t="s">
        <v>73</v>
      </c>
      <c r="K236" s="209" t="s">
        <v>2131</v>
      </c>
      <c r="L236" s="412">
        <v>1</v>
      </c>
      <c r="M236" s="485" t="s">
        <v>2248</v>
      </c>
      <c r="N236" s="485" t="s">
        <v>2248</v>
      </c>
      <c r="O236" s="491" t="s">
        <v>2249</v>
      </c>
    </row>
    <row r="237" spans="1:15" s="363" customFormat="1" ht="25.5" x14ac:dyDescent="0.2">
      <c r="A237" s="14">
        <f t="shared" si="9"/>
        <v>213</v>
      </c>
      <c r="B237" s="31" t="s">
        <v>788</v>
      </c>
      <c r="C237" s="755"/>
      <c r="D237" s="755"/>
      <c r="E237" s="755"/>
      <c r="F237" s="755"/>
      <c r="G237" s="755"/>
      <c r="H237" s="755"/>
      <c r="I237" s="755"/>
      <c r="J237" s="505" t="s">
        <v>73</v>
      </c>
      <c r="K237" s="209" t="s">
        <v>2132</v>
      </c>
      <c r="L237" s="412">
        <v>1</v>
      </c>
      <c r="M237" s="485" t="s">
        <v>2248</v>
      </c>
      <c r="N237" s="485" t="s">
        <v>2248</v>
      </c>
      <c r="O237" s="491" t="s">
        <v>2249</v>
      </c>
    </row>
    <row r="238" spans="1:15" s="363" customFormat="1" ht="25.5" x14ac:dyDescent="0.2">
      <c r="A238" s="14">
        <f t="shared" si="9"/>
        <v>214</v>
      </c>
      <c r="B238" s="31" t="s">
        <v>788</v>
      </c>
      <c r="C238" s="505" t="s">
        <v>1337</v>
      </c>
      <c r="D238" s="506" t="s">
        <v>280</v>
      </c>
      <c r="E238" s="506" t="s">
        <v>280</v>
      </c>
      <c r="F238" s="506" t="s">
        <v>280</v>
      </c>
      <c r="G238" s="506" t="s">
        <v>280</v>
      </c>
      <c r="H238" s="506" t="s">
        <v>280</v>
      </c>
      <c r="I238" s="506" t="s">
        <v>280</v>
      </c>
      <c r="J238" s="505" t="s">
        <v>281</v>
      </c>
      <c r="K238" s="209" t="s">
        <v>1006</v>
      </c>
      <c r="L238" s="413">
        <v>2</v>
      </c>
      <c r="M238" s="485" t="s">
        <v>2248</v>
      </c>
      <c r="N238" s="485" t="s">
        <v>2248</v>
      </c>
      <c r="O238" s="485" t="s">
        <v>2248</v>
      </c>
    </row>
    <row r="239" spans="1:15" s="363" customFormat="1" ht="63.75" x14ac:dyDescent="0.2">
      <c r="A239" s="14">
        <f t="shared" si="9"/>
        <v>215</v>
      </c>
      <c r="B239" s="31" t="s">
        <v>788</v>
      </c>
      <c r="C239" s="505" t="s">
        <v>1338</v>
      </c>
      <c r="D239" s="755" t="s">
        <v>283</v>
      </c>
      <c r="E239" s="755" t="s">
        <v>283</v>
      </c>
      <c r="F239" s="755" t="s">
        <v>283</v>
      </c>
      <c r="G239" s="755" t="s">
        <v>283</v>
      </c>
      <c r="H239" s="755" t="s">
        <v>283</v>
      </c>
      <c r="I239" s="755" t="s">
        <v>283</v>
      </c>
      <c r="J239" s="505" t="s">
        <v>284</v>
      </c>
      <c r="K239" s="209" t="s">
        <v>1007</v>
      </c>
      <c r="L239" s="413">
        <v>2</v>
      </c>
      <c r="M239" s="485" t="s">
        <v>2248</v>
      </c>
      <c r="N239" s="485" t="s">
        <v>2248</v>
      </c>
      <c r="O239" s="485" t="s">
        <v>2248</v>
      </c>
    </row>
    <row r="240" spans="1:15" s="363" customFormat="1" ht="14.25" customHeight="1" x14ac:dyDescent="0.2">
      <c r="A240" s="14">
        <f t="shared" si="9"/>
        <v>216</v>
      </c>
      <c r="B240" s="31" t="s">
        <v>788</v>
      </c>
      <c r="C240" s="505" t="s">
        <v>1338</v>
      </c>
      <c r="D240" s="755"/>
      <c r="E240" s="755"/>
      <c r="F240" s="755"/>
      <c r="G240" s="755"/>
      <c r="H240" s="755"/>
      <c r="I240" s="755"/>
      <c r="J240" s="505" t="s">
        <v>73</v>
      </c>
      <c r="K240" s="209" t="s">
        <v>1008</v>
      </c>
      <c r="L240" s="413">
        <v>2</v>
      </c>
      <c r="M240" s="485" t="s">
        <v>2248</v>
      </c>
      <c r="N240" s="485" t="s">
        <v>2248</v>
      </c>
      <c r="O240" s="485" t="s">
        <v>2248</v>
      </c>
    </row>
    <row r="241" spans="1:15" s="363" customFormat="1" ht="51.75" customHeight="1" x14ac:dyDescent="0.2">
      <c r="A241" s="14">
        <f t="shared" si="9"/>
        <v>217</v>
      </c>
      <c r="B241" s="31" t="s">
        <v>788</v>
      </c>
      <c r="C241" s="505" t="s">
        <v>1338</v>
      </c>
      <c r="D241" s="506" t="s">
        <v>283</v>
      </c>
      <c r="E241" s="506" t="s">
        <v>283</v>
      </c>
      <c r="F241" s="506" t="s">
        <v>283</v>
      </c>
      <c r="G241" s="506" t="s">
        <v>283</v>
      </c>
      <c r="H241" s="506" t="s">
        <v>283</v>
      </c>
      <c r="I241" s="506" t="s">
        <v>283</v>
      </c>
      <c r="J241" s="505" t="s">
        <v>1611</v>
      </c>
      <c r="K241" s="209" t="s">
        <v>1009</v>
      </c>
      <c r="L241" s="413">
        <v>2</v>
      </c>
      <c r="M241" s="485" t="s">
        <v>2248</v>
      </c>
      <c r="N241" s="485" t="s">
        <v>2248</v>
      </c>
      <c r="O241" s="485" t="s">
        <v>2248</v>
      </c>
    </row>
    <row r="242" spans="1:15" s="363" customFormat="1" ht="25.5" x14ac:dyDescent="0.2">
      <c r="A242" s="14">
        <f t="shared" si="9"/>
        <v>218</v>
      </c>
      <c r="B242" s="31" t="s">
        <v>788</v>
      </c>
      <c r="C242" s="505" t="s">
        <v>1339</v>
      </c>
      <c r="D242" s="755" t="s">
        <v>287</v>
      </c>
      <c r="E242" s="755" t="s">
        <v>287</v>
      </c>
      <c r="F242" s="755" t="s">
        <v>287</v>
      </c>
      <c r="G242" s="755" t="s">
        <v>287</v>
      </c>
      <c r="H242" s="755" t="s">
        <v>287</v>
      </c>
      <c r="I242" s="755" t="s">
        <v>287</v>
      </c>
      <c r="J242" s="505" t="s">
        <v>288</v>
      </c>
      <c r="K242" s="209" t="s">
        <v>1010</v>
      </c>
      <c r="L242" s="413">
        <v>2</v>
      </c>
      <c r="M242" s="485" t="s">
        <v>2248</v>
      </c>
      <c r="N242" s="485" t="s">
        <v>2248</v>
      </c>
      <c r="O242" s="491" t="s">
        <v>2249</v>
      </c>
    </row>
    <row r="243" spans="1:15" s="363" customFormat="1" ht="25.5" x14ac:dyDescent="0.2">
      <c r="A243" s="14">
        <f t="shared" si="9"/>
        <v>219</v>
      </c>
      <c r="B243" s="31" t="s">
        <v>788</v>
      </c>
      <c r="C243" s="505" t="s">
        <v>1339</v>
      </c>
      <c r="D243" s="755"/>
      <c r="E243" s="755"/>
      <c r="F243" s="755"/>
      <c r="G243" s="755"/>
      <c r="H243" s="755"/>
      <c r="I243" s="755"/>
      <c r="J243" s="505" t="s">
        <v>73</v>
      </c>
      <c r="K243" s="209" t="s">
        <v>1011</v>
      </c>
      <c r="L243" s="413">
        <v>2</v>
      </c>
      <c r="M243" s="485" t="s">
        <v>2248</v>
      </c>
      <c r="N243" s="485" t="s">
        <v>2248</v>
      </c>
      <c r="O243" s="491" t="s">
        <v>2249</v>
      </c>
    </row>
    <row r="244" spans="1:15" s="363" customFormat="1" ht="25.5" x14ac:dyDescent="0.2">
      <c r="A244" s="14">
        <f t="shared" si="9"/>
        <v>220</v>
      </c>
      <c r="B244" s="505" t="s">
        <v>750</v>
      </c>
      <c r="C244" s="506" t="s">
        <v>287</v>
      </c>
      <c r="D244" s="755"/>
      <c r="E244" s="755"/>
      <c r="F244" s="755"/>
      <c r="G244" s="755"/>
      <c r="H244" s="755"/>
      <c r="I244" s="755"/>
      <c r="J244" s="505" t="s">
        <v>73</v>
      </c>
      <c r="K244" s="209" t="s">
        <v>1012</v>
      </c>
      <c r="L244" s="413">
        <v>2</v>
      </c>
      <c r="M244" s="485" t="s">
        <v>2248</v>
      </c>
      <c r="N244" s="485" t="s">
        <v>2248</v>
      </c>
      <c r="O244" s="491" t="s">
        <v>2249</v>
      </c>
    </row>
    <row r="245" spans="1:15" s="363" customFormat="1" ht="25.5" x14ac:dyDescent="0.2">
      <c r="A245" s="14">
        <f t="shared" si="9"/>
        <v>221</v>
      </c>
      <c r="B245" s="31" t="s">
        <v>788</v>
      </c>
      <c r="C245" s="505" t="s">
        <v>1340</v>
      </c>
      <c r="D245" s="506" t="s">
        <v>292</v>
      </c>
      <c r="E245" s="506" t="s">
        <v>292</v>
      </c>
      <c r="F245" s="506" t="s">
        <v>292</v>
      </c>
      <c r="G245" s="506" t="s">
        <v>292</v>
      </c>
      <c r="H245" s="506" t="s">
        <v>292</v>
      </c>
      <c r="I245" s="506" t="s">
        <v>292</v>
      </c>
      <c r="J245" s="505" t="s">
        <v>293</v>
      </c>
      <c r="K245" s="209" t="s">
        <v>1013</v>
      </c>
      <c r="L245" s="412">
        <v>1</v>
      </c>
      <c r="M245" s="485" t="s">
        <v>2248</v>
      </c>
      <c r="N245" s="485" t="s">
        <v>2248</v>
      </c>
      <c r="O245" s="491" t="s">
        <v>2249</v>
      </c>
    </row>
    <row r="246" spans="1:15" s="363" customFormat="1" ht="25.5" x14ac:dyDescent="0.2">
      <c r="A246" s="14">
        <f t="shared" si="9"/>
        <v>222</v>
      </c>
      <c r="B246" s="31" t="s">
        <v>786</v>
      </c>
      <c r="C246" s="505" t="s">
        <v>1341</v>
      </c>
      <c r="D246" s="755" t="s">
        <v>295</v>
      </c>
      <c r="E246" s="755" t="s">
        <v>295</v>
      </c>
      <c r="F246" s="755" t="s">
        <v>295</v>
      </c>
      <c r="G246" s="755" t="s">
        <v>295</v>
      </c>
      <c r="H246" s="755" t="s">
        <v>295</v>
      </c>
      <c r="I246" s="755" t="s">
        <v>295</v>
      </c>
      <c r="J246" s="505" t="s">
        <v>296</v>
      </c>
      <c r="K246" s="217" t="s">
        <v>1820</v>
      </c>
      <c r="L246" s="412">
        <v>1</v>
      </c>
      <c r="M246" s="485" t="s">
        <v>2248</v>
      </c>
      <c r="N246" s="485" t="s">
        <v>2248</v>
      </c>
      <c r="O246" s="491" t="s">
        <v>2249</v>
      </c>
    </row>
    <row r="247" spans="1:15" s="363" customFormat="1" ht="38.25" x14ac:dyDescent="0.2">
      <c r="A247" s="14">
        <f t="shared" si="9"/>
        <v>223</v>
      </c>
      <c r="B247" s="31" t="s">
        <v>788</v>
      </c>
      <c r="C247" s="505" t="s">
        <v>1342</v>
      </c>
      <c r="D247" s="755"/>
      <c r="E247" s="755"/>
      <c r="F247" s="755"/>
      <c r="G247" s="755"/>
      <c r="H247" s="755"/>
      <c r="I247" s="755"/>
      <c r="J247" s="505" t="s">
        <v>73</v>
      </c>
      <c r="K247" s="209" t="s">
        <v>1015</v>
      </c>
      <c r="L247" s="412">
        <v>1</v>
      </c>
      <c r="M247" s="485" t="s">
        <v>2248</v>
      </c>
      <c r="N247" s="485" t="s">
        <v>2248</v>
      </c>
      <c r="O247" s="491" t="s">
        <v>2249</v>
      </c>
    </row>
    <row r="248" spans="1:15" s="363" customFormat="1" ht="25.5" customHeight="1" x14ac:dyDescent="0.2">
      <c r="A248" s="14">
        <f t="shared" si="9"/>
        <v>224</v>
      </c>
      <c r="B248" s="505" t="s">
        <v>751</v>
      </c>
      <c r="C248" s="506" t="s">
        <v>299</v>
      </c>
      <c r="D248" s="755" t="s">
        <v>299</v>
      </c>
      <c r="E248" s="755" t="s">
        <v>299</v>
      </c>
      <c r="F248" s="755" t="s">
        <v>299</v>
      </c>
      <c r="G248" s="755" t="s">
        <v>299</v>
      </c>
      <c r="H248" s="755" t="s">
        <v>299</v>
      </c>
      <c r="I248" s="755" t="s">
        <v>299</v>
      </c>
      <c r="J248" s="505" t="s">
        <v>300</v>
      </c>
      <c r="K248" s="209" t="s">
        <v>1016</v>
      </c>
      <c r="L248" s="412">
        <v>1</v>
      </c>
      <c r="M248" s="485" t="s">
        <v>2248</v>
      </c>
      <c r="N248" s="485" t="s">
        <v>2248</v>
      </c>
      <c r="O248" s="491" t="s">
        <v>2249</v>
      </c>
    </row>
    <row r="249" spans="1:15" s="363" customFormat="1" ht="25.5" x14ac:dyDescent="0.2">
      <c r="A249" s="14">
        <f>A248+1</f>
        <v>225</v>
      </c>
      <c r="B249" s="505" t="s">
        <v>751</v>
      </c>
      <c r="C249" s="506" t="s">
        <v>299</v>
      </c>
      <c r="D249" s="755"/>
      <c r="E249" s="755"/>
      <c r="F249" s="755"/>
      <c r="G249" s="755"/>
      <c r="H249" s="755"/>
      <c r="I249" s="755"/>
      <c r="J249" s="505" t="s">
        <v>73</v>
      </c>
      <c r="K249" s="209" t="s">
        <v>1017</v>
      </c>
      <c r="L249" s="412">
        <v>1</v>
      </c>
      <c r="M249" s="487" t="s">
        <v>2246</v>
      </c>
      <c r="N249" s="487" t="s">
        <v>2246</v>
      </c>
      <c r="O249" s="487" t="s">
        <v>2246</v>
      </c>
    </row>
    <row r="250" spans="1:15" s="363" customFormat="1" x14ac:dyDescent="0.2">
      <c r="A250" s="14">
        <f>A249+1</f>
        <v>226</v>
      </c>
      <c r="B250" s="505" t="s">
        <v>751</v>
      </c>
      <c r="C250" s="506" t="s">
        <v>299</v>
      </c>
      <c r="D250" s="755"/>
      <c r="E250" s="755"/>
      <c r="F250" s="755"/>
      <c r="G250" s="755"/>
      <c r="H250" s="755"/>
      <c r="I250" s="755"/>
      <c r="J250" s="505" t="s">
        <v>73</v>
      </c>
      <c r="K250" s="209" t="s">
        <v>1018</v>
      </c>
      <c r="L250" s="412">
        <v>1</v>
      </c>
      <c r="M250" s="487" t="s">
        <v>2246</v>
      </c>
      <c r="N250" s="487" t="s">
        <v>2246</v>
      </c>
      <c r="O250" s="487" t="s">
        <v>2246</v>
      </c>
    </row>
    <row r="251" spans="1:15" s="363" customFormat="1" ht="38.25" x14ac:dyDescent="0.2">
      <c r="A251" s="14">
        <f>A250+1</f>
        <v>227</v>
      </c>
      <c r="B251" s="505" t="s">
        <v>751</v>
      </c>
      <c r="C251" s="506" t="s">
        <v>299</v>
      </c>
      <c r="D251" s="755"/>
      <c r="E251" s="755"/>
      <c r="F251" s="755"/>
      <c r="G251" s="755"/>
      <c r="H251" s="755"/>
      <c r="I251" s="755"/>
      <c r="J251" s="505" t="s">
        <v>73</v>
      </c>
      <c r="K251" s="209" t="s">
        <v>1019</v>
      </c>
      <c r="L251" s="412">
        <v>1</v>
      </c>
      <c r="M251" s="487" t="s">
        <v>2246</v>
      </c>
      <c r="N251" s="487" t="s">
        <v>2246</v>
      </c>
      <c r="O251" s="487" t="s">
        <v>2246</v>
      </c>
    </row>
    <row r="252" spans="1:15" s="363" customFormat="1" x14ac:dyDescent="0.2">
      <c r="A252" s="782" t="s">
        <v>795</v>
      </c>
      <c r="B252" s="785"/>
      <c r="C252" s="785"/>
      <c r="D252" s="785"/>
      <c r="E252" s="785"/>
      <c r="F252" s="785"/>
      <c r="G252" s="785"/>
      <c r="H252" s="785"/>
      <c r="I252" s="785"/>
      <c r="J252" s="785"/>
      <c r="K252" s="785"/>
      <c r="L252" s="785"/>
      <c r="M252" s="785"/>
      <c r="N252" s="785"/>
      <c r="O252" s="845"/>
    </row>
    <row r="253" spans="1:15" s="363" customFormat="1" ht="30" customHeight="1" x14ac:dyDescent="0.2">
      <c r="A253" s="14">
        <f>A251+1</f>
        <v>228</v>
      </c>
      <c r="B253" s="31" t="s">
        <v>786</v>
      </c>
      <c r="C253" s="505" t="s">
        <v>1344</v>
      </c>
      <c r="D253" s="755" t="s">
        <v>306</v>
      </c>
      <c r="E253" s="755" t="s">
        <v>306</v>
      </c>
      <c r="F253" s="755" t="s">
        <v>306</v>
      </c>
      <c r="G253" s="755" t="s">
        <v>306</v>
      </c>
      <c r="H253" s="755" t="s">
        <v>306</v>
      </c>
      <c r="I253" s="755" t="s">
        <v>306</v>
      </c>
      <c r="J253" s="505" t="s">
        <v>305</v>
      </c>
      <c r="K253" s="209" t="s">
        <v>1020</v>
      </c>
      <c r="L253" s="412">
        <v>1</v>
      </c>
      <c r="M253" s="487" t="s">
        <v>2246</v>
      </c>
      <c r="N253" s="485" t="s">
        <v>2248</v>
      </c>
      <c r="O253" s="485" t="s">
        <v>2248</v>
      </c>
    </row>
    <row r="254" spans="1:15" s="363" customFormat="1" ht="15" customHeight="1" x14ac:dyDescent="0.2">
      <c r="A254" s="14">
        <f t="shared" ref="A254:A313" si="10">A253+1</f>
        <v>229</v>
      </c>
      <c r="B254" s="31" t="s">
        <v>786</v>
      </c>
      <c r="C254" s="505" t="s">
        <v>1344</v>
      </c>
      <c r="D254" s="755"/>
      <c r="E254" s="755"/>
      <c r="F254" s="755"/>
      <c r="G254" s="755"/>
      <c r="H254" s="755"/>
      <c r="I254" s="755"/>
      <c r="J254" s="505" t="s">
        <v>73</v>
      </c>
      <c r="K254" s="209" t="s">
        <v>1497</v>
      </c>
      <c r="L254" s="412">
        <v>1</v>
      </c>
      <c r="M254" s="487" t="s">
        <v>2246</v>
      </c>
      <c r="N254" s="485" t="s">
        <v>2248</v>
      </c>
      <c r="O254" s="485" t="s">
        <v>2248</v>
      </c>
    </row>
    <row r="255" spans="1:15" s="363" customFormat="1" ht="15" customHeight="1" x14ac:dyDescent="0.2">
      <c r="A255" s="14">
        <f t="shared" si="10"/>
        <v>230</v>
      </c>
      <c r="B255" s="31" t="s">
        <v>786</v>
      </c>
      <c r="C255" s="505" t="s">
        <v>1344</v>
      </c>
      <c r="D255" s="755"/>
      <c r="E255" s="755"/>
      <c r="F255" s="755"/>
      <c r="G255" s="755"/>
      <c r="H255" s="755"/>
      <c r="I255" s="755"/>
      <c r="J255" s="505" t="s">
        <v>73</v>
      </c>
      <c r="K255" s="209" t="s">
        <v>1498</v>
      </c>
      <c r="L255" s="413">
        <v>2</v>
      </c>
      <c r="M255" s="487" t="s">
        <v>2246</v>
      </c>
      <c r="N255" s="485" t="s">
        <v>2248</v>
      </c>
      <c r="O255" s="485" t="s">
        <v>2248</v>
      </c>
    </row>
    <row r="256" spans="1:15" s="363" customFormat="1" ht="25.5" x14ac:dyDescent="0.2">
      <c r="A256" s="14">
        <f t="shared" si="10"/>
        <v>231</v>
      </c>
      <c r="B256" s="31" t="s">
        <v>788</v>
      </c>
      <c r="C256" s="505" t="s">
        <v>1343</v>
      </c>
      <c r="D256" s="755"/>
      <c r="E256" s="755"/>
      <c r="F256" s="755"/>
      <c r="G256" s="755"/>
      <c r="H256" s="755"/>
      <c r="I256" s="755"/>
      <c r="J256" s="505" t="s">
        <v>73</v>
      </c>
      <c r="K256" s="209" t="s">
        <v>1021</v>
      </c>
      <c r="L256" s="412">
        <v>1</v>
      </c>
      <c r="M256" s="487" t="s">
        <v>2246</v>
      </c>
      <c r="N256" s="485" t="s">
        <v>2248</v>
      </c>
      <c r="O256" s="485" t="s">
        <v>2248</v>
      </c>
    </row>
    <row r="257" spans="1:15" s="363" customFormat="1" x14ac:dyDescent="0.2">
      <c r="A257" s="514"/>
      <c r="B257" s="31" t="s">
        <v>788</v>
      </c>
      <c r="C257" s="754" t="s">
        <v>1343</v>
      </c>
      <c r="D257" s="755"/>
      <c r="E257" s="755"/>
      <c r="F257" s="755"/>
      <c r="G257" s="755"/>
      <c r="H257" s="755"/>
      <c r="I257" s="755"/>
      <c r="J257" s="505" t="s">
        <v>73</v>
      </c>
      <c r="K257" s="209" t="s">
        <v>1022</v>
      </c>
      <c r="L257" s="514"/>
      <c r="M257" s="514"/>
      <c r="N257" s="514"/>
      <c r="O257" s="514"/>
    </row>
    <row r="258" spans="1:15" ht="25.5" x14ac:dyDescent="0.2">
      <c r="A258" s="14">
        <f>A256+1</f>
        <v>232</v>
      </c>
      <c r="B258" s="31" t="s">
        <v>788</v>
      </c>
      <c r="C258" s="755"/>
      <c r="D258" s="755"/>
      <c r="E258" s="755"/>
      <c r="F258" s="755"/>
      <c r="G258" s="755"/>
      <c r="H258" s="755"/>
      <c r="I258" s="755"/>
      <c r="J258" s="505" t="s">
        <v>73</v>
      </c>
      <c r="K258" s="209" t="s">
        <v>2133</v>
      </c>
      <c r="L258" s="412">
        <v>1</v>
      </c>
      <c r="M258" s="487" t="s">
        <v>2246</v>
      </c>
      <c r="N258" s="485" t="s">
        <v>2248</v>
      </c>
      <c r="O258" s="485" t="s">
        <v>2248</v>
      </c>
    </row>
    <row r="259" spans="1:15" x14ac:dyDescent="0.2">
      <c r="A259" s="14">
        <f t="shared" si="10"/>
        <v>233</v>
      </c>
      <c r="B259" s="31" t="s">
        <v>788</v>
      </c>
      <c r="C259" s="755"/>
      <c r="D259" s="755"/>
      <c r="E259" s="755"/>
      <c r="F259" s="755"/>
      <c r="G259" s="755"/>
      <c r="H259" s="755"/>
      <c r="I259" s="755"/>
      <c r="J259" s="505" t="s">
        <v>73</v>
      </c>
      <c r="K259" s="209" t="s">
        <v>2134</v>
      </c>
      <c r="L259" s="412">
        <v>1</v>
      </c>
      <c r="M259" s="487" t="s">
        <v>2246</v>
      </c>
      <c r="N259" s="485" t="s">
        <v>2248</v>
      </c>
      <c r="O259" s="485" t="s">
        <v>2248</v>
      </c>
    </row>
    <row r="260" spans="1:15" x14ac:dyDescent="0.2">
      <c r="A260" s="514"/>
      <c r="B260" s="31" t="s">
        <v>788</v>
      </c>
      <c r="C260" s="754" t="s">
        <v>1343</v>
      </c>
      <c r="D260" s="755"/>
      <c r="E260" s="755"/>
      <c r="F260" s="755"/>
      <c r="G260" s="755"/>
      <c r="H260" s="755"/>
      <c r="I260" s="755"/>
      <c r="J260" s="505" t="s">
        <v>73</v>
      </c>
      <c r="K260" s="209" t="s">
        <v>1025</v>
      </c>
      <c r="L260" s="514"/>
      <c r="M260" s="514"/>
      <c r="N260" s="514"/>
      <c r="O260" s="514"/>
    </row>
    <row r="261" spans="1:15" ht="25.5" x14ac:dyDescent="0.2">
      <c r="A261" s="14">
        <f>A259+1</f>
        <v>234</v>
      </c>
      <c r="B261" s="31" t="s">
        <v>788</v>
      </c>
      <c r="C261" s="755"/>
      <c r="D261" s="755"/>
      <c r="E261" s="755"/>
      <c r="F261" s="755"/>
      <c r="G261" s="755"/>
      <c r="H261" s="755"/>
      <c r="I261" s="755"/>
      <c r="J261" s="505" t="s">
        <v>73</v>
      </c>
      <c r="K261" s="209" t="s">
        <v>2135</v>
      </c>
      <c r="L261" s="412">
        <v>1</v>
      </c>
      <c r="M261" s="487" t="s">
        <v>2246</v>
      </c>
      <c r="N261" s="485" t="s">
        <v>2248</v>
      </c>
      <c r="O261" s="485" t="s">
        <v>2248</v>
      </c>
    </row>
    <row r="262" spans="1:15" ht="25.5" x14ac:dyDescent="0.2">
      <c r="A262" s="14">
        <f t="shared" si="10"/>
        <v>235</v>
      </c>
      <c r="B262" s="31" t="s">
        <v>788</v>
      </c>
      <c r="C262" s="755"/>
      <c r="D262" s="755"/>
      <c r="E262" s="755"/>
      <c r="F262" s="755"/>
      <c r="G262" s="755"/>
      <c r="H262" s="755"/>
      <c r="I262" s="755"/>
      <c r="J262" s="505" t="s">
        <v>73</v>
      </c>
      <c r="K262" s="209" t="s">
        <v>2136</v>
      </c>
      <c r="L262" s="412">
        <v>1</v>
      </c>
      <c r="M262" s="487" t="s">
        <v>2246</v>
      </c>
      <c r="N262" s="485" t="s">
        <v>2248</v>
      </c>
      <c r="O262" s="485" t="s">
        <v>2248</v>
      </c>
    </row>
    <row r="263" spans="1:15" ht="25.5" x14ac:dyDescent="0.2">
      <c r="A263" s="14">
        <f t="shared" si="10"/>
        <v>236</v>
      </c>
      <c r="B263" s="505" t="s">
        <v>752</v>
      </c>
      <c r="C263" s="506" t="s">
        <v>315</v>
      </c>
      <c r="D263" s="755" t="s">
        <v>315</v>
      </c>
      <c r="E263" s="755" t="s">
        <v>315</v>
      </c>
      <c r="F263" s="755" t="s">
        <v>315</v>
      </c>
      <c r="G263" s="755" t="s">
        <v>315</v>
      </c>
      <c r="H263" s="755" t="s">
        <v>315</v>
      </c>
      <c r="I263" s="755" t="s">
        <v>315</v>
      </c>
      <c r="J263" s="505" t="s">
        <v>316</v>
      </c>
      <c r="K263" s="209" t="s">
        <v>1028</v>
      </c>
      <c r="L263" s="412">
        <v>1</v>
      </c>
      <c r="M263" s="487" t="s">
        <v>2246</v>
      </c>
      <c r="N263" s="485" t="s">
        <v>2248</v>
      </c>
      <c r="O263" s="485" t="s">
        <v>2248</v>
      </c>
    </row>
    <row r="264" spans="1:15" ht="38.25" x14ac:dyDescent="0.2">
      <c r="A264" s="14">
        <f t="shared" si="10"/>
        <v>237</v>
      </c>
      <c r="B264" s="31" t="s">
        <v>786</v>
      </c>
      <c r="C264" s="505" t="s">
        <v>1345</v>
      </c>
      <c r="D264" s="755"/>
      <c r="E264" s="755"/>
      <c r="F264" s="755"/>
      <c r="G264" s="755"/>
      <c r="H264" s="755"/>
      <c r="I264" s="755"/>
      <c r="J264" s="505" t="s">
        <v>73</v>
      </c>
      <c r="K264" s="209" t="s">
        <v>1029</v>
      </c>
      <c r="L264" s="412">
        <v>1</v>
      </c>
      <c r="M264" s="487" t="s">
        <v>2246</v>
      </c>
      <c r="N264" s="485" t="s">
        <v>2248</v>
      </c>
      <c r="O264" s="485" t="s">
        <v>2248</v>
      </c>
    </row>
    <row r="265" spans="1:15" ht="76.5" x14ac:dyDescent="0.2">
      <c r="A265" s="14">
        <f t="shared" si="10"/>
        <v>238</v>
      </c>
      <c r="B265" s="31" t="s">
        <v>788</v>
      </c>
      <c r="C265" s="505" t="s">
        <v>1346</v>
      </c>
      <c r="D265" s="755"/>
      <c r="E265" s="755"/>
      <c r="F265" s="755"/>
      <c r="G265" s="755"/>
      <c r="H265" s="755"/>
      <c r="I265" s="755"/>
      <c r="J265" s="505" t="s">
        <v>73</v>
      </c>
      <c r="K265" s="209" t="s">
        <v>1030</v>
      </c>
      <c r="L265" s="412">
        <v>1</v>
      </c>
      <c r="M265" s="487" t="s">
        <v>2246</v>
      </c>
      <c r="N265" s="485" t="s">
        <v>2248</v>
      </c>
      <c r="O265" s="485" t="s">
        <v>2248</v>
      </c>
    </row>
    <row r="266" spans="1:15" ht="14.25" customHeight="1" x14ac:dyDescent="0.2">
      <c r="A266" s="14">
        <f t="shared" si="10"/>
        <v>239</v>
      </c>
      <c r="B266" s="31" t="s">
        <v>788</v>
      </c>
      <c r="C266" s="505" t="s">
        <v>1347</v>
      </c>
      <c r="D266" s="755" t="s">
        <v>320</v>
      </c>
      <c r="E266" s="755" t="s">
        <v>320</v>
      </c>
      <c r="F266" s="755" t="s">
        <v>320</v>
      </c>
      <c r="G266" s="755" t="s">
        <v>320</v>
      </c>
      <c r="H266" s="755" t="s">
        <v>320</v>
      </c>
      <c r="I266" s="755" t="s">
        <v>320</v>
      </c>
      <c r="J266" s="505" t="s">
        <v>321</v>
      </c>
      <c r="K266" s="209" t="s">
        <v>1300</v>
      </c>
      <c r="L266" s="412">
        <v>1</v>
      </c>
      <c r="M266" s="487" t="s">
        <v>2246</v>
      </c>
      <c r="N266" s="485" t="s">
        <v>2248</v>
      </c>
      <c r="O266" s="485" t="s">
        <v>2248</v>
      </c>
    </row>
    <row r="267" spans="1:15" ht="38.25" x14ac:dyDescent="0.2">
      <c r="A267" s="14">
        <f t="shared" si="10"/>
        <v>240</v>
      </c>
      <c r="B267" s="31" t="s">
        <v>788</v>
      </c>
      <c r="C267" s="505" t="s">
        <v>1347</v>
      </c>
      <c r="D267" s="755"/>
      <c r="E267" s="755"/>
      <c r="F267" s="755"/>
      <c r="G267" s="755"/>
      <c r="H267" s="755"/>
      <c r="I267" s="755"/>
      <c r="J267" s="505" t="s">
        <v>73</v>
      </c>
      <c r="K267" s="209" t="s">
        <v>1301</v>
      </c>
      <c r="L267" s="412">
        <v>1</v>
      </c>
      <c r="M267" s="487" t="s">
        <v>2246</v>
      </c>
      <c r="N267" s="485" t="s">
        <v>2248</v>
      </c>
      <c r="O267" s="485" t="s">
        <v>2248</v>
      </c>
    </row>
    <row r="268" spans="1:15" ht="25.5" x14ac:dyDescent="0.2">
      <c r="A268" s="14">
        <f t="shared" si="10"/>
        <v>241</v>
      </c>
      <c r="B268" s="505" t="s">
        <v>806</v>
      </c>
      <c r="C268" s="505" t="s">
        <v>1347</v>
      </c>
      <c r="D268" s="755"/>
      <c r="E268" s="755"/>
      <c r="F268" s="755"/>
      <c r="G268" s="755"/>
      <c r="H268" s="755"/>
      <c r="I268" s="755"/>
      <c r="J268" s="505" t="s">
        <v>73</v>
      </c>
      <c r="K268" s="209" t="s">
        <v>1612</v>
      </c>
      <c r="L268" s="412">
        <v>1</v>
      </c>
      <c r="M268" s="487" t="s">
        <v>2246</v>
      </c>
      <c r="N268" s="485" t="s">
        <v>2248</v>
      </c>
      <c r="O268" s="485" t="s">
        <v>2248</v>
      </c>
    </row>
    <row r="269" spans="1:15" ht="25.5" x14ac:dyDescent="0.2">
      <c r="A269" s="14">
        <f t="shared" si="10"/>
        <v>242</v>
      </c>
      <c r="B269" s="505" t="s">
        <v>806</v>
      </c>
      <c r="C269" s="506" t="s">
        <v>320</v>
      </c>
      <c r="D269" s="755"/>
      <c r="E269" s="755"/>
      <c r="F269" s="755"/>
      <c r="G269" s="755"/>
      <c r="H269" s="755"/>
      <c r="I269" s="755"/>
      <c r="J269" s="505" t="s">
        <v>73</v>
      </c>
      <c r="K269" s="209" t="s">
        <v>1031</v>
      </c>
      <c r="L269" s="412">
        <v>1</v>
      </c>
      <c r="M269" s="487" t="s">
        <v>2246</v>
      </c>
      <c r="N269" s="485" t="s">
        <v>2248</v>
      </c>
      <c r="O269" s="485" t="s">
        <v>2248</v>
      </c>
    </row>
    <row r="270" spans="1:15" ht="38.25" x14ac:dyDescent="0.2">
      <c r="A270" s="14">
        <f t="shared" si="10"/>
        <v>243</v>
      </c>
      <c r="B270" s="31" t="s">
        <v>788</v>
      </c>
      <c r="C270" s="505" t="s">
        <v>1347</v>
      </c>
      <c r="D270" s="755"/>
      <c r="E270" s="755"/>
      <c r="F270" s="755"/>
      <c r="G270" s="755"/>
      <c r="H270" s="755"/>
      <c r="I270" s="755"/>
      <c r="J270" s="505" t="s">
        <v>73</v>
      </c>
      <c r="K270" s="209" t="s">
        <v>1032</v>
      </c>
      <c r="L270" s="413">
        <v>2</v>
      </c>
      <c r="M270" s="487" t="s">
        <v>2246</v>
      </c>
      <c r="N270" s="485" t="s">
        <v>2248</v>
      </c>
      <c r="O270" s="485" t="s">
        <v>2248</v>
      </c>
    </row>
    <row r="271" spans="1:15" ht="38.25" x14ac:dyDescent="0.2">
      <c r="A271" s="14">
        <f>A270+1</f>
        <v>244</v>
      </c>
      <c r="B271" s="31" t="s">
        <v>788</v>
      </c>
      <c r="C271" s="505" t="s">
        <v>1348</v>
      </c>
      <c r="D271" s="506" t="s">
        <v>325</v>
      </c>
      <c r="E271" s="506" t="s">
        <v>325</v>
      </c>
      <c r="F271" s="506" t="s">
        <v>325</v>
      </c>
      <c r="G271" s="755" t="s">
        <v>325</v>
      </c>
      <c r="H271" s="756" t="s">
        <v>325</v>
      </c>
      <c r="I271" s="756" t="s">
        <v>325</v>
      </c>
      <c r="J271" s="505" t="s">
        <v>326</v>
      </c>
      <c r="K271" s="209" t="s">
        <v>1033</v>
      </c>
      <c r="L271" s="413">
        <v>2</v>
      </c>
      <c r="M271" s="487" t="s">
        <v>2246</v>
      </c>
      <c r="N271" s="485" t="s">
        <v>2248</v>
      </c>
      <c r="O271" s="485" t="s">
        <v>2248</v>
      </c>
    </row>
    <row r="272" spans="1:15" ht="25.5" x14ac:dyDescent="0.2">
      <c r="A272" s="514"/>
      <c r="B272" s="31" t="s">
        <v>788</v>
      </c>
      <c r="C272" s="505" t="s">
        <v>1348</v>
      </c>
      <c r="D272" s="506" t="s">
        <v>325</v>
      </c>
      <c r="E272" s="755" t="s">
        <v>325</v>
      </c>
      <c r="F272" s="755" t="s">
        <v>325</v>
      </c>
      <c r="G272" s="755"/>
      <c r="H272" s="757"/>
      <c r="I272" s="757"/>
      <c r="J272" s="505" t="s">
        <v>73</v>
      </c>
      <c r="K272" s="209" t="s">
        <v>1034</v>
      </c>
      <c r="L272" s="514"/>
      <c r="M272" s="514"/>
      <c r="N272" s="514"/>
      <c r="O272" s="514"/>
    </row>
    <row r="273" spans="1:15" ht="38.25" x14ac:dyDescent="0.2">
      <c r="A273" s="14">
        <f>A271+1</f>
        <v>245</v>
      </c>
      <c r="B273" s="31" t="s">
        <v>788</v>
      </c>
      <c r="C273" s="505" t="s">
        <v>1348</v>
      </c>
      <c r="D273" s="506" t="s">
        <v>325</v>
      </c>
      <c r="E273" s="755"/>
      <c r="F273" s="755"/>
      <c r="G273" s="755" t="s">
        <v>325</v>
      </c>
      <c r="H273" s="757"/>
      <c r="I273" s="757"/>
      <c r="J273" s="505" t="s">
        <v>73</v>
      </c>
      <c r="K273" s="209" t="s">
        <v>1562</v>
      </c>
      <c r="L273" s="413">
        <v>2</v>
      </c>
      <c r="M273" s="487" t="s">
        <v>2246</v>
      </c>
      <c r="N273" s="485" t="s">
        <v>2248</v>
      </c>
      <c r="O273" s="485" t="s">
        <v>2248</v>
      </c>
    </row>
    <row r="274" spans="1:15" s="363" customFormat="1" ht="25.5" x14ac:dyDescent="0.2">
      <c r="A274" s="14">
        <f>A273+1</f>
        <v>246</v>
      </c>
      <c r="B274" s="31" t="s">
        <v>788</v>
      </c>
      <c r="C274" s="505" t="s">
        <v>1348</v>
      </c>
      <c r="D274" s="506" t="s">
        <v>325</v>
      </c>
      <c r="E274" s="755"/>
      <c r="F274" s="755"/>
      <c r="G274" s="755"/>
      <c r="H274" s="757"/>
      <c r="I274" s="757"/>
      <c r="J274" s="505" t="s">
        <v>73</v>
      </c>
      <c r="K274" s="209" t="s">
        <v>1563</v>
      </c>
      <c r="L274" s="413">
        <v>2</v>
      </c>
      <c r="M274" s="487" t="s">
        <v>2246</v>
      </c>
      <c r="N274" s="485" t="s">
        <v>2248</v>
      </c>
      <c r="O274" s="485" t="s">
        <v>2248</v>
      </c>
    </row>
    <row r="275" spans="1:15" s="363" customFormat="1" ht="25.5" x14ac:dyDescent="0.2">
      <c r="A275" s="14">
        <f>A274+1</f>
        <v>247</v>
      </c>
      <c r="B275" s="31" t="s">
        <v>788</v>
      </c>
      <c r="C275" s="505" t="s">
        <v>1348</v>
      </c>
      <c r="D275" s="506" t="s">
        <v>325</v>
      </c>
      <c r="E275" s="755"/>
      <c r="F275" s="755"/>
      <c r="G275" s="755"/>
      <c r="H275" s="758"/>
      <c r="I275" s="758"/>
      <c r="J275" s="505" t="s">
        <v>73</v>
      </c>
      <c r="K275" s="209" t="s">
        <v>328</v>
      </c>
      <c r="L275" s="412">
        <v>1</v>
      </c>
      <c r="M275" s="487" t="s">
        <v>2246</v>
      </c>
      <c r="N275" s="485" t="s">
        <v>2248</v>
      </c>
      <c r="O275" s="485" t="s">
        <v>2248</v>
      </c>
    </row>
    <row r="276" spans="1:15" s="363" customFormat="1" x14ac:dyDescent="0.2">
      <c r="A276" s="514"/>
      <c r="B276" s="31" t="s">
        <v>788</v>
      </c>
      <c r="C276" s="754" t="s">
        <v>1349</v>
      </c>
      <c r="D276" s="755" t="s">
        <v>331</v>
      </c>
      <c r="E276" s="755" t="s">
        <v>331</v>
      </c>
      <c r="F276" s="755" t="s">
        <v>331</v>
      </c>
      <c r="G276" s="755" t="s">
        <v>331</v>
      </c>
      <c r="H276" s="755" t="s">
        <v>331</v>
      </c>
      <c r="I276" s="755" t="s">
        <v>331</v>
      </c>
      <c r="J276" s="505" t="s">
        <v>681</v>
      </c>
      <c r="K276" s="209" t="s">
        <v>1036</v>
      </c>
      <c r="L276" s="514"/>
      <c r="M276" s="514"/>
      <c r="N276" s="514"/>
      <c r="O276" s="514"/>
    </row>
    <row r="277" spans="1:15" s="363" customFormat="1" x14ac:dyDescent="0.2">
      <c r="A277" s="14">
        <f>A275+1</f>
        <v>248</v>
      </c>
      <c r="B277" s="31" t="s">
        <v>788</v>
      </c>
      <c r="C277" s="755"/>
      <c r="D277" s="755"/>
      <c r="E277" s="755"/>
      <c r="F277" s="755"/>
      <c r="G277" s="755"/>
      <c r="H277" s="755"/>
      <c r="I277" s="755"/>
      <c r="J277" s="505" t="s">
        <v>73</v>
      </c>
      <c r="K277" s="209" t="s">
        <v>332</v>
      </c>
      <c r="L277" s="412">
        <v>1</v>
      </c>
      <c r="M277" s="487" t="s">
        <v>2246</v>
      </c>
      <c r="N277" s="485" t="s">
        <v>2248</v>
      </c>
      <c r="O277" s="485" t="s">
        <v>2248</v>
      </c>
    </row>
    <row r="278" spans="1:15" s="363" customFormat="1" x14ac:dyDescent="0.2">
      <c r="A278" s="14">
        <f>A277+1</f>
        <v>249</v>
      </c>
      <c r="B278" s="31" t="s">
        <v>788</v>
      </c>
      <c r="C278" s="755"/>
      <c r="D278" s="755"/>
      <c r="E278" s="755"/>
      <c r="F278" s="755"/>
      <c r="G278" s="755"/>
      <c r="H278" s="755"/>
      <c r="I278" s="755"/>
      <c r="J278" s="505" t="s">
        <v>73</v>
      </c>
      <c r="K278" s="209" t="s">
        <v>333</v>
      </c>
      <c r="L278" s="412">
        <v>1</v>
      </c>
      <c r="M278" s="487" t="s">
        <v>2246</v>
      </c>
      <c r="N278" s="485" t="s">
        <v>2248</v>
      </c>
      <c r="O278" s="485" t="s">
        <v>2248</v>
      </c>
    </row>
    <row r="279" spans="1:15" s="363" customFormat="1" x14ac:dyDescent="0.2">
      <c r="A279" s="14">
        <f>A278+1</f>
        <v>250</v>
      </c>
      <c r="B279" s="31" t="s">
        <v>788</v>
      </c>
      <c r="C279" s="755"/>
      <c r="D279" s="755"/>
      <c r="E279" s="755"/>
      <c r="F279" s="755"/>
      <c r="G279" s="755"/>
      <c r="H279" s="755"/>
      <c r="I279" s="755"/>
      <c r="J279" s="505" t="s">
        <v>73</v>
      </c>
      <c r="K279" s="209" t="s">
        <v>334</v>
      </c>
      <c r="L279" s="412">
        <v>1</v>
      </c>
      <c r="M279" s="487" t="s">
        <v>2246</v>
      </c>
      <c r="N279" s="485" t="s">
        <v>2248</v>
      </c>
      <c r="O279" s="485" t="s">
        <v>2248</v>
      </c>
    </row>
    <row r="280" spans="1:15" s="363" customFormat="1" ht="25.5" x14ac:dyDescent="0.2">
      <c r="A280" s="14">
        <f t="shared" ref="A280:A281" si="11">A279+1</f>
        <v>251</v>
      </c>
      <c r="B280" s="31" t="s">
        <v>788</v>
      </c>
      <c r="C280" s="755"/>
      <c r="D280" s="755"/>
      <c r="E280" s="755"/>
      <c r="F280" s="755"/>
      <c r="G280" s="755"/>
      <c r="H280" s="755"/>
      <c r="I280" s="755"/>
      <c r="J280" s="505" t="s">
        <v>73</v>
      </c>
      <c r="K280" s="209" t="s">
        <v>335</v>
      </c>
      <c r="L280" s="412">
        <v>1</v>
      </c>
      <c r="M280" s="487" t="s">
        <v>2246</v>
      </c>
      <c r="N280" s="485" t="s">
        <v>2248</v>
      </c>
      <c r="O280" s="485" t="s">
        <v>2248</v>
      </c>
    </row>
    <row r="281" spans="1:15" s="363" customFormat="1" x14ac:dyDescent="0.2">
      <c r="A281" s="14">
        <f t="shared" si="11"/>
        <v>252</v>
      </c>
      <c r="B281" s="31" t="s">
        <v>788</v>
      </c>
      <c r="C281" s="755"/>
      <c r="D281" s="755"/>
      <c r="E281" s="755"/>
      <c r="F281" s="755"/>
      <c r="G281" s="755"/>
      <c r="H281" s="755"/>
      <c r="I281" s="755"/>
      <c r="J281" s="505" t="s">
        <v>73</v>
      </c>
      <c r="K281" s="209" t="s">
        <v>336</v>
      </c>
      <c r="L281" s="412">
        <v>1</v>
      </c>
      <c r="M281" s="487" t="s">
        <v>2246</v>
      </c>
      <c r="N281" s="485" t="s">
        <v>2248</v>
      </c>
      <c r="O281" s="485" t="s">
        <v>2248</v>
      </c>
    </row>
    <row r="282" spans="1:15" s="363" customFormat="1" ht="25.5" x14ac:dyDescent="0.2">
      <c r="A282" s="514"/>
      <c r="B282" s="31" t="s">
        <v>788</v>
      </c>
      <c r="C282" s="754" t="s">
        <v>1350</v>
      </c>
      <c r="D282" s="755" t="s">
        <v>338</v>
      </c>
      <c r="E282" s="755" t="s">
        <v>338</v>
      </c>
      <c r="F282" s="755" t="s">
        <v>338</v>
      </c>
      <c r="G282" s="755" t="s">
        <v>338</v>
      </c>
      <c r="H282" s="755" t="s">
        <v>338</v>
      </c>
      <c r="I282" s="755" t="s">
        <v>338</v>
      </c>
      <c r="J282" s="505" t="s">
        <v>339</v>
      </c>
      <c r="K282" s="209" t="s">
        <v>1037</v>
      </c>
      <c r="L282" s="514"/>
      <c r="M282" s="514"/>
      <c r="N282" s="514"/>
      <c r="O282" s="514"/>
    </row>
    <row r="283" spans="1:15" s="363" customFormat="1" ht="51" x14ac:dyDescent="0.2">
      <c r="A283" s="14">
        <f>A281+1</f>
        <v>253</v>
      </c>
      <c r="B283" s="31" t="s">
        <v>788</v>
      </c>
      <c r="C283" s="755"/>
      <c r="D283" s="755"/>
      <c r="E283" s="755"/>
      <c r="F283" s="755"/>
      <c r="G283" s="755"/>
      <c r="H283" s="755"/>
      <c r="I283" s="755"/>
      <c r="J283" s="505" t="s">
        <v>73</v>
      </c>
      <c r="K283" s="209" t="s">
        <v>340</v>
      </c>
      <c r="L283" s="412">
        <v>1</v>
      </c>
      <c r="M283" s="487" t="s">
        <v>2246</v>
      </c>
      <c r="N283" s="485" t="s">
        <v>2248</v>
      </c>
      <c r="O283" s="485" t="s">
        <v>2248</v>
      </c>
    </row>
    <row r="284" spans="1:15" s="363" customFormat="1" ht="51" x14ac:dyDescent="0.2">
      <c r="A284" s="14">
        <f t="shared" si="10"/>
        <v>254</v>
      </c>
      <c r="B284" s="31" t="s">
        <v>788</v>
      </c>
      <c r="C284" s="755"/>
      <c r="D284" s="755"/>
      <c r="E284" s="755"/>
      <c r="F284" s="755"/>
      <c r="G284" s="755"/>
      <c r="H284" s="755"/>
      <c r="I284" s="755"/>
      <c r="J284" s="505" t="s">
        <v>73</v>
      </c>
      <c r="K284" s="209" t="s">
        <v>341</v>
      </c>
      <c r="L284" s="412">
        <v>1</v>
      </c>
      <c r="M284" s="487" t="s">
        <v>2246</v>
      </c>
      <c r="N284" s="485" t="s">
        <v>2248</v>
      </c>
      <c r="O284" s="485" t="s">
        <v>2248</v>
      </c>
    </row>
    <row r="285" spans="1:15" s="363" customFormat="1" ht="89.25" x14ac:dyDescent="0.2">
      <c r="A285" s="14">
        <f t="shared" si="10"/>
        <v>255</v>
      </c>
      <c r="B285" s="31" t="s">
        <v>788</v>
      </c>
      <c r="C285" s="755"/>
      <c r="D285" s="755"/>
      <c r="E285" s="755"/>
      <c r="F285" s="755"/>
      <c r="G285" s="755"/>
      <c r="H285" s="755"/>
      <c r="I285" s="755"/>
      <c r="J285" s="505" t="s">
        <v>73</v>
      </c>
      <c r="K285" s="209" t="s">
        <v>342</v>
      </c>
      <c r="L285" s="412">
        <v>1</v>
      </c>
      <c r="M285" s="487" t="s">
        <v>2246</v>
      </c>
      <c r="N285" s="485" t="s">
        <v>2248</v>
      </c>
      <c r="O285" s="485" t="s">
        <v>2248</v>
      </c>
    </row>
    <row r="286" spans="1:15" s="363" customFormat="1" ht="38.25" x14ac:dyDescent="0.2">
      <c r="A286" s="14">
        <f t="shared" si="10"/>
        <v>256</v>
      </c>
      <c r="B286" s="31" t="s">
        <v>788</v>
      </c>
      <c r="C286" s="755"/>
      <c r="D286" s="755"/>
      <c r="E286" s="755"/>
      <c r="F286" s="755"/>
      <c r="G286" s="755"/>
      <c r="H286" s="755"/>
      <c r="I286" s="755"/>
      <c r="J286" s="505" t="s">
        <v>73</v>
      </c>
      <c r="K286" s="209" t="s">
        <v>343</v>
      </c>
      <c r="L286" s="412">
        <v>1</v>
      </c>
      <c r="M286" s="487" t="s">
        <v>2246</v>
      </c>
      <c r="N286" s="485" t="s">
        <v>2248</v>
      </c>
      <c r="O286" s="485" t="s">
        <v>2248</v>
      </c>
    </row>
    <row r="287" spans="1:15" s="363" customFormat="1" ht="38.25" x14ac:dyDescent="0.2">
      <c r="A287" s="14">
        <f t="shared" si="10"/>
        <v>257</v>
      </c>
      <c r="B287" s="505" t="s">
        <v>808</v>
      </c>
      <c r="C287" s="506" t="s">
        <v>345</v>
      </c>
      <c r="D287" s="755" t="s">
        <v>345</v>
      </c>
      <c r="E287" s="755" t="s">
        <v>345</v>
      </c>
      <c r="F287" s="755" t="s">
        <v>345</v>
      </c>
      <c r="G287" s="755" t="s">
        <v>345</v>
      </c>
      <c r="H287" s="755" t="s">
        <v>345</v>
      </c>
      <c r="I287" s="755" t="s">
        <v>345</v>
      </c>
      <c r="J287" s="505" t="s">
        <v>346</v>
      </c>
      <c r="K287" s="209" t="s">
        <v>1038</v>
      </c>
      <c r="L287" s="413">
        <v>2</v>
      </c>
      <c r="M287" s="487" t="s">
        <v>2246</v>
      </c>
      <c r="N287" s="485" t="s">
        <v>2248</v>
      </c>
      <c r="O287" s="485" t="s">
        <v>2248</v>
      </c>
    </row>
    <row r="288" spans="1:15" s="363" customFormat="1" ht="25.5" x14ac:dyDescent="0.2">
      <c r="A288" s="14">
        <f t="shared" si="10"/>
        <v>258</v>
      </c>
      <c r="B288" s="505" t="s">
        <v>808</v>
      </c>
      <c r="C288" s="506" t="s">
        <v>345</v>
      </c>
      <c r="D288" s="755"/>
      <c r="E288" s="755"/>
      <c r="F288" s="755"/>
      <c r="G288" s="755"/>
      <c r="H288" s="755"/>
      <c r="I288" s="755"/>
      <c r="J288" s="505" t="s">
        <v>73</v>
      </c>
      <c r="K288" s="209" t="s">
        <v>1039</v>
      </c>
      <c r="L288" s="413">
        <v>2</v>
      </c>
      <c r="M288" s="487" t="s">
        <v>2246</v>
      </c>
      <c r="N288" s="485" t="s">
        <v>2248</v>
      </c>
      <c r="O288" s="485" t="s">
        <v>2248</v>
      </c>
    </row>
    <row r="289" spans="1:15" s="363" customFormat="1" ht="38.25" x14ac:dyDescent="0.2">
      <c r="A289" s="14">
        <f>A288+1</f>
        <v>259</v>
      </c>
      <c r="B289" s="31" t="s">
        <v>788</v>
      </c>
      <c r="C289" s="505" t="s">
        <v>1351</v>
      </c>
      <c r="D289" s="755" t="s">
        <v>348</v>
      </c>
      <c r="E289" s="755" t="s">
        <v>348</v>
      </c>
      <c r="F289" s="755" t="s">
        <v>348</v>
      </c>
      <c r="G289" s="755" t="s">
        <v>348</v>
      </c>
      <c r="H289" s="756" t="s">
        <v>348</v>
      </c>
      <c r="I289" s="756" t="s">
        <v>348</v>
      </c>
      <c r="J289" s="505" t="s">
        <v>349</v>
      </c>
      <c r="K289" s="209" t="s">
        <v>1040</v>
      </c>
      <c r="L289" s="413">
        <v>2</v>
      </c>
      <c r="M289" s="487" t="s">
        <v>2246</v>
      </c>
      <c r="N289" s="485" t="s">
        <v>2248</v>
      </c>
      <c r="O289" s="485" t="s">
        <v>2248</v>
      </c>
    </row>
    <row r="290" spans="1:15" s="363" customFormat="1" ht="25.5" x14ac:dyDescent="0.2">
      <c r="A290" s="514"/>
      <c r="B290" s="31" t="s">
        <v>788</v>
      </c>
      <c r="C290" s="505" t="s">
        <v>1351</v>
      </c>
      <c r="D290" s="755"/>
      <c r="E290" s="755"/>
      <c r="F290" s="755"/>
      <c r="G290" s="755"/>
      <c r="H290" s="757"/>
      <c r="I290" s="757"/>
      <c r="J290" s="505" t="s">
        <v>73</v>
      </c>
      <c r="K290" s="209" t="s">
        <v>1041</v>
      </c>
      <c r="L290" s="514"/>
      <c r="M290" s="514"/>
      <c r="N290" s="514"/>
      <c r="O290" s="514"/>
    </row>
    <row r="291" spans="1:15" s="363" customFormat="1" x14ac:dyDescent="0.2">
      <c r="A291" s="14">
        <f>A289+1</f>
        <v>260</v>
      </c>
      <c r="B291" s="31" t="s">
        <v>788</v>
      </c>
      <c r="C291" s="754" t="s">
        <v>1351</v>
      </c>
      <c r="D291" s="755" t="s">
        <v>348</v>
      </c>
      <c r="E291" s="755" t="s">
        <v>348</v>
      </c>
      <c r="F291" s="755" t="s">
        <v>348</v>
      </c>
      <c r="G291" s="755" t="s">
        <v>348</v>
      </c>
      <c r="H291" s="757"/>
      <c r="I291" s="757"/>
      <c r="J291" s="505" t="s">
        <v>73</v>
      </c>
      <c r="K291" s="209" t="s">
        <v>2137</v>
      </c>
      <c r="L291" s="413">
        <v>2</v>
      </c>
      <c r="M291" s="487" t="s">
        <v>2246</v>
      </c>
      <c r="N291" s="485" t="s">
        <v>2248</v>
      </c>
      <c r="O291" s="485" t="s">
        <v>2248</v>
      </c>
    </row>
    <row r="292" spans="1:15" s="363" customFormat="1" x14ac:dyDescent="0.2">
      <c r="A292" s="14">
        <f t="shared" si="10"/>
        <v>261</v>
      </c>
      <c r="B292" s="31" t="s">
        <v>788</v>
      </c>
      <c r="C292" s="754"/>
      <c r="D292" s="755"/>
      <c r="E292" s="755"/>
      <c r="F292" s="755"/>
      <c r="G292" s="755"/>
      <c r="H292" s="757"/>
      <c r="I292" s="757"/>
      <c r="J292" s="505" t="s">
        <v>73</v>
      </c>
      <c r="K292" s="209" t="s">
        <v>2138</v>
      </c>
      <c r="L292" s="413">
        <v>2</v>
      </c>
      <c r="M292" s="487" t="s">
        <v>2246</v>
      </c>
      <c r="N292" s="485" t="s">
        <v>2248</v>
      </c>
      <c r="O292" s="485" t="s">
        <v>2248</v>
      </c>
    </row>
    <row r="293" spans="1:15" s="363" customFormat="1" ht="25.5" x14ac:dyDescent="0.2">
      <c r="A293" s="14">
        <f t="shared" si="10"/>
        <v>262</v>
      </c>
      <c r="B293" s="31" t="s">
        <v>788</v>
      </c>
      <c r="C293" s="754"/>
      <c r="D293" s="755"/>
      <c r="E293" s="755"/>
      <c r="F293" s="755"/>
      <c r="G293" s="755"/>
      <c r="H293" s="757"/>
      <c r="I293" s="757"/>
      <c r="J293" s="505" t="s">
        <v>73</v>
      </c>
      <c r="K293" s="209" t="s">
        <v>2139</v>
      </c>
      <c r="L293" s="413">
        <v>2</v>
      </c>
      <c r="M293" s="487" t="s">
        <v>2246</v>
      </c>
      <c r="N293" s="485" t="s">
        <v>2248</v>
      </c>
      <c r="O293" s="485" t="s">
        <v>2248</v>
      </c>
    </row>
    <row r="294" spans="1:15" s="363" customFormat="1" x14ac:dyDescent="0.2">
      <c r="A294" s="14">
        <f t="shared" si="10"/>
        <v>263</v>
      </c>
      <c r="B294" s="31" t="s">
        <v>788</v>
      </c>
      <c r="C294" s="754"/>
      <c r="D294" s="755"/>
      <c r="E294" s="755"/>
      <c r="F294" s="755"/>
      <c r="G294" s="755"/>
      <c r="H294" s="757"/>
      <c r="I294" s="757"/>
      <c r="J294" s="505" t="s">
        <v>73</v>
      </c>
      <c r="K294" s="209" t="s">
        <v>2140</v>
      </c>
      <c r="L294" s="413">
        <v>2</v>
      </c>
      <c r="M294" s="487" t="s">
        <v>2246</v>
      </c>
      <c r="N294" s="485" t="s">
        <v>2248</v>
      </c>
      <c r="O294" s="485" t="s">
        <v>2248</v>
      </c>
    </row>
    <row r="295" spans="1:15" s="363" customFormat="1" ht="38.25" x14ac:dyDescent="0.2">
      <c r="A295" s="14">
        <f t="shared" si="10"/>
        <v>264</v>
      </c>
      <c r="B295" s="31" t="s">
        <v>788</v>
      </c>
      <c r="C295" s="505" t="s">
        <v>1351</v>
      </c>
      <c r="D295" s="755"/>
      <c r="E295" s="755"/>
      <c r="F295" s="755"/>
      <c r="G295" s="755"/>
      <c r="H295" s="757"/>
      <c r="I295" s="757"/>
      <c r="J295" s="505" t="s">
        <v>73</v>
      </c>
      <c r="K295" s="209" t="s">
        <v>1564</v>
      </c>
      <c r="L295" s="413">
        <v>2</v>
      </c>
      <c r="M295" s="487" t="s">
        <v>2246</v>
      </c>
      <c r="N295" s="485" t="s">
        <v>2248</v>
      </c>
      <c r="O295" s="485" t="s">
        <v>2248</v>
      </c>
    </row>
    <row r="296" spans="1:15" s="363" customFormat="1" ht="25.5" x14ac:dyDescent="0.2">
      <c r="A296" s="14">
        <f t="shared" si="10"/>
        <v>265</v>
      </c>
      <c r="B296" s="31" t="s">
        <v>788</v>
      </c>
      <c r="C296" s="505" t="s">
        <v>1351</v>
      </c>
      <c r="D296" s="755"/>
      <c r="E296" s="755"/>
      <c r="F296" s="755"/>
      <c r="G296" s="755"/>
      <c r="H296" s="757"/>
      <c r="I296" s="757"/>
      <c r="J296" s="505" t="s">
        <v>73</v>
      </c>
      <c r="K296" s="209" t="s">
        <v>1565</v>
      </c>
      <c r="L296" s="413">
        <v>2</v>
      </c>
      <c r="M296" s="487" t="s">
        <v>2246</v>
      </c>
      <c r="N296" s="485" t="s">
        <v>2248</v>
      </c>
      <c r="O296" s="485" t="s">
        <v>2248</v>
      </c>
    </row>
    <row r="297" spans="1:15" s="363" customFormat="1" ht="25.5" x14ac:dyDescent="0.2">
      <c r="A297" s="14">
        <f t="shared" si="10"/>
        <v>266</v>
      </c>
      <c r="B297" s="31" t="s">
        <v>788</v>
      </c>
      <c r="C297" s="505" t="s">
        <v>1351</v>
      </c>
      <c r="D297" s="755"/>
      <c r="E297" s="755"/>
      <c r="F297" s="755"/>
      <c r="G297" s="755"/>
      <c r="H297" s="758"/>
      <c r="I297" s="758"/>
      <c r="J297" s="505" t="s">
        <v>73</v>
      </c>
      <c r="K297" s="209" t="s">
        <v>1047</v>
      </c>
      <c r="L297" s="413">
        <v>2</v>
      </c>
      <c r="M297" s="487" t="s">
        <v>2246</v>
      </c>
      <c r="N297" s="485" t="s">
        <v>2248</v>
      </c>
      <c r="O297" s="485" t="s">
        <v>2248</v>
      </c>
    </row>
    <row r="298" spans="1:15" s="363" customFormat="1" ht="25.5" x14ac:dyDescent="0.2">
      <c r="A298" s="14">
        <f t="shared" si="10"/>
        <v>267</v>
      </c>
      <c r="B298" s="505" t="s">
        <v>837</v>
      </c>
      <c r="C298" s="506" t="s">
        <v>358</v>
      </c>
      <c r="D298" s="755" t="s">
        <v>358</v>
      </c>
      <c r="E298" s="755" t="s">
        <v>358</v>
      </c>
      <c r="F298" s="755" t="s">
        <v>358</v>
      </c>
      <c r="G298" s="755" t="s">
        <v>358</v>
      </c>
      <c r="H298" s="755" t="s">
        <v>358</v>
      </c>
      <c r="I298" s="755" t="s">
        <v>358</v>
      </c>
      <c r="J298" s="505" t="s">
        <v>359</v>
      </c>
      <c r="K298" s="209" t="s">
        <v>1566</v>
      </c>
      <c r="L298" s="413">
        <v>2</v>
      </c>
      <c r="M298" s="487" t="s">
        <v>2246</v>
      </c>
      <c r="N298" s="485" t="s">
        <v>2248</v>
      </c>
      <c r="O298" s="485" t="s">
        <v>2248</v>
      </c>
    </row>
    <row r="299" spans="1:15" s="363" customFormat="1" ht="25.5" x14ac:dyDescent="0.2">
      <c r="A299" s="14">
        <f t="shared" si="10"/>
        <v>268</v>
      </c>
      <c r="B299" s="505" t="s">
        <v>837</v>
      </c>
      <c r="C299" s="506" t="s">
        <v>358</v>
      </c>
      <c r="D299" s="755"/>
      <c r="E299" s="755"/>
      <c r="F299" s="755"/>
      <c r="G299" s="755"/>
      <c r="H299" s="755"/>
      <c r="I299" s="755"/>
      <c r="J299" s="505" t="s">
        <v>73</v>
      </c>
      <c r="K299" s="209" t="s">
        <v>1567</v>
      </c>
      <c r="L299" s="413">
        <v>2</v>
      </c>
      <c r="M299" s="487" t="s">
        <v>2246</v>
      </c>
      <c r="N299" s="485" t="s">
        <v>2248</v>
      </c>
      <c r="O299" s="485" t="s">
        <v>2248</v>
      </c>
    </row>
    <row r="300" spans="1:15" s="363" customFormat="1" ht="25.5" x14ac:dyDescent="0.2">
      <c r="A300" s="14">
        <f t="shared" si="10"/>
        <v>269</v>
      </c>
      <c r="B300" s="31" t="s">
        <v>788</v>
      </c>
      <c r="C300" s="505" t="s">
        <v>1352</v>
      </c>
      <c r="D300" s="755"/>
      <c r="E300" s="755"/>
      <c r="F300" s="755"/>
      <c r="G300" s="755"/>
      <c r="H300" s="755"/>
      <c r="I300" s="755"/>
      <c r="J300" s="505" t="s">
        <v>73</v>
      </c>
      <c r="K300" s="209" t="s">
        <v>1049</v>
      </c>
      <c r="L300" s="413">
        <v>2</v>
      </c>
      <c r="M300" s="487" t="s">
        <v>2246</v>
      </c>
      <c r="N300" s="485" t="s">
        <v>2248</v>
      </c>
      <c r="O300" s="485" t="s">
        <v>2248</v>
      </c>
    </row>
    <row r="301" spans="1:15" s="43" customFormat="1" ht="25.5" x14ac:dyDescent="0.2">
      <c r="A301" s="14">
        <f t="shared" si="10"/>
        <v>270</v>
      </c>
      <c r="B301" s="31" t="s">
        <v>788</v>
      </c>
      <c r="C301" s="505" t="s">
        <v>1353</v>
      </c>
      <c r="D301" s="755" t="s">
        <v>361</v>
      </c>
      <c r="E301" s="755" t="s">
        <v>361</v>
      </c>
      <c r="F301" s="755" t="s">
        <v>361</v>
      </c>
      <c r="G301" s="754" t="s">
        <v>361</v>
      </c>
      <c r="H301" s="759" t="s">
        <v>361</v>
      </c>
      <c r="I301" s="759" t="s">
        <v>361</v>
      </c>
      <c r="J301" s="505" t="s">
        <v>362</v>
      </c>
      <c r="K301" s="209" t="s">
        <v>1050</v>
      </c>
      <c r="L301" s="414">
        <v>1</v>
      </c>
      <c r="M301" s="487" t="s">
        <v>2246</v>
      </c>
      <c r="N301" s="485" t="s">
        <v>2248</v>
      </c>
      <c r="O301" s="485" t="s">
        <v>2248</v>
      </c>
    </row>
    <row r="302" spans="1:15" s="363" customFormat="1" ht="25.5" x14ac:dyDescent="0.2">
      <c r="A302" s="14">
        <f t="shared" si="10"/>
        <v>271</v>
      </c>
      <c r="B302" s="31" t="s">
        <v>788</v>
      </c>
      <c r="C302" s="505" t="s">
        <v>1353</v>
      </c>
      <c r="D302" s="755"/>
      <c r="E302" s="755"/>
      <c r="F302" s="755"/>
      <c r="G302" s="754"/>
      <c r="H302" s="760"/>
      <c r="I302" s="760"/>
      <c r="J302" s="505" t="s">
        <v>73</v>
      </c>
      <c r="K302" s="209" t="s">
        <v>1051</v>
      </c>
      <c r="L302" s="412">
        <v>1</v>
      </c>
      <c r="M302" s="487" t="s">
        <v>2246</v>
      </c>
      <c r="N302" s="485" t="s">
        <v>2248</v>
      </c>
      <c r="O302" s="485" t="s">
        <v>2248</v>
      </c>
    </row>
    <row r="303" spans="1:15" s="363" customFormat="1" ht="25.5" x14ac:dyDescent="0.2">
      <c r="A303" s="14">
        <f t="shared" si="10"/>
        <v>272</v>
      </c>
      <c r="B303" s="31" t="s">
        <v>788</v>
      </c>
      <c r="C303" s="505" t="s">
        <v>1353</v>
      </c>
      <c r="D303" s="755"/>
      <c r="E303" s="755"/>
      <c r="F303" s="755"/>
      <c r="G303" s="754"/>
      <c r="H303" s="760"/>
      <c r="I303" s="760"/>
      <c r="J303" s="505" t="s">
        <v>73</v>
      </c>
      <c r="K303" s="209" t="s">
        <v>1052</v>
      </c>
      <c r="L303" s="412">
        <v>1</v>
      </c>
      <c r="M303" s="487" t="s">
        <v>2246</v>
      </c>
      <c r="N303" s="485" t="s">
        <v>2248</v>
      </c>
      <c r="O303" s="485" t="s">
        <v>2248</v>
      </c>
    </row>
    <row r="304" spans="1:15" s="363" customFormat="1" ht="51" x14ac:dyDescent="0.2">
      <c r="A304" s="14">
        <f t="shared" si="10"/>
        <v>273</v>
      </c>
      <c r="B304" s="31" t="s">
        <v>788</v>
      </c>
      <c r="C304" s="509" t="s">
        <v>1353</v>
      </c>
      <c r="D304" s="755"/>
      <c r="E304" s="755"/>
      <c r="F304" s="755"/>
      <c r="G304" s="754"/>
      <c r="H304" s="760"/>
      <c r="I304" s="760"/>
      <c r="J304" s="505" t="s">
        <v>73</v>
      </c>
      <c r="K304" s="217" t="s">
        <v>2141</v>
      </c>
      <c r="L304" s="412">
        <v>1</v>
      </c>
      <c r="M304" s="487" t="s">
        <v>2246</v>
      </c>
      <c r="N304" s="485" t="s">
        <v>2248</v>
      </c>
      <c r="O304" s="485" t="s">
        <v>2248</v>
      </c>
    </row>
    <row r="305" spans="1:15" s="363" customFormat="1" ht="25.5" x14ac:dyDescent="0.2">
      <c r="A305" s="514"/>
      <c r="B305" s="31"/>
      <c r="C305" s="31"/>
      <c r="D305" s="514"/>
      <c r="E305" s="514"/>
      <c r="F305" s="514"/>
      <c r="G305" s="764" t="s">
        <v>2002</v>
      </c>
      <c r="H305" s="760"/>
      <c r="I305" s="760"/>
      <c r="J305" s="509" t="s">
        <v>73</v>
      </c>
      <c r="K305" s="499" t="s">
        <v>1911</v>
      </c>
      <c r="L305" s="514"/>
      <c r="M305" s="514"/>
      <c r="N305" s="514"/>
      <c r="O305" s="514"/>
    </row>
    <row r="306" spans="1:15" s="363" customFormat="1" x14ac:dyDescent="0.2">
      <c r="A306" s="14">
        <f>A304+1</f>
        <v>274</v>
      </c>
      <c r="B306" s="31"/>
      <c r="C306" s="31"/>
      <c r="D306" s="514"/>
      <c r="E306" s="514"/>
      <c r="F306" s="514"/>
      <c r="G306" s="764"/>
      <c r="H306" s="760"/>
      <c r="I306" s="760"/>
      <c r="J306" s="509" t="s">
        <v>73</v>
      </c>
      <c r="K306" s="499" t="s">
        <v>2142</v>
      </c>
      <c r="L306" s="412">
        <v>1</v>
      </c>
      <c r="M306" s="487" t="s">
        <v>2246</v>
      </c>
      <c r="N306" s="485" t="s">
        <v>2248</v>
      </c>
      <c r="O306" s="485" t="s">
        <v>2248</v>
      </c>
    </row>
    <row r="307" spans="1:15" s="363" customFormat="1" ht="25.5" x14ac:dyDescent="0.2">
      <c r="A307" s="14">
        <f>A306+1</f>
        <v>275</v>
      </c>
      <c r="B307" s="31"/>
      <c r="C307" s="31"/>
      <c r="D307" s="514"/>
      <c r="E307" s="514"/>
      <c r="F307" s="514"/>
      <c r="G307" s="764"/>
      <c r="H307" s="760"/>
      <c r="I307" s="760"/>
      <c r="J307" s="509" t="s">
        <v>73</v>
      </c>
      <c r="K307" s="499" t="s">
        <v>2143</v>
      </c>
      <c r="L307" s="412">
        <v>1</v>
      </c>
      <c r="M307" s="487" t="s">
        <v>2246</v>
      </c>
      <c r="N307" s="485" t="s">
        <v>2248</v>
      </c>
      <c r="O307" s="485" t="s">
        <v>2248</v>
      </c>
    </row>
    <row r="308" spans="1:15" s="363" customFormat="1" x14ac:dyDescent="0.2">
      <c r="A308" s="14">
        <f t="shared" ref="A308:A311" si="12">A307+1</f>
        <v>276</v>
      </c>
      <c r="B308" s="31"/>
      <c r="C308" s="31"/>
      <c r="D308" s="514"/>
      <c r="E308" s="514"/>
      <c r="F308" s="514"/>
      <c r="G308" s="764"/>
      <c r="H308" s="760"/>
      <c r="I308" s="760"/>
      <c r="J308" s="509" t="s">
        <v>73</v>
      </c>
      <c r="K308" s="499" t="s">
        <v>2144</v>
      </c>
      <c r="L308" s="412">
        <v>1</v>
      </c>
      <c r="M308" s="487" t="s">
        <v>2246</v>
      </c>
      <c r="N308" s="485" t="s">
        <v>2248</v>
      </c>
      <c r="O308" s="485" t="s">
        <v>2248</v>
      </c>
    </row>
    <row r="309" spans="1:15" s="363" customFormat="1" ht="25.5" x14ac:dyDescent="0.2">
      <c r="A309" s="14">
        <f t="shared" si="12"/>
        <v>277</v>
      </c>
      <c r="B309" s="31"/>
      <c r="C309" s="31"/>
      <c r="D309" s="514"/>
      <c r="E309" s="514"/>
      <c r="F309" s="514"/>
      <c r="G309" s="764"/>
      <c r="H309" s="760"/>
      <c r="I309" s="760"/>
      <c r="J309" s="509" t="s">
        <v>73</v>
      </c>
      <c r="K309" s="499" t="s">
        <v>2145</v>
      </c>
      <c r="L309" s="412">
        <v>1</v>
      </c>
      <c r="M309" s="487" t="s">
        <v>2246</v>
      </c>
      <c r="N309" s="485" t="s">
        <v>2248</v>
      </c>
      <c r="O309" s="485" t="s">
        <v>2248</v>
      </c>
    </row>
    <row r="310" spans="1:15" s="363" customFormat="1" ht="51" x14ac:dyDescent="0.2">
      <c r="A310" s="14">
        <f t="shared" si="12"/>
        <v>278</v>
      </c>
      <c r="B310" s="31"/>
      <c r="C310" s="31"/>
      <c r="D310" s="514"/>
      <c r="E310" s="514"/>
      <c r="F310" s="514"/>
      <c r="G310" s="764"/>
      <c r="H310" s="761"/>
      <c r="I310" s="761"/>
      <c r="J310" s="509" t="s">
        <v>73</v>
      </c>
      <c r="K310" s="499" t="s">
        <v>2146</v>
      </c>
      <c r="L310" s="412">
        <v>1</v>
      </c>
      <c r="M310" s="487" t="s">
        <v>2246</v>
      </c>
      <c r="N310" s="485" t="s">
        <v>2248</v>
      </c>
      <c r="O310" s="485" t="s">
        <v>2248</v>
      </c>
    </row>
    <row r="311" spans="1:15" s="363" customFormat="1" ht="51" x14ac:dyDescent="0.2">
      <c r="A311" s="14">
        <f t="shared" si="12"/>
        <v>279</v>
      </c>
      <c r="B311" s="31" t="s">
        <v>785</v>
      </c>
      <c r="C311" s="505" t="s">
        <v>1360</v>
      </c>
      <c r="D311" s="506" t="s">
        <v>367</v>
      </c>
      <c r="E311" s="506" t="s">
        <v>367</v>
      </c>
      <c r="F311" s="506" t="s">
        <v>367</v>
      </c>
      <c r="G311" s="755" t="s">
        <v>367</v>
      </c>
      <c r="H311" s="755" t="s">
        <v>367</v>
      </c>
      <c r="I311" s="755" t="s">
        <v>367</v>
      </c>
      <c r="J311" s="505" t="s">
        <v>368</v>
      </c>
      <c r="K311" s="209" t="s">
        <v>1054</v>
      </c>
      <c r="L311" s="412">
        <v>1</v>
      </c>
      <c r="M311" s="487" t="s">
        <v>2246</v>
      </c>
      <c r="N311" s="485" t="s">
        <v>2248</v>
      </c>
      <c r="O311" s="485" t="s">
        <v>2248</v>
      </c>
    </row>
    <row r="312" spans="1:15" ht="39.75" customHeight="1" x14ac:dyDescent="0.2">
      <c r="A312" s="14">
        <f t="shared" si="10"/>
        <v>280</v>
      </c>
      <c r="B312" s="514"/>
      <c r="C312" s="133"/>
      <c r="D312" s="133"/>
      <c r="E312" s="509" t="s">
        <v>1603</v>
      </c>
      <c r="F312" s="509" t="s">
        <v>367</v>
      </c>
      <c r="G312" s="755"/>
      <c r="H312" s="755"/>
      <c r="I312" s="755"/>
      <c r="J312" s="509" t="s">
        <v>73</v>
      </c>
      <c r="K312" s="217" t="s">
        <v>1950</v>
      </c>
      <c r="L312" s="412">
        <v>1</v>
      </c>
      <c r="M312" s="487" t="s">
        <v>2246</v>
      </c>
      <c r="N312" s="485" t="s">
        <v>2248</v>
      </c>
      <c r="O312" s="485" t="s">
        <v>2248</v>
      </c>
    </row>
    <row r="313" spans="1:15" ht="51" x14ac:dyDescent="0.2">
      <c r="A313" s="14">
        <f t="shared" si="10"/>
        <v>281</v>
      </c>
      <c r="B313" s="31"/>
      <c r="C313" s="509" t="s">
        <v>1483</v>
      </c>
      <c r="D313" s="509" t="s">
        <v>1270</v>
      </c>
      <c r="E313" s="509" t="s">
        <v>1270</v>
      </c>
      <c r="F313" s="509" t="s">
        <v>1270</v>
      </c>
      <c r="G313" s="509" t="s">
        <v>1270</v>
      </c>
      <c r="H313" s="509" t="s">
        <v>1270</v>
      </c>
      <c r="I313" s="509" t="s">
        <v>1270</v>
      </c>
      <c r="J313" s="509" t="s">
        <v>1271</v>
      </c>
      <c r="K313" s="217" t="s">
        <v>1506</v>
      </c>
      <c r="L313" s="412">
        <v>1</v>
      </c>
      <c r="M313" s="487" t="s">
        <v>2246</v>
      </c>
      <c r="N313" s="485" t="s">
        <v>2248</v>
      </c>
      <c r="O313" s="485" t="s">
        <v>2248</v>
      </c>
    </row>
    <row r="314" spans="1:15" x14ac:dyDescent="0.2">
      <c r="A314" s="782" t="s">
        <v>796</v>
      </c>
      <c r="B314" s="785"/>
      <c r="C314" s="785"/>
      <c r="D314" s="785"/>
      <c r="E314" s="785"/>
      <c r="F314" s="785"/>
      <c r="G314" s="785"/>
      <c r="H314" s="785"/>
      <c r="I314" s="785"/>
      <c r="J314" s="785"/>
      <c r="K314" s="785"/>
      <c r="L314" s="785"/>
      <c r="M314" s="785"/>
      <c r="N314" s="785"/>
      <c r="O314" s="845"/>
    </row>
    <row r="315" spans="1:15" ht="39.75" customHeight="1" x14ac:dyDescent="0.2">
      <c r="A315" s="14">
        <f>A313+1</f>
        <v>282</v>
      </c>
      <c r="B315" s="31" t="s">
        <v>786</v>
      </c>
      <c r="C315" s="505" t="s">
        <v>1359</v>
      </c>
      <c r="D315" s="506">
        <v>5.6</v>
      </c>
      <c r="E315" s="506">
        <v>5.6</v>
      </c>
      <c r="F315" s="506">
        <v>5.6</v>
      </c>
      <c r="G315" s="506">
        <v>5.6</v>
      </c>
      <c r="H315" s="506">
        <v>5.6</v>
      </c>
      <c r="I315" s="506">
        <v>5.6</v>
      </c>
      <c r="J315" s="505" t="s">
        <v>424</v>
      </c>
      <c r="K315" s="209" t="s">
        <v>1096</v>
      </c>
      <c r="L315" s="412">
        <v>1</v>
      </c>
      <c r="M315" s="487" t="s">
        <v>2246</v>
      </c>
      <c r="N315" s="485" t="s">
        <v>2248</v>
      </c>
      <c r="O315" s="485" t="s">
        <v>2248</v>
      </c>
    </row>
    <row r="316" spans="1:15" ht="25.5" x14ac:dyDescent="0.2">
      <c r="A316" s="14">
        <f t="shared" ref="A316:A375" si="13">A315+1</f>
        <v>283</v>
      </c>
      <c r="B316" s="505" t="s">
        <v>753</v>
      </c>
      <c r="C316" s="506" t="s">
        <v>426</v>
      </c>
      <c r="D316" s="755" t="s">
        <v>426</v>
      </c>
      <c r="E316" s="755" t="s">
        <v>426</v>
      </c>
      <c r="F316" s="755" t="s">
        <v>426</v>
      </c>
      <c r="G316" s="755" t="s">
        <v>426</v>
      </c>
      <c r="H316" s="755" t="s">
        <v>426</v>
      </c>
      <c r="I316" s="755" t="s">
        <v>426</v>
      </c>
      <c r="J316" s="505" t="s">
        <v>427</v>
      </c>
      <c r="K316" s="209" t="s">
        <v>1097</v>
      </c>
      <c r="L316" s="412">
        <v>1</v>
      </c>
      <c r="M316" s="487" t="s">
        <v>2246</v>
      </c>
      <c r="N316" s="485" t="s">
        <v>2248</v>
      </c>
      <c r="O316" s="485" t="s">
        <v>2248</v>
      </c>
    </row>
    <row r="317" spans="1:15" ht="27" customHeight="1" x14ac:dyDescent="0.2">
      <c r="A317" s="14">
        <f t="shared" si="13"/>
        <v>284</v>
      </c>
      <c r="B317" s="505" t="s">
        <v>753</v>
      </c>
      <c r="C317" s="506" t="s">
        <v>426</v>
      </c>
      <c r="D317" s="755"/>
      <c r="E317" s="755"/>
      <c r="F317" s="755"/>
      <c r="G317" s="755"/>
      <c r="H317" s="755"/>
      <c r="I317" s="755"/>
      <c r="J317" s="505" t="s">
        <v>73</v>
      </c>
      <c r="K317" s="209" t="s">
        <v>1098</v>
      </c>
      <c r="L317" s="412">
        <v>1</v>
      </c>
      <c r="M317" s="487" t="s">
        <v>2246</v>
      </c>
      <c r="N317" s="485" t="s">
        <v>2248</v>
      </c>
      <c r="O317" s="485" t="s">
        <v>2248</v>
      </c>
    </row>
    <row r="318" spans="1:15" ht="25.5" x14ac:dyDescent="0.2">
      <c r="A318" s="14">
        <f t="shared" si="13"/>
        <v>285</v>
      </c>
      <c r="B318" s="505" t="s">
        <v>753</v>
      </c>
      <c r="C318" s="506" t="s">
        <v>426</v>
      </c>
      <c r="D318" s="755"/>
      <c r="E318" s="755"/>
      <c r="F318" s="755"/>
      <c r="G318" s="755"/>
      <c r="H318" s="755"/>
      <c r="I318" s="755"/>
      <c r="J318" s="505" t="s">
        <v>73</v>
      </c>
      <c r="K318" s="209" t="s">
        <v>1099</v>
      </c>
      <c r="L318" s="412">
        <v>1</v>
      </c>
      <c r="M318" s="487" t="s">
        <v>2246</v>
      </c>
      <c r="N318" s="485" t="s">
        <v>2248</v>
      </c>
      <c r="O318" s="485" t="s">
        <v>2248</v>
      </c>
    </row>
    <row r="319" spans="1:15" x14ac:dyDescent="0.2">
      <c r="A319" s="14">
        <f t="shared" si="13"/>
        <v>286</v>
      </c>
      <c r="B319" s="505" t="s">
        <v>753</v>
      </c>
      <c r="C319" s="506" t="s">
        <v>426</v>
      </c>
      <c r="D319" s="755"/>
      <c r="E319" s="755"/>
      <c r="F319" s="755"/>
      <c r="G319" s="755"/>
      <c r="H319" s="755"/>
      <c r="I319" s="755"/>
      <c r="J319" s="505" t="s">
        <v>73</v>
      </c>
      <c r="K319" s="209" t="s">
        <v>1100</v>
      </c>
      <c r="L319" s="412">
        <v>1</v>
      </c>
      <c r="M319" s="487" t="s">
        <v>2246</v>
      </c>
      <c r="N319" s="485" t="s">
        <v>2248</v>
      </c>
      <c r="O319" s="485" t="s">
        <v>2248</v>
      </c>
    </row>
    <row r="320" spans="1:15" ht="25.5" x14ac:dyDescent="0.2">
      <c r="A320" s="14">
        <f t="shared" si="13"/>
        <v>287</v>
      </c>
      <c r="B320" s="505" t="s">
        <v>753</v>
      </c>
      <c r="C320" s="506" t="s">
        <v>426</v>
      </c>
      <c r="D320" s="755"/>
      <c r="E320" s="755"/>
      <c r="F320" s="755"/>
      <c r="G320" s="755"/>
      <c r="H320" s="755"/>
      <c r="I320" s="755"/>
      <c r="J320" s="505" t="s">
        <v>73</v>
      </c>
      <c r="K320" s="209" t="s">
        <v>1101</v>
      </c>
      <c r="L320" s="412">
        <v>1</v>
      </c>
      <c r="M320" s="487" t="s">
        <v>2246</v>
      </c>
      <c r="N320" s="485" t="s">
        <v>2248</v>
      </c>
      <c r="O320" s="485" t="s">
        <v>2248</v>
      </c>
    </row>
    <row r="321" spans="1:15" ht="38.25" x14ac:dyDescent="0.2">
      <c r="A321" s="14">
        <f t="shared" si="13"/>
        <v>288</v>
      </c>
      <c r="B321" s="505" t="s">
        <v>754</v>
      </c>
      <c r="C321" s="506" t="s">
        <v>433</v>
      </c>
      <c r="D321" s="755" t="s">
        <v>433</v>
      </c>
      <c r="E321" s="755" t="s">
        <v>433</v>
      </c>
      <c r="F321" s="755" t="s">
        <v>433</v>
      </c>
      <c r="G321" s="755" t="s">
        <v>433</v>
      </c>
      <c r="H321" s="755" t="s">
        <v>433</v>
      </c>
      <c r="I321" s="755" t="s">
        <v>433</v>
      </c>
      <c r="J321" s="505" t="s">
        <v>434</v>
      </c>
      <c r="K321" s="209" t="s">
        <v>1102</v>
      </c>
      <c r="L321" s="412">
        <v>1</v>
      </c>
      <c r="M321" s="487" t="s">
        <v>2246</v>
      </c>
      <c r="N321" s="487" t="s">
        <v>2246</v>
      </c>
      <c r="O321" s="487" t="s">
        <v>2246</v>
      </c>
    </row>
    <row r="322" spans="1:15" ht="51" x14ac:dyDescent="0.2">
      <c r="A322" s="14">
        <f t="shared" si="13"/>
        <v>289</v>
      </c>
      <c r="B322" s="505" t="s">
        <v>754</v>
      </c>
      <c r="C322" s="506" t="s">
        <v>433</v>
      </c>
      <c r="D322" s="755"/>
      <c r="E322" s="755"/>
      <c r="F322" s="755"/>
      <c r="G322" s="755"/>
      <c r="H322" s="755"/>
      <c r="I322" s="755"/>
      <c r="J322" s="505" t="s">
        <v>73</v>
      </c>
      <c r="K322" s="209" t="s">
        <v>1103</v>
      </c>
      <c r="L322" s="412">
        <v>1</v>
      </c>
      <c r="M322" s="487" t="s">
        <v>2246</v>
      </c>
      <c r="N322" s="487" t="s">
        <v>2246</v>
      </c>
      <c r="O322" s="487" t="s">
        <v>2246</v>
      </c>
    </row>
    <row r="323" spans="1:15" ht="51" x14ac:dyDescent="0.2">
      <c r="A323" s="14">
        <f t="shared" si="13"/>
        <v>290</v>
      </c>
      <c r="B323" s="505" t="s">
        <v>754</v>
      </c>
      <c r="C323" s="506" t="s">
        <v>433</v>
      </c>
      <c r="D323" s="755"/>
      <c r="E323" s="755"/>
      <c r="F323" s="755"/>
      <c r="G323" s="755"/>
      <c r="H323" s="755"/>
      <c r="I323" s="755"/>
      <c r="J323" s="505" t="s">
        <v>73</v>
      </c>
      <c r="K323" s="209" t="s">
        <v>1104</v>
      </c>
      <c r="L323" s="412">
        <v>1</v>
      </c>
      <c r="M323" s="487" t="s">
        <v>2246</v>
      </c>
      <c r="N323" s="487" t="s">
        <v>2246</v>
      </c>
      <c r="O323" s="487" t="s">
        <v>2246</v>
      </c>
    </row>
    <row r="324" spans="1:15" ht="25.5" x14ac:dyDescent="0.2">
      <c r="A324" s="14">
        <f t="shared" si="13"/>
        <v>291</v>
      </c>
      <c r="B324" s="505" t="s">
        <v>754</v>
      </c>
      <c r="C324" s="506" t="s">
        <v>433</v>
      </c>
      <c r="D324" s="755"/>
      <c r="E324" s="755"/>
      <c r="F324" s="755"/>
      <c r="G324" s="755"/>
      <c r="H324" s="755"/>
      <c r="I324" s="755"/>
      <c r="J324" s="505" t="s">
        <v>73</v>
      </c>
      <c r="K324" s="209" t="s">
        <v>1105</v>
      </c>
      <c r="L324" s="412">
        <v>1</v>
      </c>
      <c r="M324" s="487" t="s">
        <v>2246</v>
      </c>
      <c r="N324" s="487" t="s">
        <v>2246</v>
      </c>
      <c r="O324" s="487" t="s">
        <v>2246</v>
      </c>
    </row>
    <row r="325" spans="1:15" ht="25.5" x14ac:dyDescent="0.2">
      <c r="A325" s="14">
        <f t="shared" si="13"/>
        <v>292</v>
      </c>
      <c r="B325" s="31" t="s">
        <v>785</v>
      </c>
      <c r="C325" s="505" t="s">
        <v>1362</v>
      </c>
      <c r="D325" s="755" t="s">
        <v>439</v>
      </c>
      <c r="E325" s="755" t="s">
        <v>439</v>
      </c>
      <c r="F325" s="755" t="s">
        <v>439</v>
      </c>
      <c r="G325" s="755" t="s">
        <v>439</v>
      </c>
      <c r="H325" s="755" t="s">
        <v>439</v>
      </c>
      <c r="I325" s="755" t="s">
        <v>439</v>
      </c>
      <c r="J325" s="505" t="s">
        <v>440</v>
      </c>
      <c r="K325" s="209" t="s">
        <v>1106</v>
      </c>
      <c r="L325" s="412">
        <v>1</v>
      </c>
      <c r="M325" s="487" t="s">
        <v>2246</v>
      </c>
      <c r="N325" s="487" t="s">
        <v>2246</v>
      </c>
      <c r="O325" s="487" t="s">
        <v>2246</v>
      </c>
    </row>
    <row r="326" spans="1:15" ht="25.5" x14ac:dyDescent="0.2">
      <c r="A326" s="14">
        <f t="shared" si="13"/>
        <v>293</v>
      </c>
      <c r="B326" s="505" t="s">
        <v>755</v>
      </c>
      <c r="C326" s="506" t="s">
        <v>439</v>
      </c>
      <c r="D326" s="755"/>
      <c r="E326" s="755"/>
      <c r="F326" s="755"/>
      <c r="G326" s="755"/>
      <c r="H326" s="755"/>
      <c r="I326" s="755"/>
      <c r="J326" s="505" t="s">
        <v>73</v>
      </c>
      <c r="K326" s="209" t="s">
        <v>1107</v>
      </c>
      <c r="L326" s="413">
        <v>2</v>
      </c>
      <c r="M326" s="487" t="s">
        <v>2246</v>
      </c>
      <c r="N326" s="487" t="s">
        <v>2246</v>
      </c>
      <c r="O326" s="487" t="s">
        <v>2246</v>
      </c>
    </row>
    <row r="327" spans="1:15" ht="25.5" x14ac:dyDescent="0.2">
      <c r="A327" s="14">
        <f t="shared" si="13"/>
        <v>294</v>
      </c>
      <c r="B327" s="505" t="s">
        <v>755</v>
      </c>
      <c r="C327" s="506" t="s">
        <v>439</v>
      </c>
      <c r="D327" s="755"/>
      <c r="E327" s="755"/>
      <c r="F327" s="755"/>
      <c r="G327" s="755"/>
      <c r="H327" s="755"/>
      <c r="I327" s="755"/>
      <c r="J327" s="505" t="s">
        <v>73</v>
      </c>
      <c r="K327" s="209" t="s">
        <v>1108</v>
      </c>
      <c r="L327" s="412">
        <v>1</v>
      </c>
      <c r="M327" s="488" t="s">
        <v>2247</v>
      </c>
      <c r="N327" s="488" t="s">
        <v>2247</v>
      </c>
      <c r="O327" s="488" t="s">
        <v>2247</v>
      </c>
    </row>
    <row r="328" spans="1:15" ht="63.75" x14ac:dyDescent="0.2">
      <c r="A328" s="14">
        <f t="shared" si="13"/>
        <v>295</v>
      </c>
      <c r="B328" s="31" t="s">
        <v>785</v>
      </c>
      <c r="C328" s="505" t="s">
        <v>1362</v>
      </c>
      <c r="D328" s="755"/>
      <c r="E328" s="755"/>
      <c r="F328" s="755"/>
      <c r="G328" s="755"/>
      <c r="H328" s="755"/>
      <c r="I328" s="755"/>
      <c r="J328" s="505" t="s">
        <v>73</v>
      </c>
      <c r="K328" s="209" t="s">
        <v>1109</v>
      </c>
      <c r="L328" s="412">
        <v>1</v>
      </c>
      <c r="M328" s="488" t="s">
        <v>2247</v>
      </c>
      <c r="N328" s="488" t="s">
        <v>2247</v>
      </c>
      <c r="O328" s="488" t="s">
        <v>2247</v>
      </c>
    </row>
    <row r="329" spans="1:15" ht="25.5" x14ac:dyDescent="0.2">
      <c r="A329" s="14">
        <f t="shared" si="13"/>
        <v>296</v>
      </c>
      <c r="B329" s="31"/>
      <c r="C329" s="31"/>
      <c r="D329" s="514"/>
      <c r="E329" s="513" t="s">
        <v>445</v>
      </c>
      <c r="F329" s="513" t="s">
        <v>445</v>
      </c>
      <c r="G329" s="513" t="s">
        <v>445</v>
      </c>
      <c r="H329" s="513" t="s">
        <v>445</v>
      </c>
      <c r="I329" s="513" t="s">
        <v>445</v>
      </c>
      <c r="J329" s="509" t="s">
        <v>1573</v>
      </c>
      <c r="K329" s="217" t="s">
        <v>1951</v>
      </c>
      <c r="L329" s="412">
        <v>1</v>
      </c>
      <c r="M329" s="487" t="s">
        <v>2246</v>
      </c>
      <c r="N329" s="485" t="s">
        <v>2248</v>
      </c>
      <c r="O329" s="485" t="s">
        <v>2248</v>
      </c>
    </row>
    <row r="330" spans="1:15" ht="25.5" x14ac:dyDescent="0.2">
      <c r="A330" s="14">
        <f t="shared" si="13"/>
        <v>297</v>
      </c>
      <c r="B330" s="505" t="s">
        <v>756</v>
      </c>
      <c r="C330" s="506" t="s">
        <v>445</v>
      </c>
      <c r="D330" s="755" t="s">
        <v>445</v>
      </c>
      <c r="E330" s="829" t="s">
        <v>1574</v>
      </c>
      <c r="F330" s="829" t="s">
        <v>1574</v>
      </c>
      <c r="G330" s="791" t="s">
        <v>1574</v>
      </c>
      <c r="H330" s="765" t="s">
        <v>1574</v>
      </c>
      <c r="I330" s="765" t="s">
        <v>1574</v>
      </c>
      <c r="J330" s="505" t="s">
        <v>1575</v>
      </c>
      <c r="K330" s="209" t="s">
        <v>1110</v>
      </c>
      <c r="L330" s="412">
        <v>1</v>
      </c>
      <c r="M330" s="487" t="s">
        <v>2246</v>
      </c>
      <c r="N330" s="485" t="s">
        <v>2248</v>
      </c>
      <c r="O330" s="485" t="s">
        <v>2248</v>
      </c>
    </row>
    <row r="331" spans="1:15" x14ac:dyDescent="0.2">
      <c r="A331" s="514"/>
      <c r="B331" s="505" t="s">
        <v>756</v>
      </c>
      <c r="C331" s="755" t="s">
        <v>445</v>
      </c>
      <c r="D331" s="755"/>
      <c r="E331" s="829"/>
      <c r="F331" s="829"/>
      <c r="G331" s="791"/>
      <c r="H331" s="792"/>
      <c r="I331" s="792"/>
      <c r="J331" s="505" t="s">
        <v>73</v>
      </c>
      <c r="K331" s="209" t="s">
        <v>1111</v>
      </c>
      <c r="L331" s="514"/>
      <c r="M331" s="514"/>
      <c r="N331" s="514"/>
      <c r="O331" s="514"/>
    </row>
    <row r="332" spans="1:15" x14ac:dyDescent="0.2">
      <c r="A332" s="14">
        <f>A330+1</f>
        <v>298</v>
      </c>
      <c r="B332" s="505" t="s">
        <v>756</v>
      </c>
      <c r="C332" s="755"/>
      <c r="D332" s="755"/>
      <c r="E332" s="829"/>
      <c r="F332" s="829"/>
      <c r="G332" s="791"/>
      <c r="H332" s="792"/>
      <c r="I332" s="792"/>
      <c r="J332" s="505" t="s">
        <v>73</v>
      </c>
      <c r="K332" s="209" t="s">
        <v>1934</v>
      </c>
      <c r="L332" s="412">
        <v>1</v>
      </c>
      <c r="M332" s="487" t="s">
        <v>2246</v>
      </c>
      <c r="N332" s="485" t="s">
        <v>2248</v>
      </c>
      <c r="O332" s="485" t="s">
        <v>2248</v>
      </c>
    </row>
    <row r="333" spans="1:15" x14ac:dyDescent="0.2">
      <c r="A333" s="14">
        <f t="shared" si="13"/>
        <v>299</v>
      </c>
      <c r="B333" s="505" t="s">
        <v>756</v>
      </c>
      <c r="C333" s="755"/>
      <c r="D333" s="755"/>
      <c r="E333" s="829"/>
      <c r="F333" s="829"/>
      <c r="G333" s="791" t="s">
        <v>1574</v>
      </c>
      <c r="H333" s="792"/>
      <c r="I333" s="792"/>
      <c r="J333" s="505" t="s">
        <v>73</v>
      </c>
      <c r="K333" s="209" t="s">
        <v>1935</v>
      </c>
      <c r="L333" s="412">
        <v>1</v>
      </c>
      <c r="M333" s="487" t="s">
        <v>2246</v>
      </c>
      <c r="N333" s="485" t="s">
        <v>2248</v>
      </c>
      <c r="O333" s="485" t="s">
        <v>2248</v>
      </c>
    </row>
    <row r="334" spans="1:15" x14ac:dyDescent="0.2">
      <c r="A334" s="14">
        <f t="shared" si="13"/>
        <v>300</v>
      </c>
      <c r="B334" s="505" t="s">
        <v>756</v>
      </c>
      <c r="C334" s="755" t="s">
        <v>445</v>
      </c>
      <c r="D334" s="755" t="s">
        <v>445</v>
      </c>
      <c r="E334" s="829" t="s">
        <v>1574</v>
      </c>
      <c r="F334" s="829" t="s">
        <v>1574</v>
      </c>
      <c r="G334" s="791"/>
      <c r="H334" s="792"/>
      <c r="I334" s="792"/>
      <c r="J334" s="505" t="s">
        <v>73</v>
      </c>
      <c r="K334" s="209" t="s">
        <v>1936</v>
      </c>
      <c r="L334" s="412">
        <v>1</v>
      </c>
      <c r="M334" s="487" t="s">
        <v>2246</v>
      </c>
      <c r="N334" s="485" t="s">
        <v>2248</v>
      </c>
      <c r="O334" s="485" t="s">
        <v>2248</v>
      </c>
    </row>
    <row r="335" spans="1:15" x14ac:dyDescent="0.2">
      <c r="A335" s="14">
        <f t="shared" si="13"/>
        <v>301</v>
      </c>
      <c r="B335" s="505" t="s">
        <v>756</v>
      </c>
      <c r="C335" s="755"/>
      <c r="D335" s="755"/>
      <c r="E335" s="829"/>
      <c r="F335" s="829"/>
      <c r="G335" s="791"/>
      <c r="H335" s="792"/>
      <c r="I335" s="792"/>
      <c r="J335" s="505" t="s">
        <v>73</v>
      </c>
      <c r="K335" s="209" t="s">
        <v>1937</v>
      </c>
      <c r="L335" s="412">
        <v>1</v>
      </c>
      <c r="M335" s="487" t="s">
        <v>2246</v>
      </c>
      <c r="N335" s="485" t="s">
        <v>2248</v>
      </c>
      <c r="O335" s="485" t="s">
        <v>2248</v>
      </c>
    </row>
    <row r="336" spans="1:15" x14ac:dyDescent="0.2">
      <c r="A336" s="14">
        <f t="shared" si="13"/>
        <v>302</v>
      </c>
      <c r="B336" s="505" t="s">
        <v>756</v>
      </c>
      <c r="C336" s="755" t="s">
        <v>445</v>
      </c>
      <c r="D336" s="755"/>
      <c r="E336" s="829"/>
      <c r="F336" s="829"/>
      <c r="G336" s="791"/>
      <c r="H336" s="792"/>
      <c r="I336" s="792"/>
      <c r="J336" s="505" t="s">
        <v>73</v>
      </c>
      <c r="K336" s="209" t="s">
        <v>1938</v>
      </c>
      <c r="L336" s="413">
        <v>2</v>
      </c>
      <c r="M336" s="487" t="s">
        <v>2246</v>
      </c>
      <c r="N336" s="485" t="s">
        <v>2248</v>
      </c>
      <c r="O336" s="485" t="s">
        <v>2248</v>
      </c>
    </row>
    <row r="337" spans="1:15" x14ac:dyDescent="0.2">
      <c r="A337" s="14">
        <f t="shared" si="13"/>
        <v>303</v>
      </c>
      <c r="B337" s="505" t="s">
        <v>756</v>
      </c>
      <c r="C337" s="755"/>
      <c r="D337" s="755"/>
      <c r="E337" s="829"/>
      <c r="F337" s="829"/>
      <c r="G337" s="791"/>
      <c r="H337" s="792"/>
      <c r="I337" s="792"/>
      <c r="J337" s="505" t="s">
        <v>73</v>
      </c>
      <c r="K337" s="209" t="s">
        <v>1939</v>
      </c>
      <c r="L337" s="412">
        <v>1</v>
      </c>
      <c r="M337" s="487" t="s">
        <v>2246</v>
      </c>
      <c r="N337" s="485" t="s">
        <v>2248</v>
      </c>
      <c r="O337" s="485" t="s">
        <v>2248</v>
      </c>
    </row>
    <row r="338" spans="1:15" ht="13.5" customHeight="1" x14ac:dyDescent="0.2">
      <c r="A338" s="14">
        <f t="shared" si="13"/>
        <v>304</v>
      </c>
      <c r="B338" s="31" t="s">
        <v>786</v>
      </c>
      <c r="C338" s="505" t="s">
        <v>1367</v>
      </c>
      <c r="D338" s="755"/>
      <c r="E338" s="829"/>
      <c r="F338" s="829"/>
      <c r="G338" s="791"/>
      <c r="H338" s="766"/>
      <c r="I338" s="766"/>
      <c r="J338" s="505" t="s">
        <v>73</v>
      </c>
      <c r="K338" s="209" t="s">
        <v>1940</v>
      </c>
      <c r="L338" s="412">
        <v>1</v>
      </c>
      <c r="M338" s="487" t="s">
        <v>2246</v>
      </c>
      <c r="N338" s="485" t="s">
        <v>2248</v>
      </c>
      <c r="O338" s="485" t="s">
        <v>2248</v>
      </c>
    </row>
    <row r="339" spans="1:15" customFormat="1" ht="25.5" x14ac:dyDescent="0.2">
      <c r="A339" s="486">
        <f>A338+1</f>
        <v>305</v>
      </c>
      <c r="B339" s="253"/>
      <c r="C339" s="253"/>
      <c r="D339" s="110"/>
      <c r="E339" s="110"/>
      <c r="F339" s="764" t="s">
        <v>1777</v>
      </c>
      <c r="G339" s="764" t="s">
        <v>1777</v>
      </c>
      <c r="H339" s="764" t="s">
        <v>2104</v>
      </c>
      <c r="I339" s="764" t="s">
        <v>2104</v>
      </c>
      <c r="J339" s="764" t="s">
        <v>1651</v>
      </c>
      <c r="K339" s="499" t="s">
        <v>1952</v>
      </c>
      <c r="L339" s="412">
        <v>1</v>
      </c>
      <c r="M339" s="487" t="s">
        <v>2246</v>
      </c>
      <c r="N339" s="485" t="s">
        <v>2248</v>
      </c>
      <c r="O339" s="485" t="s">
        <v>2248</v>
      </c>
    </row>
    <row r="340" spans="1:15" customFormat="1" ht="38.25" x14ac:dyDescent="0.2">
      <c r="A340" s="409"/>
      <c r="B340" s="253"/>
      <c r="C340" s="253"/>
      <c r="D340" s="110"/>
      <c r="E340" s="110"/>
      <c r="F340" s="791"/>
      <c r="G340" s="791"/>
      <c r="H340" s="791"/>
      <c r="I340" s="791"/>
      <c r="J340" s="764"/>
      <c r="K340" s="499" t="s">
        <v>1953</v>
      </c>
      <c r="L340" s="409"/>
      <c r="M340" s="409"/>
      <c r="N340" s="409"/>
      <c r="O340" s="409"/>
    </row>
    <row r="341" spans="1:15" customFormat="1" x14ac:dyDescent="0.2">
      <c r="A341" s="486">
        <f>A339+1</f>
        <v>306</v>
      </c>
      <c r="B341" s="253"/>
      <c r="C341" s="253"/>
      <c r="D341" s="110"/>
      <c r="E341" s="110"/>
      <c r="F341" s="791"/>
      <c r="G341" s="791"/>
      <c r="H341" s="791"/>
      <c r="I341" s="791"/>
      <c r="J341" s="764"/>
      <c r="K341" s="217" t="s">
        <v>1647</v>
      </c>
      <c r="L341" s="412">
        <v>1</v>
      </c>
      <c r="M341" s="487" t="s">
        <v>2246</v>
      </c>
      <c r="N341" s="485" t="s">
        <v>2248</v>
      </c>
      <c r="O341" s="485" t="s">
        <v>2248</v>
      </c>
    </row>
    <row r="342" spans="1:15" customFormat="1" x14ac:dyDescent="0.2">
      <c r="A342" s="486">
        <f t="shared" ref="A342:A348" si="14">A341+1</f>
        <v>307</v>
      </c>
      <c r="B342" s="253"/>
      <c r="C342" s="253"/>
      <c r="D342" s="110"/>
      <c r="E342" s="110"/>
      <c r="F342" s="791"/>
      <c r="G342" s="791"/>
      <c r="H342" s="791"/>
      <c r="I342" s="791"/>
      <c r="J342" s="764"/>
      <c r="K342" s="217" t="s">
        <v>1648</v>
      </c>
      <c r="L342" s="412">
        <v>1</v>
      </c>
      <c r="M342" s="487" t="s">
        <v>2246</v>
      </c>
      <c r="N342" s="485" t="s">
        <v>2248</v>
      </c>
      <c r="O342" s="485" t="s">
        <v>2248</v>
      </c>
    </row>
    <row r="343" spans="1:15" customFormat="1" x14ac:dyDescent="0.2">
      <c r="A343" s="486">
        <f t="shared" si="14"/>
        <v>308</v>
      </c>
      <c r="B343" s="253"/>
      <c r="C343" s="253"/>
      <c r="D343" s="110"/>
      <c r="E343" s="110"/>
      <c r="F343" s="791"/>
      <c r="G343" s="791"/>
      <c r="H343" s="791"/>
      <c r="I343" s="791"/>
      <c r="J343" s="764"/>
      <c r="K343" s="217" t="s">
        <v>1649</v>
      </c>
      <c r="L343" s="412">
        <v>1</v>
      </c>
      <c r="M343" s="487" t="s">
        <v>2246</v>
      </c>
      <c r="N343" s="485" t="s">
        <v>2248</v>
      </c>
      <c r="O343" s="485" t="s">
        <v>2248</v>
      </c>
    </row>
    <row r="344" spans="1:15" customFormat="1" x14ac:dyDescent="0.2">
      <c r="A344" s="486">
        <f t="shared" si="14"/>
        <v>309</v>
      </c>
      <c r="B344" s="253"/>
      <c r="C344" s="253"/>
      <c r="D344" s="110"/>
      <c r="E344" s="110"/>
      <c r="F344" s="791"/>
      <c r="G344" s="791"/>
      <c r="H344" s="791"/>
      <c r="I344" s="791"/>
      <c r="J344" s="764"/>
      <c r="K344" s="217" t="s">
        <v>1650</v>
      </c>
      <c r="L344" s="412">
        <v>1</v>
      </c>
      <c r="M344" s="487" t="s">
        <v>2246</v>
      </c>
      <c r="N344" s="485" t="s">
        <v>2248</v>
      </c>
      <c r="O344" s="485" t="s">
        <v>2248</v>
      </c>
    </row>
    <row r="345" spans="1:15" customFormat="1" x14ac:dyDescent="0.2">
      <c r="A345" s="486">
        <f t="shared" si="14"/>
        <v>310</v>
      </c>
      <c r="B345" s="253"/>
      <c r="C345" s="253"/>
      <c r="D345" s="110"/>
      <c r="E345" s="110"/>
      <c r="F345" s="791"/>
      <c r="G345" s="791"/>
      <c r="H345" s="791"/>
      <c r="I345" s="791"/>
      <c r="J345" s="764"/>
      <c r="K345" s="217" t="s">
        <v>1643</v>
      </c>
      <c r="L345" s="412">
        <v>1</v>
      </c>
      <c r="M345" s="487" t="s">
        <v>2246</v>
      </c>
      <c r="N345" s="485" t="s">
        <v>2248</v>
      </c>
      <c r="O345" s="485" t="s">
        <v>2248</v>
      </c>
    </row>
    <row r="346" spans="1:15" customFormat="1" x14ac:dyDescent="0.2">
      <c r="A346" s="486">
        <f t="shared" si="14"/>
        <v>311</v>
      </c>
      <c r="B346" s="253"/>
      <c r="C346" s="253"/>
      <c r="D346" s="110"/>
      <c r="E346" s="110"/>
      <c r="F346" s="791"/>
      <c r="G346" s="791"/>
      <c r="H346" s="791"/>
      <c r="I346" s="791"/>
      <c r="J346" s="764"/>
      <c r="K346" s="217" t="s">
        <v>1644</v>
      </c>
      <c r="L346" s="412">
        <v>1</v>
      </c>
      <c r="M346" s="487" t="s">
        <v>2246</v>
      </c>
      <c r="N346" s="485" t="s">
        <v>2248</v>
      </c>
      <c r="O346" s="485" t="s">
        <v>2248</v>
      </c>
    </row>
    <row r="347" spans="1:15" customFormat="1" x14ac:dyDescent="0.2">
      <c r="A347" s="486">
        <f t="shared" si="14"/>
        <v>312</v>
      </c>
      <c r="B347" s="253"/>
      <c r="C347" s="253"/>
      <c r="D347" s="110"/>
      <c r="E347" s="110"/>
      <c r="F347" s="791"/>
      <c r="G347" s="791"/>
      <c r="H347" s="791"/>
      <c r="I347" s="791"/>
      <c r="J347" s="764"/>
      <c r="K347" s="217" t="s">
        <v>1645</v>
      </c>
      <c r="L347" s="412">
        <v>1</v>
      </c>
      <c r="M347" s="487" t="s">
        <v>2246</v>
      </c>
      <c r="N347" s="485" t="s">
        <v>2248</v>
      </c>
      <c r="O347" s="485" t="s">
        <v>2248</v>
      </c>
    </row>
    <row r="348" spans="1:15" customFormat="1" x14ac:dyDescent="0.2">
      <c r="A348" s="486">
        <f t="shared" si="14"/>
        <v>313</v>
      </c>
      <c r="B348" s="253"/>
      <c r="C348" s="253"/>
      <c r="D348" s="110"/>
      <c r="E348" s="110"/>
      <c r="F348" s="791"/>
      <c r="G348" s="791"/>
      <c r="H348" s="791"/>
      <c r="I348" s="791"/>
      <c r="J348" s="764"/>
      <c r="K348" s="217" t="s">
        <v>1646</v>
      </c>
      <c r="L348" s="412">
        <v>1</v>
      </c>
      <c r="M348" s="487" t="s">
        <v>2246</v>
      </c>
      <c r="N348" s="485" t="s">
        <v>2248</v>
      </c>
      <c r="O348" s="485" t="s">
        <v>2248</v>
      </c>
    </row>
    <row r="349" spans="1:15" customFormat="1" ht="25.5" x14ac:dyDescent="0.2">
      <c r="A349" s="409"/>
      <c r="B349" s="253"/>
      <c r="C349" s="253"/>
      <c r="D349" s="110"/>
      <c r="E349" s="110"/>
      <c r="F349" s="513"/>
      <c r="G349" s="513"/>
      <c r="H349" s="765" t="s">
        <v>2254</v>
      </c>
      <c r="I349" s="765" t="s">
        <v>2254</v>
      </c>
      <c r="J349" s="509" t="s">
        <v>2256</v>
      </c>
      <c r="K349" s="203" t="s">
        <v>2366</v>
      </c>
      <c r="L349" s="514"/>
      <c r="M349" s="514"/>
      <c r="N349" s="514"/>
      <c r="O349" s="514"/>
    </row>
    <row r="350" spans="1:15" customFormat="1" x14ac:dyDescent="0.2">
      <c r="A350" s="486">
        <f>A348+1</f>
        <v>314</v>
      </c>
      <c r="B350" s="253"/>
      <c r="C350" s="253"/>
      <c r="D350" s="110"/>
      <c r="E350" s="110"/>
      <c r="F350" s="513"/>
      <c r="G350" s="513"/>
      <c r="H350" s="792"/>
      <c r="I350" s="792"/>
      <c r="J350" s="509" t="s">
        <v>73</v>
      </c>
      <c r="K350" s="400" t="s">
        <v>2257</v>
      </c>
      <c r="L350" s="412">
        <v>1</v>
      </c>
      <c r="M350" s="487" t="s">
        <v>2246</v>
      </c>
      <c r="N350" s="485" t="s">
        <v>2248</v>
      </c>
      <c r="O350" s="485" t="s">
        <v>2248</v>
      </c>
    </row>
    <row r="351" spans="1:15" customFormat="1" x14ac:dyDescent="0.2">
      <c r="A351" s="486">
        <f>A350+1</f>
        <v>315</v>
      </c>
      <c r="B351" s="253"/>
      <c r="C351" s="253"/>
      <c r="D351" s="110"/>
      <c r="E351" s="110"/>
      <c r="F351" s="513"/>
      <c r="G351" s="513"/>
      <c r="H351" s="792"/>
      <c r="I351" s="792"/>
      <c r="J351" s="509" t="s">
        <v>73</v>
      </c>
      <c r="K351" s="400" t="s">
        <v>2331</v>
      </c>
      <c r="L351" s="412">
        <v>1</v>
      </c>
      <c r="M351" s="487" t="s">
        <v>2246</v>
      </c>
      <c r="N351" s="485" t="s">
        <v>2248</v>
      </c>
      <c r="O351" s="485" t="s">
        <v>2248</v>
      </c>
    </row>
    <row r="352" spans="1:15" customFormat="1" ht="15" customHeight="1" x14ac:dyDescent="0.2">
      <c r="A352" s="486">
        <f>A351+1</f>
        <v>316</v>
      </c>
      <c r="B352" s="253"/>
      <c r="C352" s="253"/>
      <c r="D352" s="110"/>
      <c r="E352" s="110"/>
      <c r="F352" s="513"/>
      <c r="G352" s="513"/>
      <c r="H352" s="766"/>
      <c r="I352" s="766"/>
      <c r="J352" s="509" t="s">
        <v>73</v>
      </c>
      <c r="K352" s="400" t="s">
        <v>2258</v>
      </c>
      <c r="L352" s="412">
        <v>1</v>
      </c>
      <c r="M352" s="487" t="s">
        <v>2246</v>
      </c>
      <c r="N352" s="485" t="s">
        <v>2248</v>
      </c>
      <c r="O352" s="485" t="s">
        <v>2248</v>
      </c>
    </row>
    <row r="353" spans="1:15" customFormat="1" ht="13.5" customHeight="1" x14ac:dyDescent="0.2">
      <c r="A353" s="409"/>
      <c r="B353" s="253"/>
      <c r="C353" s="253"/>
      <c r="D353" s="110"/>
      <c r="E353" s="110"/>
      <c r="F353" s="514"/>
      <c r="G353" s="764" t="s">
        <v>2003</v>
      </c>
      <c r="H353" s="764" t="s">
        <v>1896</v>
      </c>
      <c r="I353" s="764" t="s">
        <v>1896</v>
      </c>
      <c r="J353" s="509" t="s">
        <v>1897</v>
      </c>
      <c r="K353" s="217" t="s">
        <v>2147</v>
      </c>
      <c r="L353" s="514"/>
      <c r="M353" s="514"/>
      <c r="N353" s="514"/>
      <c r="O353" s="514"/>
    </row>
    <row r="354" spans="1:15" customFormat="1" x14ac:dyDescent="0.2">
      <c r="A354" s="486">
        <f>A352+1</f>
        <v>317</v>
      </c>
      <c r="B354" s="253"/>
      <c r="C354" s="253"/>
      <c r="D354" s="110"/>
      <c r="E354" s="110"/>
      <c r="F354" s="514"/>
      <c r="G354" s="764"/>
      <c r="H354" s="764"/>
      <c r="I354" s="764"/>
      <c r="J354" s="509" t="s">
        <v>73</v>
      </c>
      <c r="K354" s="217" t="s">
        <v>1898</v>
      </c>
      <c r="L354" s="412">
        <v>1</v>
      </c>
      <c r="M354" s="487" t="s">
        <v>2246</v>
      </c>
      <c r="N354" s="485" t="s">
        <v>2248</v>
      </c>
      <c r="O354" s="485" t="s">
        <v>2248</v>
      </c>
    </row>
    <row r="355" spans="1:15" customFormat="1" x14ac:dyDescent="0.2">
      <c r="A355" s="486">
        <f>A354+1</f>
        <v>318</v>
      </c>
      <c r="B355" s="253"/>
      <c r="C355" s="253"/>
      <c r="D355" s="110"/>
      <c r="E355" s="110"/>
      <c r="F355" s="514"/>
      <c r="G355" s="764"/>
      <c r="H355" s="764"/>
      <c r="I355" s="764"/>
      <c r="J355" s="509" t="s">
        <v>73</v>
      </c>
      <c r="K355" s="217" t="s">
        <v>1899</v>
      </c>
      <c r="L355" s="412">
        <v>1</v>
      </c>
      <c r="M355" s="487" t="s">
        <v>2246</v>
      </c>
      <c r="N355" s="485" t="s">
        <v>2248</v>
      </c>
      <c r="O355" s="485" t="s">
        <v>2248</v>
      </c>
    </row>
    <row r="356" spans="1:15" customFormat="1" ht="25.5" x14ac:dyDescent="0.2">
      <c r="A356" s="486">
        <f t="shared" ref="A356:A358" si="15">A355+1</f>
        <v>319</v>
      </c>
      <c r="B356" s="253"/>
      <c r="C356" s="253"/>
      <c r="D356" s="110"/>
      <c r="E356" s="110"/>
      <c r="F356" s="514"/>
      <c r="G356" s="764"/>
      <c r="H356" s="764"/>
      <c r="I356" s="764"/>
      <c r="J356" s="509" t="s">
        <v>73</v>
      </c>
      <c r="K356" s="217" t="s">
        <v>1900</v>
      </c>
      <c r="L356" s="412">
        <v>1</v>
      </c>
      <c r="M356" s="487" t="s">
        <v>2246</v>
      </c>
      <c r="N356" s="485" t="s">
        <v>2248</v>
      </c>
      <c r="O356" s="485" t="s">
        <v>2248</v>
      </c>
    </row>
    <row r="357" spans="1:15" ht="38.25" x14ac:dyDescent="0.2">
      <c r="A357" s="486">
        <f t="shared" si="15"/>
        <v>320</v>
      </c>
      <c r="B357" s="31"/>
      <c r="C357" s="764" t="s">
        <v>1363</v>
      </c>
      <c r="D357" s="791" t="s">
        <v>456</v>
      </c>
      <c r="E357" s="506" t="s">
        <v>456</v>
      </c>
      <c r="F357" s="506" t="s">
        <v>456</v>
      </c>
      <c r="G357" s="506" t="s">
        <v>456</v>
      </c>
      <c r="H357" s="756" t="s">
        <v>456</v>
      </c>
      <c r="I357" s="756" t="s">
        <v>456</v>
      </c>
      <c r="J357" s="505" t="s">
        <v>1571</v>
      </c>
      <c r="K357" s="217" t="s">
        <v>1955</v>
      </c>
      <c r="L357" s="412">
        <v>1</v>
      </c>
      <c r="M357" s="487" t="s">
        <v>2246</v>
      </c>
      <c r="N357" s="485" t="s">
        <v>2248</v>
      </c>
      <c r="O357" s="485" t="s">
        <v>2248</v>
      </c>
    </row>
    <row r="358" spans="1:15" ht="26.25" customHeight="1" x14ac:dyDescent="0.2">
      <c r="A358" s="486">
        <f t="shared" si="15"/>
        <v>321</v>
      </c>
      <c r="B358" s="260"/>
      <c r="C358" s="764"/>
      <c r="D358" s="791"/>
      <c r="E358" s="225"/>
      <c r="F358" s="509" t="s">
        <v>1776</v>
      </c>
      <c r="G358" s="509" t="s">
        <v>456</v>
      </c>
      <c r="H358" s="757"/>
      <c r="I358" s="757"/>
      <c r="J358" s="505" t="s">
        <v>73</v>
      </c>
      <c r="K358" s="217" t="s">
        <v>1954</v>
      </c>
      <c r="L358" s="412">
        <v>1</v>
      </c>
      <c r="M358" s="487" t="s">
        <v>2246</v>
      </c>
      <c r="N358" s="485" t="s">
        <v>2248</v>
      </c>
      <c r="O358" s="485" t="s">
        <v>2248</v>
      </c>
    </row>
    <row r="359" spans="1:15" ht="38.25" x14ac:dyDescent="0.2">
      <c r="A359" s="486">
        <f>A358+1</f>
        <v>322</v>
      </c>
      <c r="B359" s="31"/>
      <c r="C359" s="764"/>
      <c r="D359" s="791"/>
      <c r="E359" s="755" t="s">
        <v>456</v>
      </c>
      <c r="F359" s="755" t="s">
        <v>456</v>
      </c>
      <c r="G359" s="755" t="s">
        <v>456</v>
      </c>
      <c r="H359" s="757"/>
      <c r="I359" s="757"/>
      <c r="J359" s="505" t="s">
        <v>73</v>
      </c>
      <c r="K359" s="209" t="s">
        <v>1614</v>
      </c>
      <c r="L359" s="412">
        <v>1</v>
      </c>
      <c r="M359" s="487" t="s">
        <v>2246</v>
      </c>
      <c r="N359" s="485" t="s">
        <v>2248</v>
      </c>
      <c r="O359" s="485" t="s">
        <v>2248</v>
      </c>
    </row>
    <row r="360" spans="1:15" ht="25.5" x14ac:dyDescent="0.2">
      <c r="A360" s="486">
        <f t="shared" ref="A360" si="16">A359+1</f>
        <v>323</v>
      </c>
      <c r="B360" s="31"/>
      <c r="C360" s="78"/>
      <c r="D360" s="225"/>
      <c r="E360" s="755"/>
      <c r="F360" s="755"/>
      <c r="G360" s="755"/>
      <c r="H360" s="757"/>
      <c r="I360" s="757"/>
      <c r="J360" s="505" t="s">
        <v>73</v>
      </c>
      <c r="K360" s="217" t="s">
        <v>1822</v>
      </c>
      <c r="L360" s="412">
        <v>1</v>
      </c>
      <c r="M360" s="487" t="s">
        <v>2246</v>
      </c>
      <c r="N360" s="485" t="s">
        <v>2248</v>
      </c>
      <c r="O360" s="485" t="s">
        <v>2248</v>
      </c>
    </row>
    <row r="361" spans="1:15" ht="25.5" x14ac:dyDescent="0.2">
      <c r="A361" s="14">
        <f t="shared" si="13"/>
        <v>324</v>
      </c>
      <c r="B361" s="31" t="s">
        <v>786</v>
      </c>
      <c r="C361" s="509" t="s">
        <v>1363</v>
      </c>
      <c r="D361" s="513" t="s">
        <v>456</v>
      </c>
      <c r="E361" s="755"/>
      <c r="F361" s="755"/>
      <c r="G361" s="755"/>
      <c r="H361" s="758"/>
      <c r="I361" s="758"/>
      <c r="J361" s="505" t="s">
        <v>73</v>
      </c>
      <c r="K361" s="209" t="s">
        <v>1118</v>
      </c>
      <c r="L361" s="412">
        <v>1</v>
      </c>
      <c r="M361" s="487" t="s">
        <v>2246</v>
      </c>
      <c r="N361" s="485" t="s">
        <v>2248</v>
      </c>
      <c r="O361" s="485" t="s">
        <v>2248</v>
      </c>
    </row>
    <row r="362" spans="1:15" ht="25.5" x14ac:dyDescent="0.2">
      <c r="A362" s="14">
        <f t="shared" si="13"/>
        <v>325</v>
      </c>
      <c r="B362" s="505" t="s">
        <v>755</v>
      </c>
      <c r="C362" s="506" t="s">
        <v>457</v>
      </c>
      <c r="D362" s="506" t="s">
        <v>457</v>
      </c>
      <c r="E362" s="506" t="s">
        <v>457</v>
      </c>
      <c r="F362" s="506" t="s">
        <v>457</v>
      </c>
      <c r="G362" s="506" t="s">
        <v>457</v>
      </c>
      <c r="H362" s="506" t="s">
        <v>457</v>
      </c>
      <c r="I362" s="506" t="s">
        <v>457</v>
      </c>
      <c r="J362" s="505" t="s">
        <v>458</v>
      </c>
      <c r="K362" s="209" t="s">
        <v>1119</v>
      </c>
      <c r="L362" s="412">
        <v>1</v>
      </c>
      <c r="M362" s="487" t="s">
        <v>2246</v>
      </c>
      <c r="N362" s="485" t="s">
        <v>2248</v>
      </c>
      <c r="O362" s="485" t="s">
        <v>2248</v>
      </c>
    </row>
    <row r="363" spans="1:15" x14ac:dyDescent="0.2">
      <c r="A363" s="514"/>
      <c r="B363" s="31" t="s">
        <v>786</v>
      </c>
      <c r="C363" s="754" t="s">
        <v>1364</v>
      </c>
      <c r="D363" s="755" t="s">
        <v>460</v>
      </c>
      <c r="E363" s="755" t="s">
        <v>460</v>
      </c>
      <c r="F363" s="755" t="s">
        <v>460</v>
      </c>
      <c r="G363" s="755" t="s">
        <v>460</v>
      </c>
      <c r="H363" s="755" t="s">
        <v>460</v>
      </c>
      <c r="I363" s="755" t="s">
        <v>460</v>
      </c>
      <c r="J363" s="505" t="s">
        <v>461</v>
      </c>
      <c r="K363" s="209" t="s">
        <v>1590</v>
      </c>
      <c r="L363" s="514"/>
      <c r="M363" s="514"/>
      <c r="N363" s="514"/>
      <c r="O363" s="514"/>
    </row>
    <row r="364" spans="1:15" s="363" customFormat="1" x14ac:dyDescent="0.2">
      <c r="A364" s="14">
        <f>A362+1</f>
        <v>326</v>
      </c>
      <c r="B364" s="31" t="s">
        <v>786</v>
      </c>
      <c r="C364" s="755"/>
      <c r="D364" s="755"/>
      <c r="E364" s="755"/>
      <c r="F364" s="755"/>
      <c r="G364" s="755"/>
      <c r="H364" s="755"/>
      <c r="I364" s="755"/>
      <c r="J364" s="505" t="s">
        <v>73</v>
      </c>
      <c r="K364" s="209" t="s">
        <v>2148</v>
      </c>
      <c r="L364" s="412">
        <v>1</v>
      </c>
      <c r="M364" s="487" t="s">
        <v>2246</v>
      </c>
      <c r="N364" s="485" t="s">
        <v>2248</v>
      </c>
      <c r="O364" s="485" t="s">
        <v>2248</v>
      </c>
    </row>
    <row r="365" spans="1:15" s="363" customFormat="1" x14ac:dyDescent="0.2">
      <c r="A365" s="14">
        <f t="shared" si="13"/>
        <v>327</v>
      </c>
      <c r="B365" s="31" t="s">
        <v>786</v>
      </c>
      <c r="C365" s="755"/>
      <c r="D365" s="755"/>
      <c r="E365" s="755"/>
      <c r="F365" s="755"/>
      <c r="G365" s="755"/>
      <c r="H365" s="755"/>
      <c r="I365" s="755"/>
      <c r="J365" s="505" t="s">
        <v>73</v>
      </c>
      <c r="K365" s="209" t="s">
        <v>2149</v>
      </c>
      <c r="L365" s="412">
        <v>1</v>
      </c>
      <c r="M365" s="487" t="s">
        <v>2246</v>
      </c>
      <c r="N365" s="485" t="s">
        <v>2248</v>
      </c>
      <c r="O365" s="485" t="s">
        <v>2248</v>
      </c>
    </row>
    <row r="366" spans="1:15" s="363" customFormat="1" ht="25.5" x14ac:dyDescent="0.2">
      <c r="A366" s="14">
        <f t="shared" si="13"/>
        <v>328</v>
      </c>
      <c r="B366" s="31" t="s">
        <v>786</v>
      </c>
      <c r="C366" s="755"/>
      <c r="D366" s="755"/>
      <c r="E366" s="755"/>
      <c r="F366" s="755"/>
      <c r="G366" s="755"/>
      <c r="H366" s="755"/>
      <c r="I366" s="755"/>
      <c r="J366" s="505" t="s">
        <v>73</v>
      </c>
      <c r="K366" s="209" t="s">
        <v>2150</v>
      </c>
      <c r="L366" s="412">
        <v>1</v>
      </c>
      <c r="M366" s="487" t="s">
        <v>2246</v>
      </c>
      <c r="N366" s="485" t="s">
        <v>2248</v>
      </c>
      <c r="O366" s="485" t="s">
        <v>2248</v>
      </c>
    </row>
    <row r="367" spans="1:15" s="363" customFormat="1" x14ac:dyDescent="0.2">
      <c r="A367" s="14">
        <f t="shared" si="13"/>
        <v>329</v>
      </c>
      <c r="B367" s="31" t="s">
        <v>786</v>
      </c>
      <c r="C367" s="755"/>
      <c r="D367" s="755"/>
      <c r="E367" s="755"/>
      <c r="F367" s="755"/>
      <c r="G367" s="755"/>
      <c r="H367" s="755"/>
      <c r="I367" s="755"/>
      <c r="J367" s="505" t="s">
        <v>73</v>
      </c>
      <c r="K367" s="209" t="s">
        <v>2151</v>
      </c>
      <c r="L367" s="412">
        <v>1</v>
      </c>
      <c r="M367" s="487" t="s">
        <v>2246</v>
      </c>
      <c r="N367" s="485" t="s">
        <v>2248</v>
      </c>
      <c r="O367" s="485" t="s">
        <v>2248</v>
      </c>
    </row>
    <row r="368" spans="1:15" s="363" customFormat="1" x14ac:dyDescent="0.2">
      <c r="A368" s="14">
        <f t="shared" si="13"/>
        <v>330</v>
      </c>
      <c r="B368" s="31" t="s">
        <v>786</v>
      </c>
      <c r="C368" s="755"/>
      <c r="D368" s="755" t="s">
        <v>460</v>
      </c>
      <c r="E368" s="755" t="s">
        <v>460</v>
      </c>
      <c r="F368" s="755" t="s">
        <v>460</v>
      </c>
      <c r="G368" s="755"/>
      <c r="H368" s="755"/>
      <c r="I368" s="755"/>
      <c r="J368" s="505" t="s">
        <v>73</v>
      </c>
      <c r="K368" s="209" t="s">
        <v>2152</v>
      </c>
      <c r="L368" s="412">
        <v>1</v>
      </c>
      <c r="M368" s="487" t="s">
        <v>2246</v>
      </c>
      <c r="N368" s="485" t="s">
        <v>2248</v>
      </c>
      <c r="O368" s="485" t="s">
        <v>2248</v>
      </c>
    </row>
    <row r="369" spans="1:15" s="363" customFormat="1" x14ac:dyDescent="0.2">
      <c r="A369" s="14">
        <f t="shared" si="13"/>
        <v>331</v>
      </c>
      <c r="B369" s="31" t="s">
        <v>786</v>
      </c>
      <c r="C369" s="755"/>
      <c r="D369" s="755"/>
      <c r="E369" s="755"/>
      <c r="F369" s="755"/>
      <c r="G369" s="755"/>
      <c r="H369" s="755"/>
      <c r="I369" s="755"/>
      <c r="J369" s="505" t="s">
        <v>73</v>
      </c>
      <c r="K369" s="209" t="s">
        <v>2153</v>
      </c>
      <c r="L369" s="412">
        <v>1</v>
      </c>
      <c r="M369" s="487" t="s">
        <v>2246</v>
      </c>
      <c r="N369" s="485" t="s">
        <v>2248</v>
      </c>
      <c r="O369" s="485" t="s">
        <v>2248</v>
      </c>
    </row>
    <row r="370" spans="1:15" s="363" customFormat="1" ht="12.75" customHeight="1" x14ac:dyDescent="0.2">
      <c r="A370" s="514"/>
      <c r="B370" s="31" t="s">
        <v>786</v>
      </c>
      <c r="C370" s="754" t="s">
        <v>1365</v>
      </c>
      <c r="D370" s="755" t="s">
        <v>469</v>
      </c>
      <c r="E370" s="755" t="s">
        <v>469</v>
      </c>
      <c r="F370" s="755" t="s">
        <v>469</v>
      </c>
      <c r="G370" s="755" t="s">
        <v>469</v>
      </c>
      <c r="H370" s="756" t="s">
        <v>469</v>
      </c>
      <c r="I370" s="756" t="s">
        <v>469</v>
      </c>
      <c r="J370" s="505" t="s">
        <v>470</v>
      </c>
      <c r="K370" s="209" t="s">
        <v>1127</v>
      </c>
      <c r="L370" s="514"/>
      <c r="M370" s="514"/>
      <c r="N370" s="514"/>
      <c r="O370" s="514"/>
    </row>
    <row r="371" spans="1:15" s="363" customFormat="1" x14ac:dyDescent="0.2">
      <c r="A371" s="14">
        <f>A369+1</f>
        <v>332</v>
      </c>
      <c r="B371" s="31" t="s">
        <v>786</v>
      </c>
      <c r="C371" s="754"/>
      <c r="D371" s="755"/>
      <c r="E371" s="755"/>
      <c r="F371" s="755"/>
      <c r="G371" s="755"/>
      <c r="H371" s="757"/>
      <c r="I371" s="757"/>
      <c r="J371" s="505" t="s">
        <v>73</v>
      </c>
      <c r="K371" s="209" t="s">
        <v>2154</v>
      </c>
      <c r="L371" s="412">
        <v>1</v>
      </c>
      <c r="M371" s="487" t="s">
        <v>2246</v>
      </c>
      <c r="N371" s="485" t="s">
        <v>2248</v>
      </c>
      <c r="O371" s="485" t="s">
        <v>2248</v>
      </c>
    </row>
    <row r="372" spans="1:15" s="363" customFormat="1" ht="27" customHeight="1" x14ac:dyDescent="0.2">
      <c r="A372" s="14">
        <f>A371+1</f>
        <v>333</v>
      </c>
      <c r="B372" s="31" t="s">
        <v>786</v>
      </c>
      <c r="C372" s="754"/>
      <c r="D372" s="755"/>
      <c r="E372" s="755"/>
      <c r="F372" s="755"/>
      <c r="G372" s="755"/>
      <c r="H372" s="757"/>
      <c r="I372" s="757"/>
      <c r="J372" s="505" t="s">
        <v>73</v>
      </c>
      <c r="K372" s="209" t="s">
        <v>2155</v>
      </c>
      <c r="L372" s="412">
        <v>1</v>
      </c>
      <c r="M372" s="487" t="s">
        <v>2246</v>
      </c>
      <c r="N372" s="485" t="s">
        <v>2248</v>
      </c>
      <c r="O372" s="485" t="s">
        <v>2248</v>
      </c>
    </row>
    <row r="373" spans="1:15" s="363" customFormat="1" x14ac:dyDescent="0.2">
      <c r="A373" s="14">
        <f t="shared" si="13"/>
        <v>334</v>
      </c>
      <c r="B373" s="31" t="s">
        <v>786</v>
      </c>
      <c r="C373" s="754"/>
      <c r="D373" s="755"/>
      <c r="E373" s="755"/>
      <c r="F373" s="755"/>
      <c r="G373" s="755"/>
      <c r="H373" s="757"/>
      <c r="I373" s="757"/>
      <c r="J373" s="505" t="s">
        <v>73</v>
      </c>
      <c r="K373" s="209" t="s">
        <v>2156</v>
      </c>
      <c r="L373" s="412">
        <v>1</v>
      </c>
      <c r="M373" s="487" t="s">
        <v>2246</v>
      </c>
      <c r="N373" s="485" t="s">
        <v>2248</v>
      </c>
      <c r="O373" s="485" t="s">
        <v>2248</v>
      </c>
    </row>
    <row r="374" spans="1:15" s="363" customFormat="1" x14ac:dyDescent="0.2">
      <c r="A374" s="14">
        <f t="shared" si="13"/>
        <v>335</v>
      </c>
      <c r="B374" s="31" t="s">
        <v>786</v>
      </c>
      <c r="C374" s="754"/>
      <c r="D374" s="755"/>
      <c r="E374" s="755"/>
      <c r="F374" s="755"/>
      <c r="G374" s="755"/>
      <c r="H374" s="758"/>
      <c r="I374" s="758"/>
      <c r="J374" s="505" t="s">
        <v>73</v>
      </c>
      <c r="K374" s="209" t="s">
        <v>2157</v>
      </c>
      <c r="L374" s="412">
        <v>1</v>
      </c>
      <c r="M374" s="487" t="s">
        <v>2246</v>
      </c>
      <c r="N374" s="485" t="s">
        <v>2248</v>
      </c>
      <c r="O374" s="485" t="s">
        <v>2248</v>
      </c>
    </row>
    <row r="375" spans="1:15" s="363" customFormat="1" ht="51" x14ac:dyDescent="0.2">
      <c r="A375" s="14">
        <f t="shared" si="13"/>
        <v>336</v>
      </c>
      <c r="B375" s="31" t="s">
        <v>786</v>
      </c>
      <c r="C375" s="754"/>
      <c r="D375" s="755"/>
      <c r="E375" s="755"/>
      <c r="F375" s="755"/>
      <c r="G375" s="755"/>
      <c r="H375" s="507" t="s">
        <v>469</v>
      </c>
      <c r="I375" s="507" t="s">
        <v>469</v>
      </c>
      <c r="J375" s="505" t="s">
        <v>2324</v>
      </c>
      <c r="K375" s="209" t="s">
        <v>1132</v>
      </c>
      <c r="L375" s="412">
        <v>1</v>
      </c>
      <c r="M375" s="487" t="s">
        <v>2246</v>
      </c>
      <c r="N375" s="485" t="s">
        <v>2248</v>
      </c>
      <c r="O375" s="485" t="s">
        <v>2248</v>
      </c>
    </row>
    <row r="376" spans="1:15" s="363" customFormat="1" ht="25.5" x14ac:dyDescent="0.2">
      <c r="A376" s="514"/>
      <c r="B376" s="31" t="s">
        <v>789</v>
      </c>
      <c r="C376" s="754" t="s">
        <v>1366</v>
      </c>
      <c r="D376" s="755" t="s">
        <v>472</v>
      </c>
      <c r="E376" s="755" t="s">
        <v>472</v>
      </c>
      <c r="F376" s="755" t="s">
        <v>472</v>
      </c>
      <c r="G376" s="755" t="s">
        <v>472</v>
      </c>
      <c r="H376" s="755" t="s">
        <v>472</v>
      </c>
      <c r="I376" s="755" t="s">
        <v>472</v>
      </c>
      <c r="J376" s="505" t="s">
        <v>473</v>
      </c>
      <c r="K376" s="209" t="s">
        <v>1133</v>
      </c>
      <c r="L376" s="514"/>
      <c r="M376" s="514"/>
      <c r="N376" s="514"/>
      <c r="O376" s="514"/>
    </row>
    <row r="377" spans="1:15" s="363" customFormat="1" x14ac:dyDescent="0.2">
      <c r="A377" s="14">
        <f>A375+1</f>
        <v>337</v>
      </c>
      <c r="B377" s="31" t="s">
        <v>789</v>
      </c>
      <c r="C377" s="754"/>
      <c r="D377" s="755"/>
      <c r="E377" s="755"/>
      <c r="F377" s="755"/>
      <c r="G377" s="755"/>
      <c r="H377" s="755"/>
      <c r="I377" s="755"/>
      <c r="J377" s="505" t="s">
        <v>73</v>
      </c>
      <c r="K377" s="209" t="s">
        <v>2158</v>
      </c>
      <c r="L377" s="412">
        <v>1</v>
      </c>
      <c r="M377" s="487" t="s">
        <v>2246</v>
      </c>
      <c r="N377" s="485" t="s">
        <v>2248</v>
      </c>
      <c r="O377" s="485" t="s">
        <v>2248</v>
      </c>
    </row>
    <row r="378" spans="1:15" s="363" customFormat="1" ht="51" x14ac:dyDescent="0.2">
      <c r="A378" s="14">
        <f>A377+1</f>
        <v>338</v>
      </c>
      <c r="B378" s="31" t="s">
        <v>789</v>
      </c>
      <c r="C378" s="754"/>
      <c r="D378" s="755"/>
      <c r="E378" s="755"/>
      <c r="F378" s="755"/>
      <c r="G378" s="755"/>
      <c r="H378" s="755"/>
      <c r="I378" s="755"/>
      <c r="J378" s="505" t="s">
        <v>73</v>
      </c>
      <c r="K378" s="209" t="s">
        <v>2159</v>
      </c>
      <c r="L378" s="412">
        <v>1</v>
      </c>
      <c r="M378" s="487" t="s">
        <v>2246</v>
      </c>
      <c r="N378" s="485" t="s">
        <v>2248</v>
      </c>
      <c r="O378" s="485" t="s">
        <v>2248</v>
      </c>
    </row>
    <row r="379" spans="1:15" s="363" customFormat="1" ht="15.75" customHeight="1" x14ac:dyDescent="0.2">
      <c r="A379" s="14">
        <f>A378+1</f>
        <v>339</v>
      </c>
      <c r="B379" s="31" t="s">
        <v>789</v>
      </c>
      <c r="C379" s="754" t="s">
        <v>1366</v>
      </c>
      <c r="D379" s="755"/>
      <c r="E379" s="755"/>
      <c r="F379" s="755"/>
      <c r="G379" s="755"/>
      <c r="H379" s="755"/>
      <c r="I379" s="755"/>
      <c r="J379" s="505" t="s">
        <v>73</v>
      </c>
      <c r="K379" s="209" t="s">
        <v>1499</v>
      </c>
      <c r="L379" s="412">
        <v>1</v>
      </c>
      <c r="M379" s="487" t="s">
        <v>2246</v>
      </c>
      <c r="N379" s="485" t="s">
        <v>2248</v>
      </c>
      <c r="O379" s="485" t="s">
        <v>2248</v>
      </c>
    </row>
    <row r="380" spans="1:15" s="363" customFormat="1" ht="13.5" customHeight="1" x14ac:dyDescent="0.2">
      <c r="A380" s="14">
        <f>A379+1</f>
        <v>340</v>
      </c>
      <c r="B380" s="31" t="s">
        <v>789</v>
      </c>
      <c r="C380" s="754"/>
      <c r="D380" s="755"/>
      <c r="E380" s="755"/>
      <c r="F380" s="755"/>
      <c r="G380" s="755"/>
      <c r="H380" s="755"/>
      <c r="I380" s="755"/>
      <c r="J380" s="505" t="s">
        <v>73</v>
      </c>
      <c r="K380" s="217" t="s">
        <v>1500</v>
      </c>
      <c r="L380" s="412">
        <v>1</v>
      </c>
      <c r="M380" s="487" t="s">
        <v>2246</v>
      </c>
      <c r="N380" s="485" t="s">
        <v>2248</v>
      </c>
      <c r="O380" s="485" t="s">
        <v>2248</v>
      </c>
    </row>
    <row r="381" spans="1:15" s="363" customFormat="1" x14ac:dyDescent="0.2">
      <c r="A381" s="782" t="s">
        <v>797</v>
      </c>
      <c r="B381" s="785"/>
      <c r="C381" s="785"/>
      <c r="D381" s="785"/>
      <c r="E381" s="785"/>
      <c r="F381" s="785"/>
      <c r="G381" s="785"/>
      <c r="H381" s="785"/>
      <c r="I381" s="785"/>
      <c r="J381" s="785"/>
      <c r="K381" s="785"/>
      <c r="L381" s="785"/>
      <c r="M381" s="785"/>
      <c r="N381" s="785"/>
      <c r="O381" s="845"/>
    </row>
    <row r="382" spans="1:15" s="363" customFormat="1" ht="25.5" x14ac:dyDescent="0.2">
      <c r="A382" s="14">
        <f>A380+1</f>
        <v>341</v>
      </c>
      <c r="B382" s="31" t="s">
        <v>785</v>
      </c>
      <c r="C382" s="505" t="s">
        <v>1369</v>
      </c>
      <c r="D382" s="755" t="s">
        <v>477</v>
      </c>
      <c r="E382" s="755" t="s">
        <v>477</v>
      </c>
      <c r="F382" s="755" t="s">
        <v>477</v>
      </c>
      <c r="G382" s="755" t="s">
        <v>477</v>
      </c>
      <c r="H382" s="755" t="s">
        <v>477</v>
      </c>
      <c r="I382" s="755" t="s">
        <v>477</v>
      </c>
      <c r="J382" s="505" t="s">
        <v>478</v>
      </c>
      <c r="K382" s="209" t="s">
        <v>1463</v>
      </c>
      <c r="L382" s="413">
        <v>2</v>
      </c>
      <c r="M382" s="487" t="s">
        <v>2246</v>
      </c>
      <c r="N382" s="485" t="s">
        <v>2248</v>
      </c>
      <c r="O382" s="485" t="s">
        <v>2248</v>
      </c>
    </row>
    <row r="383" spans="1:15" s="363" customFormat="1" ht="25.5" x14ac:dyDescent="0.2">
      <c r="A383" s="14">
        <f t="shared" ref="A383:A384" si="17">A382+1</f>
        <v>342</v>
      </c>
      <c r="B383" s="31" t="s">
        <v>785</v>
      </c>
      <c r="C383" s="505" t="s">
        <v>1369</v>
      </c>
      <c r="D383" s="755"/>
      <c r="E383" s="755"/>
      <c r="F383" s="755"/>
      <c r="G383" s="755"/>
      <c r="H383" s="755"/>
      <c r="I383" s="755"/>
      <c r="J383" s="505" t="s">
        <v>73</v>
      </c>
      <c r="K383" s="209" t="s">
        <v>1464</v>
      </c>
      <c r="L383" s="412">
        <v>1</v>
      </c>
      <c r="M383" s="487" t="s">
        <v>2246</v>
      </c>
      <c r="N383" s="485" t="s">
        <v>2248</v>
      </c>
      <c r="O383" s="485" t="s">
        <v>2248</v>
      </c>
    </row>
    <row r="384" spans="1:15" s="363" customFormat="1" ht="38.25" x14ac:dyDescent="0.2">
      <c r="A384" s="14">
        <f t="shared" si="17"/>
        <v>343</v>
      </c>
      <c r="B384" s="505" t="s">
        <v>757</v>
      </c>
      <c r="C384" s="506" t="s">
        <v>479</v>
      </c>
      <c r="D384" s="755" t="s">
        <v>479</v>
      </c>
      <c r="E384" s="755" t="s">
        <v>479</v>
      </c>
      <c r="F384" s="755" t="s">
        <v>479</v>
      </c>
      <c r="G384" s="755" t="s">
        <v>479</v>
      </c>
      <c r="H384" s="755" t="s">
        <v>479</v>
      </c>
      <c r="I384" s="755" t="s">
        <v>479</v>
      </c>
      <c r="J384" s="505" t="s">
        <v>480</v>
      </c>
      <c r="K384" s="209" t="s">
        <v>1136</v>
      </c>
      <c r="L384" s="412">
        <v>1</v>
      </c>
      <c r="M384" s="487" t="s">
        <v>2246</v>
      </c>
      <c r="N384" s="485" t="s">
        <v>2248</v>
      </c>
      <c r="O384" s="485" t="s">
        <v>2248</v>
      </c>
    </row>
    <row r="385" spans="1:15" s="363" customFormat="1" x14ac:dyDescent="0.2">
      <c r="A385" s="514"/>
      <c r="B385" s="505" t="s">
        <v>757</v>
      </c>
      <c r="C385" s="755" t="s">
        <v>479</v>
      </c>
      <c r="D385" s="755"/>
      <c r="E385" s="755"/>
      <c r="F385" s="755"/>
      <c r="G385" s="755"/>
      <c r="H385" s="755"/>
      <c r="I385" s="755"/>
      <c r="J385" s="505" t="s">
        <v>73</v>
      </c>
      <c r="K385" s="209" t="s">
        <v>1137</v>
      </c>
      <c r="L385" s="514"/>
      <c r="M385" s="514"/>
      <c r="N385" s="514"/>
      <c r="O385" s="514"/>
    </row>
    <row r="386" spans="1:15" s="363" customFormat="1" ht="38.25" x14ac:dyDescent="0.2">
      <c r="A386" s="14">
        <f>A384+1</f>
        <v>344</v>
      </c>
      <c r="B386" s="505" t="s">
        <v>757</v>
      </c>
      <c r="C386" s="755"/>
      <c r="D386" s="755"/>
      <c r="E386" s="755"/>
      <c r="F386" s="755"/>
      <c r="G386" s="755"/>
      <c r="H386" s="755"/>
      <c r="I386" s="755"/>
      <c r="J386" s="505" t="s">
        <v>73</v>
      </c>
      <c r="K386" s="209" t="s">
        <v>2160</v>
      </c>
      <c r="L386" s="412">
        <v>1</v>
      </c>
      <c r="M386" s="487" t="s">
        <v>2246</v>
      </c>
      <c r="N386" s="485" t="s">
        <v>2248</v>
      </c>
      <c r="O386" s="485" t="s">
        <v>2248</v>
      </c>
    </row>
    <row r="387" spans="1:15" s="363" customFormat="1" ht="51" x14ac:dyDescent="0.2">
      <c r="A387" s="14">
        <f>A386+1</f>
        <v>345</v>
      </c>
      <c r="B387" s="505" t="s">
        <v>757</v>
      </c>
      <c r="C387" s="755"/>
      <c r="D387" s="755"/>
      <c r="E387" s="755"/>
      <c r="F387" s="755"/>
      <c r="G387" s="755"/>
      <c r="H387" s="755"/>
      <c r="I387" s="755"/>
      <c r="J387" s="505" t="s">
        <v>73</v>
      </c>
      <c r="K387" s="209" t="s">
        <v>2161</v>
      </c>
      <c r="L387" s="412">
        <v>1</v>
      </c>
      <c r="M387" s="487" t="s">
        <v>2246</v>
      </c>
      <c r="N387" s="485" t="s">
        <v>2248</v>
      </c>
      <c r="O387" s="485" t="s">
        <v>2248</v>
      </c>
    </row>
    <row r="388" spans="1:15" s="363" customFormat="1" x14ac:dyDescent="0.2">
      <c r="A388" s="14">
        <f>A387+1</f>
        <v>346</v>
      </c>
      <c r="B388" s="505" t="s">
        <v>757</v>
      </c>
      <c r="C388" s="755"/>
      <c r="D388" s="755"/>
      <c r="E388" s="755"/>
      <c r="F388" s="755"/>
      <c r="G388" s="755"/>
      <c r="H388" s="755"/>
      <c r="I388" s="755"/>
      <c r="J388" s="509" t="s">
        <v>73</v>
      </c>
      <c r="K388" s="217" t="s">
        <v>2162</v>
      </c>
      <c r="L388" s="412">
        <v>1</v>
      </c>
      <c r="M388" s="487" t="s">
        <v>2246</v>
      </c>
      <c r="N388" s="485" t="s">
        <v>2248</v>
      </c>
      <c r="O388" s="485" t="s">
        <v>2248</v>
      </c>
    </row>
    <row r="389" spans="1:15" s="363" customFormat="1" ht="25.5" x14ac:dyDescent="0.2">
      <c r="A389" s="14">
        <f t="shared" ref="A389:A405" si="18">A388+1</f>
        <v>347</v>
      </c>
      <c r="B389" s="31" t="s">
        <v>786</v>
      </c>
      <c r="C389" s="505" t="s">
        <v>1371</v>
      </c>
      <c r="D389" s="755"/>
      <c r="E389" s="755"/>
      <c r="F389" s="755"/>
      <c r="G389" s="755"/>
      <c r="H389" s="755"/>
      <c r="I389" s="755"/>
      <c r="J389" s="505" t="s">
        <v>73</v>
      </c>
      <c r="K389" s="209" t="s">
        <v>2163</v>
      </c>
      <c r="L389" s="412">
        <v>1</v>
      </c>
      <c r="M389" s="487" t="s">
        <v>2246</v>
      </c>
      <c r="N389" s="485" t="s">
        <v>2248</v>
      </c>
      <c r="O389" s="485" t="s">
        <v>2248</v>
      </c>
    </row>
    <row r="390" spans="1:15" s="363" customFormat="1" ht="25.5" x14ac:dyDescent="0.2">
      <c r="A390" s="14">
        <f t="shared" si="18"/>
        <v>348</v>
      </c>
      <c r="B390" s="31" t="s">
        <v>786</v>
      </c>
      <c r="C390" s="505" t="s">
        <v>1370</v>
      </c>
      <c r="D390" s="506" t="s">
        <v>482</v>
      </c>
      <c r="E390" s="506" t="s">
        <v>482</v>
      </c>
      <c r="F390" s="506" t="s">
        <v>482</v>
      </c>
      <c r="G390" s="506" t="s">
        <v>482</v>
      </c>
      <c r="H390" s="506" t="s">
        <v>482</v>
      </c>
      <c r="I390" s="506" t="s">
        <v>482</v>
      </c>
      <c r="J390" s="505" t="s">
        <v>483</v>
      </c>
      <c r="K390" s="209" t="s">
        <v>1142</v>
      </c>
      <c r="L390" s="413">
        <v>2</v>
      </c>
      <c r="M390" s="487" t="s">
        <v>2246</v>
      </c>
      <c r="N390" s="485" t="s">
        <v>2248</v>
      </c>
      <c r="O390" s="485" t="s">
        <v>2248</v>
      </c>
    </row>
    <row r="391" spans="1:15" s="363" customFormat="1" x14ac:dyDescent="0.2">
      <c r="A391" s="782" t="s">
        <v>798</v>
      </c>
      <c r="B391" s="785"/>
      <c r="C391" s="785"/>
      <c r="D391" s="785"/>
      <c r="E391" s="785"/>
      <c r="F391" s="785"/>
      <c r="G391" s="785"/>
      <c r="H391" s="785"/>
      <c r="I391" s="785"/>
      <c r="J391" s="785"/>
      <c r="K391" s="785"/>
      <c r="L391" s="785"/>
      <c r="M391" s="785"/>
      <c r="N391" s="785"/>
      <c r="O391" s="845"/>
    </row>
    <row r="392" spans="1:15" s="363" customFormat="1" ht="38.25" x14ac:dyDescent="0.2">
      <c r="A392" s="14">
        <f>A390+1</f>
        <v>349</v>
      </c>
      <c r="B392" s="31" t="s">
        <v>785</v>
      </c>
      <c r="C392" s="505" t="s">
        <v>1372</v>
      </c>
      <c r="D392" s="755">
        <v>5.8</v>
      </c>
      <c r="E392" s="755">
        <v>5.8</v>
      </c>
      <c r="F392" s="755">
        <v>5.8</v>
      </c>
      <c r="G392" s="755">
        <v>5.8</v>
      </c>
      <c r="H392" s="755">
        <v>5.8</v>
      </c>
      <c r="I392" s="755">
        <v>5.8</v>
      </c>
      <c r="J392" s="505" t="s">
        <v>485</v>
      </c>
      <c r="K392" s="209" t="s">
        <v>1143</v>
      </c>
      <c r="L392" s="413">
        <v>2</v>
      </c>
      <c r="M392" s="487" t="s">
        <v>2246</v>
      </c>
      <c r="N392" s="487" t="s">
        <v>2246</v>
      </c>
      <c r="O392" s="487" t="s">
        <v>2246</v>
      </c>
    </row>
    <row r="393" spans="1:15" s="363" customFormat="1" ht="25.5" x14ac:dyDescent="0.2">
      <c r="A393" s="14">
        <f t="shared" si="18"/>
        <v>350</v>
      </c>
      <c r="B393" s="31" t="s">
        <v>785</v>
      </c>
      <c r="C393" s="505" t="s">
        <v>1372</v>
      </c>
      <c r="D393" s="755"/>
      <c r="E393" s="755"/>
      <c r="F393" s="755"/>
      <c r="G393" s="755"/>
      <c r="H393" s="755"/>
      <c r="I393" s="755"/>
      <c r="J393" s="505" t="s">
        <v>73</v>
      </c>
      <c r="K393" s="209" t="s">
        <v>1144</v>
      </c>
      <c r="L393" s="413">
        <v>2</v>
      </c>
      <c r="M393" s="487" t="s">
        <v>2246</v>
      </c>
      <c r="N393" s="487" t="s">
        <v>2246</v>
      </c>
      <c r="O393" s="487" t="s">
        <v>2246</v>
      </c>
    </row>
    <row r="394" spans="1:15" s="363" customFormat="1" ht="25.5" x14ac:dyDescent="0.2">
      <c r="A394" s="14">
        <f t="shared" si="18"/>
        <v>351</v>
      </c>
      <c r="B394" s="31" t="s">
        <v>785</v>
      </c>
      <c r="C394" s="505" t="s">
        <v>1373</v>
      </c>
      <c r="D394" s="755" t="s">
        <v>488</v>
      </c>
      <c r="E394" s="755" t="s">
        <v>488</v>
      </c>
      <c r="F394" s="755" t="s">
        <v>488</v>
      </c>
      <c r="G394" s="755" t="s">
        <v>488</v>
      </c>
      <c r="H394" s="755" t="s">
        <v>488</v>
      </c>
      <c r="I394" s="755" t="s">
        <v>488</v>
      </c>
      <c r="J394" s="505" t="s">
        <v>489</v>
      </c>
      <c r="K394" s="209" t="s">
        <v>1145</v>
      </c>
      <c r="L394" s="412">
        <v>1</v>
      </c>
      <c r="M394" s="485" t="s">
        <v>2248</v>
      </c>
      <c r="N394" s="485" t="s">
        <v>2248</v>
      </c>
      <c r="O394" s="485" t="s">
        <v>2248</v>
      </c>
    </row>
    <row r="395" spans="1:15" s="363" customFormat="1" ht="25.5" x14ac:dyDescent="0.2">
      <c r="A395" s="14">
        <f t="shared" si="18"/>
        <v>352</v>
      </c>
      <c r="B395" s="31" t="s">
        <v>785</v>
      </c>
      <c r="C395" s="505" t="s">
        <v>1373</v>
      </c>
      <c r="D395" s="755"/>
      <c r="E395" s="755"/>
      <c r="F395" s="755"/>
      <c r="G395" s="755"/>
      <c r="H395" s="755"/>
      <c r="I395" s="755"/>
      <c r="J395" s="505" t="s">
        <v>73</v>
      </c>
      <c r="K395" s="209" t="s">
        <v>1146</v>
      </c>
      <c r="L395" s="412">
        <v>1</v>
      </c>
      <c r="M395" s="485" t="s">
        <v>2248</v>
      </c>
      <c r="N395" s="485" t="s">
        <v>2248</v>
      </c>
      <c r="O395" s="485" t="s">
        <v>2248</v>
      </c>
    </row>
    <row r="396" spans="1:15" s="363" customFormat="1" ht="25.5" x14ac:dyDescent="0.2">
      <c r="A396" s="14">
        <f t="shared" si="18"/>
        <v>353</v>
      </c>
      <c r="B396" s="31" t="s">
        <v>788</v>
      </c>
      <c r="C396" s="505" t="s">
        <v>1374</v>
      </c>
      <c r="D396" s="755"/>
      <c r="E396" s="755"/>
      <c r="F396" s="755"/>
      <c r="G396" s="755"/>
      <c r="H396" s="755"/>
      <c r="I396" s="755"/>
      <c r="J396" s="505" t="s">
        <v>73</v>
      </c>
      <c r="K396" s="209" t="s">
        <v>1147</v>
      </c>
      <c r="L396" s="412">
        <v>1</v>
      </c>
      <c r="M396" s="485" t="s">
        <v>2248</v>
      </c>
      <c r="N396" s="485" t="s">
        <v>2248</v>
      </c>
      <c r="O396" s="485" t="s">
        <v>2248</v>
      </c>
    </row>
    <row r="397" spans="1:15" s="363" customFormat="1" ht="38.25" x14ac:dyDescent="0.2">
      <c r="A397" s="14">
        <f t="shared" si="18"/>
        <v>354</v>
      </c>
      <c r="B397" s="31" t="s">
        <v>785</v>
      </c>
      <c r="C397" s="505" t="s">
        <v>1375</v>
      </c>
      <c r="D397" s="506" t="s">
        <v>492</v>
      </c>
      <c r="E397" s="506" t="s">
        <v>492</v>
      </c>
      <c r="F397" s="506" t="s">
        <v>492</v>
      </c>
      <c r="G397" s="506" t="s">
        <v>492</v>
      </c>
      <c r="H397" s="506" t="s">
        <v>492</v>
      </c>
      <c r="I397" s="506" t="s">
        <v>492</v>
      </c>
      <c r="J397" s="505" t="s">
        <v>493</v>
      </c>
      <c r="K397" s="209" t="s">
        <v>1148</v>
      </c>
      <c r="L397" s="412">
        <v>1</v>
      </c>
      <c r="M397" s="487" t="s">
        <v>2246</v>
      </c>
      <c r="N397" s="487" t="s">
        <v>2246</v>
      </c>
      <c r="O397" s="487" t="s">
        <v>2246</v>
      </c>
    </row>
    <row r="398" spans="1:15" s="363" customFormat="1" ht="38.25" x14ac:dyDescent="0.2">
      <c r="A398" s="14">
        <f t="shared" si="18"/>
        <v>355</v>
      </c>
      <c r="B398" s="31" t="s">
        <v>785</v>
      </c>
      <c r="C398" s="505" t="s">
        <v>1376</v>
      </c>
      <c r="D398" s="755" t="s">
        <v>495</v>
      </c>
      <c r="E398" s="755" t="s">
        <v>495</v>
      </c>
      <c r="F398" s="755" t="s">
        <v>495</v>
      </c>
      <c r="G398" s="755" t="s">
        <v>495</v>
      </c>
      <c r="H398" s="755" t="s">
        <v>495</v>
      </c>
      <c r="I398" s="755" t="s">
        <v>495</v>
      </c>
      <c r="J398" s="505" t="s">
        <v>496</v>
      </c>
      <c r="K398" s="217" t="s">
        <v>1957</v>
      </c>
      <c r="L398" s="412">
        <v>1</v>
      </c>
      <c r="M398" s="487" t="s">
        <v>2246</v>
      </c>
      <c r="N398" s="487" t="s">
        <v>2246</v>
      </c>
      <c r="O398" s="487" t="s">
        <v>2246</v>
      </c>
    </row>
    <row r="399" spans="1:15" s="363" customFormat="1" ht="41.25" customHeight="1" x14ac:dyDescent="0.2">
      <c r="A399" s="14">
        <f t="shared" si="18"/>
        <v>356</v>
      </c>
      <c r="B399" s="31" t="s">
        <v>785</v>
      </c>
      <c r="C399" s="505" t="s">
        <v>1376</v>
      </c>
      <c r="D399" s="755"/>
      <c r="E399" s="755"/>
      <c r="F399" s="755"/>
      <c r="G399" s="755"/>
      <c r="H399" s="755"/>
      <c r="I399" s="755"/>
      <c r="J399" s="505" t="s">
        <v>73</v>
      </c>
      <c r="K399" s="217" t="s">
        <v>1958</v>
      </c>
      <c r="L399" s="412">
        <v>1</v>
      </c>
      <c r="M399" s="487" t="s">
        <v>2246</v>
      </c>
      <c r="N399" s="485" t="s">
        <v>2248</v>
      </c>
      <c r="O399" s="485" t="s">
        <v>2248</v>
      </c>
    </row>
    <row r="400" spans="1:15" s="363" customFormat="1" ht="25.5" x14ac:dyDescent="0.2">
      <c r="A400" s="14">
        <f t="shared" si="18"/>
        <v>357</v>
      </c>
      <c r="B400" s="31" t="s">
        <v>785</v>
      </c>
      <c r="C400" s="505" t="s">
        <v>1377</v>
      </c>
      <c r="D400" s="506" t="s">
        <v>498</v>
      </c>
      <c r="E400" s="506" t="s">
        <v>498</v>
      </c>
      <c r="F400" s="506" t="s">
        <v>498</v>
      </c>
      <c r="G400" s="506" t="s">
        <v>498</v>
      </c>
      <c r="H400" s="506" t="s">
        <v>498</v>
      </c>
      <c r="I400" s="506" t="s">
        <v>498</v>
      </c>
      <c r="J400" s="505" t="s">
        <v>499</v>
      </c>
      <c r="K400" s="209" t="s">
        <v>1151</v>
      </c>
      <c r="L400" s="412">
        <v>1</v>
      </c>
      <c r="M400" s="487" t="s">
        <v>2246</v>
      </c>
      <c r="N400" s="487" t="s">
        <v>2246</v>
      </c>
      <c r="O400" s="487" t="s">
        <v>2246</v>
      </c>
    </row>
    <row r="401" spans="1:15" s="363" customFormat="1" ht="38.25" x14ac:dyDescent="0.2">
      <c r="A401" s="14">
        <f t="shared" si="18"/>
        <v>358</v>
      </c>
      <c r="B401" s="505" t="s">
        <v>758</v>
      </c>
      <c r="C401" s="506" t="s">
        <v>501</v>
      </c>
      <c r="D401" s="755" t="s">
        <v>501</v>
      </c>
      <c r="E401" s="755" t="s">
        <v>501</v>
      </c>
      <c r="F401" s="755" t="s">
        <v>501</v>
      </c>
      <c r="G401" s="755" t="s">
        <v>501</v>
      </c>
      <c r="H401" s="755" t="s">
        <v>501</v>
      </c>
      <c r="I401" s="755" t="s">
        <v>501</v>
      </c>
      <c r="J401" s="505" t="s">
        <v>503</v>
      </c>
      <c r="K401" s="209" t="s">
        <v>1152</v>
      </c>
      <c r="L401" s="412">
        <v>1</v>
      </c>
      <c r="M401" s="487" t="s">
        <v>2246</v>
      </c>
      <c r="N401" s="485" t="s">
        <v>2248</v>
      </c>
      <c r="O401" s="485" t="s">
        <v>2248</v>
      </c>
    </row>
    <row r="402" spans="1:15" s="363" customFormat="1" x14ac:dyDescent="0.2">
      <c r="A402" s="14">
        <f t="shared" si="18"/>
        <v>359</v>
      </c>
      <c r="B402" s="505" t="s">
        <v>838</v>
      </c>
      <c r="C402" s="506" t="s">
        <v>501</v>
      </c>
      <c r="D402" s="755"/>
      <c r="E402" s="755"/>
      <c r="F402" s="755"/>
      <c r="G402" s="755"/>
      <c r="H402" s="755"/>
      <c r="I402" s="755"/>
      <c r="J402" s="505" t="s">
        <v>73</v>
      </c>
      <c r="K402" s="209" t="s">
        <v>1153</v>
      </c>
      <c r="L402" s="412">
        <v>1</v>
      </c>
      <c r="M402" s="487" t="s">
        <v>2246</v>
      </c>
      <c r="N402" s="487" t="s">
        <v>2246</v>
      </c>
      <c r="O402" s="487" t="s">
        <v>2246</v>
      </c>
    </row>
    <row r="403" spans="1:15" s="363" customFormat="1" ht="25.5" x14ac:dyDescent="0.2">
      <c r="A403" s="14">
        <f t="shared" si="18"/>
        <v>360</v>
      </c>
      <c r="B403" s="505" t="s">
        <v>839</v>
      </c>
      <c r="C403" s="506" t="s">
        <v>501</v>
      </c>
      <c r="D403" s="755"/>
      <c r="E403" s="755"/>
      <c r="F403" s="755"/>
      <c r="G403" s="755"/>
      <c r="H403" s="755"/>
      <c r="I403" s="755"/>
      <c r="J403" s="505" t="s">
        <v>73</v>
      </c>
      <c r="K403" s="209" t="s">
        <v>1154</v>
      </c>
      <c r="L403" s="413">
        <v>2</v>
      </c>
      <c r="M403" s="487" t="s">
        <v>2246</v>
      </c>
      <c r="N403" s="487" t="s">
        <v>2246</v>
      </c>
      <c r="O403" s="487" t="s">
        <v>2246</v>
      </c>
    </row>
    <row r="404" spans="1:15" s="363" customFormat="1" ht="25.5" x14ac:dyDescent="0.2">
      <c r="A404" s="14">
        <f t="shared" si="18"/>
        <v>361</v>
      </c>
      <c r="B404" s="31" t="s">
        <v>785</v>
      </c>
      <c r="C404" s="505" t="s">
        <v>1378</v>
      </c>
      <c r="D404" s="755"/>
      <c r="E404" s="755"/>
      <c r="F404" s="755"/>
      <c r="G404" s="755"/>
      <c r="H404" s="755"/>
      <c r="I404" s="755"/>
      <c r="J404" s="505" t="s">
        <v>73</v>
      </c>
      <c r="K404" s="209" t="s">
        <v>1155</v>
      </c>
      <c r="L404" s="412">
        <v>1</v>
      </c>
      <c r="M404" s="487" t="s">
        <v>2246</v>
      </c>
      <c r="N404" s="487" t="s">
        <v>2246</v>
      </c>
      <c r="O404" s="487" t="s">
        <v>2246</v>
      </c>
    </row>
    <row r="405" spans="1:15" s="363" customFormat="1" ht="25.5" x14ac:dyDescent="0.2">
      <c r="A405" s="14">
        <f t="shared" si="18"/>
        <v>362</v>
      </c>
      <c r="B405" s="31" t="s">
        <v>785</v>
      </c>
      <c r="C405" s="505" t="s">
        <v>1379</v>
      </c>
      <c r="D405" s="755" t="s">
        <v>507</v>
      </c>
      <c r="E405" s="755" t="s">
        <v>507</v>
      </c>
      <c r="F405" s="755" t="s">
        <v>507</v>
      </c>
      <c r="G405" s="755" t="s">
        <v>507</v>
      </c>
      <c r="H405" s="755" t="s">
        <v>507</v>
      </c>
      <c r="I405" s="755" t="s">
        <v>507</v>
      </c>
      <c r="J405" s="505" t="s">
        <v>508</v>
      </c>
      <c r="K405" s="209" t="s">
        <v>1156</v>
      </c>
      <c r="L405" s="412">
        <v>1</v>
      </c>
      <c r="M405" s="487" t="s">
        <v>2246</v>
      </c>
      <c r="N405" s="487" t="s">
        <v>2246</v>
      </c>
      <c r="O405" s="487" t="s">
        <v>2246</v>
      </c>
    </row>
    <row r="406" spans="1:15" s="363" customFormat="1" ht="38.25" x14ac:dyDescent="0.2">
      <c r="A406" s="14">
        <f>A405+1</f>
        <v>363</v>
      </c>
      <c r="B406" s="31" t="s">
        <v>785</v>
      </c>
      <c r="C406" s="505" t="s">
        <v>1379</v>
      </c>
      <c r="D406" s="755"/>
      <c r="E406" s="755"/>
      <c r="F406" s="755"/>
      <c r="G406" s="755"/>
      <c r="H406" s="755"/>
      <c r="I406" s="755"/>
      <c r="J406" s="505" t="s">
        <v>73</v>
      </c>
      <c r="K406" s="209" t="s">
        <v>1157</v>
      </c>
      <c r="L406" s="413">
        <v>2</v>
      </c>
      <c r="M406" s="487" t="s">
        <v>2246</v>
      </c>
      <c r="N406" s="487" t="s">
        <v>2246</v>
      </c>
      <c r="O406" s="487" t="s">
        <v>2246</v>
      </c>
    </row>
    <row r="407" spans="1:15" s="363" customFormat="1" x14ac:dyDescent="0.2">
      <c r="A407" s="14">
        <f t="shared" ref="A407:A424" si="19">A406+1</f>
        <v>364</v>
      </c>
      <c r="B407" s="505" t="s">
        <v>759</v>
      </c>
      <c r="C407" s="506" t="s">
        <v>507</v>
      </c>
      <c r="D407" s="755"/>
      <c r="E407" s="755"/>
      <c r="F407" s="755"/>
      <c r="G407" s="755"/>
      <c r="H407" s="755"/>
      <c r="I407" s="755"/>
      <c r="J407" s="505" t="s">
        <v>73</v>
      </c>
      <c r="K407" s="209" t="s">
        <v>1158</v>
      </c>
      <c r="L407" s="412">
        <v>1</v>
      </c>
      <c r="M407" s="487" t="s">
        <v>2246</v>
      </c>
      <c r="N407" s="487" t="s">
        <v>2246</v>
      </c>
      <c r="O407" s="487" t="s">
        <v>2246</v>
      </c>
    </row>
    <row r="408" spans="1:15" s="363" customFormat="1" ht="25.5" x14ac:dyDescent="0.2">
      <c r="A408" s="14">
        <f t="shared" si="19"/>
        <v>365</v>
      </c>
      <c r="B408" s="31" t="s">
        <v>785</v>
      </c>
      <c r="C408" s="505" t="s">
        <v>1379</v>
      </c>
      <c r="D408" s="755"/>
      <c r="E408" s="755"/>
      <c r="F408" s="755"/>
      <c r="G408" s="755"/>
      <c r="H408" s="755"/>
      <c r="I408" s="755"/>
      <c r="J408" s="505" t="s">
        <v>73</v>
      </c>
      <c r="K408" s="209" t="s">
        <v>1159</v>
      </c>
      <c r="L408" s="412">
        <v>1</v>
      </c>
      <c r="M408" s="487" t="s">
        <v>2246</v>
      </c>
      <c r="N408" s="487" t="s">
        <v>2246</v>
      </c>
      <c r="O408" s="487" t="s">
        <v>2246</v>
      </c>
    </row>
    <row r="409" spans="1:15" s="363" customFormat="1" x14ac:dyDescent="0.2">
      <c r="A409" s="782" t="s">
        <v>799</v>
      </c>
      <c r="B409" s="785"/>
      <c r="C409" s="785"/>
      <c r="D409" s="785"/>
      <c r="E409" s="785"/>
      <c r="F409" s="785"/>
      <c r="G409" s="785"/>
      <c r="H409" s="785"/>
      <c r="I409" s="785"/>
      <c r="J409" s="785"/>
      <c r="K409" s="785"/>
      <c r="L409" s="785"/>
      <c r="M409" s="785"/>
      <c r="N409" s="785"/>
      <c r="O409" s="845"/>
    </row>
    <row r="410" spans="1:15" s="363" customFormat="1" ht="38.25" x14ac:dyDescent="0.2">
      <c r="A410" s="14">
        <f>A408+1</f>
        <v>366</v>
      </c>
      <c r="B410" s="31" t="s">
        <v>785</v>
      </c>
      <c r="C410" s="505" t="s">
        <v>1380</v>
      </c>
      <c r="D410" s="506">
        <v>5.9</v>
      </c>
      <c r="E410" s="506">
        <v>5.9</v>
      </c>
      <c r="F410" s="506">
        <v>5.9</v>
      </c>
      <c r="G410" s="506">
        <v>5.9</v>
      </c>
      <c r="H410" s="506">
        <v>5.9</v>
      </c>
      <c r="I410" s="506">
        <v>5.9</v>
      </c>
      <c r="J410" s="505" t="s">
        <v>513</v>
      </c>
      <c r="K410" s="209" t="s">
        <v>1160</v>
      </c>
      <c r="L410" s="413">
        <v>2</v>
      </c>
      <c r="M410" s="485" t="s">
        <v>2248</v>
      </c>
      <c r="N410" s="485" t="s">
        <v>2248</v>
      </c>
      <c r="O410" s="485" t="s">
        <v>2248</v>
      </c>
    </row>
    <row r="411" spans="1:15" s="363" customFormat="1" ht="25.5" x14ac:dyDescent="0.2">
      <c r="A411" s="14">
        <f>A410+1</f>
        <v>367</v>
      </c>
      <c r="B411" s="505" t="s">
        <v>760</v>
      </c>
      <c r="C411" s="755" t="s">
        <v>518</v>
      </c>
      <c r="D411" s="755" t="s">
        <v>518</v>
      </c>
      <c r="E411" s="755" t="s">
        <v>518</v>
      </c>
      <c r="F411" s="755" t="s">
        <v>518</v>
      </c>
      <c r="G411" s="755" t="s">
        <v>518</v>
      </c>
      <c r="H411" s="755" t="s">
        <v>518</v>
      </c>
      <c r="I411" s="755" t="s">
        <v>518</v>
      </c>
      <c r="J411" s="505" t="s">
        <v>519</v>
      </c>
      <c r="K411" s="209" t="s">
        <v>1162</v>
      </c>
      <c r="L411" s="412">
        <v>1</v>
      </c>
      <c r="M411" s="485" t="s">
        <v>2248</v>
      </c>
      <c r="N411" s="485" t="s">
        <v>2248</v>
      </c>
      <c r="O411" s="485" t="s">
        <v>2248</v>
      </c>
    </row>
    <row r="412" spans="1:15" s="363" customFormat="1" ht="25.5" x14ac:dyDescent="0.2">
      <c r="A412" s="14">
        <f t="shared" si="19"/>
        <v>368</v>
      </c>
      <c r="B412" s="505" t="s">
        <v>760</v>
      </c>
      <c r="C412" s="755"/>
      <c r="D412" s="755"/>
      <c r="E412" s="755"/>
      <c r="F412" s="755"/>
      <c r="G412" s="755"/>
      <c r="H412" s="755"/>
      <c r="I412" s="755"/>
      <c r="J412" s="505" t="s">
        <v>73</v>
      </c>
      <c r="K412" s="209" t="s">
        <v>1163</v>
      </c>
      <c r="L412" s="412">
        <v>1</v>
      </c>
      <c r="M412" s="485" t="s">
        <v>2248</v>
      </c>
      <c r="N412" s="485" t="s">
        <v>2248</v>
      </c>
      <c r="O412" s="485" t="s">
        <v>2248</v>
      </c>
    </row>
    <row r="413" spans="1:15" s="363" customFormat="1" ht="38.25" x14ac:dyDescent="0.2">
      <c r="A413" s="14">
        <f t="shared" si="19"/>
        <v>369</v>
      </c>
      <c r="B413" s="31" t="s">
        <v>788</v>
      </c>
      <c r="C413" s="505" t="s">
        <v>1382</v>
      </c>
      <c r="D413" s="506" t="s">
        <v>522</v>
      </c>
      <c r="E413" s="755" t="s">
        <v>522</v>
      </c>
      <c r="F413" s="755" t="s">
        <v>522</v>
      </c>
      <c r="G413" s="755" t="s">
        <v>522</v>
      </c>
      <c r="H413" s="755" t="s">
        <v>522</v>
      </c>
      <c r="I413" s="755" t="s">
        <v>522</v>
      </c>
      <c r="J413" s="505" t="s">
        <v>523</v>
      </c>
      <c r="K413" s="209" t="s">
        <v>1501</v>
      </c>
      <c r="L413" s="412">
        <v>1</v>
      </c>
      <c r="M413" s="485" t="s">
        <v>2248</v>
      </c>
      <c r="N413" s="485" t="s">
        <v>2248</v>
      </c>
      <c r="O413" s="485" t="s">
        <v>2248</v>
      </c>
    </row>
    <row r="414" spans="1:15" s="363" customFormat="1" ht="14.25" customHeight="1" x14ac:dyDescent="0.2">
      <c r="A414" s="14">
        <f t="shared" si="19"/>
        <v>370</v>
      </c>
      <c r="B414" s="31" t="s">
        <v>788</v>
      </c>
      <c r="C414" s="505" t="s">
        <v>1382</v>
      </c>
      <c r="D414" s="506" t="s">
        <v>522</v>
      </c>
      <c r="E414" s="755"/>
      <c r="F414" s="755"/>
      <c r="G414" s="755"/>
      <c r="H414" s="755"/>
      <c r="I414" s="755"/>
      <c r="J414" s="505" t="s">
        <v>73</v>
      </c>
      <c r="K414" s="209" t="s">
        <v>1502</v>
      </c>
      <c r="L414" s="412">
        <v>1</v>
      </c>
      <c r="M414" s="485" t="s">
        <v>2248</v>
      </c>
      <c r="N414" s="485" t="s">
        <v>2248</v>
      </c>
      <c r="O414" s="485" t="s">
        <v>2248</v>
      </c>
    </row>
    <row r="415" spans="1:15" s="363" customFormat="1" ht="25.5" x14ac:dyDescent="0.2">
      <c r="A415" s="14">
        <f>A414+1</f>
        <v>371</v>
      </c>
      <c r="B415" s="509" t="s">
        <v>761</v>
      </c>
      <c r="C415" s="513" t="s">
        <v>524</v>
      </c>
      <c r="D415" s="791" t="s">
        <v>524</v>
      </c>
      <c r="E415" s="791" t="s">
        <v>524</v>
      </c>
      <c r="F415" s="791" t="s">
        <v>524</v>
      </c>
      <c r="G415" s="791" t="s">
        <v>524</v>
      </c>
      <c r="H415" s="791" t="s">
        <v>524</v>
      </c>
      <c r="I415" s="791" t="s">
        <v>524</v>
      </c>
      <c r="J415" s="509" t="s">
        <v>525</v>
      </c>
      <c r="K415" s="217" t="s">
        <v>1259</v>
      </c>
      <c r="L415" s="412">
        <v>1</v>
      </c>
      <c r="M415" s="485" t="s">
        <v>2248</v>
      </c>
      <c r="N415" s="485" t="s">
        <v>2248</v>
      </c>
      <c r="O415" s="485" t="s">
        <v>2248</v>
      </c>
    </row>
    <row r="416" spans="1:15" s="363" customFormat="1" ht="15" customHeight="1" x14ac:dyDescent="0.2">
      <c r="A416" s="14">
        <f t="shared" si="19"/>
        <v>372</v>
      </c>
      <c r="B416" s="31" t="s">
        <v>785</v>
      </c>
      <c r="C416" s="509" t="s">
        <v>1388</v>
      </c>
      <c r="D416" s="791"/>
      <c r="E416" s="791"/>
      <c r="F416" s="791"/>
      <c r="G416" s="791"/>
      <c r="H416" s="791"/>
      <c r="I416" s="791"/>
      <c r="J416" s="509" t="s">
        <v>73</v>
      </c>
      <c r="K416" s="217" t="s">
        <v>1260</v>
      </c>
      <c r="L416" s="412">
        <v>1</v>
      </c>
      <c r="M416" s="485" t="s">
        <v>2248</v>
      </c>
      <c r="N416" s="485" t="s">
        <v>2248</v>
      </c>
      <c r="O416" s="485" t="s">
        <v>2248</v>
      </c>
    </row>
    <row r="417" spans="1:15" s="363" customFormat="1" ht="25.5" x14ac:dyDescent="0.2">
      <c r="A417" s="14">
        <f t="shared" si="19"/>
        <v>373</v>
      </c>
      <c r="B417" s="505" t="s">
        <v>761</v>
      </c>
      <c r="C417" s="506" t="s">
        <v>526</v>
      </c>
      <c r="D417" s="506" t="s">
        <v>526</v>
      </c>
      <c r="E417" s="506" t="s">
        <v>526</v>
      </c>
      <c r="F417" s="506" t="s">
        <v>526</v>
      </c>
      <c r="G417" s="506" t="s">
        <v>526</v>
      </c>
      <c r="H417" s="506" t="s">
        <v>526</v>
      </c>
      <c r="I417" s="506" t="s">
        <v>526</v>
      </c>
      <c r="J417" s="505" t="s">
        <v>527</v>
      </c>
      <c r="K417" s="209" t="s">
        <v>1164</v>
      </c>
      <c r="L417" s="412">
        <v>1</v>
      </c>
      <c r="M417" s="485" t="s">
        <v>2248</v>
      </c>
      <c r="N417" s="485" t="s">
        <v>2248</v>
      </c>
      <c r="O417" s="485" t="s">
        <v>2248</v>
      </c>
    </row>
    <row r="418" spans="1:15" s="363" customFormat="1" ht="25.5" x14ac:dyDescent="0.2">
      <c r="A418" s="14">
        <f t="shared" si="19"/>
        <v>374</v>
      </c>
      <c r="B418" s="505" t="s">
        <v>761</v>
      </c>
      <c r="C418" s="506" t="s">
        <v>529</v>
      </c>
      <c r="D418" s="755" t="s">
        <v>529</v>
      </c>
      <c r="E418" s="755" t="s">
        <v>529</v>
      </c>
      <c r="F418" s="755" t="s">
        <v>529</v>
      </c>
      <c r="G418" s="755" t="s">
        <v>529</v>
      </c>
      <c r="H418" s="755" t="s">
        <v>529</v>
      </c>
      <c r="I418" s="755" t="s">
        <v>529</v>
      </c>
      <c r="J418" s="505" t="s">
        <v>530</v>
      </c>
      <c r="K418" s="209" t="s">
        <v>1465</v>
      </c>
      <c r="L418" s="412">
        <v>1</v>
      </c>
      <c r="M418" s="485" t="s">
        <v>2248</v>
      </c>
      <c r="N418" s="485" t="s">
        <v>2248</v>
      </c>
      <c r="O418" s="485" t="s">
        <v>2248</v>
      </c>
    </row>
    <row r="419" spans="1:15" s="363" customFormat="1" ht="25.5" x14ac:dyDescent="0.2">
      <c r="A419" s="14">
        <f t="shared" si="19"/>
        <v>375</v>
      </c>
      <c r="B419" s="505" t="s">
        <v>761</v>
      </c>
      <c r="C419" s="506" t="s">
        <v>529</v>
      </c>
      <c r="D419" s="755"/>
      <c r="E419" s="755"/>
      <c r="F419" s="755"/>
      <c r="G419" s="755"/>
      <c r="H419" s="755"/>
      <c r="I419" s="755"/>
      <c r="J419" s="509" t="s">
        <v>73</v>
      </c>
      <c r="K419" s="209" t="s">
        <v>1466</v>
      </c>
      <c r="L419" s="412">
        <v>1</v>
      </c>
      <c r="M419" s="485" t="s">
        <v>2248</v>
      </c>
      <c r="N419" s="485" t="s">
        <v>2248</v>
      </c>
      <c r="O419" s="485" t="s">
        <v>2248</v>
      </c>
    </row>
    <row r="420" spans="1:15" s="363" customFormat="1" ht="25.5" x14ac:dyDescent="0.2">
      <c r="A420" s="14">
        <f>A419+1</f>
        <v>376</v>
      </c>
      <c r="B420" s="505" t="s">
        <v>761</v>
      </c>
      <c r="C420" s="506" t="s">
        <v>531</v>
      </c>
      <c r="D420" s="506" t="s">
        <v>531</v>
      </c>
      <c r="E420" s="506" t="s">
        <v>531</v>
      </c>
      <c r="F420" s="506" t="s">
        <v>531</v>
      </c>
      <c r="G420" s="506" t="s">
        <v>531</v>
      </c>
      <c r="H420" s="506" t="s">
        <v>531</v>
      </c>
      <c r="I420" s="506" t="s">
        <v>531</v>
      </c>
      <c r="J420" s="505" t="s">
        <v>532</v>
      </c>
      <c r="K420" s="209" t="s">
        <v>1165</v>
      </c>
      <c r="L420" s="412">
        <v>1</v>
      </c>
      <c r="M420" s="485" t="s">
        <v>2248</v>
      </c>
      <c r="N420" s="485" t="s">
        <v>2248</v>
      </c>
      <c r="O420" s="485" t="s">
        <v>2248</v>
      </c>
    </row>
    <row r="421" spans="1:15" s="363" customFormat="1" ht="38.25" x14ac:dyDescent="0.2">
      <c r="A421" s="14">
        <f t="shared" si="19"/>
        <v>377</v>
      </c>
      <c r="B421" s="505" t="s">
        <v>761</v>
      </c>
      <c r="C421" s="505" t="s">
        <v>1383</v>
      </c>
      <c r="D421" s="755" t="s">
        <v>534</v>
      </c>
      <c r="E421" s="755" t="s">
        <v>534</v>
      </c>
      <c r="F421" s="755" t="s">
        <v>534</v>
      </c>
      <c r="G421" s="755" t="s">
        <v>534</v>
      </c>
      <c r="H421" s="755" t="s">
        <v>534</v>
      </c>
      <c r="I421" s="755" t="s">
        <v>534</v>
      </c>
      <c r="J421" s="505" t="s">
        <v>535</v>
      </c>
      <c r="K421" s="209" t="s">
        <v>1166</v>
      </c>
      <c r="L421" s="412">
        <v>1</v>
      </c>
      <c r="M421" s="485" t="s">
        <v>2248</v>
      </c>
      <c r="N421" s="485" t="s">
        <v>2248</v>
      </c>
      <c r="O421" s="485" t="s">
        <v>2248</v>
      </c>
    </row>
    <row r="422" spans="1:15" s="363" customFormat="1" ht="15" customHeight="1" x14ac:dyDescent="0.2">
      <c r="A422" s="14">
        <f t="shared" si="19"/>
        <v>378</v>
      </c>
      <c r="B422" s="505" t="s">
        <v>840</v>
      </c>
      <c r="C422" s="505" t="s">
        <v>1383</v>
      </c>
      <c r="D422" s="755"/>
      <c r="E422" s="755"/>
      <c r="F422" s="755"/>
      <c r="G422" s="755"/>
      <c r="H422" s="755"/>
      <c r="I422" s="755"/>
      <c r="J422" s="505" t="s">
        <v>73</v>
      </c>
      <c r="K422" s="209" t="s">
        <v>1167</v>
      </c>
      <c r="L422" s="412">
        <v>1</v>
      </c>
      <c r="M422" s="485" t="s">
        <v>2248</v>
      </c>
      <c r="N422" s="485" t="s">
        <v>2248</v>
      </c>
      <c r="O422" s="485" t="s">
        <v>2248</v>
      </c>
    </row>
    <row r="423" spans="1:15" s="363" customFormat="1" ht="25.5" x14ac:dyDescent="0.2">
      <c r="A423" s="14">
        <f t="shared" si="19"/>
        <v>379</v>
      </c>
      <c r="B423" s="31" t="s">
        <v>788</v>
      </c>
      <c r="C423" s="505" t="s">
        <v>1385</v>
      </c>
      <c r="D423" s="506" t="s">
        <v>550</v>
      </c>
      <c r="E423" s="513" t="s">
        <v>538</v>
      </c>
      <c r="F423" s="513" t="s">
        <v>538</v>
      </c>
      <c r="G423" s="513" t="s">
        <v>538</v>
      </c>
      <c r="H423" s="513" t="s">
        <v>538</v>
      </c>
      <c r="I423" s="513" t="s">
        <v>538</v>
      </c>
      <c r="J423" s="505" t="s">
        <v>551</v>
      </c>
      <c r="K423" s="209" t="s">
        <v>1177</v>
      </c>
      <c r="L423" s="412">
        <v>1</v>
      </c>
      <c r="M423" s="485" t="s">
        <v>2248</v>
      </c>
      <c r="N423" s="485" t="s">
        <v>2248</v>
      </c>
      <c r="O423" s="485" t="s">
        <v>2248</v>
      </c>
    </row>
    <row r="424" spans="1:15" s="363" customFormat="1" ht="51" x14ac:dyDescent="0.2">
      <c r="A424" s="14">
        <f t="shared" si="19"/>
        <v>380</v>
      </c>
      <c r="B424" s="31" t="s">
        <v>788</v>
      </c>
      <c r="C424" s="505" t="s">
        <v>1386</v>
      </c>
      <c r="D424" s="755" t="s">
        <v>553</v>
      </c>
      <c r="E424" s="755" t="s">
        <v>553</v>
      </c>
      <c r="F424" s="755" t="s">
        <v>553</v>
      </c>
      <c r="G424" s="755" t="s">
        <v>553</v>
      </c>
      <c r="H424" s="755" t="s">
        <v>553</v>
      </c>
      <c r="I424" s="755" t="s">
        <v>553</v>
      </c>
      <c r="J424" s="505" t="s">
        <v>554</v>
      </c>
      <c r="K424" s="209" t="s">
        <v>1178</v>
      </c>
      <c r="L424" s="412">
        <v>1</v>
      </c>
      <c r="M424" s="485" t="s">
        <v>2248</v>
      </c>
      <c r="N424" s="485" t="s">
        <v>2248</v>
      </c>
      <c r="O424" s="485" t="s">
        <v>2248</v>
      </c>
    </row>
    <row r="425" spans="1:15" s="363" customFormat="1" ht="12.75" customHeight="1" x14ac:dyDescent="0.2">
      <c r="A425" s="514"/>
      <c r="B425" s="31" t="s">
        <v>786</v>
      </c>
      <c r="C425" s="754" t="s">
        <v>1387</v>
      </c>
      <c r="D425" s="755"/>
      <c r="E425" s="755"/>
      <c r="F425" s="755"/>
      <c r="G425" s="755"/>
      <c r="H425" s="755"/>
      <c r="I425" s="755"/>
      <c r="J425" s="505" t="s">
        <v>73</v>
      </c>
      <c r="K425" s="209" t="s">
        <v>1179</v>
      </c>
      <c r="L425" s="514"/>
      <c r="M425" s="514"/>
      <c r="N425" s="514"/>
      <c r="O425" s="514"/>
    </row>
    <row r="426" spans="1:15" s="363" customFormat="1" ht="25.5" x14ac:dyDescent="0.2">
      <c r="A426" s="14">
        <f>A424+1</f>
        <v>381</v>
      </c>
      <c r="B426" s="31" t="s">
        <v>786</v>
      </c>
      <c r="C426" s="754"/>
      <c r="D426" s="755"/>
      <c r="E426" s="755"/>
      <c r="F426" s="755"/>
      <c r="G426" s="755"/>
      <c r="H426" s="755"/>
      <c r="I426" s="755"/>
      <c r="J426" s="505" t="s">
        <v>73</v>
      </c>
      <c r="K426" s="209" t="s">
        <v>2164</v>
      </c>
      <c r="L426" s="412">
        <v>1</v>
      </c>
      <c r="M426" s="485" t="s">
        <v>2248</v>
      </c>
      <c r="N426" s="485" t="s">
        <v>2248</v>
      </c>
      <c r="O426" s="485" t="s">
        <v>2248</v>
      </c>
    </row>
    <row r="427" spans="1:15" s="363" customFormat="1" x14ac:dyDescent="0.2">
      <c r="A427" s="14">
        <f>A426+1</f>
        <v>382</v>
      </c>
      <c r="B427" s="31" t="s">
        <v>786</v>
      </c>
      <c r="C427" s="754"/>
      <c r="D427" s="755"/>
      <c r="E427" s="755"/>
      <c r="F427" s="755"/>
      <c r="G427" s="755"/>
      <c r="H427" s="755"/>
      <c r="I427" s="755"/>
      <c r="J427" s="505" t="s">
        <v>73</v>
      </c>
      <c r="K427" s="209" t="s">
        <v>2165</v>
      </c>
      <c r="L427" s="412">
        <v>1</v>
      </c>
      <c r="M427" s="485" t="s">
        <v>2248</v>
      </c>
      <c r="N427" s="485" t="s">
        <v>2248</v>
      </c>
      <c r="O427" s="485" t="s">
        <v>2248</v>
      </c>
    </row>
    <row r="428" spans="1:15" ht="25.5" x14ac:dyDescent="0.2">
      <c r="A428" s="14">
        <f>A427+1</f>
        <v>383</v>
      </c>
      <c r="B428" s="31" t="s">
        <v>786</v>
      </c>
      <c r="C428" s="754"/>
      <c r="D428" s="755"/>
      <c r="E428" s="755"/>
      <c r="F428" s="755"/>
      <c r="G428" s="755"/>
      <c r="H428" s="755"/>
      <c r="I428" s="755"/>
      <c r="J428" s="505" t="s">
        <v>73</v>
      </c>
      <c r="K428" s="209" t="s">
        <v>2166</v>
      </c>
      <c r="L428" s="412">
        <v>1</v>
      </c>
      <c r="M428" s="485" t="s">
        <v>2248</v>
      </c>
      <c r="N428" s="485" t="s">
        <v>2248</v>
      </c>
      <c r="O428" s="485" t="s">
        <v>2248</v>
      </c>
    </row>
    <row r="429" spans="1:15" ht="25.5" x14ac:dyDescent="0.2">
      <c r="A429" s="14">
        <f>A428+1</f>
        <v>384</v>
      </c>
      <c r="B429" s="31" t="s">
        <v>786</v>
      </c>
      <c r="C429" s="505" t="s">
        <v>1387</v>
      </c>
      <c r="D429" s="755"/>
      <c r="E429" s="755"/>
      <c r="F429" s="755"/>
      <c r="G429" s="755"/>
      <c r="H429" s="755"/>
      <c r="I429" s="755"/>
      <c r="J429" s="505" t="s">
        <v>73</v>
      </c>
      <c r="K429" s="209" t="s">
        <v>2167</v>
      </c>
      <c r="L429" s="412">
        <v>1</v>
      </c>
      <c r="M429" s="485" t="s">
        <v>2248</v>
      </c>
      <c r="N429" s="485" t="s">
        <v>2248</v>
      </c>
      <c r="O429" s="485" t="s">
        <v>2248</v>
      </c>
    </row>
    <row r="430" spans="1:15" x14ac:dyDescent="0.2">
      <c r="A430" s="782" t="s">
        <v>800</v>
      </c>
      <c r="B430" s="785"/>
      <c r="C430" s="785"/>
      <c r="D430" s="785"/>
      <c r="E430" s="785"/>
      <c r="F430" s="785"/>
      <c r="G430" s="785"/>
      <c r="H430" s="785"/>
      <c r="I430" s="785"/>
      <c r="J430" s="785"/>
      <c r="K430" s="785"/>
      <c r="L430" s="785"/>
      <c r="M430" s="785"/>
      <c r="N430" s="785"/>
      <c r="O430" s="845"/>
    </row>
    <row r="431" spans="1:15" ht="25.5" x14ac:dyDescent="0.2">
      <c r="A431" s="14">
        <f>A429+1</f>
        <v>385</v>
      </c>
      <c r="B431" s="505" t="s">
        <v>809</v>
      </c>
      <c r="C431" s="506" t="s">
        <v>561</v>
      </c>
      <c r="D431" s="506" t="s">
        <v>561</v>
      </c>
      <c r="E431" s="506" t="s">
        <v>561</v>
      </c>
      <c r="F431" s="506" t="s">
        <v>561</v>
      </c>
      <c r="G431" s="506" t="s">
        <v>561</v>
      </c>
      <c r="H431" s="506" t="s">
        <v>561</v>
      </c>
      <c r="I431" s="506" t="s">
        <v>561</v>
      </c>
      <c r="J431" s="505" t="s">
        <v>562</v>
      </c>
      <c r="K431" s="209" t="s">
        <v>1184</v>
      </c>
      <c r="L431" s="412">
        <v>1</v>
      </c>
      <c r="M431" s="485" t="s">
        <v>2248</v>
      </c>
      <c r="N431" s="489" t="s">
        <v>2249</v>
      </c>
      <c r="O431" s="489" t="s">
        <v>2249</v>
      </c>
    </row>
    <row r="432" spans="1:15" ht="25.5" x14ac:dyDescent="0.2">
      <c r="A432" s="514"/>
      <c r="B432" s="31" t="s">
        <v>788</v>
      </c>
      <c r="C432" s="505" t="s">
        <v>1401</v>
      </c>
      <c r="D432" s="755" t="s">
        <v>564</v>
      </c>
      <c r="E432" s="755" t="s">
        <v>564</v>
      </c>
      <c r="F432" s="755" t="s">
        <v>564</v>
      </c>
      <c r="G432" s="755" t="s">
        <v>564</v>
      </c>
      <c r="H432" s="755" t="s">
        <v>564</v>
      </c>
      <c r="I432" s="755" t="s">
        <v>564</v>
      </c>
      <c r="J432" s="505" t="s">
        <v>565</v>
      </c>
      <c r="K432" s="209" t="s">
        <v>1185</v>
      </c>
      <c r="L432" s="514"/>
      <c r="M432" s="514"/>
      <c r="N432" s="514"/>
      <c r="O432" s="514"/>
    </row>
    <row r="433" spans="1:15" ht="25.5" x14ac:dyDescent="0.2">
      <c r="A433" s="14">
        <f>A431+1</f>
        <v>386</v>
      </c>
      <c r="B433" s="505" t="s">
        <v>762</v>
      </c>
      <c r="C433" s="506" t="s">
        <v>564</v>
      </c>
      <c r="D433" s="755"/>
      <c r="E433" s="755"/>
      <c r="F433" s="755"/>
      <c r="G433" s="755"/>
      <c r="H433" s="755"/>
      <c r="I433" s="755"/>
      <c r="J433" s="505" t="s">
        <v>73</v>
      </c>
      <c r="K433" s="209" t="s">
        <v>2168</v>
      </c>
      <c r="L433" s="412">
        <v>1</v>
      </c>
      <c r="M433" s="485" t="s">
        <v>2248</v>
      </c>
      <c r="N433" s="489" t="s">
        <v>2249</v>
      </c>
      <c r="O433" s="489" t="s">
        <v>2249</v>
      </c>
    </row>
    <row r="434" spans="1:15" ht="25.5" x14ac:dyDescent="0.2">
      <c r="A434" s="14">
        <f t="shared" ref="A434:A438" si="20">A433+1</f>
        <v>387</v>
      </c>
      <c r="B434" s="31" t="s">
        <v>788</v>
      </c>
      <c r="C434" s="505" t="s">
        <v>1401</v>
      </c>
      <c r="D434" s="755"/>
      <c r="E434" s="755"/>
      <c r="F434" s="755"/>
      <c r="G434" s="755"/>
      <c r="H434" s="755"/>
      <c r="I434" s="755"/>
      <c r="J434" s="505" t="s">
        <v>73</v>
      </c>
      <c r="K434" s="209" t="s">
        <v>2169</v>
      </c>
      <c r="L434" s="412">
        <v>1</v>
      </c>
      <c r="M434" s="485" t="s">
        <v>2248</v>
      </c>
      <c r="N434" s="489" t="s">
        <v>2249</v>
      </c>
      <c r="O434" s="489" t="s">
        <v>2249</v>
      </c>
    </row>
    <row r="435" spans="1:15" ht="51" x14ac:dyDescent="0.2">
      <c r="A435" s="14">
        <f t="shared" si="20"/>
        <v>388</v>
      </c>
      <c r="B435" s="505" t="s">
        <v>763</v>
      </c>
      <c r="C435" s="506" t="s">
        <v>564</v>
      </c>
      <c r="D435" s="755"/>
      <c r="E435" s="755"/>
      <c r="F435" s="755"/>
      <c r="G435" s="755"/>
      <c r="H435" s="755"/>
      <c r="I435" s="755"/>
      <c r="J435" s="505" t="s">
        <v>73</v>
      </c>
      <c r="K435" s="209" t="s">
        <v>2170</v>
      </c>
      <c r="L435" s="412">
        <v>1</v>
      </c>
      <c r="M435" s="485" t="s">
        <v>2248</v>
      </c>
      <c r="N435" s="489" t="s">
        <v>2249</v>
      </c>
      <c r="O435" s="489" t="s">
        <v>2249</v>
      </c>
    </row>
    <row r="436" spans="1:15" ht="25.5" x14ac:dyDescent="0.2">
      <c r="A436" s="14">
        <f t="shared" si="20"/>
        <v>389</v>
      </c>
      <c r="B436" s="31" t="s">
        <v>788</v>
      </c>
      <c r="C436" s="505" t="s">
        <v>1401</v>
      </c>
      <c r="D436" s="755"/>
      <c r="E436" s="755"/>
      <c r="F436" s="755"/>
      <c r="G436" s="755"/>
      <c r="H436" s="755"/>
      <c r="I436" s="755"/>
      <c r="J436" s="505" t="s">
        <v>73</v>
      </c>
      <c r="K436" s="209" t="s">
        <v>2171</v>
      </c>
      <c r="L436" s="412">
        <v>1</v>
      </c>
      <c r="M436" s="485" t="s">
        <v>2248</v>
      </c>
      <c r="N436" s="489" t="s">
        <v>2249</v>
      </c>
      <c r="O436" s="489" t="s">
        <v>2249</v>
      </c>
    </row>
    <row r="437" spans="1:15" ht="38.25" x14ac:dyDescent="0.2">
      <c r="A437" s="14">
        <f t="shared" si="20"/>
        <v>390</v>
      </c>
      <c r="B437" s="31" t="s">
        <v>785</v>
      </c>
      <c r="C437" s="505" t="s">
        <v>1402</v>
      </c>
      <c r="D437" s="755"/>
      <c r="E437" s="755"/>
      <c r="F437" s="755"/>
      <c r="G437" s="755"/>
      <c r="H437" s="755"/>
      <c r="I437" s="755"/>
      <c r="J437" s="505" t="s">
        <v>73</v>
      </c>
      <c r="K437" s="209" t="s">
        <v>2373</v>
      </c>
      <c r="L437" s="412">
        <v>1</v>
      </c>
      <c r="M437" s="485" t="s">
        <v>2248</v>
      </c>
      <c r="N437" s="489" t="s">
        <v>2249</v>
      </c>
      <c r="O437" s="489" t="s">
        <v>2249</v>
      </c>
    </row>
    <row r="438" spans="1:15" ht="51" x14ac:dyDescent="0.2">
      <c r="A438" s="14">
        <f t="shared" si="20"/>
        <v>391</v>
      </c>
      <c r="B438" s="31" t="s">
        <v>786</v>
      </c>
      <c r="C438" s="505" t="s">
        <v>1403</v>
      </c>
      <c r="D438" s="755"/>
      <c r="E438" s="755"/>
      <c r="F438" s="755"/>
      <c r="G438" s="755"/>
      <c r="H438" s="755"/>
      <c r="I438" s="755"/>
      <c r="J438" s="505" t="s">
        <v>73</v>
      </c>
      <c r="K438" s="209" t="s">
        <v>2173</v>
      </c>
      <c r="L438" s="412">
        <v>1</v>
      </c>
      <c r="M438" s="485" t="s">
        <v>2248</v>
      </c>
      <c r="N438" s="489" t="s">
        <v>2249</v>
      </c>
      <c r="O438" s="489" t="s">
        <v>2249</v>
      </c>
    </row>
    <row r="439" spans="1:15" ht="25.5" x14ac:dyDescent="0.2">
      <c r="A439" s="14">
        <f>A438+1</f>
        <v>392</v>
      </c>
      <c r="B439" s="505" t="s">
        <v>766</v>
      </c>
      <c r="C439" s="506" t="s">
        <v>571</v>
      </c>
      <c r="D439" s="506"/>
      <c r="E439" s="506"/>
      <c r="F439" s="506"/>
      <c r="G439" s="506"/>
      <c r="H439" s="765" t="s">
        <v>2321</v>
      </c>
      <c r="I439" s="765" t="s">
        <v>2321</v>
      </c>
      <c r="J439" s="509" t="s">
        <v>2319</v>
      </c>
      <c r="K439" s="400" t="s">
        <v>2367</v>
      </c>
      <c r="L439" s="412">
        <v>1</v>
      </c>
      <c r="M439" s="485" t="s">
        <v>2248</v>
      </c>
      <c r="N439" s="489" t="s">
        <v>2249</v>
      </c>
      <c r="O439" s="489" t="s">
        <v>2249</v>
      </c>
    </row>
    <row r="440" spans="1:15" ht="25.5" x14ac:dyDescent="0.2">
      <c r="A440" s="14">
        <f>A439+1</f>
        <v>393</v>
      </c>
      <c r="B440" s="505"/>
      <c r="C440" s="506"/>
      <c r="D440" s="506"/>
      <c r="E440" s="506"/>
      <c r="F440" s="506"/>
      <c r="G440" s="506"/>
      <c r="H440" s="792"/>
      <c r="I440" s="792"/>
      <c r="J440" s="509" t="s">
        <v>73</v>
      </c>
      <c r="K440" s="400" t="s">
        <v>2368</v>
      </c>
      <c r="L440" s="412">
        <v>1</v>
      </c>
      <c r="M440" s="485" t="s">
        <v>2248</v>
      </c>
      <c r="N440" s="489" t="s">
        <v>2249</v>
      </c>
      <c r="O440" s="489" t="s">
        <v>2249</v>
      </c>
    </row>
    <row r="441" spans="1:15" ht="25.5" x14ac:dyDescent="0.2">
      <c r="A441" s="14">
        <f>A440+1</f>
        <v>394</v>
      </c>
      <c r="B441" s="505"/>
      <c r="C441" s="506"/>
      <c r="D441" s="506"/>
      <c r="E441" s="506"/>
      <c r="F441" s="506"/>
      <c r="G441" s="506"/>
      <c r="H441" s="792"/>
      <c r="I441" s="792"/>
      <c r="J441" s="509" t="s">
        <v>73</v>
      </c>
      <c r="K441" s="400" t="s">
        <v>2262</v>
      </c>
      <c r="L441" s="412">
        <v>1</v>
      </c>
      <c r="M441" s="485" t="s">
        <v>2248</v>
      </c>
      <c r="N441" s="489" t="s">
        <v>2249</v>
      </c>
      <c r="O441" s="489" t="s">
        <v>2249</v>
      </c>
    </row>
    <row r="442" spans="1:15" ht="25.5" x14ac:dyDescent="0.2">
      <c r="A442" s="514"/>
      <c r="B442" s="31"/>
      <c r="C442" s="514"/>
      <c r="D442" s="225"/>
      <c r="E442" s="225"/>
      <c r="F442" s="225"/>
      <c r="G442" s="764" t="s">
        <v>1778</v>
      </c>
      <c r="H442" s="792"/>
      <c r="I442" s="792"/>
      <c r="J442" s="509" t="s">
        <v>73</v>
      </c>
      <c r="K442" s="217" t="s">
        <v>2176</v>
      </c>
      <c r="L442" s="361"/>
      <c r="M442" s="514"/>
      <c r="N442" s="514"/>
      <c r="O442" s="514"/>
    </row>
    <row r="443" spans="1:15" x14ac:dyDescent="0.2">
      <c r="A443" s="14">
        <f>A441+1</f>
        <v>395</v>
      </c>
      <c r="B443" s="31"/>
      <c r="C443" s="514"/>
      <c r="D443" s="225"/>
      <c r="E443" s="225"/>
      <c r="F443" s="225"/>
      <c r="G443" s="764"/>
      <c r="H443" s="792"/>
      <c r="I443" s="792"/>
      <c r="J443" s="509" t="s">
        <v>73</v>
      </c>
      <c r="K443" s="217" t="s">
        <v>1902</v>
      </c>
      <c r="L443" s="412">
        <v>1</v>
      </c>
      <c r="M443" s="487" t="s">
        <v>2246</v>
      </c>
      <c r="N443" s="487" t="s">
        <v>2246</v>
      </c>
      <c r="O443" s="487" t="s">
        <v>2246</v>
      </c>
    </row>
    <row r="444" spans="1:15" ht="25.5" x14ac:dyDescent="0.2">
      <c r="A444" s="14">
        <f>A443+1</f>
        <v>396</v>
      </c>
      <c r="B444" s="31"/>
      <c r="C444" s="514"/>
      <c r="D444" s="225"/>
      <c r="E444" s="225"/>
      <c r="F444" s="225"/>
      <c r="G444" s="764"/>
      <c r="H444" s="792"/>
      <c r="I444" s="792"/>
      <c r="J444" s="509" t="s">
        <v>73</v>
      </c>
      <c r="K444" s="217" t="s">
        <v>1903</v>
      </c>
      <c r="L444" s="412">
        <v>1</v>
      </c>
      <c r="M444" s="487" t="s">
        <v>2246</v>
      </c>
      <c r="N444" s="487" t="s">
        <v>2246</v>
      </c>
      <c r="O444" s="487" t="s">
        <v>2246</v>
      </c>
    </row>
    <row r="445" spans="1:15" ht="25.5" x14ac:dyDescent="0.2">
      <c r="A445" s="14">
        <f t="shared" ref="A445:A450" si="21">A444+1</f>
        <v>397</v>
      </c>
      <c r="B445" s="31"/>
      <c r="C445" s="514"/>
      <c r="D445" s="225"/>
      <c r="E445" s="225"/>
      <c r="F445" s="225"/>
      <c r="G445" s="764"/>
      <c r="H445" s="792"/>
      <c r="I445" s="792"/>
      <c r="J445" s="509" t="s">
        <v>73</v>
      </c>
      <c r="K445" s="217" t="s">
        <v>1904</v>
      </c>
      <c r="L445" s="412">
        <v>1</v>
      </c>
      <c r="M445" s="487" t="s">
        <v>2246</v>
      </c>
      <c r="N445" s="487" t="s">
        <v>2246</v>
      </c>
      <c r="O445" s="487" t="s">
        <v>2246</v>
      </c>
    </row>
    <row r="446" spans="1:15" ht="51" x14ac:dyDescent="0.2">
      <c r="A446" s="14">
        <f t="shared" si="21"/>
        <v>398</v>
      </c>
      <c r="B446" s="31"/>
      <c r="C446" s="514"/>
      <c r="D446" s="225"/>
      <c r="E446" s="225"/>
      <c r="F446" s="225"/>
      <c r="G446" s="764"/>
      <c r="H446" s="792"/>
      <c r="I446" s="792"/>
      <c r="J446" s="509" t="s">
        <v>73</v>
      </c>
      <c r="K446" s="217" t="s">
        <v>1905</v>
      </c>
      <c r="L446" s="412">
        <v>1</v>
      </c>
      <c r="M446" s="487" t="s">
        <v>2246</v>
      </c>
      <c r="N446" s="487" t="s">
        <v>2246</v>
      </c>
      <c r="O446" s="487" t="s">
        <v>2246</v>
      </c>
    </row>
    <row r="447" spans="1:15" x14ac:dyDescent="0.2">
      <c r="A447" s="14">
        <f t="shared" si="21"/>
        <v>399</v>
      </c>
      <c r="B447" s="31"/>
      <c r="C447" s="514"/>
      <c r="D447" s="225"/>
      <c r="E447" s="225"/>
      <c r="F447" s="225"/>
      <c r="G447" s="764"/>
      <c r="H447" s="766"/>
      <c r="I447" s="766"/>
      <c r="J447" s="509" t="s">
        <v>73</v>
      </c>
      <c r="K447" s="217" t="s">
        <v>1906</v>
      </c>
      <c r="L447" s="412">
        <v>1</v>
      </c>
      <c r="M447" s="487" t="s">
        <v>2246</v>
      </c>
      <c r="N447" s="487" t="s">
        <v>2246</v>
      </c>
      <c r="O447" s="487" t="s">
        <v>2246</v>
      </c>
    </row>
    <row r="448" spans="1:15" ht="25.5" x14ac:dyDescent="0.2">
      <c r="A448" s="14">
        <f t="shared" si="21"/>
        <v>400</v>
      </c>
      <c r="B448" s="31" t="s">
        <v>788</v>
      </c>
      <c r="C448" s="505" t="s">
        <v>1389</v>
      </c>
      <c r="D448" s="506" t="s">
        <v>571</v>
      </c>
      <c r="E448" s="506" t="s">
        <v>571</v>
      </c>
      <c r="F448" s="506" t="s">
        <v>571</v>
      </c>
      <c r="G448" s="755" t="s">
        <v>571</v>
      </c>
      <c r="H448" s="773" t="s">
        <v>2263</v>
      </c>
      <c r="I448" s="773" t="s">
        <v>2263</v>
      </c>
      <c r="J448" s="509" t="s">
        <v>2270</v>
      </c>
      <c r="K448" s="400" t="s">
        <v>2369</v>
      </c>
      <c r="L448" s="412">
        <v>1</v>
      </c>
      <c r="M448" s="485" t="s">
        <v>2248</v>
      </c>
      <c r="N448" s="489" t="s">
        <v>2249</v>
      </c>
      <c r="O448" s="489" t="s">
        <v>2249</v>
      </c>
    </row>
    <row r="449" spans="1:18" ht="25.5" x14ac:dyDescent="0.2">
      <c r="A449" s="14">
        <f t="shared" si="21"/>
        <v>401</v>
      </c>
      <c r="B449" s="31"/>
      <c r="C449" s="505"/>
      <c r="D449" s="506"/>
      <c r="E449" s="506"/>
      <c r="F449" s="506"/>
      <c r="G449" s="755"/>
      <c r="H449" s="774"/>
      <c r="I449" s="774"/>
      <c r="J449" s="509" t="s">
        <v>73</v>
      </c>
      <c r="K449" s="400" t="s">
        <v>2265</v>
      </c>
      <c r="L449" s="412">
        <v>1</v>
      </c>
      <c r="M449" s="485" t="s">
        <v>2248</v>
      </c>
      <c r="N449" s="489" t="s">
        <v>2249</v>
      </c>
      <c r="O449" s="489" t="s">
        <v>2249</v>
      </c>
    </row>
    <row r="450" spans="1:18" ht="25.5" x14ac:dyDescent="0.2">
      <c r="A450" s="14">
        <f t="shared" si="21"/>
        <v>402</v>
      </c>
      <c r="B450" s="31"/>
      <c r="C450" s="505"/>
      <c r="D450" s="506"/>
      <c r="E450" s="506"/>
      <c r="F450" s="506"/>
      <c r="G450" s="755"/>
      <c r="H450" s="774"/>
      <c r="I450" s="774"/>
      <c r="J450" s="509" t="s">
        <v>73</v>
      </c>
      <c r="K450" s="400" t="s">
        <v>2266</v>
      </c>
      <c r="L450" s="412">
        <v>1</v>
      </c>
      <c r="M450" s="485" t="s">
        <v>2248</v>
      </c>
      <c r="N450" s="489" t="s">
        <v>2249</v>
      </c>
      <c r="O450" s="489" t="s">
        <v>2249</v>
      </c>
    </row>
    <row r="451" spans="1:18" customFormat="1" ht="25.5" x14ac:dyDescent="0.2">
      <c r="A451" s="253"/>
      <c r="B451" s="253"/>
      <c r="C451" s="253"/>
      <c r="D451" s="110"/>
      <c r="E451" s="110"/>
      <c r="F451" s="764" t="s">
        <v>1778</v>
      </c>
      <c r="G451" s="755"/>
      <c r="H451" s="775"/>
      <c r="I451" s="775"/>
      <c r="J451" s="505" t="s">
        <v>73</v>
      </c>
      <c r="K451" s="217" t="s">
        <v>1959</v>
      </c>
      <c r="L451" s="409"/>
      <c r="M451" s="409"/>
      <c r="N451" s="409"/>
      <c r="O451" s="409"/>
    </row>
    <row r="452" spans="1:18" customFormat="1" ht="25.5" x14ac:dyDescent="0.2">
      <c r="A452" s="486">
        <f>A450+1</f>
        <v>403</v>
      </c>
      <c r="B452" s="253"/>
      <c r="C452" s="253"/>
      <c r="D452" s="110"/>
      <c r="E452" s="110"/>
      <c r="F452" s="791"/>
      <c r="G452" s="755"/>
      <c r="H452" s="773" t="s">
        <v>2263</v>
      </c>
      <c r="I452" s="773" t="s">
        <v>2263</v>
      </c>
      <c r="J452" s="505" t="s">
        <v>73</v>
      </c>
      <c r="K452" s="217" t="s">
        <v>1662</v>
      </c>
      <c r="L452" s="412">
        <v>1</v>
      </c>
      <c r="M452" s="485" t="s">
        <v>2248</v>
      </c>
      <c r="N452" s="489" t="s">
        <v>2249</v>
      </c>
      <c r="O452" s="489" t="s">
        <v>2249</v>
      </c>
    </row>
    <row r="453" spans="1:18" customFormat="1" ht="25.5" x14ac:dyDescent="0.2">
      <c r="A453" s="486">
        <f>A452+1</f>
        <v>404</v>
      </c>
      <c r="B453" s="253"/>
      <c r="C453" s="253"/>
      <c r="D453" s="110"/>
      <c r="E453" s="110"/>
      <c r="F453" s="791"/>
      <c r="G453" s="764" t="s">
        <v>571</v>
      </c>
      <c r="H453" s="774"/>
      <c r="I453" s="774"/>
      <c r="J453" s="509" t="s">
        <v>2325</v>
      </c>
      <c r="K453" s="217" t="s">
        <v>1663</v>
      </c>
      <c r="L453" s="412">
        <v>1</v>
      </c>
      <c r="M453" s="485" t="s">
        <v>2248</v>
      </c>
      <c r="N453" s="489" t="s">
        <v>2249</v>
      </c>
      <c r="O453" s="489" t="s">
        <v>2249</v>
      </c>
      <c r="R453" s="29"/>
    </row>
    <row r="454" spans="1:18" customFormat="1" ht="25.5" x14ac:dyDescent="0.2">
      <c r="A454" s="486">
        <f t="shared" ref="A454:A457" si="22">A453+1</f>
        <v>405</v>
      </c>
      <c r="B454" s="253"/>
      <c r="C454" s="253"/>
      <c r="D454" s="110"/>
      <c r="E454" s="110"/>
      <c r="F454" s="791"/>
      <c r="G454" s="764"/>
      <c r="H454" s="774"/>
      <c r="I454" s="774"/>
      <c r="J454" s="505" t="s">
        <v>73</v>
      </c>
      <c r="K454" s="217" t="s">
        <v>1664</v>
      </c>
      <c r="L454" s="412">
        <v>1</v>
      </c>
      <c r="M454" s="485" t="s">
        <v>2248</v>
      </c>
      <c r="N454" s="489" t="s">
        <v>2249</v>
      </c>
      <c r="O454" s="489" t="s">
        <v>2249</v>
      </c>
    </row>
    <row r="455" spans="1:18" customFormat="1" ht="12.75" customHeight="1" x14ac:dyDescent="0.2">
      <c r="A455" s="486">
        <f t="shared" si="22"/>
        <v>406</v>
      </c>
      <c r="B455" s="253"/>
      <c r="C455" s="253"/>
      <c r="D455" s="110"/>
      <c r="E455" s="110"/>
      <c r="F455" s="791"/>
      <c r="G455" s="764"/>
      <c r="H455" s="774"/>
      <c r="I455" s="774"/>
      <c r="J455" s="505" t="s">
        <v>73</v>
      </c>
      <c r="K455" s="217" t="s">
        <v>1665</v>
      </c>
      <c r="L455" s="412">
        <v>1</v>
      </c>
      <c r="M455" s="485" t="s">
        <v>2248</v>
      </c>
      <c r="N455" s="489" t="s">
        <v>2249</v>
      </c>
      <c r="O455" s="489" t="s">
        <v>2249</v>
      </c>
    </row>
    <row r="456" spans="1:18" customFormat="1" ht="25.5" x14ac:dyDescent="0.2">
      <c r="A456" s="486">
        <f t="shared" si="22"/>
        <v>407</v>
      </c>
      <c r="B456" s="253"/>
      <c r="C456" s="253"/>
      <c r="D456" s="110"/>
      <c r="E456" s="110"/>
      <c r="F456" s="791"/>
      <c r="G456" s="764"/>
      <c r="H456" s="774"/>
      <c r="I456" s="774"/>
      <c r="J456" s="505" t="s">
        <v>73</v>
      </c>
      <c r="K456" s="217" t="s">
        <v>1960</v>
      </c>
      <c r="L456" s="412">
        <v>1</v>
      </c>
      <c r="M456" s="485" t="s">
        <v>2248</v>
      </c>
      <c r="N456" s="489" t="s">
        <v>2249</v>
      </c>
      <c r="O456" s="489" t="s">
        <v>2249</v>
      </c>
    </row>
    <row r="457" spans="1:18" customFormat="1" ht="25.5" x14ac:dyDescent="0.2">
      <c r="A457" s="486">
        <f t="shared" si="22"/>
        <v>408</v>
      </c>
      <c r="B457" s="253"/>
      <c r="C457" s="253"/>
      <c r="D457" s="110"/>
      <c r="E457" s="110"/>
      <c r="F457" s="791"/>
      <c r="G457" s="764"/>
      <c r="H457" s="775"/>
      <c r="I457" s="775"/>
      <c r="J457" s="505" t="s">
        <v>73</v>
      </c>
      <c r="K457" s="217" t="s">
        <v>1961</v>
      </c>
      <c r="L457" s="412">
        <v>1</v>
      </c>
      <c r="M457" s="485" t="s">
        <v>2248</v>
      </c>
      <c r="N457" s="489" t="s">
        <v>2249</v>
      </c>
      <c r="O457" s="489" t="s">
        <v>2249</v>
      </c>
    </row>
    <row r="458" spans="1:18" ht="39.75" customHeight="1" x14ac:dyDescent="0.2">
      <c r="A458" s="486">
        <f>A457+1</f>
        <v>409</v>
      </c>
      <c r="B458" s="31" t="s">
        <v>788</v>
      </c>
      <c r="C458" s="505" t="s">
        <v>1389</v>
      </c>
      <c r="D458" s="755"/>
      <c r="E458" s="755"/>
      <c r="F458" s="755"/>
      <c r="G458" s="764"/>
      <c r="H458" s="773" t="s">
        <v>2320</v>
      </c>
      <c r="I458" s="773" t="s">
        <v>2320</v>
      </c>
      <c r="J458" s="509" t="s">
        <v>2269</v>
      </c>
      <c r="K458" s="203" t="s">
        <v>2370</v>
      </c>
      <c r="L458" s="412">
        <v>1</v>
      </c>
      <c r="M458" s="485" t="s">
        <v>2248</v>
      </c>
      <c r="N458" s="489" t="s">
        <v>2249</v>
      </c>
      <c r="O458" s="489" t="s">
        <v>2249</v>
      </c>
    </row>
    <row r="459" spans="1:18" ht="12.75" customHeight="1" x14ac:dyDescent="0.2">
      <c r="A459" s="514"/>
      <c r="B459" s="31" t="s">
        <v>788</v>
      </c>
      <c r="C459" s="754" t="s">
        <v>1389</v>
      </c>
      <c r="D459" s="755"/>
      <c r="E459" s="755"/>
      <c r="F459" s="755"/>
      <c r="G459" s="764"/>
      <c r="H459" s="774"/>
      <c r="I459" s="774"/>
      <c r="J459" s="505" t="s">
        <v>73</v>
      </c>
      <c r="K459" s="209" t="s">
        <v>1197</v>
      </c>
      <c r="L459" s="514"/>
      <c r="M459" s="514"/>
      <c r="N459" s="514"/>
      <c r="O459" s="514"/>
    </row>
    <row r="460" spans="1:18" ht="25.5" x14ac:dyDescent="0.2">
      <c r="A460" s="14">
        <f>A458+1</f>
        <v>410</v>
      </c>
      <c r="B460" s="31" t="s">
        <v>788</v>
      </c>
      <c r="C460" s="754"/>
      <c r="D460" s="755" t="s">
        <v>571</v>
      </c>
      <c r="E460" s="755" t="s">
        <v>571</v>
      </c>
      <c r="F460" s="755" t="s">
        <v>571</v>
      </c>
      <c r="G460" s="764"/>
      <c r="H460" s="774"/>
      <c r="I460" s="774"/>
      <c r="J460" s="505" t="s">
        <v>73</v>
      </c>
      <c r="K460" s="209" t="s">
        <v>2180</v>
      </c>
      <c r="L460" s="412">
        <v>1</v>
      </c>
      <c r="M460" s="485" t="s">
        <v>2248</v>
      </c>
      <c r="N460" s="489" t="s">
        <v>2249</v>
      </c>
      <c r="O460" s="489" t="s">
        <v>2249</v>
      </c>
    </row>
    <row r="461" spans="1:18" ht="25.5" x14ac:dyDescent="0.2">
      <c r="A461" s="14">
        <f>A460+1</f>
        <v>411</v>
      </c>
      <c r="B461" s="31" t="s">
        <v>788</v>
      </c>
      <c r="C461" s="754"/>
      <c r="D461" s="755"/>
      <c r="E461" s="755"/>
      <c r="F461" s="755"/>
      <c r="G461" s="764"/>
      <c r="H461" s="774"/>
      <c r="I461" s="774"/>
      <c r="J461" s="505" t="s">
        <v>73</v>
      </c>
      <c r="K461" s="209" t="s">
        <v>2181</v>
      </c>
      <c r="L461" s="412">
        <v>1</v>
      </c>
      <c r="M461" s="485" t="s">
        <v>2248</v>
      </c>
      <c r="N461" s="489" t="s">
        <v>2249</v>
      </c>
      <c r="O461" s="489" t="s">
        <v>2249</v>
      </c>
    </row>
    <row r="462" spans="1:18" ht="25.5" x14ac:dyDescent="0.2">
      <c r="A462" s="14">
        <f>A461+1</f>
        <v>412</v>
      </c>
      <c r="B462" s="31" t="s">
        <v>788</v>
      </c>
      <c r="C462" s="754"/>
      <c r="D462" s="755"/>
      <c r="E462" s="755"/>
      <c r="F462" s="755"/>
      <c r="G462" s="764"/>
      <c r="H462" s="775"/>
      <c r="I462" s="775"/>
      <c r="J462" s="505" t="s">
        <v>73</v>
      </c>
      <c r="K462" s="209" t="s">
        <v>2182</v>
      </c>
      <c r="L462" s="412">
        <v>1</v>
      </c>
      <c r="M462" s="485" t="s">
        <v>2248</v>
      </c>
      <c r="N462" s="489" t="s">
        <v>2249</v>
      </c>
      <c r="O462" s="489" t="s">
        <v>2249</v>
      </c>
    </row>
    <row r="463" spans="1:18" s="26" customFormat="1" ht="25.5" x14ac:dyDescent="0.2">
      <c r="A463" s="14">
        <f>A462+1</f>
        <v>413</v>
      </c>
      <c r="B463" s="31" t="s">
        <v>788</v>
      </c>
      <c r="C463" s="505" t="s">
        <v>1390</v>
      </c>
      <c r="D463" s="755" t="s">
        <v>581</v>
      </c>
      <c r="E463" s="755" t="s">
        <v>581</v>
      </c>
      <c r="F463" s="755" t="s">
        <v>581</v>
      </c>
      <c r="G463" s="755" t="s">
        <v>581</v>
      </c>
      <c r="H463" s="756" t="s">
        <v>581</v>
      </c>
      <c r="I463" s="756" t="s">
        <v>581</v>
      </c>
      <c r="J463" s="505" t="s">
        <v>582</v>
      </c>
      <c r="K463" s="209" t="s">
        <v>1201</v>
      </c>
      <c r="L463" s="414">
        <v>1</v>
      </c>
      <c r="M463" s="485" t="s">
        <v>2248</v>
      </c>
      <c r="N463" s="489" t="s">
        <v>2249</v>
      </c>
      <c r="O463" s="489" t="s">
        <v>2249</v>
      </c>
    </row>
    <row r="464" spans="1:18" s="26" customFormat="1" x14ac:dyDescent="0.2">
      <c r="A464" s="31"/>
      <c r="B464" s="31" t="s">
        <v>786</v>
      </c>
      <c r="C464" s="754" t="s">
        <v>1391</v>
      </c>
      <c r="D464" s="755"/>
      <c r="E464" s="755"/>
      <c r="F464" s="755"/>
      <c r="G464" s="755"/>
      <c r="H464" s="757"/>
      <c r="I464" s="757"/>
      <c r="J464" s="505" t="s">
        <v>73</v>
      </c>
      <c r="K464" s="209" t="s">
        <v>1202</v>
      </c>
      <c r="L464" s="31"/>
      <c r="M464" s="31"/>
      <c r="N464" s="31"/>
      <c r="O464" s="31"/>
    </row>
    <row r="465" spans="1:15" s="26" customFormat="1" ht="25.5" x14ac:dyDescent="0.2">
      <c r="A465" s="42">
        <f>A463+1</f>
        <v>414</v>
      </c>
      <c r="B465" s="31" t="s">
        <v>786</v>
      </c>
      <c r="C465" s="754"/>
      <c r="D465" s="755"/>
      <c r="E465" s="755"/>
      <c r="F465" s="755"/>
      <c r="G465" s="755"/>
      <c r="H465" s="757"/>
      <c r="I465" s="757"/>
      <c r="J465" s="505" t="s">
        <v>73</v>
      </c>
      <c r="K465" s="209" t="s">
        <v>2183</v>
      </c>
      <c r="L465" s="414">
        <v>1</v>
      </c>
      <c r="M465" s="485" t="s">
        <v>2248</v>
      </c>
      <c r="N465" s="60" t="s">
        <v>2249</v>
      </c>
      <c r="O465" s="60" t="s">
        <v>2249</v>
      </c>
    </row>
    <row r="466" spans="1:15" s="26" customFormat="1" ht="38.25" x14ac:dyDescent="0.2">
      <c r="A466" s="42">
        <f t="shared" ref="A466:A467" si="23">A465+1</f>
        <v>415</v>
      </c>
      <c r="B466" s="31" t="s">
        <v>786</v>
      </c>
      <c r="C466" s="754" t="s">
        <v>1391</v>
      </c>
      <c r="D466" s="755" t="s">
        <v>581</v>
      </c>
      <c r="E466" s="755" t="s">
        <v>581</v>
      </c>
      <c r="F466" s="755" t="s">
        <v>581</v>
      </c>
      <c r="G466" s="755" t="s">
        <v>581</v>
      </c>
      <c r="H466" s="757"/>
      <c r="I466" s="757"/>
      <c r="J466" s="505" t="s">
        <v>73</v>
      </c>
      <c r="K466" s="209" t="s">
        <v>2184</v>
      </c>
      <c r="L466" s="414">
        <v>1</v>
      </c>
      <c r="M466" s="485" t="s">
        <v>2248</v>
      </c>
      <c r="N466" s="60" t="s">
        <v>2249</v>
      </c>
      <c r="O466" s="490" t="s">
        <v>2249</v>
      </c>
    </row>
    <row r="467" spans="1:15" ht="25.5" x14ac:dyDescent="0.2">
      <c r="A467" s="42">
        <f t="shared" si="23"/>
        <v>416</v>
      </c>
      <c r="B467" s="31" t="s">
        <v>786</v>
      </c>
      <c r="C467" s="755"/>
      <c r="D467" s="755"/>
      <c r="E467" s="755"/>
      <c r="F467" s="755"/>
      <c r="G467" s="755"/>
      <c r="H467" s="758"/>
      <c r="I467" s="758"/>
      <c r="J467" s="505" t="s">
        <v>73</v>
      </c>
      <c r="K467" s="209" t="s">
        <v>2185</v>
      </c>
      <c r="L467" s="412">
        <v>1</v>
      </c>
      <c r="M467" s="485" t="s">
        <v>2248</v>
      </c>
      <c r="N467" s="60" t="s">
        <v>2249</v>
      </c>
      <c r="O467" s="490" t="s">
        <v>2249</v>
      </c>
    </row>
    <row r="468" spans="1:15" ht="38.25" x14ac:dyDescent="0.2">
      <c r="A468" s="31"/>
      <c r="B468" s="31" t="s">
        <v>785</v>
      </c>
      <c r="C468" s="754" t="s">
        <v>1400</v>
      </c>
      <c r="D468" s="754" t="s">
        <v>587</v>
      </c>
      <c r="E468" s="754" t="s">
        <v>587</v>
      </c>
      <c r="F468" s="754" t="s">
        <v>587</v>
      </c>
      <c r="G468" s="754" t="s">
        <v>587</v>
      </c>
      <c r="H468" s="754" t="s">
        <v>587</v>
      </c>
      <c r="I468" s="754" t="s">
        <v>587</v>
      </c>
      <c r="J468" s="505" t="s">
        <v>588</v>
      </c>
      <c r="K468" s="209" t="s">
        <v>1280</v>
      </c>
      <c r="L468" s="514"/>
      <c r="M468" s="514"/>
      <c r="N468" s="514"/>
      <c r="O468" s="514"/>
    </row>
    <row r="469" spans="1:15" ht="25.5" x14ac:dyDescent="0.2">
      <c r="A469" s="14">
        <f>A467+1</f>
        <v>417</v>
      </c>
      <c r="B469" s="31" t="s">
        <v>785</v>
      </c>
      <c r="C469" s="754"/>
      <c r="D469" s="754"/>
      <c r="E469" s="754"/>
      <c r="F469" s="754"/>
      <c r="G469" s="754"/>
      <c r="H469" s="754"/>
      <c r="I469" s="754"/>
      <c r="J469" s="505" t="s">
        <v>73</v>
      </c>
      <c r="K469" s="209" t="s">
        <v>817</v>
      </c>
      <c r="L469" s="412">
        <v>1</v>
      </c>
      <c r="M469" s="485" t="s">
        <v>2248</v>
      </c>
      <c r="N469" s="489" t="s">
        <v>2249</v>
      </c>
      <c r="O469" s="489" t="s">
        <v>2249</v>
      </c>
    </row>
    <row r="470" spans="1:15" ht="25.5" x14ac:dyDescent="0.2">
      <c r="A470" s="14">
        <f>A469+1</f>
        <v>418</v>
      </c>
      <c r="B470" s="31" t="s">
        <v>785</v>
      </c>
      <c r="C470" s="754"/>
      <c r="D470" s="754"/>
      <c r="E470" s="754"/>
      <c r="F470" s="754"/>
      <c r="G470" s="754"/>
      <c r="H470" s="754"/>
      <c r="I470" s="754"/>
      <c r="J470" s="505" t="s">
        <v>73</v>
      </c>
      <c r="K470" s="209" t="s">
        <v>816</v>
      </c>
      <c r="L470" s="412">
        <v>1</v>
      </c>
      <c r="M470" s="485" t="s">
        <v>2248</v>
      </c>
      <c r="N470" s="489" t="s">
        <v>2249</v>
      </c>
      <c r="O470" s="489" t="s">
        <v>2249</v>
      </c>
    </row>
    <row r="471" spans="1:15" ht="25.5" x14ac:dyDescent="0.2">
      <c r="A471" s="14">
        <f t="shared" ref="A471" si="24">A470+1</f>
        <v>419</v>
      </c>
      <c r="B471" s="31"/>
      <c r="C471" s="754"/>
      <c r="D471" s="754"/>
      <c r="E471" s="754"/>
      <c r="F471" s="754"/>
      <c r="G471" s="754"/>
      <c r="H471" s="754"/>
      <c r="I471" s="754"/>
      <c r="J471" s="505" t="s">
        <v>73</v>
      </c>
      <c r="K471" s="209" t="s">
        <v>1281</v>
      </c>
      <c r="L471" s="412">
        <v>1</v>
      </c>
      <c r="M471" s="485" t="s">
        <v>2248</v>
      </c>
      <c r="N471" s="489" t="s">
        <v>2249</v>
      </c>
      <c r="O471" s="489" t="s">
        <v>2249</v>
      </c>
    </row>
    <row r="472" spans="1:15" ht="89.25" x14ac:dyDescent="0.2">
      <c r="A472" s="14">
        <f>A471+1</f>
        <v>420</v>
      </c>
      <c r="B472" s="255"/>
      <c r="C472" s="110"/>
      <c r="D472" s="110"/>
      <c r="E472" s="764" t="s">
        <v>1605</v>
      </c>
      <c r="F472" s="764" t="s">
        <v>1605</v>
      </c>
      <c r="G472" s="764" t="s">
        <v>1605</v>
      </c>
      <c r="H472" s="773" t="s">
        <v>2105</v>
      </c>
      <c r="I472" s="773" t="s">
        <v>2105</v>
      </c>
      <c r="J472" s="513" t="s">
        <v>1551</v>
      </c>
      <c r="K472" s="517" t="s">
        <v>2332</v>
      </c>
      <c r="L472" s="412">
        <v>1</v>
      </c>
      <c r="M472" s="489" t="s">
        <v>2249</v>
      </c>
      <c r="N472" s="489" t="s">
        <v>2249</v>
      </c>
      <c r="O472" s="489" t="s">
        <v>2249</v>
      </c>
    </row>
    <row r="473" spans="1:15" ht="38.25" x14ac:dyDescent="0.2">
      <c r="A473" s="14">
        <f t="shared" ref="A473:A474" si="25">A472+1</f>
        <v>421</v>
      </c>
      <c r="B473" s="255"/>
      <c r="C473" s="110"/>
      <c r="D473" s="110"/>
      <c r="E473" s="764"/>
      <c r="F473" s="764"/>
      <c r="G473" s="764"/>
      <c r="H473" s="774"/>
      <c r="I473" s="774"/>
      <c r="J473" s="513" t="s">
        <v>73</v>
      </c>
      <c r="K473" s="456" t="s">
        <v>2335</v>
      </c>
      <c r="L473" s="412">
        <v>1</v>
      </c>
      <c r="M473" s="489" t="s">
        <v>2249</v>
      </c>
      <c r="N473" s="489" t="s">
        <v>2249</v>
      </c>
      <c r="O473" s="489" t="s">
        <v>2249</v>
      </c>
    </row>
    <row r="474" spans="1:15" ht="25.5" x14ac:dyDescent="0.2">
      <c r="A474" s="14">
        <f t="shared" si="25"/>
        <v>422</v>
      </c>
      <c r="B474" s="255"/>
      <c r="C474" s="110"/>
      <c r="D474" s="110"/>
      <c r="E474" s="764"/>
      <c r="F474" s="764"/>
      <c r="G474" s="764"/>
      <c r="H474" s="774"/>
      <c r="I474" s="775"/>
      <c r="J474" s="510" t="s">
        <v>73</v>
      </c>
      <c r="K474" s="517" t="s">
        <v>2336</v>
      </c>
      <c r="L474" s="412">
        <v>1</v>
      </c>
      <c r="M474" s="489" t="s">
        <v>2249</v>
      </c>
      <c r="N474" s="489" t="s">
        <v>2249</v>
      </c>
      <c r="O474" s="489" t="s">
        <v>2249</v>
      </c>
    </row>
    <row r="475" spans="1:15" ht="38.25" x14ac:dyDescent="0.2">
      <c r="A475" s="514"/>
      <c r="B475" s="255"/>
      <c r="C475" s="110"/>
      <c r="D475" s="110"/>
      <c r="E475" s="791"/>
      <c r="F475" s="791"/>
      <c r="G475" s="791"/>
      <c r="H475" s="775"/>
      <c r="I475" s="225"/>
      <c r="J475" s="514" t="s">
        <v>73</v>
      </c>
      <c r="K475" s="458" t="s">
        <v>2333</v>
      </c>
      <c r="L475" s="514"/>
      <c r="M475" s="500" t="s">
        <v>2249</v>
      </c>
      <c r="N475" s="500" t="s">
        <v>2249</v>
      </c>
      <c r="O475" s="500" t="s">
        <v>2249</v>
      </c>
    </row>
    <row r="476" spans="1:15" ht="51" x14ac:dyDescent="0.2">
      <c r="A476" s="14">
        <f>A474+1</f>
        <v>423</v>
      </c>
      <c r="B476" s="31" t="s">
        <v>785</v>
      </c>
      <c r="C476" s="505" t="s">
        <v>1394</v>
      </c>
      <c r="D476" s="506" t="s">
        <v>603</v>
      </c>
      <c r="E476" s="506" t="s">
        <v>603</v>
      </c>
      <c r="F476" s="506" t="s">
        <v>603</v>
      </c>
      <c r="G476" s="514"/>
      <c r="H476" s="509" t="s">
        <v>2045</v>
      </c>
      <c r="I476" s="509" t="s">
        <v>2045</v>
      </c>
      <c r="J476" s="509" t="s">
        <v>2046</v>
      </c>
      <c r="K476" s="217" t="s">
        <v>2295</v>
      </c>
      <c r="L476" s="412">
        <v>1</v>
      </c>
      <c r="M476" s="485" t="s">
        <v>2248</v>
      </c>
      <c r="N476" s="489" t="s">
        <v>2249</v>
      </c>
      <c r="O476" s="489" t="s">
        <v>2249</v>
      </c>
    </row>
    <row r="477" spans="1:15" ht="38.25" x14ac:dyDescent="0.2">
      <c r="A477" s="14">
        <f>A476+1</f>
        <v>424</v>
      </c>
      <c r="B477" s="31" t="s">
        <v>786</v>
      </c>
      <c r="C477" s="505" t="s">
        <v>1392</v>
      </c>
      <c r="D477" s="755" t="s">
        <v>592</v>
      </c>
      <c r="E477" s="755" t="s">
        <v>592</v>
      </c>
      <c r="F477" s="755" t="s">
        <v>592</v>
      </c>
      <c r="G477" s="755" t="s">
        <v>592</v>
      </c>
      <c r="H477" s="755" t="s">
        <v>592</v>
      </c>
      <c r="I477" s="755" t="s">
        <v>592</v>
      </c>
      <c r="J477" s="505" t="s">
        <v>593</v>
      </c>
      <c r="K477" s="209" t="s">
        <v>1206</v>
      </c>
      <c r="L477" s="413">
        <v>2</v>
      </c>
      <c r="M477" s="485" t="s">
        <v>2248</v>
      </c>
      <c r="N477" s="489" t="s">
        <v>2249</v>
      </c>
      <c r="O477" s="489" t="s">
        <v>2249</v>
      </c>
    </row>
    <row r="478" spans="1:15" ht="38.25" x14ac:dyDescent="0.2">
      <c r="A478" s="14">
        <f t="shared" ref="A478:A494" si="26">A477+1</f>
        <v>425</v>
      </c>
      <c r="B478" s="31" t="s">
        <v>786</v>
      </c>
      <c r="C478" s="505" t="s">
        <v>1392</v>
      </c>
      <c r="D478" s="755"/>
      <c r="E478" s="755"/>
      <c r="F478" s="755"/>
      <c r="G478" s="755"/>
      <c r="H478" s="755"/>
      <c r="I478" s="755"/>
      <c r="J478" s="505" t="s">
        <v>73</v>
      </c>
      <c r="K478" s="209" t="s">
        <v>1207</v>
      </c>
      <c r="L478" s="412">
        <v>1</v>
      </c>
      <c r="M478" s="485" t="s">
        <v>2248</v>
      </c>
      <c r="N478" s="489" t="s">
        <v>2249</v>
      </c>
      <c r="O478" s="489" t="s">
        <v>2249</v>
      </c>
    </row>
    <row r="479" spans="1:15" ht="25.5" x14ac:dyDescent="0.2">
      <c r="A479" s="514"/>
      <c r="B479" s="31" t="s">
        <v>786</v>
      </c>
      <c r="C479" s="754" t="s">
        <v>1393</v>
      </c>
      <c r="D479" s="755" t="s">
        <v>596</v>
      </c>
      <c r="E479" s="755" t="s">
        <v>596</v>
      </c>
      <c r="F479" s="755" t="s">
        <v>596</v>
      </c>
      <c r="G479" s="791" t="s">
        <v>596</v>
      </c>
      <c r="H479" s="765" t="s">
        <v>596</v>
      </c>
      <c r="I479" s="765" t="s">
        <v>596</v>
      </c>
      <c r="J479" s="509" t="s">
        <v>597</v>
      </c>
      <c r="K479" s="217" t="s">
        <v>1208</v>
      </c>
      <c r="L479" s="514"/>
      <c r="M479" s="514"/>
      <c r="N479" s="514"/>
      <c r="O479" s="514"/>
    </row>
    <row r="480" spans="1:15" ht="25.5" x14ac:dyDescent="0.2">
      <c r="A480" s="14">
        <f>A478+1</f>
        <v>426</v>
      </c>
      <c r="B480" s="31" t="s">
        <v>786</v>
      </c>
      <c r="C480" s="755"/>
      <c r="D480" s="755"/>
      <c r="E480" s="755"/>
      <c r="F480" s="755"/>
      <c r="G480" s="791"/>
      <c r="H480" s="792"/>
      <c r="I480" s="792"/>
      <c r="J480" s="509" t="s">
        <v>73</v>
      </c>
      <c r="K480" s="217" t="s">
        <v>598</v>
      </c>
      <c r="L480" s="412">
        <v>1</v>
      </c>
      <c r="M480" s="485" t="s">
        <v>2248</v>
      </c>
      <c r="N480" s="489" t="s">
        <v>2249</v>
      </c>
      <c r="O480" s="489" t="s">
        <v>2249</v>
      </c>
    </row>
    <row r="481" spans="1:15" ht="25.5" x14ac:dyDescent="0.2">
      <c r="A481" s="14">
        <f t="shared" si="26"/>
        <v>427</v>
      </c>
      <c r="B481" s="31" t="s">
        <v>786</v>
      </c>
      <c r="C481" s="755"/>
      <c r="D481" s="755"/>
      <c r="E481" s="755"/>
      <c r="F481" s="755"/>
      <c r="G481" s="791"/>
      <c r="H481" s="792"/>
      <c r="I481" s="792"/>
      <c r="J481" s="509" t="s">
        <v>73</v>
      </c>
      <c r="K481" s="217" t="s">
        <v>599</v>
      </c>
      <c r="L481" s="413">
        <v>2</v>
      </c>
      <c r="M481" s="485" t="s">
        <v>2248</v>
      </c>
      <c r="N481" s="489" t="s">
        <v>2249</v>
      </c>
      <c r="O481" s="489" t="s">
        <v>2249</v>
      </c>
    </row>
    <row r="482" spans="1:15" ht="38.25" x14ac:dyDescent="0.2">
      <c r="A482" s="14">
        <f t="shared" si="26"/>
        <v>428</v>
      </c>
      <c r="B482" s="31" t="s">
        <v>786</v>
      </c>
      <c r="C482" s="755"/>
      <c r="D482" s="755"/>
      <c r="E482" s="755"/>
      <c r="F482" s="755"/>
      <c r="G482" s="791"/>
      <c r="H482" s="792"/>
      <c r="I482" s="792"/>
      <c r="J482" s="509" t="s">
        <v>73</v>
      </c>
      <c r="K482" s="217" t="s">
        <v>1999</v>
      </c>
      <c r="L482" s="412">
        <v>1</v>
      </c>
      <c r="M482" s="485" t="s">
        <v>2248</v>
      </c>
      <c r="N482" s="489" t="s">
        <v>2249</v>
      </c>
      <c r="O482" s="489" t="s">
        <v>2249</v>
      </c>
    </row>
    <row r="483" spans="1:15" ht="51" x14ac:dyDescent="0.2">
      <c r="A483" s="14">
        <f t="shared" si="26"/>
        <v>429</v>
      </c>
      <c r="B483" s="31" t="s">
        <v>786</v>
      </c>
      <c r="C483" s="755"/>
      <c r="D483" s="755"/>
      <c r="E483" s="755"/>
      <c r="F483" s="755"/>
      <c r="G483" s="791"/>
      <c r="H483" s="792"/>
      <c r="I483" s="792"/>
      <c r="J483" s="509" t="s">
        <v>73</v>
      </c>
      <c r="K483" s="217" t="s">
        <v>2186</v>
      </c>
      <c r="L483" s="412">
        <v>1</v>
      </c>
      <c r="M483" s="485" t="s">
        <v>2248</v>
      </c>
      <c r="N483" s="489" t="s">
        <v>2249</v>
      </c>
      <c r="O483" s="489" t="s">
        <v>2249</v>
      </c>
    </row>
    <row r="484" spans="1:15" ht="25.5" x14ac:dyDescent="0.2">
      <c r="A484" s="514"/>
      <c r="B484" s="31"/>
      <c r="C484" s="514"/>
      <c r="D484" s="514"/>
      <c r="E484" s="514"/>
      <c r="F484" s="514"/>
      <c r="G484" s="764" t="s">
        <v>2004</v>
      </c>
      <c r="H484" s="792"/>
      <c r="I484" s="792"/>
      <c r="J484" s="509" t="s">
        <v>73</v>
      </c>
      <c r="K484" s="499" t="s">
        <v>2187</v>
      </c>
      <c r="L484" s="361"/>
      <c r="M484" s="514"/>
      <c r="N484" s="514"/>
      <c r="O484" s="514"/>
    </row>
    <row r="485" spans="1:15" ht="28.5" customHeight="1" x14ac:dyDescent="0.2">
      <c r="A485" s="14">
        <f>A483+1</f>
        <v>430</v>
      </c>
      <c r="B485" s="31"/>
      <c r="C485" s="514"/>
      <c r="D485" s="514"/>
      <c r="E485" s="514"/>
      <c r="F485" s="514"/>
      <c r="G485" s="764"/>
      <c r="H485" s="792"/>
      <c r="I485" s="792"/>
      <c r="J485" s="509" t="s">
        <v>73</v>
      </c>
      <c r="K485" s="217" t="s">
        <v>1909</v>
      </c>
      <c r="L485" s="412">
        <v>1</v>
      </c>
      <c r="M485" s="485" t="s">
        <v>2248</v>
      </c>
      <c r="N485" s="489" t="s">
        <v>2249</v>
      </c>
      <c r="O485" s="489" t="s">
        <v>2249</v>
      </c>
    </row>
    <row r="486" spans="1:15" ht="25.5" x14ac:dyDescent="0.2">
      <c r="A486" s="14">
        <f>A485+1</f>
        <v>431</v>
      </c>
      <c r="B486" s="31"/>
      <c r="C486" s="514"/>
      <c r="D486" s="514"/>
      <c r="E486" s="514"/>
      <c r="F486" s="514"/>
      <c r="G486" s="764"/>
      <c r="H486" s="766"/>
      <c r="I486" s="766"/>
      <c r="J486" s="509" t="s">
        <v>73</v>
      </c>
      <c r="K486" s="217" t="s">
        <v>2188</v>
      </c>
      <c r="L486" s="412">
        <v>1</v>
      </c>
      <c r="M486" s="485" t="s">
        <v>2248</v>
      </c>
      <c r="N486" s="489" t="s">
        <v>2249</v>
      </c>
      <c r="O486" s="489" t="s">
        <v>2249</v>
      </c>
    </row>
    <row r="487" spans="1:15" ht="38.25" x14ac:dyDescent="0.2">
      <c r="A487" s="14">
        <f t="shared" ref="A487:A488" si="27">A486+1</f>
        <v>432</v>
      </c>
      <c r="B487" s="31" t="s">
        <v>785</v>
      </c>
      <c r="C487" s="505" t="s">
        <v>1394</v>
      </c>
      <c r="D487" s="506" t="s">
        <v>603</v>
      </c>
      <c r="E487" s="506" t="s">
        <v>603</v>
      </c>
      <c r="F487" s="506" t="s">
        <v>603</v>
      </c>
      <c r="G487" s="791" t="s">
        <v>603</v>
      </c>
      <c r="H487" s="791" t="s">
        <v>603</v>
      </c>
      <c r="I487" s="791" t="s">
        <v>603</v>
      </c>
      <c r="J487" s="509" t="s">
        <v>604</v>
      </c>
      <c r="K487" s="217" t="s">
        <v>1211</v>
      </c>
      <c r="L487" s="412">
        <v>1</v>
      </c>
      <c r="M487" s="485" t="s">
        <v>2248</v>
      </c>
      <c r="N487" s="489" t="s">
        <v>2249</v>
      </c>
      <c r="O487" s="489" t="s">
        <v>2249</v>
      </c>
    </row>
    <row r="488" spans="1:15" ht="51" x14ac:dyDescent="0.2">
      <c r="A488" s="14">
        <f t="shared" si="27"/>
        <v>433</v>
      </c>
      <c r="B488" s="509" t="s">
        <v>841</v>
      </c>
      <c r="C488" s="506" t="s">
        <v>603</v>
      </c>
      <c r="D488" s="755" t="s">
        <v>603</v>
      </c>
      <c r="E488" s="755" t="s">
        <v>603</v>
      </c>
      <c r="F488" s="755" t="s">
        <v>603</v>
      </c>
      <c r="G488" s="791"/>
      <c r="H488" s="791"/>
      <c r="I488" s="791"/>
      <c r="J488" s="505" t="s">
        <v>73</v>
      </c>
      <c r="K488" s="217" t="s">
        <v>1962</v>
      </c>
      <c r="L488" s="412">
        <v>1</v>
      </c>
      <c r="M488" s="485" t="s">
        <v>2248</v>
      </c>
      <c r="N488" s="489" t="s">
        <v>2249</v>
      </c>
      <c r="O488" s="489" t="s">
        <v>2249</v>
      </c>
    </row>
    <row r="489" spans="1:15" ht="38.25" x14ac:dyDescent="0.2">
      <c r="A489" s="14">
        <f t="shared" si="26"/>
        <v>434</v>
      </c>
      <c r="B489" s="31" t="s">
        <v>786</v>
      </c>
      <c r="C489" s="505" t="s">
        <v>1395</v>
      </c>
      <c r="D489" s="755"/>
      <c r="E489" s="755"/>
      <c r="F489" s="755"/>
      <c r="G489" s="791"/>
      <c r="H489" s="791"/>
      <c r="I489" s="791"/>
      <c r="J489" s="505" t="s">
        <v>73</v>
      </c>
      <c r="K489" s="209" t="s">
        <v>1212</v>
      </c>
      <c r="L489" s="412">
        <v>1</v>
      </c>
      <c r="M489" s="485" t="s">
        <v>2248</v>
      </c>
      <c r="N489" s="489" t="s">
        <v>2249</v>
      </c>
      <c r="O489" s="489" t="s">
        <v>2249</v>
      </c>
    </row>
    <row r="490" spans="1:15" s="363" customFormat="1" ht="25.5" x14ac:dyDescent="0.2">
      <c r="A490" s="14">
        <f t="shared" si="26"/>
        <v>435</v>
      </c>
      <c r="B490" s="31" t="s">
        <v>786</v>
      </c>
      <c r="C490" s="505" t="s">
        <v>1396</v>
      </c>
      <c r="D490" s="755" t="s">
        <v>608</v>
      </c>
      <c r="E490" s="755" t="s">
        <v>608</v>
      </c>
      <c r="F490" s="755" t="s">
        <v>608</v>
      </c>
      <c r="G490" s="755" t="s">
        <v>608</v>
      </c>
      <c r="H490" s="755" t="s">
        <v>608</v>
      </c>
      <c r="I490" s="755" t="s">
        <v>608</v>
      </c>
      <c r="J490" s="505" t="s">
        <v>609</v>
      </c>
      <c r="K490" s="209" t="s">
        <v>1213</v>
      </c>
      <c r="L490" s="412">
        <v>1</v>
      </c>
      <c r="M490" s="485" t="s">
        <v>2248</v>
      </c>
      <c r="N490" s="489" t="s">
        <v>2249</v>
      </c>
      <c r="O490" s="489" t="s">
        <v>2249</v>
      </c>
    </row>
    <row r="491" spans="1:15" s="363" customFormat="1" ht="38.25" x14ac:dyDescent="0.2">
      <c r="A491" s="14">
        <f t="shared" si="26"/>
        <v>436</v>
      </c>
      <c r="B491" s="31" t="s">
        <v>786</v>
      </c>
      <c r="C491" s="505" t="s">
        <v>1396</v>
      </c>
      <c r="D491" s="755"/>
      <c r="E491" s="755"/>
      <c r="F491" s="755"/>
      <c r="G491" s="755"/>
      <c r="H491" s="755"/>
      <c r="I491" s="755"/>
      <c r="J491" s="505" t="s">
        <v>73</v>
      </c>
      <c r="K491" s="209" t="s">
        <v>1214</v>
      </c>
      <c r="L491" s="412">
        <v>1</v>
      </c>
      <c r="M491" s="485" t="s">
        <v>2248</v>
      </c>
      <c r="N491" s="489" t="s">
        <v>2249</v>
      </c>
      <c r="O491" s="489" t="s">
        <v>2249</v>
      </c>
    </row>
    <row r="492" spans="1:15" s="363" customFormat="1" ht="51" x14ac:dyDescent="0.2">
      <c r="A492" s="14">
        <f t="shared" si="26"/>
        <v>437</v>
      </c>
      <c r="B492" s="505" t="s">
        <v>767</v>
      </c>
      <c r="C492" s="506" t="s">
        <v>608</v>
      </c>
      <c r="D492" s="755"/>
      <c r="E492" s="755"/>
      <c r="F492" s="755"/>
      <c r="G492" s="755" t="s">
        <v>608</v>
      </c>
      <c r="H492" s="755" t="s">
        <v>608</v>
      </c>
      <c r="I492" s="755" t="s">
        <v>608</v>
      </c>
      <c r="J492" s="505" t="s">
        <v>73</v>
      </c>
      <c r="K492" s="209" t="s">
        <v>1215</v>
      </c>
      <c r="L492" s="412">
        <v>1</v>
      </c>
      <c r="M492" s="485" t="s">
        <v>2248</v>
      </c>
      <c r="N492" s="489" t="s">
        <v>2249</v>
      </c>
      <c r="O492" s="489" t="s">
        <v>2249</v>
      </c>
    </row>
    <row r="493" spans="1:15" s="363" customFormat="1" ht="38.25" x14ac:dyDescent="0.2">
      <c r="A493" s="14">
        <f t="shared" si="26"/>
        <v>438</v>
      </c>
      <c r="B493" s="31" t="s">
        <v>785</v>
      </c>
      <c r="C493" s="505" t="s">
        <v>1397</v>
      </c>
      <c r="D493" s="755"/>
      <c r="E493" s="755"/>
      <c r="F493" s="755"/>
      <c r="G493" s="755"/>
      <c r="H493" s="755"/>
      <c r="I493" s="755"/>
      <c r="J493" s="505" t="s">
        <v>2240</v>
      </c>
      <c r="K493" s="209" t="s">
        <v>1216</v>
      </c>
      <c r="L493" s="412">
        <v>1</v>
      </c>
      <c r="M493" s="485" t="s">
        <v>2248</v>
      </c>
      <c r="N493" s="489" t="s">
        <v>2249</v>
      </c>
      <c r="O493" s="489" t="s">
        <v>2249</v>
      </c>
    </row>
    <row r="494" spans="1:15" s="363" customFormat="1" ht="25.5" x14ac:dyDescent="0.2">
      <c r="A494" s="14">
        <f t="shared" si="26"/>
        <v>439</v>
      </c>
      <c r="B494" s="31" t="s">
        <v>786</v>
      </c>
      <c r="C494" s="505" t="s">
        <v>1398</v>
      </c>
      <c r="D494" s="755" t="s">
        <v>614</v>
      </c>
      <c r="E494" s="755" t="s">
        <v>614</v>
      </c>
      <c r="F494" s="755" t="s">
        <v>614</v>
      </c>
      <c r="G494" s="755" t="s">
        <v>614</v>
      </c>
      <c r="H494" s="756" t="s">
        <v>614</v>
      </c>
      <c r="I494" s="756" t="s">
        <v>614</v>
      </c>
      <c r="J494" s="505" t="s">
        <v>615</v>
      </c>
      <c r="K494" s="209" t="s">
        <v>1217</v>
      </c>
      <c r="L494" s="413">
        <v>2</v>
      </c>
      <c r="M494" s="485" t="s">
        <v>2248</v>
      </c>
      <c r="N494" s="489" t="s">
        <v>2249</v>
      </c>
      <c r="O494" s="489" t="s">
        <v>2249</v>
      </c>
    </row>
    <row r="495" spans="1:15" s="363" customFormat="1" x14ac:dyDescent="0.2">
      <c r="A495" s="514"/>
      <c r="B495" s="31" t="s">
        <v>786</v>
      </c>
      <c r="C495" s="754" t="s">
        <v>1398</v>
      </c>
      <c r="D495" s="755"/>
      <c r="E495" s="755"/>
      <c r="F495" s="755"/>
      <c r="G495" s="755"/>
      <c r="H495" s="757"/>
      <c r="I495" s="757"/>
      <c r="J495" s="505" t="s">
        <v>73</v>
      </c>
      <c r="K495" s="209" t="s">
        <v>1185</v>
      </c>
      <c r="L495" s="514"/>
      <c r="M495" s="514"/>
      <c r="N495" s="514"/>
      <c r="O495" s="514"/>
    </row>
    <row r="496" spans="1:15" s="363" customFormat="1" ht="25.5" x14ac:dyDescent="0.2">
      <c r="A496" s="14">
        <f>A494+1</f>
        <v>440</v>
      </c>
      <c r="B496" s="31" t="s">
        <v>786</v>
      </c>
      <c r="C496" s="755"/>
      <c r="D496" s="755"/>
      <c r="E496" s="755"/>
      <c r="F496" s="755"/>
      <c r="G496" s="755"/>
      <c r="H496" s="758"/>
      <c r="I496" s="758"/>
      <c r="J496" s="505" t="s">
        <v>73</v>
      </c>
      <c r="K496" s="209" t="s">
        <v>2189</v>
      </c>
      <c r="L496" s="413">
        <v>2</v>
      </c>
      <c r="M496" s="485" t="s">
        <v>2248</v>
      </c>
      <c r="N496" s="489" t="s">
        <v>2249</v>
      </c>
      <c r="O496" s="489" t="s">
        <v>2249</v>
      </c>
    </row>
    <row r="497" spans="1:15" s="363" customFormat="1" ht="25.5" x14ac:dyDescent="0.2">
      <c r="A497" s="14">
        <f>A496+1</f>
        <v>441</v>
      </c>
      <c r="B497" s="31" t="s">
        <v>786</v>
      </c>
      <c r="C497" s="755"/>
      <c r="D497" s="755"/>
      <c r="E497" s="755"/>
      <c r="F497" s="755"/>
      <c r="G497" s="755"/>
      <c r="H497" s="756" t="s">
        <v>614</v>
      </c>
      <c r="I497" s="756" t="s">
        <v>614</v>
      </c>
      <c r="J497" s="505" t="s">
        <v>2326</v>
      </c>
      <c r="K497" s="217" t="s">
        <v>2190</v>
      </c>
      <c r="L497" s="413">
        <v>2</v>
      </c>
      <c r="M497" s="485" t="s">
        <v>2248</v>
      </c>
      <c r="N497" s="489" t="s">
        <v>2249</v>
      </c>
      <c r="O497" s="489" t="s">
        <v>2249</v>
      </c>
    </row>
    <row r="498" spans="1:15" s="363" customFormat="1" ht="63.75" x14ac:dyDescent="0.2">
      <c r="A498" s="14">
        <f t="shared" ref="A498" si="28">A497+1</f>
        <v>442</v>
      </c>
      <c r="B498" s="31" t="s">
        <v>786</v>
      </c>
      <c r="C498" s="755"/>
      <c r="D498" s="755"/>
      <c r="E498" s="755"/>
      <c r="F498" s="755"/>
      <c r="G498" s="755"/>
      <c r="H498" s="758"/>
      <c r="I498" s="758"/>
      <c r="J498" s="505" t="s">
        <v>73</v>
      </c>
      <c r="K498" s="209" t="s">
        <v>2191</v>
      </c>
      <c r="L498" s="413">
        <v>2</v>
      </c>
      <c r="M498" s="485" t="s">
        <v>2248</v>
      </c>
      <c r="N498" s="489" t="s">
        <v>2249</v>
      </c>
      <c r="O498" s="489" t="s">
        <v>2249</v>
      </c>
    </row>
    <row r="499" spans="1:15" s="363" customFormat="1" ht="12.75" customHeight="1" x14ac:dyDescent="0.2">
      <c r="A499" s="514"/>
      <c r="B499" s="31" t="s">
        <v>786</v>
      </c>
      <c r="C499" s="754" t="s">
        <v>1399</v>
      </c>
      <c r="D499" s="755" t="s">
        <v>629</v>
      </c>
      <c r="E499" s="755" t="s">
        <v>629</v>
      </c>
      <c r="F499" s="764" t="s">
        <v>620</v>
      </c>
      <c r="G499" s="764" t="s">
        <v>620</v>
      </c>
      <c r="H499" s="764" t="s">
        <v>620</v>
      </c>
      <c r="I499" s="764" t="s">
        <v>620</v>
      </c>
      <c r="J499" s="505" t="s">
        <v>630</v>
      </c>
      <c r="K499" s="209" t="s">
        <v>1185</v>
      </c>
      <c r="L499" s="514"/>
      <c r="M499" s="514"/>
      <c r="N499" s="514"/>
      <c r="O499" s="514"/>
    </row>
    <row r="500" spans="1:15" s="363" customFormat="1" ht="25.5" x14ac:dyDescent="0.2">
      <c r="A500" s="14">
        <f>A498+1</f>
        <v>443</v>
      </c>
      <c r="B500" s="31" t="s">
        <v>786</v>
      </c>
      <c r="C500" s="754"/>
      <c r="D500" s="755"/>
      <c r="E500" s="755"/>
      <c r="F500" s="764"/>
      <c r="G500" s="764"/>
      <c r="H500" s="764"/>
      <c r="I500" s="764"/>
      <c r="J500" s="505" t="s">
        <v>73</v>
      </c>
      <c r="K500" s="209" t="s">
        <v>1671</v>
      </c>
      <c r="L500" s="413">
        <v>2</v>
      </c>
      <c r="M500" s="485" t="s">
        <v>2248</v>
      </c>
      <c r="N500" s="489" t="s">
        <v>2249</v>
      </c>
      <c r="O500" s="489" t="s">
        <v>2249</v>
      </c>
    </row>
    <row r="501" spans="1:15" s="363" customFormat="1" ht="25.5" x14ac:dyDescent="0.2">
      <c r="A501" s="14">
        <f>A500+1</f>
        <v>444</v>
      </c>
      <c r="B501" s="31" t="s">
        <v>786</v>
      </c>
      <c r="C501" s="754"/>
      <c r="D501" s="755"/>
      <c r="E501" s="755"/>
      <c r="F501" s="764"/>
      <c r="G501" s="764"/>
      <c r="H501" s="764"/>
      <c r="I501" s="764"/>
      <c r="J501" s="505" t="s">
        <v>73</v>
      </c>
      <c r="K501" s="209" t="s">
        <v>1672</v>
      </c>
      <c r="L501" s="413">
        <v>2</v>
      </c>
      <c r="M501" s="485" t="s">
        <v>2248</v>
      </c>
      <c r="N501" s="489" t="s">
        <v>2249</v>
      </c>
      <c r="O501" s="489" t="s">
        <v>2249</v>
      </c>
    </row>
    <row r="502" spans="1:15" s="363" customFormat="1" ht="27.75" customHeight="1" x14ac:dyDescent="0.2">
      <c r="A502" s="14">
        <f>A501+1</f>
        <v>445</v>
      </c>
      <c r="B502" s="31" t="s">
        <v>786</v>
      </c>
      <c r="C502" s="754" t="s">
        <v>1399</v>
      </c>
      <c r="D502" s="755"/>
      <c r="E502" s="755"/>
      <c r="F502" s="764"/>
      <c r="G502" s="764"/>
      <c r="H502" s="764"/>
      <c r="I502" s="764"/>
      <c r="J502" s="505" t="s">
        <v>73</v>
      </c>
      <c r="K502" s="209" t="s">
        <v>1673</v>
      </c>
      <c r="L502" s="413">
        <v>2</v>
      </c>
      <c r="M502" s="485" t="s">
        <v>2248</v>
      </c>
      <c r="N502" s="489" t="s">
        <v>2249</v>
      </c>
      <c r="O502" s="489" t="s">
        <v>2249</v>
      </c>
    </row>
    <row r="503" spans="1:15" s="363" customFormat="1" ht="25.5" x14ac:dyDescent="0.2">
      <c r="A503" s="14">
        <f>A502+1</f>
        <v>446</v>
      </c>
      <c r="B503" s="31" t="s">
        <v>786</v>
      </c>
      <c r="C503" s="754"/>
      <c r="D503" s="755"/>
      <c r="E503" s="755"/>
      <c r="F503" s="764"/>
      <c r="G503" s="764"/>
      <c r="H503" s="764"/>
      <c r="I503" s="764"/>
      <c r="J503" s="505" t="s">
        <v>73</v>
      </c>
      <c r="K503" s="209" t="s">
        <v>1674</v>
      </c>
      <c r="L503" s="413">
        <v>2</v>
      </c>
      <c r="M503" s="485" t="s">
        <v>2248</v>
      </c>
      <c r="N503" s="489" t="s">
        <v>2249</v>
      </c>
      <c r="O503" s="489" t="s">
        <v>2249</v>
      </c>
    </row>
    <row r="504" spans="1:15" s="363" customFormat="1" ht="25.5" x14ac:dyDescent="0.2">
      <c r="A504" s="14">
        <f t="shared" ref="A504:A505" si="29">A503+1</f>
        <v>447</v>
      </c>
      <c r="B504" s="31" t="s">
        <v>786</v>
      </c>
      <c r="C504" s="754"/>
      <c r="D504" s="755"/>
      <c r="E504" s="755"/>
      <c r="F504" s="764"/>
      <c r="G504" s="764"/>
      <c r="H504" s="764"/>
      <c r="I504" s="764"/>
      <c r="J504" s="505" t="s">
        <v>73</v>
      </c>
      <c r="K504" s="209" t="s">
        <v>1675</v>
      </c>
      <c r="L504" s="413">
        <v>2</v>
      </c>
      <c r="M504" s="485" t="s">
        <v>2248</v>
      </c>
      <c r="N504" s="489" t="s">
        <v>2249</v>
      </c>
      <c r="O504" s="489" t="s">
        <v>2249</v>
      </c>
    </row>
    <row r="505" spans="1:15" s="363" customFormat="1" ht="25.5" x14ac:dyDescent="0.2">
      <c r="A505" s="14">
        <f t="shared" si="29"/>
        <v>448</v>
      </c>
      <c r="B505" s="505" t="s">
        <v>752</v>
      </c>
      <c r="C505" s="506" t="s">
        <v>636</v>
      </c>
      <c r="D505" s="506" t="s">
        <v>636</v>
      </c>
      <c r="E505" s="506" t="s">
        <v>636</v>
      </c>
      <c r="F505" s="509" t="s">
        <v>629</v>
      </c>
      <c r="G505" s="509" t="s">
        <v>629</v>
      </c>
      <c r="H505" s="509" t="s">
        <v>629</v>
      </c>
      <c r="I505" s="509" t="s">
        <v>629</v>
      </c>
      <c r="J505" s="505" t="s">
        <v>637</v>
      </c>
      <c r="K505" s="209" t="s">
        <v>1228</v>
      </c>
      <c r="L505" s="412">
        <v>1</v>
      </c>
      <c r="M505" s="487" t="s">
        <v>2246</v>
      </c>
      <c r="N505" s="487" t="s">
        <v>2246</v>
      </c>
      <c r="O505" s="487" t="s">
        <v>2246</v>
      </c>
    </row>
    <row r="506" spans="1:15" x14ac:dyDescent="0.2">
      <c r="A506" s="782" t="s">
        <v>801</v>
      </c>
      <c r="B506" s="785"/>
      <c r="C506" s="785"/>
      <c r="D506" s="785"/>
      <c r="E506" s="785"/>
      <c r="F506" s="785"/>
      <c r="G506" s="785"/>
      <c r="H506" s="785"/>
      <c r="I506" s="785"/>
      <c r="J506" s="785"/>
      <c r="K506" s="785"/>
      <c r="L506" s="785"/>
      <c r="M506" s="785"/>
      <c r="N506" s="785"/>
      <c r="O506" s="845"/>
    </row>
    <row r="507" spans="1:15" ht="25.5" x14ac:dyDescent="0.2">
      <c r="A507" s="14">
        <f>A505+1</f>
        <v>449</v>
      </c>
      <c r="B507" s="505" t="s">
        <v>770</v>
      </c>
      <c r="C507" s="506" t="s">
        <v>639</v>
      </c>
      <c r="D507" s="755" t="s">
        <v>639</v>
      </c>
      <c r="E507" s="755" t="s">
        <v>639</v>
      </c>
      <c r="F507" s="755" t="s">
        <v>639</v>
      </c>
      <c r="G507" s="755" t="s">
        <v>639</v>
      </c>
      <c r="H507" s="755" t="s">
        <v>639</v>
      </c>
      <c r="I507" s="755" t="s">
        <v>639</v>
      </c>
      <c r="J507" s="505" t="s">
        <v>640</v>
      </c>
      <c r="K507" s="209" t="s">
        <v>1229</v>
      </c>
      <c r="L507" s="412">
        <v>1</v>
      </c>
      <c r="M507" s="488" t="s">
        <v>2247</v>
      </c>
      <c r="N507" s="488" t="s">
        <v>2247</v>
      </c>
      <c r="O507" s="488" t="s">
        <v>2247</v>
      </c>
    </row>
    <row r="508" spans="1:15" ht="25.5" x14ac:dyDescent="0.2">
      <c r="A508" s="14">
        <f>A507+1</f>
        <v>450</v>
      </c>
      <c r="B508" s="505" t="s">
        <v>770</v>
      </c>
      <c r="C508" s="506" t="s">
        <v>639</v>
      </c>
      <c r="D508" s="755"/>
      <c r="E508" s="755"/>
      <c r="F508" s="755"/>
      <c r="G508" s="755"/>
      <c r="H508" s="755"/>
      <c r="I508" s="755"/>
      <c r="J508" s="505" t="s">
        <v>73</v>
      </c>
      <c r="K508" s="209" t="s">
        <v>1230</v>
      </c>
      <c r="L508" s="412">
        <v>1</v>
      </c>
      <c r="M508" s="488" t="s">
        <v>2247</v>
      </c>
      <c r="N508" s="488" t="s">
        <v>2247</v>
      </c>
      <c r="O508" s="488" t="s">
        <v>2247</v>
      </c>
    </row>
    <row r="509" spans="1:15" ht="25.5" x14ac:dyDescent="0.2">
      <c r="A509" s="14">
        <f t="shared" ref="A509:A510" si="30">A508+1</f>
        <v>451</v>
      </c>
      <c r="B509" s="31" t="s">
        <v>788</v>
      </c>
      <c r="C509" s="505" t="s">
        <v>1404</v>
      </c>
      <c r="D509" s="755"/>
      <c r="E509" s="755"/>
      <c r="F509" s="755"/>
      <c r="G509" s="755"/>
      <c r="H509" s="755"/>
      <c r="I509" s="755"/>
      <c r="J509" s="505" t="s">
        <v>73</v>
      </c>
      <c r="K509" s="209" t="s">
        <v>1231</v>
      </c>
      <c r="L509" s="412">
        <v>1</v>
      </c>
      <c r="M509" s="488" t="s">
        <v>2247</v>
      </c>
      <c r="N509" s="488" t="s">
        <v>2247</v>
      </c>
      <c r="O509" s="488" t="s">
        <v>2247</v>
      </c>
    </row>
    <row r="510" spans="1:15" ht="25.5" x14ac:dyDescent="0.2">
      <c r="A510" s="14">
        <f t="shared" si="30"/>
        <v>452</v>
      </c>
      <c r="B510" s="31" t="s">
        <v>788</v>
      </c>
      <c r="C510" s="505" t="s">
        <v>1405</v>
      </c>
      <c r="D510" s="506" t="s">
        <v>644</v>
      </c>
      <c r="E510" s="506" t="s">
        <v>644</v>
      </c>
      <c r="F510" s="506" t="s">
        <v>644</v>
      </c>
      <c r="G510" s="506" t="s">
        <v>644</v>
      </c>
      <c r="H510" s="506" t="s">
        <v>644</v>
      </c>
      <c r="I510" s="506" t="s">
        <v>644</v>
      </c>
      <c r="J510" s="505" t="s">
        <v>645</v>
      </c>
      <c r="K510" s="209" t="s">
        <v>1232</v>
      </c>
      <c r="L510" s="412">
        <v>1</v>
      </c>
      <c r="M510" s="488" t="s">
        <v>2247</v>
      </c>
      <c r="N510" s="488" t="s">
        <v>2247</v>
      </c>
      <c r="O510" s="488" t="s">
        <v>2247</v>
      </c>
    </row>
    <row r="511" spans="1:15" x14ac:dyDescent="0.2">
      <c r="A511" s="514"/>
      <c r="B511" s="505" t="s">
        <v>771</v>
      </c>
      <c r="C511" s="755" t="s">
        <v>647</v>
      </c>
      <c r="D511" s="755" t="s">
        <v>647</v>
      </c>
      <c r="E511" s="755" t="s">
        <v>647</v>
      </c>
      <c r="F511" s="755" t="s">
        <v>647</v>
      </c>
      <c r="G511" s="755" t="s">
        <v>647</v>
      </c>
      <c r="H511" s="756" t="s">
        <v>647</v>
      </c>
      <c r="I511" s="756" t="s">
        <v>647</v>
      </c>
      <c r="J511" s="505" t="s">
        <v>648</v>
      </c>
      <c r="K511" s="209" t="s">
        <v>1233</v>
      </c>
      <c r="L511" s="514"/>
      <c r="M511" s="514"/>
      <c r="N511" s="514"/>
      <c r="O511" s="514"/>
    </row>
    <row r="512" spans="1:15" ht="38.25" x14ac:dyDescent="0.2">
      <c r="A512" s="14">
        <f>A510+1</f>
        <v>453</v>
      </c>
      <c r="B512" s="505" t="s">
        <v>771</v>
      </c>
      <c r="C512" s="755"/>
      <c r="D512" s="755"/>
      <c r="E512" s="755"/>
      <c r="F512" s="755"/>
      <c r="G512" s="755"/>
      <c r="H512" s="757"/>
      <c r="I512" s="757"/>
      <c r="J512" s="505" t="s">
        <v>73</v>
      </c>
      <c r="K512" s="209" t="s">
        <v>812</v>
      </c>
      <c r="L512" s="412">
        <v>1</v>
      </c>
      <c r="M512" s="488" t="s">
        <v>2247</v>
      </c>
      <c r="N512" s="488" t="s">
        <v>2247</v>
      </c>
      <c r="O512" s="488" t="s">
        <v>2247</v>
      </c>
    </row>
    <row r="513" spans="1:15" ht="38.25" x14ac:dyDescent="0.2">
      <c r="A513" s="14">
        <f>A512+1</f>
        <v>454</v>
      </c>
      <c r="B513" s="31" t="s">
        <v>788</v>
      </c>
      <c r="C513" s="754" t="s">
        <v>1406</v>
      </c>
      <c r="D513" s="755"/>
      <c r="E513" s="755"/>
      <c r="F513" s="755"/>
      <c r="G513" s="755"/>
      <c r="H513" s="757"/>
      <c r="I513" s="757"/>
      <c r="J513" s="505" t="s">
        <v>73</v>
      </c>
      <c r="K513" s="209" t="s">
        <v>649</v>
      </c>
      <c r="L513" s="412">
        <v>1</v>
      </c>
      <c r="M513" s="488" t="s">
        <v>2247</v>
      </c>
      <c r="N513" s="488" t="s">
        <v>2247</v>
      </c>
      <c r="O513" s="488" t="s">
        <v>2247</v>
      </c>
    </row>
    <row r="514" spans="1:15" ht="25.5" x14ac:dyDescent="0.2">
      <c r="A514" s="14">
        <f t="shared" ref="A514:A515" si="31">A513+1</f>
        <v>455</v>
      </c>
      <c r="B514" s="31" t="s">
        <v>788</v>
      </c>
      <c r="C514" s="755"/>
      <c r="D514" s="755"/>
      <c r="E514" s="755"/>
      <c r="F514" s="755"/>
      <c r="G514" s="755"/>
      <c r="H514" s="757"/>
      <c r="I514" s="757"/>
      <c r="J514" s="505" t="s">
        <v>73</v>
      </c>
      <c r="K514" s="209" t="s">
        <v>650</v>
      </c>
      <c r="L514" s="412">
        <v>1</v>
      </c>
      <c r="M514" s="488" t="s">
        <v>2247</v>
      </c>
      <c r="N514" s="488" t="s">
        <v>2247</v>
      </c>
      <c r="O514" s="488" t="s">
        <v>2247</v>
      </c>
    </row>
    <row r="515" spans="1:15" ht="76.5" x14ac:dyDescent="0.2">
      <c r="A515" s="14">
        <f t="shared" si="31"/>
        <v>456</v>
      </c>
      <c r="B515" s="31" t="s">
        <v>788</v>
      </c>
      <c r="C515" s="506"/>
      <c r="D515" s="506"/>
      <c r="E515" s="506"/>
      <c r="F515" s="506"/>
      <c r="G515" s="514"/>
      <c r="H515" s="758"/>
      <c r="I515" s="758"/>
      <c r="J515" s="509" t="s">
        <v>73</v>
      </c>
      <c r="K515" s="217" t="s">
        <v>2048</v>
      </c>
      <c r="L515" s="412">
        <v>1</v>
      </c>
      <c r="M515" s="488" t="s">
        <v>2247</v>
      </c>
      <c r="N515" s="488" t="s">
        <v>2247</v>
      </c>
      <c r="O515" s="488" t="s">
        <v>2247</v>
      </c>
    </row>
    <row r="516" spans="1:15" s="26" customFormat="1" ht="25.5" x14ac:dyDescent="0.2">
      <c r="A516" s="42">
        <f>A515+1</f>
        <v>457</v>
      </c>
      <c r="B516" s="505" t="s">
        <v>772</v>
      </c>
      <c r="C516" s="506" t="s">
        <v>652</v>
      </c>
      <c r="D516" s="755" t="s">
        <v>652</v>
      </c>
      <c r="E516" s="755" t="s">
        <v>652</v>
      </c>
      <c r="F516" s="755" t="s">
        <v>652</v>
      </c>
      <c r="G516" s="755" t="s">
        <v>652</v>
      </c>
      <c r="H516" s="755" t="s">
        <v>652</v>
      </c>
      <c r="I516" s="755" t="s">
        <v>652</v>
      </c>
      <c r="J516" s="505" t="s">
        <v>653</v>
      </c>
      <c r="K516" s="209" t="s">
        <v>1234</v>
      </c>
      <c r="L516" s="414">
        <v>1</v>
      </c>
      <c r="M516" s="488" t="s">
        <v>2247</v>
      </c>
      <c r="N516" s="488" t="s">
        <v>2247</v>
      </c>
      <c r="O516" s="488" t="s">
        <v>2247</v>
      </c>
    </row>
    <row r="517" spans="1:15" s="26" customFormat="1" ht="25.5" x14ac:dyDescent="0.2">
      <c r="A517" s="42">
        <f t="shared" ref="A517" si="32">A516+1</f>
        <v>458</v>
      </c>
      <c r="B517" s="505" t="s">
        <v>772</v>
      </c>
      <c r="C517" s="506" t="s">
        <v>652</v>
      </c>
      <c r="D517" s="755"/>
      <c r="E517" s="755"/>
      <c r="F517" s="755"/>
      <c r="G517" s="755"/>
      <c r="H517" s="755"/>
      <c r="I517" s="755"/>
      <c r="J517" s="505" t="s">
        <v>73</v>
      </c>
      <c r="K517" s="209" t="s">
        <v>1235</v>
      </c>
      <c r="L517" s="414">
        <v>1</v>
      </c>
      <c r="M517" s="488" t="s">
        <v>2247</v>
      </c>
      <c r="N517" s="488" t="s">
        <v>2247</v>
      </c>
      <c r="O517" s="488" t="s">
        <v>2247</v>
      </c>
    </row>
    <row r="518" spans="1:15" ht="25.5" x14ac:dyDescent="0.2">
      <c r="A518" s="42">
        <f>A517+1</f>
        <v>459</v>
      </c>
      <c r="B518" s="505" t="s">
        <v>772</v>
      </c>
      <c r="C518" s="506" t="s">
        <v>652</v>
      </c>
      <c r="D518" s="755"/>
      <c r="E518" s="755"/>
      <c r="F518" s="755"/>
      <c r="G518" s="755"/>
      <c r="H518" s="755"/>
      <c r="I518" s="755"/>
      <c r="J518" s="505" t="s">
        <v>73</v>
      </c>
      <c r="K518" s="209" t="s">
        <v>1236</v>
      </c>
      <c r="L518" s="412">
        <v>1</v>
      </c>
      <c r="M518" s="488" t="s">
        <v>2247</v>
      </c>
      <c r="N518" s="488" t="s">
        <v>2247</v>
      </c>
      <c r="O518" s="488" t="s">
        <v>2247</v>
      </c>
    </row>
    <row r="519" spans="1:15" x14ac:dyDescent="0.2">
      <c r="A519" s="782" t="s">
        <v>802</v>
      </c>
      <c r="B519" s="785"/>
      <c r="C519" s="785"/>
      <c r="D519" s="785"/>
      <c r="E519" s="785"/>
      <c r="F519" s="785"/>
      <c r="G519" s="785"/>
      <c r="H519" s="785"/>
      <c r="I519" s="785"/>
      <c r="J519" s="785"/>
      <c r="K519" s="785"/>
      <c r="L519" s="785"/>
      <c r="M519" s="785"/>
      <c r="N519" s="785"/>
      <c r="O519" s="845"/>
    </row>
    <row r="520" spans="1:15" ht="89.25" x14ac:dyDescent="0.2">
      <c r="A520" s="42">
        <f>A518+1</f>
        <v>460</v>
      </c>
      <c r="B520" s="509" t="s">
        <v>1284</v>
      </c>
      <c r="C520" s="506" t="s">
        <v>656</v>
      </c>
      <c r="D520" s="506" t="s">
        <v>656</v>
      </c>
      <c r="E520" s="755" t="s">
        <v>656</v>
      </c>
      <c r="F520" s="755" t="s">
        <v>656</v>
      </c>
      <c r="G520" s="755" t="s">
        <v>656</v>
      </c>
      <c r="H520" s="756" t="s">
        <v>656</v>
      </c>
      <c r="I520" s="759" t="s">
        <v>2337</v>
      </c>
      <c r="J520" s="505" t="s">
        <v>2338</v>
      </c>
      <c r="K520" s="456" t="s">
        <v>2339</v>
      </c>
      <c r="L520" s="412">
        <v>1</v>
      </c>
      <c r="M520" s="487" t="s">
        <v>2246</v>
      </c>
      <c r="N520" s="487" t="s">
        <v>2246</v>
      </c>
      <c r="O520" s="487" t="s">
        <v>2246</v>
      </c>
    </row>
    <row r="521" spans="1:15" ht="51" x14ac:dyDescent="0.2">
      <c r="A521" s="42">
        <f t="shared" ref="A521:A551" si="33">A520+1</f>
        <v>461</v>
      </c>
      <c r="B521" s="31" t="s">
        <v>831</v>
      </c>
      <c r="C521" s="31" t="s">
        <v>1484</v>
      </c>
      <c r="D521" s="509" t="s">
        <v>1484</v>
      </c>
      <c r="E521" s="755"/>
      <c r="F521" s="755"/>
      <c r="G521" s="755"/>
      <c r="H521" s="757"/>
      <c r="I521" s="760"/>
      <c r="J521" s="509" t="s">
        <v>73</v>
      </c>
      <c r="K521" s="217" t="s">
        <v>1515</v>
      </c>
      <c r="L521" s="412">
        <v>1</v>
      </c>
      <c r="M521" s="487" t="s">
        <v>2246</v>
      </c>
      <c r="N521" s="487" t="s">
        <v>2246</v>
      </c>
      <c r="O521" s="487" t="s">
        <v>2246</v>
      </c>
    </row>
    <row r="522" spans="1:15" ht="38.25" x14ac:dyDescent="0.2">
      <c r="A522" s="42">
        <f t="shared" si="33"/>
        <v>462</v>
      </c>
      <c r="B522" s="31"/>
      <c r="C522" s="509" t="s">
        <v>1407</v>
      </c>
      <c r="D522" s="513" t="s">
        <v>656</v>
      </c>
      <c r="E522" s="755"/>
      <c r="F522" s="755"/>
      <c r="G522" s="755"/>
      <c r="H522" s="757"/>
      <c r="I522" s="760"/>
      <c r="J522" s="509" t="s">
        <v>73</v>
      </c>
      <c r="K522" s="456" t="s">
        <v>2340</v>
      </c>
      <c r="L522" s="412">
        <v>1</v>
      </c>
      <c r="M522" s="487" t="s">
        <v>2246</v>
      </c>
      <c r="N522" s="487" t="s">
        <v>2246</v>
      </c>
      <c r="O522" s="487" t="s">
        <v>2246</v>
      </c>
    </row>
    <row r="523" spans="1:15" x14ac:dyDescent="0.2">
      <c r="A523" s="42">
        <f t="shared" si="33"/>
        <v>463</v>
      </c>
      <c r="B523" s="505" t="s">
        <v>1284</v>
      </c>
      <c r="C523" s="506" t="s">
        <v>656</v>
      </c>
      <c r="D523" s="755" t="s">
        <v>656</v>
      </c>
      <c r="E523" s="755"/>
      <c r="F523" s="755"/>
      <c r="G523" s="755"/>
      <c r="H523" s="757"/>
      <c r="I523" s="760"/>
      <c r="J523" s="505" t="s">
        <v>73</v>
      </c>
      <c r="K523" s="209" t="s">
        <v>1238</v>
      </c>
      <c r="L523" s="412">
        <v>1</v>
      </c>
      <c r="M523" s="487" t="s">
        <v>2246</v>
      </c>
      <c r="N523" s="487" t="s">
        <v>2246</v>
      </c>
      <c r="O523" s="487" t="s">
        <v>2246</v>
      </c>
    </row>
    <row r="524" spans="1:15" x14ac:dyDescent="0.2">
      <c r="A524" s="42">
        <f t="shared" si="33"/>
        <v>464</v>
      </c>
      <c r="B524" s="505" t="s">
        <v>1284</v>
      </c>
      <c r="C524" s="506" t="s">
        <v>656</v>
      </c>
      <c r="D524" s="755"/>
      <c r="E524" s="755"/>
      <c r="F524" s="755"/>
      <c r="G524" s="755"/>
      <c r="H524" s="757"/>
      <c r="I524" s="760"/>
      <c r="J524" s="505" t="s">
        <v>73</v>
      </c>
      <c r="K524" s="209" t="s">
        <v>1239</v>
      </c>
      <c r="L524" s="412">
        <v>1</v>
      </c>
      <c r="M524" s="487" t="s">
        <v>2246</v>
      </c>
      <c r="N524" s="487" t="s">
        <v>2246</v>
      </c>
      <c r="O524" s="487" t="s">
        <v>2246</v>
      </c>
    </row>
    <row r="525" spans="1:15" ht="25.5" x14ac:dyDescent="0.2">
      <c r="A525" s="31"/>
      <c r="B525" s="509" t="s">
        <v>1285</v>
      </c>
      <c r="C525" s="506" t="s">
        <v>656</v>
      </c>
      <c r="D525" s="755"/>
      <c r="E525" s="755"/>
      <c r="F525" s="755"/>
      <c r="G525" s="755"/>
      <c r="H525" s="757"/>
      <c r="I525" s="760"/>
      <c r="J525" s="31" t="s">
        <v>73</v>
      </c>
      <c r="K525" s="458" t="s">
        <v>2341</v>
      </c>
      <c r="L525" s="514"/>
      <c r="M525" s="409" t="s">
        <v>2246</v>
      </c>
      <c r="N525" s="409" t="s">
        <v>2246</v>
      </c>
      <c r="O525" s="409" t="s">
        <v>2246</v>
      </c>
    </row>
    <row r="526" spans="1:15" ht="38.25" x14ac:dyDescent="0.2">
      <c r="A526" s="42">
        <f>A524+1</f>
        <v>465</v>
      </c>
      <c r="B526" s="505" t="s">
        <v>1286</v>
      </c>
      <c r="C526" s="506" t="s">
        <v>656</v>
      </c>
      <c r="D526" s="755"/>
      <c r="E526" s="755"/>
      <c r="F526" s="755"/>
      <c r="G526" s="755"/>
      <c r="H526" s="757"/>
      <c r="I526" s="760"/>
      <c r="J526" s="505" t="s">
        <v>73</v>
      </c>
      <c r="K526" s="456" t="s">
        <v>2342</v>
      </c>
      <c r="L526" s="412">
        <v>1</v>
      </c>
      <c r="M526" s="487" t="s">
        <v>2246</v>
      </c>
      <c r="N526" s="487" t="s">
        <v>2246</v>
      </c>
      <c r="O526" s="487" t="s">
        <v>2246</v>
      </c>
    </row>
    <row r="527" spans="1:15" ht="53.25" customHeight="1" x14ac:dyDescent="0.2">
      <c r="A527" s="42">
        <f t="shared" si="33"/>
        <v>466</v>
      </c>
      <c r="B527" s="505"/>
      <c r="C527" s="506"/>
      <c r="D527" s="755"/>
      <c r="E527" s="755"/>
      <c r="F527" s="755"/>
      <c r="G527" s="755"/>
      <c r="H527" s="757"/>
      <c r="I527" s="760"/>
      <c r="J527" s="505"/>
      <c r="K527" s="517" t="s">
        <v>2343</v>
      </c>
      <c r="L527" s="412">
        <v>1</v>
      </c>
      <c r="M527" s="487" t="s">
        <v>2246</v>
      </c>
      <c r="N527" s="487" t="s">
        <v>2246</v>
      </c>
      <c r="O527" s="487" t="s">
        <v>2246</v>
      </c>
    </row>
    <row r="528" spans="1:15" ht="51" x14ac:dyDescent="0.2">
      <c r="A528" s="42">
        <f t="shared" si="33"/>
        <v>467</v>
      </c>
      <c r="B528" s="505"/>
      <c r="C528" s="506"/>
      <c r="D528" s="755"/>
      <c r="E528" s="755"/>
      <c r="F528" s="755"/>
      <c r="G528" s="755"/>
      <c r="H528" s="508" t="s">
        <v>668</v>
      </c>
      <c r="I528" s="760"/>
      <c r="J528" s="505"/>
      <c r="K528" s="517" t="s">
        <v>2344</v>
      </c>
      <c r="L528" s="412">
        <v>1</v>
      </c>
      <c r="M528" s="487" t="s">
        <v>2246</v>
      </c>
      <c r="N528" s="487" t="s">
        <v>2246</v>
      </c>
      <c r="O528" s="487" t="s">
        <v>2246</v>
      </c>
    </row>
    <row r="529" spans="1:15" ht="38.25" x14ac:dyDescent="0.2">
      <c r="A529" s="42">
        <f t="shared" si="33"/>
        <v>468</v>
      </c>
      <c r="B529" s="505" t="s">
        <v>1287</v>
      </c>
      <c r="C529" s="506" t="s">
        <v>656</v>
      </c>
      <c r="D529" s="755"/>
      <c r="E529" s="755"/>
      <c r="F529" s="755"/>
      <c r="G529" s="755"/>
      <c r="H529" s="757" t="s">
        <v>656</v>
      </c>
      <c r="I529" s="760"/>
      <c r="J529" s="505" t="s">
        <v>73</v>
      </c>
      <c r="K529" s="456" t="s">
        <v>2345</v>
      </c>
      <c r="L529" s="412">
        <v>1</v>
      </c>
      <c r="M529" s="487" t="s">
        <v>2246</v>
      </c>
      <c r="N529" s="487" t="s">
        <v>2246</v>
      </c>
      <c r="O529" s="487" t="s">
        <v>2246</v>
      </c>
    </row>
    <row r="530" spans="1:15" ht="51" x14ac:dyDescent="0.2">
      <c r="A530" s="42">
        <f t="shared" si="33"/>
        <v>469</v>
      </c>
      <c r="B530" s="505" t="s">
        <v>1288</v>
      </c>
      <c r="C530" s="506" t="s">
        <v>656</v>
      </c>
      <c r="D530" s="755"/>
      <c r="E530" s="755"/>
      <c r="F530" s="755"/>
      <c r="G530" s="755"/>
      <c r="H530" s="757"/>
      <c r="I530" s="760"/>
      <c r="J530" s="505" t="s">
        <v>73</v>
      </c>
      <c r="K530" s="458" t="s">
        <v>2346</v>
      </c>
      <c r="L530" s="412">
        <v>1</v>
      </c>
      <c r="M530" s="487" t="s">
        <v>2246</v>
      </c>
      <c r="N530" s="487" t="s">
        <v>2246</v>
      </c>
      <c r="O530" s="487" t="s">
        <v>2246</v>
      </c>
    </row>
    <row r="531" spans="1:15" ht="25.5" x14ac:dyDescent="0.2">
      <c r="A531" s="42">
        <f t="shared" si="33"/>
        <v>470</v>
      </c>
      <c r="B531" s="31" t="s">
        <v>785</v>
      </c>
      <c r="C531" s="505" t="s">
        <v>1408</v>
      </c>
      <c r="D531" s="755"/>
      <c r="E531" s="755"/>
      <c r="F531" s="755"/>
      <c r="G531" s="755"/>
      <c r="H531" s="757"/>
      <c r="I531" s="760"/>
      <c r="J531" s="505" t="s">
        <v>73</v>
      </c>
      <c r="K531" s="456" t="s">
        <v>2347</v>
      </c>
      <c r="L531" s="412">
        <v>1</v>
      </c>
      <c r="M531" s="487" t="s">
        <v>2246</v>
      </c>
      <c r="N531" s="487" t="s">
        <v>2246</v>
      </c>
      <c r="O531" s="487" t="s">
        <v>2246</v>
      </c>
    </row>
    <row r="532" spans="1:15" s="26" customFormat="1" ht="25.5" x14ac:dyDescent="0.2">
      <c r="A532" s="42">
        <f t="shared" si="33"/>
        <v>471</v>
      </c>
      <c r="B532" s="505" t="s">
        <v>1289</v>
      </c>
      <c r="C532" s="506" t="s">
        <v>656</v>
      </c>
      <c r="D532" s="755"/>
      <c r="E532" s="755"/>
      <c r="F532" s="755"/>
      <c r="G532" s="755"/>
      <c r="H532" s="757"/>
      <c r="I532" s="760"/>
      <c r="J532" s="505" t="s">
        <v>73</v>
      </c>
      <c r="K532" s="456" t="s">
        <v>2348</v>
      </c>
      <c r="L532" s="414">
        <v>1</v>
      </c>
      <c r="M532" s="487" t="s">
        <v>2246</v>
      </c>
      <c r="N532" s="487" t="s">
        <v>2246</v>
      </c>
      <c r="O532" s="487" t="s">
        <v>2246</v>
      </c>
    </row>
    <row r="533" spans="1:15" ht="25.5" x14ac:dyDescent="0.2">
      <c r="A533" s="42">
        <f t="shared" si="33"/>
        <v>472</v>
      </c>
      <c r="B533" s="505" t="s">
        <v>1289</v>
      </c>
      <c r="C533" s="506" t="s">
        <v>656</v>
      </c>
      <c r="D533" s="755"/>
      <c r="E533" s="755"/>
      <c r="F533" s="755"/>
      <c r="G533" s="755"/>
      <c r="H533" s="757"/>
      <c r="I533" s="760"/>
      <c r="J533" s="505" t="s">
        <v>73</v>
      </c>
      <c r="K533" s="456" t="s">
        <v>2349</v>
      </c>
      <c r="L533" s="412">
        <v>1</v>
      </c>
      <c r="M533" s="487" t="s">
        <v>2246</v>
      </c>
      <c r="N533" s="487" t="s">
        <v>2246</v>
      </c>
      <c r="O533" s="487" t="s">
        <v>2246</v>
      </c>
    </row>
    <row r="534" spans="1:15" ht="76.5" x14ac:dyDescent="0.2">
      <c r="A534" s="42">
        <f t="shared" si="33"/>
        <v>473</v>
      </c>
      <c r="B534" s="505" t="s">
        <v>1290</v>
      </c>
      <c r="C534" s="506" t="s">
        <v>656</v>
      </c>
      <c r="D534" s="755"/>
      <c r="E534" s="755"/>
      <c r="F534" s="755"/>
      <c r="G534" s="755"/>
      <c r="H534" s="757"/>
      <c r="I534" s="760"/>
      <c r="J534" s="505" t="s">
        <v>73</v>
      </c>
      <c r="K534" s="456" t="s">
        <v>2351</v>
      </c>
      <c r="L534" s="412">
        <v>1</v>
      </c>
      <c r="M534" s="487" t="s">
        <v>2246</v>
      </c>
      <c r="N534" s="487" t="s">
        <v>2246</v>
      </c>
      <c r="O534" s="487" t="s">
        <v>2246</v>
      </c>
    </row>
    <row r="535" spans="1:15" ht="25.5" x14ac:dyDescent="0.2">
      <c r="A535" s="42">
        <f t="shared" si="33"/>
        <v>474</v>
      </c>
      <c r="B535" s="505" t="s">
        <v>1290</v>
      </c>
      <c r="C535" s="506" t="s">
        <v>656</v>
      </c>
      <c r="D535" s="506"/>
      <c r="E535" s="506"/>
      <c r="F535" s="506"/>
      <c r="G535" s="506"/>
      <c r="H535" s="758"/>
      <c r="I535" s="761"/>
      <c r="J535" s="505" t="s">
        <v>73</v>
      </c>
      <c r="K535" s="517" t="s">
        <v>2350</v>
      </c>
      <c r="L535" s="412">
        <v>1</v>
      </c>
      <c r="M535" s="487" t="s">
        <v>2246</v>
      </c>
      <c r="N535" s="487" t="s">
        <v>2246</v>
      </c>
      <c r="O535" s="487" t="s">
        <v>2246</v>
      </c>
    </row>
    <row r="536" spans="1:15" ht="25.5" x14ac:dyDescent="0.2">
      <c r="A536" s="31"/>
      <c r="B536" s="505" t="s">
        <v>780</v>
      </c>
      <c r="C536" s="506" t="s">
        <v>668</v>
      </c>
      <c r="D536" s="506" t="s">
        <v>668</v>
      </c>
      <c r="E536" s="755" t="s">
        <v>668</v>
      </c>
      <c r="F536" s="755" t="s">
        <v>668</v>
      </c>
      <c r="G536" s="755" t="s">
        <v>668</v>
      </c>
      <c r="H536" s="756" t="s">
        <v>668</v>
      </c>
      <c r="I536" s="846" t="s">
        <v>668</v>
      </c>
      <c r="J536" s="467" t="s">
        <v>669</v>
      </c>
      <c r="K536" s="458" t="s">
        <v>2352</v>
      </c>
      <c r="L536" s="514"/>
      <c r="M536" s="409" t="s">
        <v>2246</v>
      </c>
      <c r="N536" s="409" t="s">
        <v>2246</v>
      </c>
      <c r="O536" s="409" t="s">
        <v>2246</v>
      </c>
    </row>
    <row r="537" spans="1:15" ht="38.25" x14ac:dyDescent="0.2">
      <c r="A537" s="31"/>
      <c r="B537" s="505" t="s">
        <v>781</v>
      </c>
      <c r="C537" s="506" t="s">
        <v>668</v>
      </c>
      <c r="D537" s="506" t="s">
        <v>668</v>
      </c>
      <c r="E537" s="755"/>
      <c r="F537" s="755"/>
      <c r="G537" s="755"/>
      <c r="H537" s="757"/>
      <c r="I537" s="847"/>
      <c r="J537" s="467" t="s">
        <v>73</v>
      </c>
      <c r="K537" s="458" t="s">
        <v>2353</v>
      </c>
      <c r="L537" s="514"/>
      <c r="M537" s="409" t="s">
        <v>2246</v>
      </c>
      <c r="N537" s="409" t="s">
        <v>2246</v>
      </c>
      <c r="O537" s="409" t="s">
        <v>2246</v>
      </c>
    </row>
    <row r="538" spans="1:15" ht="51" x14ac:dyDescent="0.2">
      <c r="A538" s="31"/>
      <c r="B538" s="31" t="s">
        <v>831</v>
      </c>
      <c r="C538" s="31" t="s">
        <v>1485</v>
      </c>
      <c r="D538" s="509" t="s">
        <v>1485</v>
      </c>
      <c r="E538" s="764" t="s">
        <v>668</v>
      </c>
      <c r="F538" s="764" t="s">
        <v>668</v>
      </c>
      <c r="G538" s="764" t="s">
        <v>668</v>
      </c>
      <c r="H538" s="757"/>
      <c r="I538" s="847"/>
      <c r="J538" s="467" t="s">
        <v>73</v>
      </c>
      <c r="K538" s="458" t="s">
        <v>2354</v>
      </c>
      <c r="L538" s="514"/>
      <c r="M538" s="409" t="s">
        <v>2246</v>
      </c>
      <c r="N538" s="409" t="s">
        <v>2246</v>
      </c>
      <c r="O538" s="409" t="s">
        <v>2246</v>
      </c>
    </row>
    <row r="539" spans="1:15" ht="15.75" customHeight="1" x14ac:dyDescent="0.2">
      <c r="A539" s="31"/>
      <c r="B539" s="505" t="s">
        <v>782</v>
      </c>
      <c r="C539" s="506" t="s">
        <v>668</v>
      </c>
      <c r="D539" s="755" t="s">
        <v>668</v>
      </c>
      <c r="E539" s="764"/>
      <c r="F539" s="764"/>
      <c r="G539" s="764"/>
      <c r="H539" s="757"/>
      <c r="I539" s="847"/>
      <c r="J539" s="467" t="s">
        <v>73</v>
      </c>
      <c r="K539" s="458" t="s">
        <v>2355</v>
      </c>
      <c r="L539" s="514"/>
      <c r="M539" s="409" t="s">
        <v>2246</v>
      </c>
      <c r="N539" s="409" t="s">
        <v>2246</v>
      </c>
      <c r="O539" s="409" t="s">
        <v>2246</v>
      </c>
    </row>
    <row r="540" spans="1:15" ht="25.5" x14ac:dyDescent="0.2">
      <c r="A540" s="31"/>
      <c r="B540" s="505" t="s">
        <v>782</v>
      </c>
      <c r="C540" s="506" t="s">
        <v>668</v>
      </c>
      <c r="D540" s="755"/>
      <c r="E540" s="764"/>
      <c r="F540" s="764"/>
      <c r="G540" s="764"/>
      <c r="H540" s="757"/>
      <c r="I540" s="847"/>
      <c r="J540" s="467" t="s">
        <v>73</v>
      </c>
      <c r="K540" s="458" t="s">
        <v>2356</v>
      </c>
      <c r="L540" s="514"/>
      <c r="M540" s="409" t="s">
        <v>2246</v>
      </c>
      <c r="N540" s="409" t="s">
        <v>2246</v>
      </c>
      <c r="O540" s="409" t="s">
        <v>2246</v>
      </c>
    </row>
    <row r="541" spans="1:15" ht="42.75" customHeight="1" x14ac:dyDescent="0.2">
      <c r="A541" s="31"/>
      <c r="B541" s="505" t="s">
        <v>782</v>
      </c>
      <c r="C541" s="506" t="s">
        <v>668</v>
      </c>
      <c r="D541" s="755"/>
      <c r="E541" s="764"/>
      <c r="F541" s="764"/>
      <c r="G541" s="764"/>
      <c r="H541" s="774" t="s">
        <v>668</v>
      </c>
      <c r="I541" s="848" t="s">
        <v>668</v>
      </c>
      <c r="J541" s="467" t="s">
        <v>1469</v>
      </c>
      <c r="K541" s="518" t="s">
        <v>2357</v>
      </c>
      <c r="L541" s="514"/>
      <c r="M541" s="409" t="s">
        <v>2246</v>
      </c>
      <c r="N541" s="409" t="s">
        <v>2246</v>
      </c>
      <c r="O541" s="409" t="s">
        <v>2246</v>
      </c>
    </row>
    <row r="542" spans="1:15" ht="38.25" x14ac:dyDescent="0.2">
      <c r="A542" s="31"/>
      <c r="B542" s="505" t="s">
        <v>783</v>
      </c>
      <c r="C542" s="506" t="s">
        <v>668</v>
      </c>
      <c r="D542" s="755"/>
      <c r="E542" s="764"/>
      <c r="F542" s="764"/>
      <c r="G542" s="764"/>
      <c r="H542" s="774"/>
      <c r="I542" s="848"/>
      <c r="J542" s="467" t="s">
        <v>73</v>
      </c>
      <c r="K542" s="458" t="s">
        <v>2358</v>
      </c>
      <c r="L542" s="514"/>
      <c r="M542" s="409" t="s">
        <v>2246</v>
      </c>
      <c r="N542" s="409" t="s">
        <v>2246</v>
      </c>
      <c r="O542" s="409" t="s">
        <v>2246</v>
      </c>
    </row>
    <row r="543" spans="1:15" ht="25.5" x14ac:dyDescent="0.2">
      <c r="A543" s="31"/>
      <c r="B543" s="31" t="s">
        <v>786</v>
      </c>
      <c r="C543" s="505" t="s">
        <v>1409</v>
      </c>
      <c r="D543" s="755"/>
      <c r="E543" s="764"/>
      <c r="F543" s="764"/>
      <c r="G543" s="764"/>
      <c r="H543" s="774"/>
      <c r="I543" s="848"/>
      <c r="J543" s="467" t="s">
        <v>73</v>
      </c>
      <c r="K543" s="458" t="s">
        <v>2359</v>
      </c>
      <c r="L543" s="514"/>
      <c r="M543" s="409" t="s">
        <v>2246</v>
      </c>
      <c r="N543" s="409" t="s">
        <v>2246</v>
      </c>
      <c r="O543" s="409" t="s">
        <v>2246</v>
      </c>
    </row>
    <row r="544" spans="1:15" ht="25.5" x14ac:dyDescent="0.2">
      <c r="A544" s="31"/>
      <c r="B544" s="31" t="s">
        <v>786</v>
      </c>
      <c r="C544" s="505" t="s">
        <v>1409</v>
      </c>
      <c r="D544" s="755"/>
      <c r="E544" s="764"/>
      <c r="F544" s="764"/>
      <c r="G544" s="764"/>
      <c r="H544" s="774"/>
      <c r="I544" s="848"/>
      <c r="J544" s="467" t="s">
        <v>73</v>
      </c>
      <c r="K544" s="458" t="s">
        <v>2360</v>
      </c>
      <c r="L544" s="514"/>
      <c r="M544" s="409" t="s">
        <v>2246</v>
      </c>
      <c r="N544" s="409" t="s">
        <v>2246</v>
      </c>
      <c r="O544" s="409" t="s">
        <v>2246</v>
      </c>
    </row>
    <row r="545" spans="1:15" ht="25.5" x14ac:dyDescent="0.2">
      <c r="A545" s="31"/>
      <c r="B545" s="31" t="s">
        <v>786</v>
      </c>
      <c r="C545" s="509" t="s">
        <v>1409</v>
      </c>
      <c r="D545" s="791" t="s">
        <v>668</v>
      </c>
      <c r="E545" s="764"/>
      <c r="F545" s="764"/>
      <c r="G545" s="764"/>
      <c r="H545" s="774"/>
      <c r="I545" s="848"/>
      <c r="J545" s="467" t="s">
        <v>73</v>
      </c>
      <c r="K545" s="458" t="s">
        <v>2361</v>
      </c>
      <c r="L545" s="514"/>
      <c r="M545" s="409" t="s">
        <v>2246</v>
      </c>
      <c r="N545" s="409" t="s">
        <v>2246</v>
      </c>
      <c r="O545" s="409" t="s">
        <v>2246</v>
      </c>
    </row>
    <row r="546" spans="1:15" ht="25.5" x14ac:dyDescent="0.2">
      <c r="A546" s="31"/>
      <c r="B546" s="31" t="s">
        <v>786</v>
      </c>
      <c r="C546" s="509" t="s">
        <v>1409</v>
      </c>
      <c r="D546" s="791"/>
      <c r="E546" s="764"/>
      <c r="F546" s="764"/>
      <c r="G546" s="764"/>
      <c r="H546" s="775"/>
      <c r="I546" s="849"/>
      <c r="J546" s="467" t="s">
        <v>73</v>
      </c>
      <c r="K546" s="458" t="s">
        <v>2362</v>
      </c>
      <c r="L546" s="514"/>
      <c r="M546" s="409" t="s">
        <v>2246</v>
      </c>
      <c r="N546" s="409" t="s">
        <v>2246</v>
      </c>
      <c r="O546" s="409" t="s">
        <v>2246</v>
      </c>
    </row>
    <row r="547" spans="1:15" ht="51" x14ac:dyDescent="0.2">
      <c r="A547" s="42">
        <f>A535+1</f>
        <v>475</v>
      </c>
      <c r="B547" s="31"/>
      <c r="C547" s="509" t="s">
        <v>1409</v>
      </c>
      <c r="D547" s="513" t="s">
        <v>672</v>
      </c>
      <c r="E547" s="513" t="s">
        <v>672</v>
      </c>
      <c r="F547" s="513" t="s">
        <v>672</v>
      </c>
      <c r="G547" s="513" t="s">
        <v>672</v>
      </c>
      <c r="H547" s="513" t="s">
        <v>672</v>
      </c>
      <c r="I547" s="513" t="s">
        <v>672</v>
      </c>
      <c r="J547" s="509" t="s">
        <v>673</v>
      </c>
      <c r="K547" s="456" t="s">
        <v>2363</v>
      </c>
      <c r="L547" s="412">
        <v>1</v>
      </c>
      <c r="M547" s="485" t="s">
        <v>2248</v>
      </c>
      <c r="N547" s="485" t="s">
        <v>2248</v>
      </c>
      <c r="O547" s="485" t="s">
        <v>2248</v>
      </c>
    </row>
    <row r="548" spans="1:15" ht="30" customHeight="1" x14ac:dyDescent="0.2">
      <c r="A548" s="42">
        <f>A547+1</f>
        <v>476</v>
      </c>
      <c r="B548" s="31"/>
      <c r="C548" s="509"/>
      <c r="D548" s="513"/>
      <c r="E548" s="513"/>
      <c r="F548" s="513"/>
      <c r="G548" s="513"/>
      <c r="H548" s="514"/>
      <c r="I548" s="519" t="s">
        <v>672</v>
      </c>
      <c r="J548" s="511" t="s">
        <v>73</v>
      </c>
      <c r="K548" s="517" t="s">
        <v>2364</v>
      </c>
      <c r="L548" s="412">
        <v>1</v>
      </c>
      <c r="M548" s="485" t="s">
        <v>2248</v>
      </c>
      <c r="N548" s="485" t="s">
        <v>2248</v>
      </c>
      <c r="O548" s="485" t="s">
        <v>2248</v>
      </c>
    </row>
    <row r="549" spans="1:15" ht="38.25" x14ac:dyDescent="0.2">
      <c r="A549" s="42">
        <f>A548+1</f>
        <v>477</v>
      </c>
      <c r="B549" s="31"/>
      <c r="C549" s="509"/>
      <c r="D549" s="513"/>
      <c r="E549" s="513"/>
      <c r="F549" s="513"/>
      <c r="G549" s="513"/>
      <c r="H549" s="514"/>
      <c r="I549" s="519" t="s">
        <v>672</v>
      </c>
      <c r="J549" s="511" t="s">
        <v>73</v>
      </c>
      <c r="K549" s="517" t="s">
        <v>2365</v>
      </c>
      <c r="L549" s="412">
        <v>1</v>
      </c>
      <c r="M549" s="485" t="s">
        <v>2248</v>
      </c>
      <c r="N549" s="485" t="s">
        <v>2248</v>
      </c>
      <c r="O549" s="485" t="s">
        <v>2248</v>
      </c>
    </row>
    <row r="550" spans="1:15" ht="51" x14ac:dyDescent="0.2">
      <c r="A550" s="42">
        <f>A549+1</f>
        <v>478</v>
      </c>
      <c r="B550" s="31" t="s">
        <v>786</v>
      </c>
      <c r="C550" s="505" t="s">
        <v>1410</v>
      </c>
      <c r="D550" s="506" t="s">
        <v>675</v>
      </c>
      <c r="E550" s="506" t="s">
        <v>675</v>
      </c>
      <c r="F550" s="506" t="s">
        <v>675</v>
      </c>
      <c r="G550" s="506" t="s">
        <v>675</v>
      </c>
      <c r="H550" s="506" t="s">
        <v>675</v>
      </c>
      <c r="I550" s="506" t="s">
        <v>675</v>
      </c>
      <c r="J550" s="505" t="s">
        <v>676</v>
      </c>
      <c r="K550" s="209" t="s">
        <v>1254</v>
      </c>
      <c r="L550" s="412">
        <v>1</v>
      </c>
      <c r="M550" s="485" t="s">
        <v>2248</v>
      </c>
      <c r="N550" s="485" t="s">
        <v>2248</v>
      </c>
      <c r="O550" s="485" t="s">
        <v>2248</v>
      </c>
    </row>
    <row r="551" spans="1:15" ht="25.5" x14ac:dyDescent="0.2">
      <c r="A551" s="42">
        <f t="shared" si="33"/>
        <v>479</v>
      </c>
      <c r="B551" s="505" t="s">
        <v>842</v>
      </c>
      <c r="C551" s="506" t="s">
        <v>678</v>
      </c>
      <c r="D551" s="506" t="s">
        <v>678</v>
      </c>
      <c r="E551" s="506" t="s">
        <v>678</v>
      </c>
      <c r="F551" s="506" t="s">
        <v>678</v>
      </c>
      <c r="G551" s="506" t="s">
        <v>678</v>
      </c>
      <c r="H551" s="506" t="s">
        <v>678</v>
      </c>
      <c r="I551" s="506" t="s">
        <v>678</v>
      </c>
      <c r="J551" s="505" t="s">
        <v>679</v>
      </c>
      <c r="K551" s="209" t="s">
        <v>1255</v>
      </c>
      <c r="L551" s="413">
        <v>2</v>
      </c>
      <c r="M551" s="485" t="s">
        <v>2248</v>
      </c>
      <c r="N551" s="485" t="s">
        <v>2248</v>
      </c>
      <c r="O551" s="485" t="s">
        <v>2248</v>
      </c>
    </row>
    <row r="552" spans="1:15" x14ac:dyDescent="0.2">
      <c r="A552" s="782" t="s">
        <v>1838</v>
      </c>
      <c r="B552" s="785"/>
      <c r="C552" s="785"/>
      <c r="D552" s="785"/>
      <c r="E552" s="785"/>
      <c r="F552" s="785"/>
      <c r="G552" s="785"/>
      <c r="H552" s="785"/>
      <c r="I552" s="785"/>
      <c r="J552" s="785"/>
      <c r="K552" s="785"/>
      <c r="L552" s="785"/>
      <c r="M552" s="785"/>
      <c r="N552" s="785"/>
      <c r="O552" s="845"/>
    </row>
    <row r="553" spans="1:15" x14ac:dyDescent="0.2">
      <c r="A553" s="514"/>
      <c r="B553" s="31" t="s">
        <v>786</v>
      </c>
      <c r="C553" s="754" t="s">
        <v>1354</v>
      </c>
      <c r="D553" s="755" t="s">
        <v>369</v>
      </c>
      <c r="E553" s="755" t="s">
        <v>369</v>
      </c>
      <c r="F553" s="764" t="s">
        <v>1964</v>
      </c>
      <c r="G553" s="764">
        <v>5.13</v>
      </c>
      <c r="H553" s="764">
        <v>5.13</v>
      </c>
      <c r="I553" s="764">
        <v>5.13</v>
      </c>
      <c r="J553" s="509" t="s">
        <v>1963</v>
      </c>
      <c r="K553" s="218" t="s">
        <v>1302</v>
      </c>
      <c r="L553" s="514"/>
      <c r="M553" s="514"/>
      <c r="N553" s="514"/>
      <c r="O553" s="514"/>
    </row>
    <row r="554" spans="1:15" ht="25.5" x14ac:dyDescent="0.2">
      <c r="A554" s="14">
        <f>A551+1</f>
        <v>480</v>
      </c>
      <c r="B554" s="31" t="s">
        <v>786</v>
      </c>
      <c r="C554" s="755"/>
      <c r="D554" s="755"/>
      <c r="E554" s="755"/>
      <c r="F554" s="791"/>
      <c r="G554" s="791"/>
      <c r="H554" s="791"/>
      <c r="I554" s="791"/>
      <c r="J554" s="505" t="s">
        <v>73</v>
      </c>
      <c r="K554" s="203" t="s">
        <v>1966</v>
      </c>
      <c r="L554" s="412">
        <v>1</v>
      </c>
      <c r="M554" s="487" t="s">
        <v>2246</v>
      </c>
      <c r="N554" s="487" t="s">
        <v>2246</v>
      </c>
      <c r="O554" s="487" t="s">
        <v>2246</v>
      </c>
    </row>
    <row r="555" spans="1:15" x14ac:dyDescent="0.2">
      <c r="A555" s="14">
        <f>A554+1</f>
        <v>481</v>
      </c>
      <c r="B555" s="31" t="s">
        <v>786</v>
      </c>
      <c r="C555" s="755"/>
      <c r="D555" s="755"/>
      <c r="E555" s="755"/>
      <c r="F555" s="791"/>
      <c r="G555" s="791"/>
      <c r="H555" s="791"/>
      <c r="I555" s="791"/>
      <c r="J555" s="505" t="s">
        <v>73</v>
      </c>
      <c r="K555" s="218" t="s">
        <v>1304</v>
      </c>
      <c r="L555" s="412">
        <v>1</v>
      </c>
      <c r="M555" s="487" t="s">
        <v>2246</v>
      </c>
      <c r="N555" s="487" t="s">
        <v>2246</v>
      </c>
      <c r="O555" s="487" t="s">
        <v>2246</v>
      </c>
    </row>
    <row r="556" spans="1:15" ht="38.25" x14ac:dyDescent="0.2">
      <c r="A556" s="14">
        <f>A555+1</f>
        <v>482</v>
      </c>
      <c r="B556" s="31" t="s">
        <v>786</v>
      </c>
      <c r="C556" s="260"/>
      <c r="D556" s="260"/>
      <c r="E556" s="260"/>
      <c r="F556" s="260"/>
      <c r="G556" s="31"/>
      <c r="H556" s="773" t="s">
        <v>1683</v>
      </c>
      <c r="I556" s="773" t="s">
        <v>1683</v>
      </c>
      <c r="J556" s="509" t="s">
        <v>2327</v>
      </c>
      <c r="K556" s="400" t="s">
        <v>2296</v>
      </c>
      <c r="L556" s="412">
        <v>1</v>
      </c>
      <c r="M556" s="487" t="s">
        <v>2246</v>
      </c>
      <c r="N556" s="487" t="s">
        <v>2246</v>
      </c>
      <c r="O556" s="487" t="s">
        <v>2246</v>
      </c>
    </row>
    <row r="557" spans="1:15" ht="38.25" x14ac:dyDescent="0.2">
      <c r="A557" s="14">
        <f>A556+1</f>
        <v>483</v>
      </c>
      <c r="B557" s="31" t="s">
        <v>786</v>
      </c>
      <c r="C557" s="260"/>
      <c r="D557" s="260"/>
      <c r="E557" s="260"/>
      <c r="F557" s="260"/>
      <c r="G557" s="509" t="s">
        <v>1683</v>
      </c>
      <c r="H557" s="774"/>
      <c r="I557" s="774"/>
      <c r="J557" s="509" t="s">
        <v>73</v>
      </c>
      <c r="K557" s="400" t="s">
        <v>2297</v>
      </c>
      <c r="L557" s="412">
        <v>1</v>
      </c>
      <c r="M557" s="487" t="s">
        <v>2246</v>
      </c>
      <c r="N557" s="487" t="s">
        <v>2246</v>
      </c>
      <c r="O557" s="487" t="s">
        <v>2246</v>
      </c>
    </row>
    <row r="558" spans="1:15" ht="27" customHeight="1" x14ac:dyDescent="0.2">
      <c r="A558" s="514"/>
      <c r="B558" s="31" t="s">
        <v>786</v>
      </c>
      <c r="C558" s="754" t="s">
        <v>1355</v>
      </c>
      <c r="D558" s="755" t="s">
        <v>372</v>
      </c>
      <c r="E558" s="755" t="s">
        <v>372</v>
      </c>
      <c r="F558" s="764" t="s">
        <v>1965</v>
      </c>
      <c r="G558" s="764" t="s">
        <v>1683</v>
      </c>
      <c r="H558" s="774"/>
      <c r="I558" s="774"/>
      <c r="J558" s="505" t="s">
        <v>73</v>
      </c>
      <c r="K558" s="400" t="s">
        <v>1967</v>
      </c>
      <c r="L558" s="514"/>
      <c r="M558" s="514"/>
      <c r="N558" s="514"/>
      <c r="O558" s="514"/>
    </row>
    <row r="559" spans="1:15" ht="38.25" x14ac:dyDescent="0.2">
      <c r="A559" s="14">
        <f>A557+1</f>
        <v>484</v>
      </c>
      <c r="B559" s="31" t="s">
        <v>786</v>
      </c>
      <c r="C559" s="754"/>
      <c r="D559" s="755"/>
      <c r="E559" s="755"/>
      <c r="F559" s="791"/>
      <c r="G559" s="791"/>
      <c r="H559" s="774"/>
      <c r="I559" s="774"/>
      <c r="J559" s="505" t="s">
        <v>73</v>
      </c>
      <c r="K559" s="399" t="s">
        <v>1713</v>
      </c>
      <c r="L559" s="412">
        <v>1</v>
      </c>
      <c r="M559" s="487" t="s">
        <v>2246</v>
      </c>
      <c r="N559" s="487" t="s">
        <v>2246</v>
      </c>
      <c r="O559" s="487" t="s">
        <v>2246</v>
      </c>
    </row>
    <row r="560" spans="1:15" ht="25.5" customHeight="1" x14ac:dyDescent="0.2">
      <c r="A560" s="14">
        <f>A559+1</f>
        <v>485</v>
      </c>
      <c r="B560" s="31" t="s">
        <v>786</v>
      </c>
      <c r="C560" s="754" t="s">
        <v>1355</v>
      </c>
      <c r="D560" s="755" t="s">
        <v>372</v>
      </c>
      <c r="E560" s="755" t="s">
        <v>372</v>
      </c>
      <c r="F560" s="764" t="s">
        <v>1965</v>
      </c>
      <c r="G560" s="764" t="s">
        <v>1683</v>
      </c>
      <c r="H560" s="774"/>
      <c r="I560" s="774"/>
      <c r="J560" s="505" t="s">
        <v>73</v>
      </c>
      <c r="K560" s="399" t="s">
        <v>1714</v>
      </c>
      <c r="L560" s="412">
        <v>1</v>
      </c>
      <c r="M560" s="487" t="s">
        <v>2246</v>
      </c>
      <c r="N560" s="487" t="s">
        <v>2246</v>
      </c>
      <c r="O560" s="487" t="s">
        <v>2246</v>
      </c>
    </row>
    <row r="561" spans="1:15" ht="30" customHeight="1" x14ac:dyDescent="0.2">
      <c r="A561" s="14">
        <f>A560+1</f>
        <v>486</v>
      </c>
      <c r="B561" s="31" t="s">
        <v>786</v>
      </c>
      <c r="C561" s="754"/>
      <c r="D561" s="755"/>
      <c r="E561" s="755"/>
      <c r="F561" s="764"/>
      <c r="G561" s="764"/>
      <c r="H561" s="774"/>
      <c r="I561" s="774"/>
      <c r="J561" s="505" t="s">
        <v>73</v>
      </c>
      <c r="K561" s="399" t="s">
        <v>1715</v>
      </c>
      <c r="L561" s="412">
        <v>1</v>
      </c>
      <c r="M561" s="487" t="s">
        <v>2246</v>
      </c>
      <c r="N561" s="487" t="s">
        <v>2246</v>
      </c>
      <c r="O561" s="487" t="s">
        <v>2246</v>
      </c>
    </row>
    <row r="562" spans="1:15" s="363" customFormat="1" ht="38.25" x14ac:dyDescent="0.2">
      <c r="A562" s="14">
        <f>A561+1</f>
        <v>487</v>
      </c>
      <c r="B562" s="31" t="s">
        <v>786</v>
      </c>
      <c r="C562" s="754"/>
      <c r="D562" s="755"/>
      <c r="E562" s="755"/>
      <c r="F562" s="764"/>
      <c r="G562" s="764"/>
      <c r="H562" s="774"/>
      <c r="I562" s="774"/>
      <c r="J562" s="505" t="s">
        <v>73</v>
      </c>
      <c r="K562" s="399" t="s">
        <v>1716</v>
      </c>
      <c r="L562" s="412">
        <v>1</v>
      </c>
      <c r="M562" s="487" t="s">
        <v>2246</v>
      </c>
      <c r="N562" s="487" t="s">
        <v>2246</v>
      </c>
      <c r="O562" s="487" t="s">
        <v>2246</v>
      </c>
    </row>
    <row r="563" spans="1:15" s="363" customFormat="1" ht="25.5" x14ac:dyDescent="0.2">
      <c r="A563" s="14">
        <f>A562+1</f>
        <v>488</v>
      </c>
      <c r="B563" s="31" t="s">
        <v>786</v>
      </c>
      <c r="C563" s="754"/>
      <c r="D563" s="755"/>
      <c r="E563" s="755"/>
      <c r="F563" s="764"/>
      <c r="G563" s="764"/>
      <c r="H563" s="774"/>
      <c r="I563" s="774"/>
      <c r="J563" s="505" t="s">
        <v>73</v>
      </c>
      <c r="K563" s="399" t="s">
        <v>1717</v>
      </c>
      <c r="L563" s="412">
        <v>1</v>
      </c>
      <c r="M563" s="487" t="s">
        <v>2246</v>
      </c>
      <c r="N563" s="487" t="s">
        <v>2246</v>
      </c>
      <c r="O563" s="487" t="s">
        <v>2246</v>
      </c>
    </row>
    <row r="564" spans="1:15" s="363" customFormat="1" ht="25.5" x14ac:dyDescent="0.2">
      <c r="A564" s="14">
        <f>A563+1</f>
        <v>489</v>
      </c>
      <c r="B564" s="31" t="s">
        <v>786</v>
      </c>
      <c r="C564" s="754"/>
      <c r="D564" s="755"/>
      <c r="E564" s="755"/>
      <c r="F564" s="764"/>
      <c r="G564" s="764"/>
      <c r="H564" s="774"/>
      <c r="I564" s="774"/>
      <c r="J564" s="505" t="s">
        <v>73</v>
      </c>
      <c r="K564" s="399" t="s">
        <v>1718</v>
      </c>
      <c r="L564" s="412">
        <v>1</v>
      </c>
      <c r="M564" s="487" t="s">
        <v>2246</v>
      </c>
      <c r="N564" s="487" t="s">
        <v>2246</v>
      </c>
      <c r="O564" s="487" t="s">
        <v>2246</v>
      </c>
    </row>
    <row r="565" spans="1:15" s="363" customFormat="1" ht="51" x14ac:dyDescent="0.2">
      <c r="A565" s="14">
        <f t="shared" ref="A565:A569" si="34">A564+1</f>
        <v>490</v>
      </c>
      <c r="B565" s="31" t="s">
        <v>786</v>
      </c>
      <c r="C565" s="754"/>
      <c r="D565" s="755"/>
      <c r="E565" s="755"/>
      <c r="F565" s="764"/>
      <c r="G565" s="764"/>
      <c r="H565" s="774"/>
      <c r="I565" s="774"/>
      <c r="J565" s="505" t="s">
        <v>73</v>
      </c>
      <c r="K565" s="399" t="s">
        <v>1719</v>
      </c>
      <c r="L565" s="412">
        <v>1</v>
      </c>
      <c r="M565" s="487" t="s">
        <v>2246</v>
      </c>
      <c r="N565" s="487" t="s">
        <v>2246</v>
      </c>
      <c r="O565" s="487" t="s">
        <v>2246</v>
      </c>
    </row>
    <row r="566" spans="1:15" s="363" customFormat="1" x14ac:dyDescent="0.2">
      <c r="A566" s="14">
        <f t="shared" si="34"/>
        <v>491</v>
      </c>
      <c r="B566" s="31" t="s">
        <v>786</v>
      </c>
      <c r="C566" s="754"/>
      <c r="D566" s="755"/>
      <c r="E566" s="755"/>
      <c r="F566" s="764"/>
      <c r="G566" s="764"/>
      <c r="H566" s="774"/>
      <c r="I566" s="774"/>
      <c r="J566" s="505" t="s">
        <v>73</v>
      </c>
      <c r="K566" s="399" t="s">
        <v>1720</v>
      </c>
      <c r="L566" s="412">
        <v>1</v>
      </c>
      <c r="M566" s="487" t="s">
        <v>2246</v>
      </c>
      <c r="N566" s="487" t="s">
        <v>2246</v>
      </c>
      <c r="O566" s="487" t="s">
        <v>2246</v>
      </c>
    </row>
    <row r="567" spans="1:15" s="363" customFormat="1" ht="25.5" x14ac:dyDescent="0.2">
      <c r="A567" s="14">
        <f t="shared" si="34"/>
        <v>492</v>
      </c>
      <c r="B567" s="31" t="s">
        <v>786</v>
      </c>
      <c r="C567" s="754"/>
      <c r="D567" s="755"/>
      <c r="E567" s="755"/>
      <c r="F567" s="764"/>
      <c r="G567" s="764"/>
      <c r="H567" s="774"/>
      <c r="I567" s="774"/>
      <c r="J567" s="505" t="s">
        <v>73</v>
      </c>
      <c r="K567" s="399" t="s">
        <v>1519</v>
      </c>
      <c r="L567" s="412">
        <v>1</v>
      </c>
      <c r="M567" s="487" t="s">
        <v>2246</v>
      </c>
      <c r="N567" s="487" t="s">
        <v>2246</v>
      </c>
      <c r="O567" s="487" t="s">
        <v>2246</v>
      </c>
    </row>
    <row r="568" spans="1:15" s="363" customFormat="1" ht="25.5" x14ac:dyDescent="0.2">
      <c r="A568" s="14">
        <f t="shared" si="34"/>
        <v>493</v>
      </c>
      <c r="B568" s="31" t="s">
        <v>786</v>
      </c>
      <c r="C568" s="754"/>
      <c r="D568" s="755"/>
      <c r="E568" s="755"/>
      <c r="F568" s="764"/>
      <c r="G568" s="764"/>
      <c r="H568" s="774"/>
      <c r="I568" s="774"/>
      <c r="J568" s="505" t="s">
        <v>73</v>
      </c>
      <c r="K568" s="399" t="s">
        <v>1520</v>
      </c>
      <c r="L568" s="412">
        <v>1</v>
      </c>
      <c r="M568" s="487" t="s">
        <v>2246</v>
      </c>
      <c r="N568" s="487" t="s">
        <v>2246</v>
      </c>
      <c r="O568" s="487" t="s">
        <v>2246</v>
      </c>
    </row>
    <row r="569" spans="1:15" s="363" customFormat="1" ht="25.5" x14ac:dyDescent="0.2">
      <c r="A569" s="14">
        <f t="shared" si="34"/>
        <v>494</v>
      </c>
      <c r="B569" s="31" t="s">
        <v>786</v>
      </c>
      <c r="C569" s="754"/>
      <c r="D569" s="755"/>
      <c r="E569" s="755"/>
      <c r="F569" s="764"/>
      <c r="G569" s="764"/>
      <c r="H569" s="774"/>
      <c r="I569" s="774"/>
      <c r="J569" s="505" t="s">
        <v>73</v>
      </c>
      <c r="K569" s="399" t="s">
        <v>1721</v>
      </c>
      <c r="L569" s="412">
        <v>1</v>
      </c>
      <c r="M569" s="487" t="s">
        <v>2246</v>
      </c>
      <c r="N569" s="487" t="s">
        <v>2246</v>
      </c>
      <c r="O569" s="487" t="s">
        <v>2246</v>
      </c>
    </row>
    <row r="570" spans="1:15" s="363" customFormat="1" x14ac:dyDescent="0.2">
      <c r="A570" s="14">
        <f>A569+1</f>
        <v>495</v>
      </c>
      <c r="B570" s="31" t="s">
        <v>786</v>
      </c>
      <c r="C570" s="754"/>
      <c r="D570" s="755"/>
      <c r="E570" s="755"/>
      <c r="F570" s="764"/>
      <c r="G570" s="764"/>
      <c r="H570" s="774"/>
      <c r="I570" s="774"/>
      <c r="J570" s="505" t="s">
        <v>73</v>
      </c>
      <c r="K570" s="400" t="s">
        <v>1722</v>
      </c>
      <c r="L570" s="412">
        <v>1</v>
      </c>
      <c r="M570" s="487" t="s">
        <v>2246</v>
      </c>
      <c r="N570" s="487" t="s">
        <v>2246</v>
      </c>
      <c r="O570" s="487" t="s">
        <v>2246</v>
      </c>
    </row>
    <row r="571" spans="1:15" s="363" customFormat="1" x14ac:dyDescent="0.2">
      <c r="A571" s="14">
        <f>A570+1</f>
        <v>496</v>
      </c>
      <c r="B571" s="31"/>
      <c r="C571" s="754"/>
      <c r="D571" s="755"/>
      <c r="E571" s="755"/>
      <c r="F571" s="764"/>
      <c r="G571" s="764"/>
      <c r="H571" s="774"/>
      <c r="I571" s="774"/>
      <c r="J571" s="505" t="s">
        <v>73</v>
      </c>
      <c r="K571" s="400" t="s">
        <v>1685</v>
      </c>
      <c r="L571" s="412">
        <v>1</v>
      </c>
      <c r="M571" s="487" t="s">
        <v>2246</v>
      </c>
      <c r="N571" s="487" t="s">
        <v>2246</v>
      </c>
      <c r="O571" s="487" t="s">
        <v>2246</v>
      </c>
    </row>
    <row r="572" spans="1:15" s="363" customFormat="1" x14ac:dyDescent="0.2">
      <c r="A572" s="14">
        <f>A571+1</f>
        <v>497</v>
      </c>
      <c r="B572" s="31" t="s">
        <v>786</v>
      </c>
      <c r="C572" s="754"/>
      <c r="D572" s="755"/>
      <c r="E572" s="755"/>
      <c r="F572" s="764"/>
      <c r="G572" s="764"/>
      <c r="H572" s="774"/>
      <c r="I572" s="774"/>
      <c r="J572" s="505" t="s">
        <v>73</v>
      </c>
      <c r="K572" s="400" t="s">
        <v>1969</v>
      </c>
      <c r="L572" s="412">
        <v>1</v>
      </c>
      <c r="M572" s="487" t="s">
        <v>2246</v>
      </c>
      <c r="N572" s="487" t="s">
        <v>2246</v>
      </c>
      <c r="O572" s="487" t="s">
        <v>2246</v>
      </c>
    </row>
    <row r="573" spans="1:15" s="363" customFormat="1" ht="25.5" x14ac:dyDescent="0.2">
      <c r="A573" s="14">
        <f t="shared" ref="A573:A581" si="35">A572+1</f>
        <v>498</v>
      </c>
      <c r="B573" s="31" t="s">
        <v>786</v>
      </c>
      <c r="C573" s="754"/>
      <c r="D573" s="755"/>
      <c r="E573" s="755"/>
      <c r="F573" s="764"/>
      <c r="G573" s="764" t="s">
        <v>1683</v>
      </c>
      <c r="H573" s="774"/>
      <c r="I573" s="774"/>
      <c r="J573" s="505" t="s">
        <v>73</v>
      </c>
      <c r="K573" s="400" t="s">
        <v>2298</v>
      </c>
      <c r="L573" s="412">
        <v>1</v>
      </c>
      <c r="M573" s="487" t="s">
        <v>2246</v>
      </c>
      <c r="N573" s="487" t="s">
        <v>2246</v>
      </c>
      <c r="O573" s="487" t="s">
        <v>2246</v>
      </c>
    </row>
    <row r="574" spans="1:15" s="363" customFormat="1" ht="38.25" x14ac:dyDescent="0.2">
      <c r="A574" s="14">
        <f t="shared" si="35"/>
        <v>499</v>
      </c>
      <c r="B574" s="31" t="s">
        <v>786</v>
      </c>
      <c r="C574" s="754"/>
      <c r="D574" s="755"/>
      <c r="E574" s="755"/>
      <c r="F574" s="764"/>
      <c r="G574" s="764"/>
      <c r="H574" s="774"/>
      <c r="I574" s="774"/>
      <c r="J574" s="505" t="s">
        <v>73</v>
      </c>
      <c r="K574" s="400" t="s">
        <v>2244</v>
      </c>
      <c r="L574" s="412">
        <v>1</v>
      </c>
      <c r="M574" s="487" t="s">
        <v>2246</v>
      </c>
      <c r="N574" s="487" t="s">
        <v>2246</v>
      </c>
      <c r="O574" s="487" t="s">
        <v>2246</v>
      </c>
    </row>
    <row r="575" spans="1:15" s="363" customFormat="1" x14ac:dyDescent="0.2">
      <c r="A575" s="14">
        <f>A574+1</f>
        <v>500</v>
      </c>
      <c r="B575" s="31" t="s">
        <v>786</v>
      </c>
      <c r="C575" s="754"/>
      <c r="D575" s="755"/>
      <c r="E575" s="755"/>
      <c r="F575" s="764"/>
      <c r="G575" s="764"/>
      <c r="H575" s="774"/>
      <c r="I575" s="774"/>
      <c r="J575" s="505" t="s">
        <v>73</v>
      </c>
      <c r="K575" s="400" t="s">
        <v>2299</v>
      </c>
      <c r="L575" s="412">
        <v>1</v>
      </c>
      <c r="M575" s="487" t="s">
        <v>2246</v>
      </c>
      <c r="N575" s="487" t="s">
        <v>2246</v>
      </c>
      <c r="O575" s="487" t="s">
        <v>2246</v>
      </c>
    </row>
    <row r="576" spans="1:15" s="363" customFormat="1" x14ac:dyDescent="0.2">
      <c r="A576" s="14">
        <f t="shared" si="35"/>
        <v>501</v>
      </c>
      <c r="B576" s="31"/>
      <c r="C576" s="754" t="s">
        <v>1355</v>
      </c>
      <c r="D576" s="755" t="s">
        <v>372</v>
      </c>
      <c r="E576" s="755" t="s">
        <v>372</v>
      </c>
      <c r="F576" s="764" t="s">
        <v>1965</v>
      </c>
      <c r="G576" s="764"/>
      <c r="H576" s="774"/>
      <c r="I576" s="774"/>
      <c r="J576" s="505" t="s">
        <v>73</v>
      </c>
      <c r="K576" s="400" t="s">
        <v>1554</v>
      </c>
      <c r="L576" s="412">
        <v>1</v>
      </c>
      <c r="M576" s="487" t="s">
        <v>2246</v>
      </c>
      <c r="N576" s="487" t="s">
        <v>2246</v>
      </c>
      <c r="O576" s="487" t="s">
        <v>2246</v>
      </c>
    </row>
    <row r="577" spans="1:15" s="363" customFormat="1" ht="15.75" customHeight="1" x14ac:dyDescent="0.2">
      <c r="A577" s="14">
        <f t="shared" si="35"/>
        <v>502</v>
      </c>
      <c r="B577" s="31" t="s">
        <v>786</v>
      </c>
      <c r="C577" s="754"/>
      <c r="D577" s="755"/>
      <c r="E577" s="755"/>
      <c r="F577" s="764"/>
      <c r="G577" s="764"/>
      <c r="H577" s="775"/>
      <c r="I577" s="775"/>
      <c r="J577" s="505" t="s">
        <v>73</v>
      </c>
      <c r="K577" s="400" t="s">
        <v>1522</v>
      </c>
      <c r="L577" s="412">
        <v>1</v>
      </c>
      <c r="M577" s="487" t="s">
        <v>2246</v>
      </c>
      <c r="N577" s="487" t="s">
        <v>2246</v>
      </c>
      <c r="O577" s="487" t="s">
        <v>2246</v>
      </c>
    </row>
    <row r="578" spans="1:15" s="363" customFormat="1" ht="38.25" x14ac:dyDescent="0.2">
      <c r="A578" s="14">
        <f t="shared" si="35"/>
        <v>503</v>
      </c>
      <c r="B578" s="31" t="s">
        <v>786</v>
      </c>
      <c r="C578" s="754"/>
      <c r="D578" s="755"/>
      <c r="E578" s="755"/>
      <c r="F578" s="764"/>
      <c r="G578" s="764"/>
      <c r="H578" s="773" t="s">
        <v>1683</v>
      </c>
      <c r="I578" s="773" t="s">
        <v>1683</v>
      </c>
      <c r="J578" s="509" t="s">
        <v>2328</v>
      </c>
      <c r="K578" s="400" t="s">
        <v>2300</v>
      </c>
      <c r="L578" s="412">
        <v>1</v>
      </c>
      <c r="M578" s="487" t="s">
        <v>2246</v>
      </c>
      <c r="N578" s="487" t="s">
        <v>2246</v>
      </c>
      <c r="O578" s="487" t="s">
        <v>2246</v>
      </c>
    </row>
    <row r="579" spans="1:15" ht="38.25" x14ac:dyDescent="0.2">
      <c r="A579" s="14">
        <f t="shared" si="35"/>
        <v>504</v>
      </c>
      <c r="B579" s="31" t="s">
        <v>786</v>
      </c>
      <c r="C579" s="754"/>
      <c r="D579" s="755"/>
      <c r="E579" s="755"/>
      <c r="F579" s="764"/>
      <c r="G579" s="764"/>
      <c r="H579" s="775"/>
      <c r="I579" s="775"/>
      <c r="J579" s="505" t="s">
        <v>73</v>
      </c>
      <c r="K579" s="400" t="s">
        <v>2301</v>
      </c>
      <c r="L579" s="412">
        <v>1</v>
      </c>
      <c r="M579" s="487" t="s">
        <v>2246</v>
      </c>
      <c r="N579" s="487" t="s">
        <v>2246</v>
      </c>
      <c r="O579" s="487" t="s">
        <v>2246</v>
      </c>
    </row>
    <row r="580" spans="1:15" ht="51" x14ac:dyDescent="0.2">
      <c r="A580" s="14">
        <f t="shared" si="35"/>
        <v>505</v>
      </c>
      <c r="B580" s="253"/>
      <c r="C580" s="253"/>
      <c r="D580" s="110"/>
      <c r="E580" s="110"/>
      <c r="F580" s="509" t="s">
        <v>1781</v>
      </c>
      <c r="G580" s="509" t="s">
        <v>2005</v>
      </c>
      <c r="H580" s="509" t="s">
        <v>2005</v>
      </c>
      <c r="I580" s="509" t="s">
        <v>2005</v>
      </c>
      <c r="J580" s="513" t="s">
        <v>1731</v>
      </c>
      <c r="K580" s="203" t="s">
        <v>2302</v>
      </c>
      <c r="L580" s="412">
        <v>1</v>
      </c>
      <c r="M580" s="487" t="s">
        <v>2246</v>
      </c>
      <c r="N580" s="487" t="s">
        <v>2246</v>
      </c>
      <c r="O580" s="487" t="s">
        <v>2246</v>
      </c>
    </row>
    <row r="581" spans="1:15" ht="38.25" x14ac:dyDescent="0.2">
      <c r="A581" s="14">
        <f t="shared" si="35"/>
        <v>506</v>
      </c>
      <c r="B581" s="31" t="s">
        <v>786</v>
      </c>
      <c r="C581" s="505" t="s">
        <v>1358</v>
      </c>
      <c r="D581" s="506" t="s">
        <v>406</v>
      </c>
      <c r="E581" s="506" t="s">
        <v>406</v>
      </c>
      <c r="F581" s="509" t="s">
        <v>1971</v>
      </c>
      <c r="G581" s="509" t="s">
        <v>1708</v>
      </c>
      <c r="H581" s="509" t="s">
        <v>1708</v>
      </c>
      <c r="I581" s="509" t="s">
        <v>1708</v>
      </c>
      <c r="J581" s="505" t="s">
        <v>407</v>
      </c>
      <c r="K581" s="203" t="s">
        <v>1974</v>
      </c>
      <c r="L581" s="413">
        <v>2</v>
      </c>
      <c r="M581" s="487" t="s">
        <v>2246</v>
      </c>
      <c r="N581" s="487" t="s">
        <v>2246</v>
      </c>
      <c r="O581" s="487" t="s">
        <v>2246</v>
      </c>
    </row>
    <row r="582" spans="1:15" ht="38.25" x14ac:dyDescent="0.2">
      <c r="A582" s="260"/>
      <c r="B582" s="260"/>
      <c r="C582" s="260"/>
      <c r="D582" s="474"/>
      <c r="E582" s="474"/>
      <c r="F582" s="509" t="s">
        <v>1862</v>
      </c>
      <c r="G582" s="764" t="s">
        <v>2011</v>
      </c>
      <c r="H582" s="773" t="s">
        <v>2304</v>
      </c>
      <c r="I582" s="773" t="s">
        <v>2304</v>
      </c>
      <c r="J582" s="509" t="s">
        <v>2303</v>
      </c>
      <c r="K582" s="217" t="s">
        <v>2307</v>
      </c>
      <c r="L582" s="514"/>
      <c r="M582" s="514"/>
      <c r="N582" s="514"/>
      <c r="O582" s="514"/>
    </row>
    <row r="583" spans="1:15" ht="17.25" customHeight="1" x14ac:dyDescent="0.2">
      <c r="A583" s="14">
        <f>A581+1</f>
        <v>507</v>
      </c>
      <c r="B583" s="260"/>
      <c r="C583" s="260"/>
      <c r="D583" s="474"/>
      <c r="E583" s="474"/>
      <c r="F583" s="509" t="s">
        <v>1862</v>
      </c>
      <c r="G583" s="764"/>
      <c r="H583" s="774"/>
      <c r="I583" s="774"/>
      <c r="J583" s="513" t="s">
        <v>73</v>
      </c>
      <c r="K583" s="217" t="s">
        <v>2306</v>
      </c>
      <c r="L583" s="412">
        <v>1</v>
      </c>
      <c r="M583" s="487" t="s">
        <v>2246</v>
      </c>
      <c r="N583" s="487" t="s">
        <v>2246</v>
      </c>
      <c r="O583" s="487" t="s">
        <v>2246</v>
      </c>
    </row>
    <row r="584" spans="1:15" ht="15.75" customHeight="1" x14ac:dyDescent="0.2">
      <c r="A584" s="14">
        <f>A583+1</f>
        <v>508</v>
      </c>
      <c r="B584" s="260"/>
      <c r="C584" s="260"/>
      <c r="D584" s="474"/>
      <c r="E584" s="474"/>
      <c r="F584" s="509" t="s">
        <v>1862</v>
      </c>
      <c r="G584" s="78"/>
      <c r="H584" s="774"/>
      <c r="I584" s="774"/>
      <c r="J584" s="513" t="s">
        <v>73</v>
      </c>
      <c r="K584" s="217" t="s">
        <v>2058</v>
      </c>
      <c r="L584" s="412">
        <v>1</v>
      </c>
      <c r="M584" s="487" t="s">
        <v>2246</v>
      </c>
      <c r="N584" s="487" t="s">
        <v>2246</v>
      </c>
      <c r="O584" s="487" t="s">
        <v>2246</v>
      </c>
    </row>
    <row r="585" spans="1:15" ht="25.5" x14ac:dyDescent="0.2">
      <c r="A585" s="14">
        <f t="shared" ref="A585:A604" si="36">A584+1</f>
        <v>509</v>
      </c>
      <c r="B585" s="260"/>
      <c r="C585" s="260"/>
      <c r="D585" s="474"/>
      <c r="E585" s="474"/>
      <c r="F585" s="509" t="s">
        <v>1862</v>
      </c>
      <c r="G585" s="78"/>
      <c r="H585" s="774"/>
      <c r="I585" s="774"/>
      <c r="J585" s="513" t="s">
        <v>73</v>
      </c>
      <c r="K585" s="217" t="s">
        <v>2059</v>
      </c>
      <c r="L585" s="412">
        <v>1</v>
      </c>
      <c r="M585" s="487" t="s">
        <v>2246</v>
      </c>
      <c r="N585" s="487" t="s">
        <v>2246</v>
      </c>
      <c r="O585" s="487" t="s">
        <v>2246</v>
      </c>
    </row>
    <row r="586" spans="1:15" ht="15" customHeight="1" x14ac:dyDescent="0.2">
      <c r="A586" s="14">
        <f t="shared" si="36"/>
        <v>510</v>
      </c>
      <c r="B586" s="260"/>
      <c r="C586" s="260"/>
      <c r="D586" s="474"/>
      <c r="E586" s="474"/>
      <c r="F586" s="509" t="s">
        <v>1862</v>
      </c>
      <c r="G586" s="78"/>
      <c r="H586" s="774"/>
      <c r="I586" s="774"/>
      <c r="J586" s="513" t="s">
        <v>73</v>
      </c>
      <c r="K586" s="217" t="s">
        <v>2060</v>
      </c>
      <c r="L586" s="412">
        <v>1</v>
      </c>
      <c r="M586" s="487" t="s">
        <v>2246</v>
      </c>
      <c r="N586" s="487" t="s">
        <v>2246</v>
      </c>
      <c r="O586" s="487" t="s">
        <v>2246</v>
      </c>
    </row>
    <row r="587" spans="1:15" ht="15" customHeight="1" x14ac:dyDescent="0.2">
      <c r="A587" s="14">
        <f t="shared" si="36"/>
        <v>511</v>
      </c>
      <c r="B587" s="260"/>
      <c r="C587" s="260"/>
      <c r="D587" s="474"/>
      <c r="E587" s="474"/>
      <c r="F587" s="509" t="s">
        <v>1862</v>
      </c>
      <c r="G587" s="78"/>
      <c r="H587" s="774"/>
      <c r="I587" s="774"/>
      <c r="J587" s="513" t="s">
        <v>73</v>
      </c>
      <c r="K587" s="217" t="s">
        <v>2061</v>
      </c>
      <c r="L587" s="412">
        <v>1</v>
      </c>
      <c r="M587" s="487" t="s">
        <v>2246</v>
      </c>
      <c r="N587" s="487" t="s">
        <v>2246</v>
      </c>
      <c r="O587" s="487" t="s">
        <v>2246</v>
      </c>
    </row>
    <row r="588" spans="1:15" ht="25.5" x14ac:dyDescent="0.2">
      <c r="A588" s="14">
        <f t="shared" si="36"/>
        <v>512</v>
      </c>
      <c r="B588" s="260"/>
      <c r="C588" s="260"/>
      <c r="D588" s="474"/>
      <c r="E588" s="474"/>
      <c r="F588" s="509" t="s">
        <v>1862</v>
      </c>
      <c r="G588" s="509" t="s">
        <v>2011</v>
      </c>
      <c r="H588" s="774"/>
      <c r="I588" s="774"/>
      <c r="J588" s="513" t="s">
        <v>73</v>
      </c>
      <c r="K588" s="217" t="s">
        <v>2305</v>
      </c>
      <c r="L588" s="412">
        <v>1</v>
      </c>
      <c r="M588" s="487" t="s">
        <v>2246</v>
      </c>
      <c r="N588" s="487" t="s">
        <v>2246</v>
      </c>
      <c r="O588" s="487" t="s">
        <v>2246</v>
      </c>
    </row>
    <row r="589" spans="1:15" ht="25.5" x14ac:dyDescent="0.2">
      <c r="A589" s="14">
        <f t="shared" si="36"/>
        <v>513</v>
      </c>
      <c r="B589" s="260"/>
      <c r="C589" s="260"/>
      <c r="D589" s="474"/>
      <c r="E589" s="474"/>
      <c r="F589" s="509" t="s">
        <v>1862</v>
      </c>
      <c r="G589" s="78"/>
      <c r="H589" s="775"/>
      <c r="I589" s="775"/>
      <c r="J589" s="513" t="s">
        <v>73</v>
      </c>
      <c r="K589" s="217" t="s">
        <v>2064</v>
      </c>
      <c r="L589" s="412">
        <v>1</v>
      </c>
      <c r="M589" s="487" t="s">
        <v>2246</v>
      </c>
      <c r="N589" s="487" t="s">
        <v>2246</v>
      </c>
      <c r="O589" s="487" t="s">
        <v>2246</v>
      </c>
    </row>
    <row r="590" spans="1:15" ht="38.25" x14ac:dyDescent="0.2">
      <c r="A590" s="14">
        <f t="shared" si="36"/>
        <v>514</v>
      </c>
      <c r="B590" s="283"/>
      <c r="C590" s="474"/>
      <c r="D590" s="474"/>
      <c r="E590" s="764" t="s">
        <v>1604</v>
      </c>
      <c r="F590" s="764" t="s">
        <v>1975</v>
      </c>
      <c r="G590" s="764" t="s">
        <v>1699</v>
      </c>
      <c r="H590" s="773" t="s">
        <v>1699</v>
      </c>
      <c r="I590" s="773" t="s">
        <v>1699</v>
      </c>
      <c r="J590" s="276" t="s">
        <v>1544</v>
      </c>
      <c r="K590" s="203" t="s">
        <v>1976</v>
      </c>
      <c r="L590" s="412">
        <v>1</v>
      </c>
      <c r="M590" s="487" t="s">
        <v>2246</v>
      </c>
      <c r="N590" s="487" t="s">
        <v>2246</v>
      </c>
      <c r="O590" s="487" t="s">
        <v>2246</v>
      </c>
    </row>
    <row r="591" spans="1:15" ht="25.5" x14ac:dyDescent="0.2">
      <c r="A591" s="514"/>
      <c r="B591" s="283"/>
      <c r="C591" s="474"/>
      <c r="D591" s="474"/>
      <c r="E591" s="791"/>
      <c r="F591" s="791"/>
      <c r="G591" s="764"/>
      <c r="H591" s="774"/>
      <c r="I591" s="774"/>
      <c r="J591" s="513" t="s">
        <v>73</v>
      </c>
      <c r="K591" s="203" t="s">
        <v>2308</v>
      </c>
      <c r="L591" s="514"/>
      <c r="M591" s="514"/>
      <c r="N591" s="514"/>
      <c r="O591" s="514"/>
    </row>
    <row r="592" spans="1:15" ht="25.5" x14ac:dyDescent="0.2">
      <c r="A592" s="14">
        <f>A590+1</f>
        <v>515</v>
      </c>
      <c r="B592" s="283"/>
      <c r="C592" s="474"/>
      <c r="D592" s="474"/>
      <c r="E592" s="791"/>
      <c r="F592" s="791"/>
      <c r="G592" s="764" t="s">
        <v>1699</v>
      </c>
      <c r="H592" s="774"/>
      <c r="I592" s="774"/>
      <c r="J592" s="513" t="s">
        <v>73</v>
      </c>
      <c r="K592" s="203" t="s">
        <v>1978</v>
      </c>
      <c r="L592" s="412">
        <v>1</v>
      </c>
      <c r="M592" s="487" t="s">
        <v>2246</v>
      </c>
      <c r="N592" s="487" t="s">
        <v>2246</v>
      </c>
      <c r="O592" s="487" t="s">
        <v>2246</v>
      </c>
    </row>
    <row r="593" spans="1:15" ht="25.5" x14ac:dyDescent="0.2">
      <c r="A593" s="14">
        <f t="shared" si="36"/>
        <v>516</v>
      </c>
      <c r="B593" s="283"/>
      <c r="C593" s="474"/>
      <c r="D593" s="474"/>
      <c r="E593" s="791"/>
      <c r="F593" s="791"/>
      <c r="G593" s="764"/>
      <c r="H593" s="774"/>
      <c r="I593" s="774"/>
      <c r="J593" s="513" t="s">
        <v>73</v>
      </c>
      <c r="K593" s="203" t="s">
        <v>1979</v>
      </c>
      <c r="L593" s="412">
        <v>1</v>
      </c>
      <c r="M593" s="487" t="s">
        <v>2246</v>
      </c>
      <c r="N593" s="487" t="s">
        <v>2246</v>
      </c>
      <c r="O593" s="487" t="s">
        <v>2246</v>
      </c>
    </row>
    <row r="594" spans="1:15" x14ac:dyDescent="0.2">
      <c r="A594" s="14">
        <f t="shared" si="36"/>
        <v>517</v>
      </c>
      <c r="B594" s="283"/>
      <c r="C594" s="474"/>
      <c r="D594" s="474"/>
      <c r="E594" s="791"/>
      <c r="F594" s="791"/>
      <c r="G594" s="764"/>
      <c r="H594" s="774"/>
      <c r="I594" s="774"/>
      <c r="J594" s="513" t="s">
        <v>73</v>
      </c>
      <c r="K594" s="203" t="s">
        <v>1546</v>
      </c>
      <c r="L594" s="412">
        <v>1</v>
      </c>
      <c r="M594" s="487" t="s">
        <v>2246</v>
      </c>
      <c r="N594" s="487" t="s">
        <v>2246</v>
      </c>
      <c r="O594" s="487" t="s">
        <v>2246</v>
      </c>
    </row>
    <row r="595" spans="1:15" x14ac:dyDescent="0.2">
      <c r="A595" s="14">
        <f t="shared" si="36"/>
        <v>518</v>
      </c>
      <c r="B595" s="283"/>
      <c r="C595" s="474"/>
      <c r="D595" s="474"/>
      <c r="E595" s="791"/>
      <c r="F595" s="791"/>
      <c r="G595" s="764"/>
      <c r="H595" s="774"/>
      <c r="I595" s="774"/>
      <c r="J595" s="513" t="s">
        <v>73</v>
      </c>
      <c r="K595" s="203" t="s">
        <v>1547</v>
      </c>
      <c r="L595" s="412">
        <v>1</v>
      </c>
      <c r="M595" s="487" t="s">
        <v>2246</v>
      </c>
      <c r="N595" s="487" t="s">
        <v>2246</v>
      </c>
      <c r="O595" s="487" t="s">
        <v>2246</v>
      </c>
    </row>
    <row r="596" spans="1:15" x14ac:dyDescent="0.2">
      <c r="A596" s="14">
        <f t="shared" si="36"/>
        <v>519</v>
      </c>
      <c r="B596" s="283"/>
      <c r="C596" s="474"/>
      <c r="D596" s="474"/>
      <c r="E596" s="791"/>
      <c r="F596" s="791"/>
      <c r="G596" s="764"/>
      <c r="H596" s="774"/>
      <c r="I596" s="774"/>
      <c r="J596" s="513" t="s">
        <v>73</v>
      </c>
      <c r="K596" s="203" t="s">
        <v>1548</v>
      </c>
      <c r="L596" s="412">
        <v>1</v>
      </c>
      <c r="M596" s="487" t="s">
        <v>2246</v>
      </c>
      <c r="N596" s="487" t="s">
        <v>2246</v>
      </c>
      <c r="O596" s="487" t="s">
        <v>2246</v>
      </c>
    </row>
    <row r="597" spans="1:15" x14ac:dyDescent="0.2">
      <c r="A597" s="14">
        <f t="shared" si="36"/>
        <v>520</v>
      </c>
      <c r="B597" s="283"/>
      <c r="C597" s="474"/>
      <c r="D597" s="474"/>
      <c r="E597" s="791"/>
      <c r="F597" s="791"/>
      <c r="G597" s="764"/>
      <c r="H597" s="774"/>
      <c r="I597" s="774"/>
      <c r="J597" s="513" t="s">
        <v>73</v>
      </c>
      <c r="K597" s="203" t="s">
        <v>1980</v>
      </c>
      <c r="L597" s="412">
        <v>1</v>
      </c>
      <c r="M597" s="487" t="s">
        <v>2246</v>
      </c>
      <c r="N597" s="487" t="s">
        <v>2246</v>
      </c>
      <c r="O597" s="487" t="s">
        <v>2246</v>
      </c>
    </row>
    <row r="598" spans="1:15" x14ac:dyDescent="0.2">
      <c r="A598" s="14">
        <f t="shared" si="36"/>
        <v>521</v>
      </c>
      <c r="B598" s="283"/>
      <c r="C598" s="474"/>
      <c r="D598" s="474"/>
      <c r="E598" s="791"/>
      <c r="F598" s="791"/>
      <c r="G598" s="764"/>
      <c r="H598" s="774"/>
      <c r="I598" s="774"/>
      <c r="J598" s="513" t="s">
        <v>73</v>
      </c>
      <c r="K598" s="203" t="s">
        <v>1981</v>
      </c>
      <c r="L598" s="412">
        <v>1</v>
      </c>
      <c r="M598" s="487" t="s">
        <v>2246</v>
      </c>
      <c r="N598" s="487" t="s">
        <v>2246</v>
      </c>
      <c r="O598" s="487" t="s">
        <v>2246</v>
      </c>
    </row>
    <row r="599" spans="1:15" x14ac:dyDescent="0.2">
      <c r="A599" s="14">
        <f t="shared" si="36"/>
        <v>522</v>
      </c>
      <c r="B599" s="283"/>
      <c r="C599" s="474"/>
      <c r="D599" s="474"/>
      <c r="E599" s="514"/>
      <c r="F599" s="764" t="s">
        <v>1779</v>
      </c>
      <c r="G599" s="764"/>
      <c r="H599" s="774"/>
      <c r="I599" s="774"/>
      <c r="J599" s="513" t="s">
        <v>73</v>
      </c>
      <c r="K599" s="203" t="s">
        <v>1706</v>
      </c>
      <c r="L599" s="412">
        <v>1</v>
      </c>
      <c r="M599" s="487" t="s">
        <v>2246</v>
      </c>
      <c r="N599" s="487" t="s">
        <v>2246</v>
      </c>
      <c r="O599" s="487" t="s">
        <v>2246</v>
      </c>
    </row>
    <row r="600" spans="1:15" x14ac:dyDescent="0.2">
      <c r="A600" s="14">
        <f t="shared" si="36"/>
        <v>523</v>
      </c>
      <c r="B600" s="283"/>
      <c r="C600" s="474"/>
      <c r="D600" s="474"/>
      <c r="E600" s="514"/>
      <c r="F600" s="764"/>
      <c r="G600" s="764"/>
      <c r="H600" s="774"/>
      <c r="I600" s="774"/>
      <c r="J600" s="513" t="s">
        <v>73</v>
      </c>
      <c r="K600" s="203" t="s">
        <v>2309</v>
      </c>
      <c r="L600" s="412">
        <v>1</v>
      </c>
      <c r="M600" s="487" t="s">
        <v>2246</v>
      </c>
      <c r="N600" s="487" t="s">
        <v>2246</v>
      </c>
      <c r="O600" s="487" t="s">
        <v>2246</v>
      </c>
    </row>
    <row r="601" spans="1:15" x14ac:dyDescent="0.2">
      <c r="A601" s="14">
        <f t="shared" si="36"/>
        <v>524</v>
      </c>
      <c r="B601" s="283"/>
      <c r="C601" s="474"/>
      <c r="D601" s="474"/>
      <c r="E601" s="514"/>
      <c r="F601" s="509"/>
      <c r="G601" s="31"/>
      <c r="H601" s="774"/>
      <c r="I601" s="774"/>
      <c r="J601" s="513" t="s">
        <v>73</v>
      </c>
      <c r="K601" s="203" t="s">
        <v>2067</v>
      </c>
      <c r="L601" s="412">
        <v>1</v>
      </c>
      <c r="M601" s="487" t="s">
        <v>2246</v>
      </c>
      <c r="N601" s="487" t="s">
        <v>2246</v>
      </c>
      <c r="O601" s="487" t="s">
        <v>2246</v>
      </c>
    </row>
    <row r="602" spans="1:15" x14ac:dyDescent="0.2">
      <c r="A602" s="14">
        <f t="shared" si="36"/>
        <v>525</v>
      </c>
      <c r="B602" s="283"/>
      <c r="C602" s="474"/>
      <c r="D602" s="474"/>
      <c r="E602" s="514"/>
      <c r="F602" s="509"/>
      <c r="G602" s="31"/>
      <c r="H602" s="774"/>
      <c r="I602" s="774"/>
      <c r="J602" s="513" t="s">
        <v>73</v>
      </c>
      <c r="K602" s="203" t="s">
        <v>2068</v>
      </c>
      <c r="L602" s="412">
        <v>1</v>
      </c>
      <c r="M602" s="487" t="s">
        <v>2246</v>
      </c>
      <c r="N602" s="487" t="s">
        <v>2246</v>
      </c>
      <c r="O602" s="487" t="s">
        <v>2246</v>
      </c>
    </row>
    <row r="603" spans="1:15" x14ac:dyDescent="0.2">
      <c r="A603" s="14">
        <f t="shared" si="36"/>
        <v>526</v>
      </c>
      <c r="B603" s="283"/>
      <c r="C603" s="474"/>
      <c r="D603" s="474"/>
      <c r="E603" s="514"/>
      <c r="F603" s="764" t="s">
        <v>1779</v>
      </c>
      <c r="G603" s="31"/>
      <c r="H603" s="774"/>
      <c r="I603" s="774"/>
      <c r="J603" s="513" t="s">
        <v>73</v>
      </c>
      <c r="K603" s="203" t="s">
        <v>2069</v>
      </c>
      <c r="L603" s="412">
        <v>1</v>
      </c>
      <c r="M603" s="487" t="s">
        <v>2246</v>
      </c>
      <c r="N603" s="487" t="s">
        <v>2246</v>
      </c>
      <c r="O603" s="487" t="s">
        <v>2246</v>
      </c>
    </row>
    <row r="604" spans="1:15" ht="15" customHeight="1" x14ac:dyDescent="0.2">
      <c r="A604" s="14">
        <f t="shared" si="36"/>
        <v>527</v>
      </c>
      <c r="B604" s="283"/>
      <c r="C604" s="474"/>
      <c r="D604" s="474"/>
      <c r="E604" s="514"/>
      <c r="F604" s="764"/>
      <c r="G604" s="31"/>
      <c r="H604" s="775"/>
      <c r="I604" s="775"/>
      <c r="J604" s="513" t="s">
        <v>73</v>
      </c>
      <c r="K604" s="203" t="s">
        <v>2070</v>
      </c>
      <c r="L604" s="412">
        <v>1</v>
      </c>
      <c r="M604" s="487" t="s">
        <v>2246</v>
      </c>
      <c r="N604" s="487" t="s">
        <v>2246</v>
      </c>
      <c r="O604" s="487" t="s">
        <v>2246</v>
      </c>
    </row>
    <row r="605" spans="1:15" ht="16.5" customHeight="1" x14ac:dyDescent="0.2">
      <c r="A605" s="514"/>
      <c r="B605" s="31" t="s">
        <v>786</v>
      </c>
      <c r="C605" s="754" t="s">
        <v>1357</v>
      </c>
      <c r="D605" s="755" t="s">
        <v>396</v>
      </c>
      <c r="E605" s="755" t="s">
        <v>396</v>
      </c>
      <c r="F605" s="764" t="s">
        <v>1689</v>
      </c>
      <c r="G605" s="764" t="s">
        <v>1689</v>
      </c>
      <c r="H605" s="773" t="s">
        <v>1689</v>
      </c>
      <c r="I605" s="773" t="s">
        <v>1689</v>
      </c>
      <c r="J605" s="509" t="s">
        <v>1982</v>
      </c>
      <c r="K605" s="400" t="s">
        <v>2310</v>
      </c>
      <c r="L605" s="514"/>
      <c r="M605" s="514"/>
      <c r="N605" s="514"/>
      <c r="O605" s="514"/>
    </row>
    <row r="606" spans="1:15" ht="38.25" x14ac:dyDescent="0.2">
      <c r="A606" s="14">
        <f>A604+1</f>
        <v>528</v>
      </c>
      <c r="B606" s="31" t="s">
        <v>786</v>
      </c>
      <c r="C606" s="754"/>
      <c r="D606" s="755"/>
      <c r="E606" s="755"/>
      <c r="F606" s="764"/>
      <c r="G606" s="764"/>
      <c r="H606" s="774"/>
      <c r="I606" s="774"/>
      <c r="J606" s="505" t="s">
        <v>73</v>
      </c>
      <c r="K606" s="400" t="s">
        <v>1693</v>
      </c>
      <c r="L606" s="412">
        <v>1</v>
      </c>
      <c r="M606" s="487" t="s">
        <v>2246</v>
      </c>
      <c r="N606" s="487" t="s">
        <v>2246</v>
      </c>
      <c r="O606" s="487" t="s">
        <v>2246</v>
      </c>
    </row>
    <row r="607" spans="1:15" ht="38.25" x14ac:dyDescent="0.2">
      <c r="A607" s="14">
        <f t="shared" ref="A607:A614" si="37">A606+1</f>
        <v>529</v>
      </c>
      <c r="B607" s="31" t="s">
        <v>786</v>
      </c>
      <c r="C607" s="754"/>
      <c r="D607" s="755"/>
      <c r="E607" s="755"/>
      <c r="F607" s="764"/>
      <c r="G607" s="764"/>
      <c r="H607" s="774" t="s">
        <v>1689</v>
      </c>
      <c r="I607" s="774" t="s">
        <v>1689</v>
      </c>
      <c r="J607" s="509" t="s">
        <v>2329</v>
      </c>
      <c r="K607" s="400" t="s">
        <v>1983</v>
      </c>
      <c r="L607" s="412">
        <v>1</v>
      </c>
      <c r="M607" s="487" t="s">
        <v>2246</v>
      </c>
      <c r="N607" s="487" t="s">
        <v>2246</v>
      </c>
      <c r="O607" s="487" t="s">
        <v>2246</v>
      </c>
    </row>
    <row r="608" spans="1:15" ht="25.5" x14ac:dyDescent="0.2">
      <c r="A608" s="14">
        <f t="shared" si="37"/>
        <v>530</v>
      </c>
      <c r="B608" s="31" t="s">
        <v>786</v>
      </c>
      <c r="C608" s="754"/>
      <c r="D608" s="755"/>
      <c r="E608" s="755"/>
      <c r="F608" s="764"/>
      <c r="G608" s="764"/>
      <c r="H608" s="774"/>
      <c r="I608" s="774"/>
      <c r="J608" s="505" t="s">
        <v>73</v>
      </c>
      <c r="K608" s="400" t="s">
        <v>2311</v>
      </c>
      <c r="L608" s="412">
        <v>1</v>
      </c>
      <c r="M608" s="487" t="s">
        <v>2246</v>
      </c>
      <c r="N608" s="487" t="s">
        <v>2246</v>
      </c>
      <c r="O608" s="487" t="s">
        <v>2246</v>
      </c>
    </row>
    <row r="609" spans="1:15" ht="12.75" customHeight="1" x14ac:dyDescent="0.2">
      <c r="A609" s="14">
        <f t="shared" si="37"/>
        <v>531</v>
      </c>
      <c r="B609" s="31" t="s">
        <v>786</v>
      </c>
      <c r="C609" s="754"/>
      <c r="D609" s="755"/>
      <c r="E609" s="755"/>
      <c r="F609" s="764"/>
      <c r="G609" s="764"/>
      <c r="H609" s="774"/>
      <c r="I609" s="774"/>
      <c r="J609" s="505" t="s">
        <v>73</v>
      </c>
      <c r="K609" s="399" t="s">
        <v>1696</v>
      </c>
      <c r="L609" s="412">
        <v>1</v>
      </c>
      <c r="M609" s="487" t="s">
        <v>2246</v>
      </c>
      <c r="N609" s="487" t="s">
        <v>2246</v>
      </c>
      <c r="O609" s="487" t="s">
        <v>2246</v>
      </c>
    </row>
    <row r="610" spans="1:15" ht="25.5" x14ac:dyDescent="0.2">
      <c r="A610" s="14">
        <f t="shared" si="37"/>
        <v>532</v>
      </c>
      <c r="B610" s="31" t="s">
        <v>786</v>
      </c>
      <c r="C610" s="754"/>
      <c r="D610" s="755"/>
      <c r="E610" s="755"/>
      <c r="F610" s="764"/>
      <c r="G610" s="764"/>
      <c r="H610" s="774"/>
      <c r="I610" s="774"/>
      <c r="J610" s="505" t="s">
        <v>73</v>
      </c>
      <c r="K610" s="400" t="s">
        <v>1984</v>
      </c>
      <c r="L610" s="412">
        <v>1</v>
      </c>
      <c r="M610" s="487" t="s">
        <v>2246</v>
      </c>
      <c r="N610" s="487" t="s">
        <v>2246</v>
      </c>
      <c r="O610" s="487" t="s">
        <v>2246</v>
      </c>
    </row>
    <row r="611" spans="1:15" ht="38.25" x14ac:dyDescent="0.2">
      <c r="A611" s="14">
        <f t="shared" si="37"/>
        <v>533</v>
      </c>
      <c r="B611" s="31" t="s">
        <v>786</v>
      </c>
      <c r="C611" s="754" t="s">
        <v>1357</v>
      </c>
      <c r="D611" s="755" t="s">
        <v>396</v>
      </c>
      <c r="E611" s="755" t="s">
        <v>396</v>
      </c>
      <c r="F611" s="764" t="s">
        <v>1689</v>
      </c>
      <c r="G611" s="764"/>
      <c r="H611" s="774"/>
      <c r="I611" s="774"/>
      <c r="J611" s="505" t="s">
        <v>73</v>
      </c>
      <c r="K611" s="400" t="s">
        <v>1985</v>
      </c>
      <c r="L611" s="412">
        <v>1</v>
      </c>
      <c r="M611" s="487" t="s">
        <v>2246</v>
      </c>
      <c r="N611" s="487" t="s">
        <v>2246</v>
      </c>
      <c r="O611" s="487" t="s">
        <v>2246</v>
      </c>
    </row>
    <row r="612" spans="1:15" ht="25.5" x14ac:dyDescent="0.2">
      <c r="A612" s="14">
        <f t="shared" si="37"/>
        <v>534</v>
      </c>
      <c r="B612" s="31" t="s">
        <v>786</v>
      </c>
      <c r="C612" s="754"/>
      <c r="D612" s="755"/>
      <c r="E612" s="755"/>
      <c r="F612" s="764"/>
      <c r="G612" s="764"/>
      <c r="H612" s="775"/>
      <c r="I612" s="775"/>
      <c r="J612" s="505" t="s">
        <v>73</v>
      </c>
      <c r="K612" s="400" t="s">
        <v>2312</v>
      </c>
      <c r="L612" s="412">
        <v>1</v>
      </c>
      <c r="M612" s="487" t="s">
        <v>2246</v>
      </c>
      <c r="N612" s="487" t="s">
        <v>2246</v>
      </c>
      <c r="O612" s="487" t="s">
        <v>2246</v>
      </c>
    </row>
    <row r="613" spans="1:15" ht="25.5" x14ac:dyDescent="0.2">
      <c r="A613" s="14">
        <f>A612+1</f>
        <v>535</v>
      </c>
      <c r="B613" s="253"/>
      <c r="C613" s="253"/>
      <c r="D613" s="110"/>
      <c r="E613" s="110"/>
      <c r="F613" s="509" t="s">
        <v>1782</v>
      </c>
      <c r="G613" s="509" t="s">
        <v>2006</v>
      </c>
      <c r="H613" s="509" t="s">
        <v>2006</v>
      </c>
      <c r="I613" s="509" t="s">
        <v>2006</v>
      </c>
      <c r="J613" s="513" t="s">
        <v>1733</v>
      </c>
      <c r="K613" s="203" t="s">
        <v>2313</v>
      </c>
      <c r="L613" s="412">
        <v>1</v>
      </c>
      <c r="M613" s="487" t="s">
        <v>2246</v>
      </c>
      <c r="N613" s="487" t="s">
        <v>2246</v>
      </c>
      <c r="O613" s="487" t="s">
        <v>2246</v>
      </c>
    </row>
    <row r="614" spans="1:15" ht="38.25" x14ac:dyDescent="0.2">
      <c r="A614" s="14">
        <f t="shared" si="37"/>
        <v>536</v>
      </c>
      <c r="B614" s="253"/>
      <c r="C614" s="253"/>
      <c r="D614" s="110"/>
      <c r="E614" s="110"/>
      <c r="F614" s="509" t="s">
        <v>1783</v>
      </c>
      <c r="G614" s="509" t="s">
        <v>2007</v>
      </c>
      <c r="H614" s="509" t="s">
        <v>2007</v>
      </c>
      <c r="I614" s="509" t="s">
        <v>2007</v>
      </c>
      <c r="J614" s="513" t="s">
        <v>609</v>
      </c>
      <c r="K614" s="203" t="s">
        <v>1989</v>
      </c>
      <c r="L614" s="412">
        <v>1</v>
      </c>
      <c r="M614" s="487" t="s">
        <v>2246</v>
      </c>
      <c r="N614" s="487" t="s">
        <v>2246</v>
      </c>
      <c r="O614" s="487" t="s">
        <v>2246</v>
      </c>
    </row>
    <row r="615" spans="1:15" ht="38.25" x14ac:dyDescent="0.2">
      <c r="A615" s="14">
        <f>A614+1</f>
        <v>537</v>
      </c>
      <c r="B615" s="505" t="s">
        <v>768</v>
      </c>
      <c r="C615" s="506" t="s">
        <v>620</v>
      </c>
      <c r="D615" s="755" t="s">
        <v>620</v>
      </c>
      <c r="E615" s="755" t="s">
        <v>620</v>
      </c>
      <c r="F615" s="764" t="s">
        <v>1991</v>
      </c>
      <c r="G615" s="764" t="s">
        <v>1669</v>
      </c>
      <c r="H615" s="764" t="s">
        <v>2008</v>
      </c>
      <c r="I615" s="764" t="s">
        <v>2008</v>
      </c>
      <c r="J615" s="505" t="s">
        <v>621</v>
      </c>
      <c r="K615" s="203" t="s">
        <v>2314</v>
      </c>
      <c r="L615" s="412">
        <v>1</v>
      </c>
      <c r="M615" s="487" t="s">
        <v>2246</v>
      </c>
      <c r="N615" s="487" t="s">
        <v>2246</v>
      </c>
      <c r="O615" s="487" t="s">
        <v>2246</v>
      </c>
    </row>
    <row r="616" spans="1:15" x14ac:dyDescent="0.2">
      <c r="A616" s="514"/>
      <c r="B616" s="505" t="s">
        <v>769</v>
      </c>
      <c r="C616" s="755" t="s">
        <v>620</v>
      </c>
      <c r="D616" s="755"/>
      <c r="E616" s="755"/>
      <c r="F616" s="791"/>
      <c r="G616" s="764"/>
      <c r="H616" s="764"/>
      <c r="I616" s="764"/>
      <c r="J616" s="505" t="s">
        <v>73</v>
      </c>
      <c r="K616" s="399" t="s">
        <v>1222</v>
      </c>
      <c r="L616" s="514"/>
      <c r="M616" s="514"/>
      <c r="N616" s="514"/>
      <c r="O616" s="514"/>
    </row>
    <row r="617" spans="1:15" x14ac:dyDescent="0.2">
      <c r="A617" s="14">
        <f>A615+1</f>
        <v>538</v>
      </c>
      <c r="B617" s="505" t="s">
        <v>769</v>
      </c>
      <c r="C617" s="755"/>
      <c r="D617" s="755"/>
      <c r="E617" s="755"/>
      <c r="F617" s="791"/>
      <c r="G617" s="764"/>
      <c r="H617" s="764"/>
      <c r="I617" s="764"/>
      <c r="J617" s="505" t="s">
        <v>73</v>
      </c>
      <c r="K617" s="399" t="s">
        <v>623</v>
      </c>
      <c r="L617" s="412">
        <v>1</v>
      </c>
      <c r="M617" s="487" t="s">
        <v>2246</v>
      </c>
      <c r="N617" s="487" t="s">
        <v>2246</v>
      </c>
      <c r="O617" s="487" t="s">
        <v>2246</v>
      </c>
    </row>
    <row r="618" spans="1:15" ht="12.75" customHeight="1" x14ac:dyDescent="0.2">
      <c r="A618" s="14">
        <f>A617+1</f>
        <v>539</v>
      </c>
      <c r="B618" s="505" t="s">
        <v>769</v>
      </c>
      <c r="C618" s="755"/>
      <c r="D618" s="755"/>
      <c r="E618" s="755"/>
      <c r="F618" s="791"/>
      <c r="G618" s="764"/>
      <c r="H618" s="764"/>
      <c r="I618" s="764"/>
      <c r="J618" s="505" t="s">
        <v>73</v>
      </c>
      <c r="K618" s="399" t="s">
        <v>624</v>
      </c>
      <c r="L618" s="412">
        <v>1</v>
      </c>
      <c r="M618" s="487" t="s">
        <v>2246</v>
      </c>
      <c r="N618" s="487" t="s">
        <v>2246</v>
      </c>
      <c r="O618" s="487" t="s">
        <v>2246</v>
      </c>
    </row>
    <row r="619" spans="1:15" x14ac:dyDescent="0.2">
      <c r="A619" s="14">
        <f>A618+1</f>
        <v>540</v>
      </c>
      <c r="B619" s="505" t="s">
        <v>769</v>
      </c>
      <c r="C619" s="755"/>
      <c r="D619" s="755"/>
      <c r="E619" s="755"/>
      <c r="F619" s="791"/>
      <c r="G619" s="764"/>
      <c r="H619" s="764"/>
      <c r="I619" s="764"/>
      <c r="J619" s="505" t="s">
        <v>73</v>
      </c>
      <c r="K619" s="399" t="s">
        <v>625</v>
      </c>
      <c r="L619" s="412">
        <v>1</v>
      </c>
      <c r="M619" s="487" t="s">
        <v>2246</v>
      </c>
      <c r="N619" s="487" t="s">
        <v>2246</v>
      </c>
      <c r="O619" s="487" t="s">
        <v>2246</v>
      </c>
    </row>
    <row r="620" spans="1:15" x14ac:dyDescent="0.2">
      <c r="A620" s="14">
        <f t="shared" ref="A620:A631" si="38">A619+1</f>
        <v>541</v>
      </c>
      <c r="B620" s="505" t="s">
        <v>769</v>
      </c>
      <c r="C620" s="755"/>
      <c r="D620" s="755"/>
      <c r="E620" s="755"/>
      <c r="F620" s="791"/>
      <c r="G620" s="764"/>
      <c r="H620" s="764"/>
      <c r="I620" s="764"/>
      <c r="J620" s="505" t="s">
        <v>73</v>
      </c>
      <c r="K620" s="399" t="s">
        <v>626</v>
      </c>
      <c r="L620" s="412">
        <v>1</v>
      </c>
      <c r="M620" s="487" t="s">
        <v>2246</v>
      </c>
      <c r="N620" s="487" t="s">
        <v>2246</v>
      </c>
      <c r="O620" s="487" t="s">
        <v>2246</v>
      </c>
    </row>
    <row r="621" spans="1:15" x14ac:dyDescent="0.2">
      <c r="A621" s="14">
        <f t="shared" si="38"/>
        <v>542</v>
      </c>
      <c r="B621" s="505" t="s">
        <v>769</v>
      </c>
      <c r="C621" s="755"/>
      <c r="D621" s="755"/>
      <c r="E621" s="755"/>
      <c r="F621" s="791"/>
      <c r="G621" s="764"/>
      <c r="H621" s="764"/>
      <c r="I621" s="764"/>
      <c r="J621" s="505" t="s">
        <v>73</v>
      </c>
      <c r="K621" s="399" t="s">
        <v>627</v>
      </c>
      <c r="L621" s="412">
        <v>1</v>
      </c>
      <c r="M621" s="487" t="s">
        <v>2246</v>
      </c>
      <c r="N621" s="487" t="s">
        <v>2246</v>
      </c>
      <c r="O621" s="487" t="s">
        <v>2246</v>
      </c>
    </row>
    <row r="622" spans="1:15" ht="38.25" x14ac:dyDescent="0.2">
      <c r="A622" s="14">
        <f t="shared" si="38"/>
        <v>543</v>
      </c>
      <c r="B622" s="253"/>
      <c r="C622" s="253"/>
      <c r="D622" s="110"/>
      <c r="E622" s="110"/>
      <c r="F622" s="764" t="s">
        <v>1785</v>
      </c>
      <c r="G622" s="764" t="s">
        <v>2009</v>
      </c>
      <c r="H622" s="773" t="s">
        <v>2009</v>
      </c>
      <c r="I622" s="773" t="s">
        <v>2009</v>
      </c>
      <c r="J622" s="513" t="s">
        <v>1740</v>
      </c>
      <c r="K622" s="203" t="s">
        <v>1992</v>
      </c>
      <c r="L622" s="412">
        <v>1</v>
      </c>
      <c r="M622" s="487" t="s">
        <v>2246</v>
      </c>
      <c r="N622" s="487" t="s">
        <v>2246</v>
      </c>
      <c r="O622" s="487" t="s">
        <v>2246</v>
      </c>
    </row>
    <row r="623" spans="1:15" ht="25.5" x14ac:dyDescent="0.2">
      <c r="A623" s="514"/>
      <c r="B623" s="253"/>
      <c r="C623" s="253"/>
      <c r="D623" s="110"/>
      <c r="E623" s="110"/>
      <c r="F623" s="764"/>
      <c r="G623" s="764"/>
      <c r="H623" s="774"/>
      <c r="I623" s="774"/>
      <c r="J623" s="505" t="s">
        <v>73</v>
      </c>
      <c r="K623" s="203" t="s">
        <v>1993</v>
      </c>
      <c r="L623" s="514"/>
      <c r="M623" s="514"/>
      <c r="N623" s="514"/>
      <c r="O623" s="514"/>
    </row>
    <row r="624" spans="1:15" x14ac:dyDescent="0.2">
      <c r="A624" s="14">
        <f>A622+1</f>
        <v>544</v>
      </c>
      <c r="B624" s="253"/>
      <c r="C624" s="253"/>
      <c r="D624" s="110"/>
      <c r="E624" s="110"/>
      <c r="F624" s="764"/>
      <c r="G624" s="764"/>
      <c r="H624" s="774"/>
      <c r="I624" s="774"/>
      <c r="J624" s="505" t="s">
        <v>73</v>
      </c>
      <c r="K624" s="203" t="s">
        <v>2315</v>
      </c>
      <c r="L624" s="412">
        <v>1</v>
      </c>
      <c r="M624" s="487" t="s">
        <v>2246</v>
      </c>
      <c r="N624" s="487" t="s">
        <v>2246</v>
      </c>
      <c r="O624" s="487" t="s">
        <v>2246</v>
      </c>
    </row>
    <row r="625" spans="1:15" x14ac:dyDescent="0.2">
      <c r="A625" s="514"/>
      <c r="B625" s="253"/>
      <c r="C625" s="253"/>
      <c r="D625" s="110"/>
      <c r="E625" s="110"/>
      <c r="F625" s="764"/>
      <c r="G625" s="764"/>
      <c r="H625" s="774"/>
      <c r="I625" s="774"/>
      <c r="J625" s="505" t="s">
        <v>73</v>
      </c>
      <c r="K625" s="203" t="s">
        <v>1742</v>
      </c>
      <c r="L625" s="514"/>
      <c r="M625" s="514"/>
      <c r="N625" s="514"/>
      <c r="O625" s="514"/>
    </row>
    <row r="626" spans="1:15" x14ac:dyDescent="0.2">
      <c r="A626" s="514"/>
      <c r="B626" s="253"/>
      <c r="C626" s="253"/>
      <c r="D626" s="110"/>
      <c r="E626" s="110"/>
      <c r="F626" s="764"/>
      <c r="G626" s="764"/>
      <c r="H626" s="774"/>
      <c r="I626" s="774"/>
      <c r="J626" s="505" t="s">
        <v>73</v>
      </c>
      <c r="K626" s="203" t="s">
        <v>1743</v>
      </c>
      <c r="L626" s="514"/>
      <c r="M626" s="514"/>
      <c r="N626" s="514"/>
      <c r="O626" s="514"/>
    </row>
    <row r="627" spans="1:15" x14ac:dyDescent="0.2">
      <c r="A627" s="514"/>
      <c r="B627" s="253"/>
      <c r="C627" s="253"/>
      <c r="D627" s="110"/>
      <c r="E627" s="110"/>
      <c r="F627" s="764"/>
      <c r="G627" s="764"/>
      <c r="H627" s="774"/>
      <c r="I627" s="774"/>
      <c r="J627" s="505" t="s">
        <v>73</v>
      </c>
      <c r="K627" s="203" t="s">
        <v>1744</v>
      </c>
      <c r="L627" s="514"/>
      <c r="M627" s="514"/>
      <c r="N627" s="514"/>
      <c r="O627" s="514"/>
    </row>
    <row r="628" spans="1:15" x14ac:dyDescent="0.2">
      <c r="A628" s="514"/>
      <c r="B628" s="253"/>
      <c r="C628" s="253"/>
      <c r="D628" s="110"/>
      <c r="E628" s="110"/>
      <c r="F628" s="764"/>
      <c r="G628" s="764"/>
      <c r="H628" s="774"/>
      <c r="I628" s="774"/>
      <c r="J628" s="505" t="s">
        <v>73</v>
      </c>
      <c r="K628" s="203" t="s">
        <v>1745</v>
      </c>
      <c r="L628" s="514"/>
      <c r="M628" s="514"/>
      <c r="N628" s="514"/>
      <c r="O628" s="514"/>
    </row>
    <row r="629" spans="1:15" x14ac:dyDescent="0.2">
      <c r="A629" s="14">
        <f>A624+1</f>
        <v>545</v>
      </c>
      <c r="B629" s="253"/>
      <c r="C629" s="253"/>
      <c r="D629" s="110"/>
      <c r="E629" s="110"/>
      <c r="F629" s="764"/>
      <c r="G629" s="764"/>
      <c r="H629" s="774"/>
      <c r="I629" s="774"/>
      <c r="J629" s="505" t="s">
        <v>73</v>
      </c>
      <c r="K629" s="203" t="s">
        <v>1746</v>
      </c>
      <c r="L629" s="412">
        <v>1</v>
      </c>
      <c r="M629" s="487" t="s">
        <v>2246</v>
      </c>
      <c r="N629" s="487" t="s">
        <v>2246</v>
      </c>
      <c r="O629" s="487" t="s">
        <v>2246</v>
      </c>
    </row>
    <row r="630" spans="1:15" x14ac:dyDescent="0.2">
      <c r="A630" s="14">
        <f>A629+1</f>
        <v>546</v>
      </c>
      <c r="B630" s="253"/>
      <c r="C630" s="253"/>
      <c r="D630" s="110"/>
      <c r="E630" s="110"/>
      <c r="F630" s="764"/>
      <c r="G630" s="764"/>
      <c r="H630" s="774"/>
      <c r="I630" s="774"/>
      <c r="J630" s="505" t="s">
        <v>73</v>
      </c>
      <c r="K630" s="203" t="s">
        <v>1750</v>
      </c>
      <c r="L630" s="412">
        <v>1</v>
      </c>
      <c r="M630" s="487" t="s">
        <v>2246</v>
      </c>
      <c r="N630" s="487" t="s">
        <v>2246</v>
      </c>
      <c r="O630" s="487" t="s">
        <v>2246</v>
      </c>
    </row>
    <row r="631" spans="1:15" ht="14.25" customHeight="1" x14ac:dyDescent="0.2">
      <c r="A631" s="14">
        <f t="shared" si="38"/>
        <v>547</v>
      </c>
      <c r="B631" s="253"/>
      <c r="C631" s="253"/>
      <c r="D631" s="110"/>
      <c r="E631" s="110"/>
      <c r="F631" s="509" t="s">
        <v>1785</v>
      </c>
      <c r="G631" s="764"/>
      <c r="H631" s="775"/>
      <c r="I631" s="775"/>
      <c r="J631" s="505" t="s">
        <v>73</v>
      </c>
      <c r="K631" s="203" t="s">
        <v>1751</v>
      </c>
      <c r="L631" s="412">
        <v>1</v>
      </c>
      <c r="M631" s="487" t="s">
        <v>2246</v>
      </c>
      <c r="N631" s="487" t="s">
        <v>2246</v>
      </c>
      <c r="O631" s="487" t="s">
        <v>2246</v>
      </c>
    </row>
    <row r="632" spans="1:15" ht="25.5" x14ac:dyDescent="0.2">
      <c r="A632" s="14">
        <f>A631+1</f>
        <v>548</v>
      </c>
      <c r="B632" s="31" t="s">
        <v>786</v>
      </c>
      <c r="C632" s="474"/>
      <c r="D632" s="474"/>
      <c r="E632" s="514"/>
      <c r="F632" s="509"/>
      <c r="G632" s="509" t="s">
        <v>2081</v>
      </c>
      <c r="H632" s="509" t="s">
        <v>2010</v>
      </c>
      <c r="I632" s="509" t="s">
        <v>2010</v>
      </c>
      <c r="J632" s="505" t="s">
        <v>2082</v>
      </c>
      <c r="K632" s="400" t="s">
        <v>2084</v>
      </c>
      <c r="L632" s="412">
        <v>1</v>
      </c>
      <c r="M632" s="487" t="s">
        <v>2246</v>
      </c>
      <c r="N632" s="487" t="s">
        <v>2246</v>
      </c>
      <c r="O632" s="487" t="s">
        <v>2246</v>
      </c>
    </row>
    <row r="633" spans="1:15" customFormat="1" ht="25.5" x14ac:dyDescent="0.2">
      <c r="A633" s="486">
        <f>A632+1</f>
        <v>549</v>
      </c>
      <c r="B633" s="253"/>
      <c r="C633" s="253"/>
      <c r="D633" s="110"/>
      <c r="E633" s="110"/>
      <c r="F633" s="509" t="s">
        <v>1868</v>
      </c>
      <c r="G633" s="764" t="s">
        <v>2012</v>
      </c>
      <c r="H633" s="844" t="s">
        <v>2316</v>
      </c>
      <c r="I633" s="844" t="s">
        <v>2316</v>
      </c>
      <c r="J633" s="513" t="s">
        <v>1869</v>
      </c>
      <c r="K633" s="217" t="s">
        <v>1996</v>
      </c>
      <c r="L633" s="412">
        <v>1</v>
      </c>
      <c r="M633" s="487" t="s">
        <v>2246</v>
      </c>
      <c r="N633" s="487" t="s">
        <v>2246</v>
      </c>
      <c r="O633" s="487" t="s">
        <v>2246</v>
      </c>
    </row>
    <row r="634" spans="1:15" customFormat="1" ht="25.5" x14ac:dyDescent="0.2">
      <c r="A634" s="486">
        <f t="shared" ref="A634:A636" si="39">A633+1</f>
        <v>550</v>
      </c>
      <c r="B634" s="253"/>
      <c r="C634" s="253"/>
      <c r="D634" s="110"/>
      <c r="E634" s="110"/>
      <c r="F634" s="509" t="s">
        <v>1868</v>
      </c>
      <c r="G634" s="764"/>
      <c r="H634" s="844"/>
      <c r="I634" s="844"/>
      <c r="J634" s="513" t="s">
        <v>73</v>
      </c>
      <c r="K634" s="217" t="s">
        <v>1997</v>
      </c>
      <c r="L634" s="412">
        <v>1</v>
      </c>
      <c r="M634" s="487" t="s">
        <v>2246</v>
      </c>
      <c r="N634" s="487" t="s">
        <v>2246</v>
      </c>
      <c r="O634" s="487" t="s">
        <v>2246</v>
      </c>
    </row>
    <row r="635" spans="1:15" ht="25.5" x14ac:dyDescent="0.2">
      <c r="A635" s="14">
        <f t="shared" si="39"/>
        <v>551</v>
      </c>
      <c r="B635" s="31" t="s">
        <v>786</v>
      </c>
      <c r="C635" s="474"/>
      <c r="D635" s="474"/>
      <c r="E635" s="514"/>
      <c r="F635" s="509"/>
      <c r="G635" s="31"/>
      <c r="H635" s="509" t="s">
        <v>2086</v>
      </c>
      <c r="I635" s="509" t="s">
        <v>2086</v>
      </c>
      <c r="J635" s="509" t="s">
        <v>2087</v>
      </c>
      <c r="K635" s="400" t="s">
        <v>2088</v>
      </c>
      <c r="L635" s="412">
        <v>1</v>
      </c>
      <c r="M635" s="487" t="s">
        <v>2246</v>
      </c>
      <c r="N635" s="487" t="s">
        <v>2246</v>
      </c>
      <c r="O635" s="487" t="s">
        <v>2246</v>
      </c>
    </row>
    <row r="636" spans="1:15" ht="25.5" x14ac:dyDescent="0.2">
      <c r="A636" s="14">
        <f t="shared" si="39"/>
        <v>552</v>
      </c>
      <c r="B636" s="260"/>
      <c r="C636" s="260"/>
      <c r="D636" s="260"/>
      <c r="E636" s="260"/>
      <c r="F636" s="260"/>
      <c r="G636" s="764" t="s">
        <v>456</v>
      </c>
      <c r="H636" s="773" t="s">
        <v>2091</v>
      </c>
      <c r="I636" s="773" t="s">
        <v>2091</v>
      </c>
      <c r="J636" s="509" t="s">
        <v>2092</v>
      </c>
      <c r="K636" s="404" t="s">
        <v>2093</v>
      </c>
      <c r="L636" s="412">
        <v>1</v>
      </c>
      <c r="M636" s="487" t="s">
        <v>2246</v>
      </c>
      <c r="N636" s="487" t="s">
        <v>2246</v>
      </c>
      <c r="O636" s="487" t="s">
        <v>2246</v>
      </c>
    </row>
    <row r="637" spans="1:15" x14ac:dyDescent="0.2">
      <c r="A637" s="260"/>
      <c r="B637" s="260"/>
      <c r="C637" s="260"/>
      <c r="D637" s="260"/>
      <c r="E637" s="225"/>
      <c r="F637" s="260"/>
      <c r="G637" s="764"/>
      <c r="H637" s="774"/>
      <c r="I637" s="774"/>
      <c r="J637" s="509" t="s">
        <v>73</v>
      </c>
      <c r="K637" s="203" t="s">
        <v>2094</v>
      </c>
      <c r="L637" s="514"/>
      <c r="M637" s="514"/>
      <c r="N637" s="514"/>
      <c r="O637" s="514"/>
    </row>
    <row r="638" spans="1:15" x14ac:dyDescent="0.2">
      <c r="A638" s="14">
        <f>A636+1</f>
        <v>553</v>
      </c>
      <c r="B638" s="260"/>
      <c r="C638" s="260"/>
      <c r="D638" s="260"/>
      <c r="E638" s="225"/>
      <c r="F638" s="260"/>
      <c r="G638" s="764"/>
      <c r="H638" s="774"/>
      <c r="I638" s="774"/>
      <c r="J638" s="509" t="s">
        <v>73</v>
      </c>
      <c r="K638" s="203" t="s">
        <v>1657</v>
      </c>
      <c r="L638" s="412">
        <v>1</v>
      </c>
      <c r="M638" s="487" t="s">
        <v>2246</v>
      </c>
      <c r="N638" s="487" t="s">
        <v>2246</v>
      </c>
      <c r="O638" s="487" t="s">
        <v>2246</v>
      </c>
    </row>
    <row r="639" spans="1:15" ht="27.75" customHeight="1" x14ac:dyDescent="0.2">
      <c r="A639" s="14">
        <f>A638+1</f>
        <v>554</v>
      </c>
      <c r="B639" s="260"/>
      <c r="C639" s="260"/>
      <c r="D639" s="260"/>
      <c r="E639" s="225"/>
      <c r="F639" s="260"/>
      <c r="G639" s="764"/>
      <c r="H639" s="774" t="s">
        <v>2091</v>
      </c>
      <c r="I639" s="774" t="s">
        <v>2091</v>
      </c>
      <c r="J639" s="509" t="s">
        <v>2330</v>
      </c>
      <c r="K639" s="203" t="s">
        <v>1658</v>
      </c>
      <c r="L639" s="412">
        <v>1</v>
      </c>
      <c r="M639" s="487" t="s">
        <v>2246</v>
      </c>
      <c r="N639" s="487" t="s">
        <v>2246</v>
      </c>
      <c r="O639" s="487" t="s">
        <v>2246</v>
      </c>
    </row>
    <row r="640" spans="1:15" x14ac:dyDescent="0.2">
      <c r="A640" s="14">
        <f t="shared" ref="A640:A649" si="40">A639+1</f>
        <v>555</v>
      </c>
      <c r="B640" s="260"/>
      <c r="C640" s="260"/>
      <c r="D640" s="260"/>
      <c r="E640" s="225"/>
      <c r="F640" s="260"/>
      <c r="G640" s="764"/>
      <c r="H640" s="774"/>
      <c r="I640" s="774"/>
      <c r="J640" s="509" t="s">
        <v>73</v>
      </c>
      <c r="K640" s="203" t="s">
        <v>1659</v>
      </c>
      <c r="L640" s="412">
        <v>1</v>
      </c>
      <c r="M640" s="487" t="s">
        <v>2246</v>
      </c>
      <c r="N640" s="487" t="s">
        <v>2246</v>
      </c>
      <c r="O640" s="487" t="s">
        <v>2246</v>
      </c>
    </row>
    <row r="641" spans="1:15" ht="41.25" customHeight="1" x14ac:dyDescent="0.2">
      <c r="A641" s="14">
        <f t="shared" si="40"/>
        <v>556</v>
      </c>
      <c r="B641" s="260"/>
      <c r="C641" s="260"/>
      <c r="D641" s="260"/>
      <c r="E641" s="260"/>
      <c r="F641" s="260"/>
      <c r="G641" s="31"/>
      <c r="H641" s="774"/>
      <c r="I641" s="774"/>
      <c r="J641" s="509" t="s">
        <v>73</v>
      </c>
      <c r="K641" s="203" t="s">
        <v>2095</v>
      </c>
      <c r="L641" s="412">
        <v>1</v>
      </c>
      <c r="M641" s="487" t="s">
        <v>2246</v>
      </c>
      <c r="N641" s="487" t="s">
        <v>2246</v>
      </c>
      <c r="O641" s="487" t="s">
        <v>2246</v>
      </c>
    </row>
    <row r="642" spans="1:15" ht="25.5" x14ac:dyDescent="0.2">
      <c r="A642" s="14">
        <f t="shared" si="40"/>
        <v>557</v>
      </c>
      <c r="B642" s="260"/>
      <c r="C642" s="260"/>
      <c r="D642" s="260"/>
      <c r="E642" s="260"/>
      <c r="F642" s="260"/>
      <c r="G642" s="31"/>
      <c r="H642" s="774"/>
      <c r="I642" s="774"/>
      <c r="J642" s="509" t="s">
        <v>73</v>
      </c>
      <c r="K642" s="401" t="s">
        <v>2096</v>
      </c>
      <c r="L642" s="412">
        <v>1</v>
      </c>
      <c r="M642" s="487" t="s">
        <v>2246</v>
      </c>
      <c r="N642" s="487" t="s">
        <v>2246</v>
      </c>
      <c r="O642" s="487" t="s">
        <v>2246</v>
      </c>
    </row>
    <row r="643" spans="1:15" ht="25.5" customHeight="1" x14ac:dyDescent="0.2">
      <c r="A643" s="14">
        <f t="shared" si="40"/>
        <v>558</v>
      </c>
      <c r="B643" s="260"/>
      <c r="C643" s="260"/>
      <c r="D643" s="260"/>
      <c r="E643" s="260"/>
      <c r="F643" s="260"/>
      <c r="G643" s="31"/>
      <c r="H643" s="774"/>
      <c r="I643" s="774"/>
      <c r="J643" s="509" t="s">
        <v>73</v>
      </c>
      <c r="K643" s="203" t="s">
        <v>2097</v>
      </c>
      <c r="L643" s="412">
        <v>1</v>
      </c>
      <c r="M643" s="487" t="s">
        <v>2246</v>
      </c>
      <c r="N643" s="487" t="s">
        <v>2246</v>
      </c>
      <c r="O643" s="487" t="s">
        <v>2246</v>
      </c>
    </row>
    <row r="644" spans="1:15" x14ac:dyDescent="0.2">
      <c r="A644" s="14">
        <f t="shared" si="40"/>
        <v>559</v>
      </c>
      <c r="B644" s="260"/>
      <c r="C644" s="260"/>
      <c r="D644" s="260"/>
      <c r="E644" s="260"/>
      <c r="F644" s="260"/>
      <c r="G644" s="31"/>
      <c r="H644" s="774"/>
      <c r="I644" s="774"/>
      <c r="J644" s="509" t="s">
        <v>73</v>
      </c>
      <c r="K644" s="203" t="s">
        <v>2098</v>
      </c>
      <c r="L644" s="412">
        <v>1</v>
      </c>
      <c r="M644" s="487" t="s">
        <v>2246</v>
      </c>
      <c r="N644" s="487" t="s">
        <v>2246</v>
      </c>
      <c r="O644" s="487" t="s">
        <v>2246</v>
      </c>
    </row>
    <row r="645" spans="1:15" x14ac:dyDescent="0.2">
      <c r="A645" s="14">
        <f t="shared" si="40"/>
        <v>560</v>
      </c>
      <c r="B645" s="260"/>
      <c r="C645" s="260"/>
      <c r="D645" s="260"/>
      <c r="E645" s="260"/>
      <c r="F645" s="260"/>
      <c r="G645" s="31"/>
      <c r="H645" s="774"/>
      <c r="I645" s="774"/>
      <c r="J645" s="509" t="s">
        <v>73</v>
      </c>
      <c r="K645" s="203" t="s">
        <v>2099</v>
      </c>
      <c r="L645" s="412">
        <v>1</v>
      </c>
      <c r="M645" s="487" t="s">
        <v>2246</v>
      </c>
      <c r="N645" s="487" t="s">
        <v>2246</v>
      </c>
      <c r="O645" s="487" t="s">
        <v>2246</v>
      </c>
    </row>
    <row r="646" spans="1:15" ht="25.5" x14ac:dyDescent="0.2">
      <c r="A646" s="14">
        <f t="shared" si="40"/>
        <v>561</v>
      </c>
      <c r="B646" s="260"/>
      <c r="C646" s="260"/>
      <c r="D646" s="260"/>
      <c r="E646" s="260"/>
      <c r="F646" s="260"/>
      <c r="G646" s="31"/>
      <c r="H646" s="774"/>
      <c r="I646" s="774"/>
      <c r="J646" s="509" t="s">
        <v>73</v>
      </c>
      <c r="K646" s="203" t="s">
        <v>2100</v>
      </c>
      <c r="L646" s="412">
        <v>1</v>
      </c>
      <c r="M646" s="487" t="s">
        <v>2246</v>
      </c>
      <c r="N646" s="487" t="s">
        <v>2246</v>
      </c>
      <c r="O646" s="487" t="s">
        <v>2246</v>
      </c>
    </row>
    <row r="647" spans="1:15" x14ac:dyDescent="0.2">
      <c r="A647" s="14">
        <f t="shared" si="40"/>
        <v>562</v>
      </c>
      <c r="B647" s="260"/>
      <c r="C647" s="260"/>
      <c r="D647" s="260"/>
      <c r="E647" s="260"/>
      <c r="F647" s="260"/>
      <c r="G647" s="31"/>
      <c r="H647" s="774"/>
      <c r="I647" s="774"/>
      <c r="J647" s="509" t="s">
        <v>73</v>
      </c>
      <c r="K647" s="203" t="s">
        <v>2101</v>
      </c>
      <c r="L647" s="412">
        <v>1</v>
      </c>
      <c r="M647" s="487" t="s">
        <v>2246</v>
      </c>
      <c r="N647" s="487" t="s">
        <v>2246</v>
      </c>
      <c r="O647" s="487" t="s">
        <v>2246</v>
      </c>
    </row>
    <row r="648" spans="1:15" x14ac:dyDescent="0.2">
      <c r="A648" s="14">
        <f t="shared" si="40"/>
        <v>563</v>
      </c>
      <c r="B648" s="260"/>
      <c r="C648" s="260"/>
      <c r="D648" s="260"/>
      <c r="E648" s="260"/>
      <c r="F648" s="260"/>
      <c r="G648" s="31"/>
      <c r="H648" s="774"/>
      <c r="I648" s="774"/>
      <c r="J648" s="509" t="s">
        <v>73</v>
      </c>
      <c r="K648" s="203" t="s">
        <v>2102</v>
      </c>
      <c r="L648" s="412">
        <v>1</v>
      </c>
      <c r="M648" s="487" t="s">
        <v>2246</v>
      </c>
      <c r="N648" s="487" t="s">
        <v>2246</v>
      </c>
      <c r="O648" s="487" t="s">
        <v>2246</v>
      </c>
    </row>
    <row r="649" spans="1:15" x14ac:dyDescent="0.2">
      <c r="A649" s="14">
        <f t="shared" si="40"/>
        <v>564</v>
      </c>
      <c r="B649" s="260"/>
      <c r="C649" s="260"/>
      <c r="D649" s="260"/>
      <c r="E649" s="260"/>
      <c r="F649" s="260"/>
      <c r="G649" s="31"/>
      <c r="H649" s="775"/>
      <c r="I649" s="775"/>
      <c r="J649" s="509" t="s">
        <v>73</v>
      </c>
      <c r="K649" s="203" t="s">
        <v>2103</v>
      </c>
      <c r="L649" s="412">
        <v>1</v>
      </c>
      <c r="M649" s="487" t="s">
        <v>2246</v>
      </c>
      <c r="N649" s="487" t="s">
        <v>2246</v>
      </c>
      <c r="O649" s="487" t="s">
        <v>2246</v>
      </c>
    </row>
    <row r="650" spans="1:15" customFormat="1" ht="38.25" x14ac:dyDescent="0.2">
      <c r="A650" s="253"/>
      <c r="B650" s="253"/>
      <c r="C650" s="253"/>
      <c r="D650" s="110"/>
      <c r="E650" s="110"/>
      <c r="F650" s="509" t="s">
        <v>1873</v>
      </c>
      <c r="G650" s="764" t="s">
        <v>2013</v>
      </c>
      <c r="H650" s="764" t="s">
        <v>2317</v>
      </c>
      <c r="I650" s="764" t="s">
        <v>2317</v>
      </c>
      <c r="J650" s="513" t="s">
        <v>1874</v>
      </c>
      <c r="K650" s="217" t="s">
        <v>2318</v>
      </c>
      <c r="L650" s="409"/>
      <c r="M650" s="409"/>
      <c r="N650" s="409"/>
      <c r="O650" s="409"/>
    </row>
    <row r="651" spans="1:15" customFormat="1" ht="15.75" customHeight="1" x14ac:dyDescent="0.2">
      <c r="A651" s="486">
        <f>A649+1</f>
        <v>565</v>
      </c>
      <c r="B651" s="253"/>
      <c r="C651" s="253"/>
      <c r="D651" s="110"/>
      <c r="E651" s="110"/>
      <c r="F651" s="509" t="s">
        <v>1873</v>
      </c>
      <c r="G651" s="764"/>
      <c r="H651" s="764"/>
      <c r="I651" s="764"/>
      <c r="J651" s="513" t="s">
        <v>73</v>
      </c>
      <c r="K651" s="217" t="s">
        <v>1876</v>
      </c>
      <c r="L651" s="412">
        <v>1</v>
      </c>
      <c r="M651" s="487" t="s">
        <v>2246</v>
      </c>
      <c r="N651" s="487" t="s">
        <v>2246</v>
      </c>
      <c r="O651" s="487" t="s">
        <v>2246</v>
      </c>
    </row>
    <row r="652" spans="1:15" customFormat="1" ht="25.5" x14ac:dyDescent="0.2">
      <c r="A652" s="486">
        <f>A651+1</f>
        <v>566</v>
      </c>
      <c r="B652" s="253"/>
      <c r="C652" s="253"/>
      <c r="D652" s="110"/>
      <c r="E652" s="110"/>
      <c r="F652" s="509" t="s">
        <v>1873</v>
      </c>
      <c r="G652" s="764"/>
      <c r="H652" s="764"/>
      <c r="I652" s="764"/>
      <c r="J652" s="513" t="s">
        <v>73</v>
      </c>
      <c r="K652" s="217" t="s">
        <v>1877</v>
      </c>
      <c r="L652" s="412">
        <v>1</v>
      </c>
      <c r="M652" s="487" t="s">
        <v>2246</v>
      </c>
      <c r="N652" s="487" t="s">
        <v>2246</v>
      </c>
      <c r="O652" s="487" t="s">
        <v>2246</v>
      </c>
    </row>
    <row r="653" spans="1:15" customFormat="1" ht="25.5" x14ac:dyDescent="0.2">
      <c r="A653" s="486">
        <f>A652+1</f>
        <v>567</v>
      </c>
      <c r="B653" s="253"/>
      <c r="C653" s="253"/>
      <c r="D653" s="110"/>
      <c r="E653" s="110"/>
      <c r="F653" s="509" t="s">
        <v>1873</v>
      </c>
      <c r="G653" s="764"/>
      <c r="H653" s="764"/>
      <c r="I653" s="764"/>
      <c r="J653" s="503" t="s">
        <v>73</v>
      </c>
      <c r="K653" s="217" t="s">
        <v>1878</v>
      </c>
      <c r="L653" s="504">
        <v>1</v>
      </c>
      <c r="M653" s="487" t="s">
        <v>2246</v>
      </c>
      <c r="N653" s="487" t="s">
        <v>2246</v>
      </c>
      <c r="O653" s="487" t="s">
        <v>2246</v>
      </c>
    </row>
    <row r="654" spans="1:15" x14ac:dyDescent="0.2">
      <c r="K654" s="554" t="s">
        <v>1890</v>
      </c>
      <c r="L654" s="250">
        <f>COUNTIF(L4:L653,"1")</f>
        <v>507</v>
      </c>
    </row>
    <row r="655" spans="1:15" x14ac:dyDescent="0.2">
      <c r="K655" s="554" t="s">
        <v>1891</v>
      </c>
      <c r="L655" s="250">
        <f>COUNTIF(L4:L653,"2")</f>
        <v>60</v>
      </c>
    </row>
    <row r="656" spans="1:15" x14ac:dyDescent="0.2">
      <c r="K656" s="554" t="s">
        <v>1892</v>
      </c>
      <c r="L656" s="250">
        <f>COUNTIF(L4:L653,"")</f>
        <v>83</v>
      </c>
    </row>
    <row r="657" spans="11:12" x14ac:dyDescent="0.2">
      <c r="K657" s="554" t="s">
        <v>2371</v>
      </c>
      <c r="L657" s="250">
        <f>L654+L655</f>
        <v>567</v>
      </c>
    </row>
    <row r="658" spans="11:12" x14ac:dyDescent="0.2">
      <c r="K658" s="215"/>
      <c r="L658" s="373"/>
    </row>
    <row r="659" spans="11:12" x14ac:dyDescent="0.2">
      <c r="K659" s="408" t="s">
        <v>2238</v>
      </c>
      <c r="L659" s="373">
        <f>COUNTIF(L4:L653,"")</f>
        <v>83</v>
      </c>
    </row>
    <row r="660" spans="11:12" x14ac:dyDescent="0.2">
      <c r="K660" s="408" t="s">
        <v>2372</v>
      </c>
      <c r="L660" s="273">
        <f>L657+L656+3</f>
        <v>653</v>
      </c>
    </row>
  </sheetData>
  <mergeCells count="771">
    <mergeCell ref="A3:O3"/>
    <mergeCell ref="C4:C6"/>
    <mergeCell ref="D4:D7"/>
    <mergeCell ref="E4:E7"/>
    <mergeCell ref="F4:F7"/>
    <mergeCell ref="G4:G7"/>
    <mergeCell ref="H4:H7"/>
    <mergeCell ref="I4:I7"/>
    <mergeCell ref="H1:H2"/>
    <mergeCell ref="I1:I2"/>
    <mergeCell ref="J1:J2"/>
    <mergeCell ref="K1:K2"/>
    <mergeCell ref="L1:L2"/>
    <mergeCell ref="M1:O1"/>
    <mergeCell ref="D10:D11"/>
    <mergeCell ref="E10:E11"/>
    <mergeCell ref="F10:F11"/>
    <mergeCell ref="G10:G11"/>
    <mergeCell ref="H10:H11"/>
    <mergeCell ref="I10:I11"/>
    <mergeCell ref="D8:D9"/>
    <mergeCell ref="E8:E9"/>
    <mergeCell ref="F8:F9"/>
    <mergeCell ref="G8:G9"/>
    <mergeCell ref="H8:H9"/>
    <mergeCell ref="I8:I9"/>
    <mergeCell ref="I13:I22"/>
    <mergeCell ref="C18:C20"/>
    <mergeCell ref="G23:G24"/>
    <mergeCell ref="H23:H24"/>
    <mergeCell ref="I23:I24"/>
    <mergeCell ref="C27:C37"/>
    <mergeCell ref="D27:D37"/>
    <mergeCell ref="E27:E37"/>
    <mergeCell ref="F27:F37"/>
    <mergeCell ref="G27:G36"/>
    <mergeCell ref="C13:C16"/>
    <mergeCell ref="D13:D21"/>
    <mergeCell ref="E13:E21"/>
    <mergeCell ref="F13:F21"/>
    <mergeCell ref="G13:G22"/>
    <mergeCell ref="H13:H22"/>
    <mergeCell ref="H27:H36"/>
    <mergeCell ref="I27:I36"/>
    <mergeCell ref="C38:C39"/>
    <mergeCell ref="D38:D42"/>
    <mergeCell ref="E38:E42"/>
    <mergeCell ref="F38:F42"/>
    <mergeCell ref="G38:G42"/>
    <mergeCell ref="H38:H42"/>
    <mergeCell ref="I38:I42"/>
    <mergeCell ref="C40:C42"/>
    <mergeCell ref="E53:E56"/>
    <mergeCell ref="F53:F56"/>
    <mergeCell ref="E57:E58"/>
    <mergeCell ref="F57:F58"/>
    <mergeCell ref="G57:G58"/>
    <mergeCell ref="I43:I48"/>
    <mergeCell ref="C49:C52"/>
    <mergeCell ref="D49:D52"/>
    <mergeCell ref="E49:E52"/>
    <mergeCell ref="F49:F52"/>
    <mergeCell ref="G49:G55"/>
    <mergeCell ref="H49:H55"/>
    <mergeCell ref="I49:I55"/>
    <mergeCell ref="C53:C56"/>
    <mergeCell ref="D53:D56"/>
    <mergeCell ref="C43:C48"/>
    <mergeCell ref="D43:D48"/>
    <mergeCell ref="E43:E48"/>
    <mergeCell ref="F43:F48"/>
    <mergeCell ref="G43:G48"/>
    <mergeCell ref="H43:H48"/>
    <mergeCell ref="H57:H58"/>
    <mergeCell ref="I57:I58"/>
    <mergeCell ref="J57:J58"/>
    <mergeCell ref="C59:C60"/>
    <mergeCell ref="D59:D60"/>
    <mergeCell ref="E59:E60"/>
    <mergeCell ref="F59:F60"/>
    <mergeCell ref="G59:G60"/>
    <mergeCell ref="H59:H60"/>
    <mergeCell ref="I59:I60"/>
    <mergeCell ref="C75:C76"/>
    <mergeCell ref="D75:D76"/>
    <mergeCell ref="E75:E76"/>
    <mergeCell ref="F75:F76"/>
    <mergeCell ref="G75:G76"/>
    <mergeCell ref="G61:G72"/>
    <mergeCell ref="H61:H72"/>
    <mergeCell ref="I61:I72"/>
    <mergeCell ref="C62:C68"/>
    <mergeCell ref="D62:D68"/>
    <mergeCell ref="E62:E70"/>
    <mergeCell ref="F62:F70"/>
    <mergeCell ref="F71:F72"/>
    <mergeCell ref="H75:H76"/>
    <mergeCell ref="I75:I76"/>
    <mergeCell ref="D57:D58"/>
    <mergeCell ref="D78:D79"/>
    <mergeCell ref="E78:E79"/>
    <mergeCell ref="F78:F79"/>
    <mergeCell ref="G78:G79"/>
    <mergeCell ref="H78:H79"/>
    <mergeCell ref="I78:I79"/>
    <mergeCell ref="E73:E74"/>
    <mergeCell ref="F73:F74"/>
    <mergeCell ref="G73:G74"/>
    <mergeCell ref="H73:H74"/>
    <mergeCell ref="I73:I74"/>
    <mergeCell ref="D86:D87"/>
    <mergeCell ref="E86:E87"/>
    <mergeCell ref="F86:F87"/>
    <mergeCell ref="G86:G87"/>
    <mergeCell ref="H86:H87"/>
    <mergeCell ref="I86:I87"/>
    <mergeCell ref="A80:O80"/>
    <mergeCell ref="D82:D84"/>
    <mergeCell ref="E82:E84"/>
    <mergeCell ref="F82:F85"/>
    <mergeCell ref="G82:G85"/>
    <mergeCell ref="H82:H85"/>
    <mergeCell ref="I82:I85"/>
    <mergeCell ref="I88:I91"/>
    <mergeCell ref="C92:C105"/>
    <mergeCell ref="D92:D105"/>
    <mergeCell ref="E92:E105"/>
    <mergeCell ref="F92:F105"/>
    <mergeCell ref="G92:G103"/>
    <mergeCell ref="H92:H105"/>
    <mergeCell ref="I92:I105"/>
    <mergeCell ref="G104:G105"/>
    <mergeCell ref="C88:C90"/>
    <mergeCell ref="D88:D91"/>
    <mergeCell ref="E88:E91"/>
    <mergeCell ref="F88:F91"/>
    <mergeCell ref="G88:G91"/>
    <mergeCell ref="H88:H91"/>
    <mergeCell ref="I106:I107"/>
    <mergeCell ref="C109:C118"/>
    <mergeCell ref="D109:D118"/>
    <mergeCell ref="E109:E118"/>
    <mergeCell ref="F109:F118"/>
    <mergeCell ref="G109:G118"/>
    <mergeCell ref="H109:H118"/>
    <mergeCell ref="I109:I118"/>
    <mergeCell ref="C106:C108"/>
    <mergeCell ref="D106:D108"/>
    <mergeCell ref="E106:E108"/>
    <mergeCell ref="F106:F108"/>
    <mergeCell ref="G106:G108"/>
    <mergeCell ref="H106:H107"/>
    <mergeCell ref="D119:D121"/>
    <mergeCell ref="E119:E121"/>
    <mergeCell ref="F119:F121"/>
    <mergeCell ref="G119:G120"/>
    <mergeCell ref="H119:H120"/>
    <mergeCell ref="I119:I120"/>
    <mergeCell ref="G121:G122"/>
    <mergeCell ref="H121:H122"/>
    <mergeCell ref="I121:I122"/>
    <mergeCell ref="D127:D132"/>
    <mergeCell ref="E127:E132"/>
    <mergeCell ref="F127:F132"/>
    <mergeCell ref="G127:G132"/>
    <mergeCell ref="H127:H132"/>
    <mergeCell ref="I127:I132"/>
    <mergeCell ref="D123:D126"/>
    <mergeCell ref="E123:E126"/>
    <mergeCell ref="F123:F126"/>
    <mergeCell ref="G123:G126"/>
    <mergeCell ref="H123:H125"/>
    <mergeCell ref="I123:I125"/>
    <mergeCell ref="D141:D142"/>
    <mergeCell ref="E141:E142"/>
    <mergeCell ref="F141:F142"/>
    <mergeCell ref="G141:G142"/>
    <mergeCell ref="H141:H142"/>
    <mergeCell ref="I141:I142"/>
    <mergeCell ref="E133:E137"/>
    <mergeCell ref="F133:F137"/>
    <mergeCell ref="G133:G136"/>
    <mergeCell ref="H133:H136"/>
    <mergeCell ref="I133:I136"/>
    <mergeCell ref="G139:G140"/>
    <mergeCell ref="H139:H140"/>
    <mergeCell ref="I139:I140"/>
    <mergeCell ref="A145:O145"/>
    <mergeCell ref="C147:C156"/>
    <mergeCell ref="D147:D156"/>
    <mergeCell ref="E147:E156"/>
    <mergeCell ref="F147:F156"/>
    <mergeCell ref="G147:G158"/>
    <mergeCell ref="H147:H151"/>
    <mergeCell ref="I147:I151"/>
    <mergeCell ref="H152:H158"/>
    <mergeCell ref="I152:I158"/>
    <mergeCell ref="I159:I173"/>
    <mergeCell ref="G168:G176"/>
    <mergeCell ref="C173:C176"/>
    <mergeCell ref="D173:D176"/>
    <mergeCell ref="E173:E176"/>
    <mergeCell ref="F173:F176"/>
    <mergeCell ref="H174:H176"/>
    <mergeCell ref="I174:I176"/>
    <mergeCell ref="C159:C172"/>
    <mergeCell ref="D159:D172"/>
    <mergeCell ref="E159:E172"/>
    <mergeCell ref="F159:F172"/>
    <mergeCell ref="G159:G167"/>
    <mergeCell ref="H159:H173"/>
    <mergeCell ref="I177:I182"/>
    <mergeCell ref="B183:B185"/>
    <mergeCell ref="C183:C185"/>
    <mergeCell ref="D183:D186"/>
    <mergeCell ref="E183:E186"/>
    <mergeCell ref="F183:F186"/>
    <mergeCell ref="G183:G186"/>
    <mergeCell ref="H183:H186"/>
    <mergeCell ref="I183:I186"/>
    <mergeCell ref="C177:C182"/>
    <mergeCell ref="D177:D182"/>
    <mergeCell ref="E177:E182"/>
    <mergeCell ref="F177:F182"/>
    <mergeCell ref="G177:G182"/>
    <mergeCell ref="H177:H182"/>
    <mergeCell ref="D191:D195"/>
    <mergeCell ref="E191:E195"/>
    <mergeCell ref="F191:F195"/>
    <mergeCell ref="G191:G195"/>
    <mergeCell ref="H191:H195"/>
    <mergeCell ref="I191:I195"/>
    <mergeCell ref="J183:J186"/>
    <mergeCell ref="A187:O187"/>
    <mergeCell ref="D188:D190"/>
    <mergeCell ref="E188:E190"/>
    <mergeCell ref="F188:F190"/>
    <mergeCell ref="G188:G190"/>
    <mergeCell ref="H188:H190"/>
    <mergeCell ref="I188:I190"/>
    <mergeCell ref="I196:I202"/>
    <mergeCell ref="C203:C206"/>
    <mergeCell ref="D203:D206"/>
    <mergeCell ref="E203:E206"/>
    <mergeCell ref="F203:F206"/>
    <mergeCell ref="G203:G205"/>
    <mergeCell ref="H203:H205"/>
    <mergeCell ref="I203:I205"/>
    <mergeCell ref="G206:G209"/>
    <mergeCell ref="H206:H209"/>
    <mergeCell ref="C196:C202"/>
    <mergeCell ref="D196:D202"/>
    <mergeCell ref="E196:E202"/>
    <mergeCell ref="F196:F202"/>
    <mergeCell ref="G196:G202"/>
    <mergeCell ref="H196:H202"/>
    <mergeCell ref="I206:I209"/>
    <mergeCell ref="C207:C209"/>
    <mergeCell ref="D207:D209"/>
    <mergeCell ref="E207:E209"/>
    <mergeCell ref="F207:F209"/>
    <mergeCell ref="D210:D211"/>
    <mergeCell ref="E210:E211"/>
    <mergeCell ref="F210:F211"/>
    <mergeCell ref="G210:G211"/>
    <mergeCell ref="H210:H211"/>
    <mergeCell ref="D216:D217"/>
    <mergeCell ref="E216:E217"/>
    <mergeCell ref="F216:F217"/>
    <mergeCell ref="G216:G217"/>
    <mergeCell ref="H216:H217"/>
    <mergeCell ref="I216:I217"/>
    <mergeCell ref="I210:I211"/>
    <mergeCell ref="D212:D213"/>
    <mergeCell ref="E212:E213"/>
    <mergeCell ref="F212:F213"/>
    <mergeCell ref="G212:G213"/>
    <mergeCell ref="H212:H213"/>
    <mergeCell ref="I212:I213"/>
    <mergeCell ref="H226:H231"/>
    <mergeCell ref="I226:I231"/>
    <mergeCell ref="D221:D225"/>
    <mergeCell ref="E221:E225"/>
    <mergeCell ref="F221:F225"/>
    <mergeCell ref="G221:G225"/>
    <mergeCell ref="H221:H225"/>
    <mergeCell ref="I221:I225"/>
    <mergeCell ref="A218:O218"/>
    <mergeCell ref="D219:D220"/>
    <mergeCell ref="E219:E220"/>
    <mergeCell ref="F219:F220"/>
    <mergeCell ref="G219:G220"/>
    <mergeCell ref="H219:H220"/>
    <mergeCell ref="I219:I220"/>
    <mergeCell ref="C230:C231"/>
    <mergeCell ref="C232:C237"/>
    <mergeCell ref="D232:D237"/>
    <mergeCell ref="E232:E237"/>
    <mergeCell ref="F232:F237"/>
    <mergeCell ref="G232:G237"/>
    <mergeCell ref="D226:D231"/>
    <mergeCell ref="E226:E231"/>
    <mergeCell ref="F226:F231"/>
    <mergeCell ref="G226:G231"/>
    <mergeCell ref="D242:D244"/>
    <mergeCell ref="E242:E244"/>
    <mergeCell ref="F242:F244"/>
    <mergeCell ref="G242:G244"/>
    <mergeCell ref="H242:H244"/>
    <mergeCell ref="I242:I244"/>
    <mergeCell ref="H232:H237"/>
    <mergeCell ref="I232:I237"/>
    <mergeCell ref="D239:D240"/>
    <mergeCell ref="E239:E240"/>
    <mergeCell ref="F239:F240"/>
    <mergeCell ref="G239:G240"/>
    <mergeCell ref="H239:H240"/>
    <mergeCell ref="I239:I240"/>
    <mergeCell ref="D248:D251"/>
    <mergeCell ref="E248:E251"/>
    <mergeCell ref="F248:F251"/>
    <mergeCell ref="G248:G251"/>
    <mergeCell ref="H248:H251"/>
    <mergeCell ref="I248:I251"/>
    <mergeCell ref="D246:D247"/>
    <mergeCell ref="E246:E247"/>
    <mergeCell ref="F246:F247"/>
    <mergeCell ref="G246:G247"/>
    <mergeCell ref="H246:H247"/>
    <mergeCell ref="I246:I247"/>
    <mergeCell ref="D263:D265"/>
    <mergeCell ref="E263:E265"/>
    <mergeCell ref="F263:F265"/>
    <mergeCell ref="G263:G265"/>
    <mergeCell ref="H263:H265"/>
    <mergeCell ref="I263:I265"/>
    <mergeCell ref="A252:O252"/>
    <mergeCell ref="D253:D262"/>
    <mergeCell ref="E253:E262"/>
    <mergeCell ref="F253:F262"/>
    <mergeCell ref="G253:G262"/>
    <mergeCell ref="H253:H262"/>
    <mergeCell ref="I253:I262"/>
    <mergeCell ref="C257:C259"/>
    <mergeCell ref="C260:C262"/>
    <mergeCell ref="G271:G272"/>
    <mergeCell ref="H271:H275"/>
    <mergeCell ref="I271:I275"/>
    <mergeCell ref="E272:E275"/>
    <mergeCell ref="F272:F275"/>
    <mergeCell ref="G273:G275"/>
    <mergeCell ref="D266:D270"/>
    <mergeCell ref="E266:E270"/>
    <mergeCell ref="F266:F270"/>
    <mergeCell ref="G266:G270"/>
    <mergeCell ref="H266:H270"/>
    <mergeCell ref="I266:I270"/>
    <mergeCell ref="I276:I281"/>
    <mergeCell ref="C282:C286"/>
    <mergeCell ref="D282:D286"/>
    <mergeCell ref="E282:E286"/>
    <mergeCell ref="F282:F286"/>
    <mergeCell ref="G282:G286"/>
    <mergeCell ref="H282:H286"/>
    <mergeCell ref="I282:I286"/>
    <mergeCell ref="C276:C281"/>
    <mergeCell ref="D276:D281"/>
    <mergeCell ref="E276:E281"/>
    <mergeCell ref="F276:F281"/>
    <mergeCell ref="G276:G281"/>
    <mergeCell ref="H276:H281"/>
    <mergeCell ref="D289:D290"/>
    <mergeCell ref="E289:E290"/>
    <mergeCell ref="F289:F290"/>
    <mergeCell ref="G289:G290"/>
    <mergeCell ref="H289:H297"/>
    <mergeCell ref="I289:I297"/>
    <mergeCell ref="D287:D288"/>
    <mergeCell ref="E287:E288"/>
    <mergeCell ref="F287:F288"/>
    <mergeCell ref="G287:G288"/>
    <mergeCell ref="H287:H288"/>
    <mergeCell ref="I287:I288"/>
    <mergeCell ref="C291:C294"/>
    <mergeCell ref="D291:D297"/>
    <mergeCell ref="E291:E297"/>
    <mergeCell ref="F291:F297"/>
    <mergeCell ref="G291:G297"/>
    <mergeCell ref="D298:D300"/>
    <mergeCell ref="E298:E300"/>
    <mergeCell ref="F298:F300"/>
    <mergeCell ref="G298:G300"/>
    <mergeCell ref="H298:H300"/>
    <mergeCell ref="I298:I300"/>
    <mergeCell ref="D301:D304"/>
    <mergeCell ref="E301:E304"/>
    <mergeCell ref="F301:F304"/>
    <mergeCell ref="G301:G304"/>
    <mergeCell ref="H301:H310"/>
    <mergeCell ref="I301:I310"/>
    <mergeCell ref="G305:G310"/>
    <mergeCell ref="G311:G312"/>
    <mergeCell ref="H311:H312"/>
    <mergeCell ref="I311:I312"/>
    <mergeCell ref="A314:O314"/>
    <mergeCell ref="D316:D320"/>
    <mergeCell ref="E316:E320"/>
    <mergeCell ref="F316:F320"/>
    <mergeCell ref="G316:G320"/>
    <mergeCell ref="H316:H320"/>
    <mergeCell ref="I316:I320"/>
    <mergeCell ref="D325:D328"/>
    <mergeCell ref="E325:E328"/>
    <mergeCell ref="F325:F328"/>
    <mergeCell ref="G325:G328"/>
    <mergeCell ref="H325:H328"/>
    <mergeCell ref="I325:I328"/>
    <mergeCell ref="D321:D324"/>
    <mergeCell ref="E321:E324"/>
    <mergeCell ref="F321:F324"/>
    <mergeCell ref="G321:G324"/>
    <mergeCell ref="H321:H324"/>
    <mergeCell ref="I321:I324"/>
    <mergeCell ref="F339:F348"/>
    <mergeCell ref="G339:G348"/>
    <mergeCell ref="H339:H348"/>
    <mergeCell ref="I339:I348"/>
    <mergeCell ref="J339:J348"/>
    <mergeCell ref="H349:H352"/>
    <mergeCell ref="I349:I352"/>
    <mergeCell ref="C331:C333"/>
    <mergeCell ref="G333:G338"/>
    <mergeCell ref="C334:C335"/>
    <mergeCell ref="D334:D338"/>
    <mergeCell ref="E334:E338"/>
    <mergeCell ref="F334:F338"/>
    <mergeCell ref="C336:C337"/>
    <mergeCell ref="D330:D333"/>
    <mergeCell ref="E330:E333"/>
    <mergeCell ref="F330:F333"/>
    <mergeCell ref="G330:G332"/>
    <mergeCell ref="H330:H338"/>
    <mergeCell ref="I330:I338"/>
    <mergeCell ref="G353:G356"/>
    <mergeCell ref="H353:H356"/>
    <mergeCell ref="I353:I356"/>
    <mergeCell ref="C357:C359"/>
    <mergeCell ref="D357:D359"/>
    <mergeCell ref="H357:H361"/>
    <mergeCell ref="I357:I361"/>
    <mergeCell ref="E359:E361"/>
    <mergeCell ref="F359:F361"/>
    <mergeCell ref="G359:G361"/>
    <mergeCell ref="I363:I369"/>
    <mergeCell ref="D368:D369"/>
    <mergeCell ref="E368:E369"/>
    <mergeCell ref="F368:F369"/>
    <mergeCell ref="C370:C375"/>
    <mergeCell ref="D370:D375"/>
    <mergeCell ref="E370:E375"/>
    <mergeCell ref="F370:F375"/>
    <mergeCell ref="G370:G375"/>
    <mergeCell ref="H370:H374"/>
    <mergeCell ref="C363:C369"/>
    <mergeCell ref="D363:D367"/>
    <mergeCell ref="E363:E367"/>
    <mergeCell ref="F363:F367"/>
    <mergeCell ref="G363:G369"/>
    <mergeCell ref="H363:H369"/>
    <mergeCell ref="A381:O381"/>
    <mergeCell ref="D382:D383"/>
    <mergeCell ref="E382:E383"/>
    <mergeCell ref="F382:F383"/>
    <mergeCell ref="G382:G383"/>
    <mergeCell ref="H382:H383"/>
    <mergeCell ref="I382:I383"/>
    <mergeCell ref="I370:I374"/>
    <mergeCell ref="C376:C378"/>
    <mergeCell ref="D376:D380"/>
    <mergeCell ref="E376:E380"/>
    <mergeCell ref="F376:F380"/>
    <mergeCell ref="G376:G380"/>
    <mergeCell ref="H376:H380"/>
    <mergeCell ref="I376:I380"/>
    <mergeCell ref="C379:C380"/>
    <mergeCell ref="D394:D396"/>
    <mergeCell ref="E394:E396"/>
    <mergeCell ref="F394:F396"/>
    <mergeCell ref="G394:G396"/>
    <mergeCell ref="H394:H396"/>
    <mergeCell ref="I394:I396"/>
    <mergeCell ref="C385:C388"/>
    <mergeCell ref="A391:O391"/>
    <mergeCell ref="D392:D393"/>
    <mergeCell ref="E392:E393"/>
    <mergeCell ref="F392:F393"/>
    <mergeCell ref="G392:G393"/>
    <mergeCell ref="H392:H393"/>
    <mergeCell ref="I392:I393"/>
    <mergeCell ref="D384:D389"/>
    <mergeCell ref="E384:E389"/>
    <mergeCell ref="F384:F389"/>
    <mergeCell ref="G384:G389"/>
    <mergeCell ref="H384:H389"/>
    <mergeCell ref="I384:I389"/>
    <mergeCell ref="D401:D404"/>
    <mergeCell ref="E401:E404"/>
    <mergeCell ref="F401:F404"/>
    <mergeCell ref="G401:G404"/>
    <mergeCell ref="H401:H404"/>
    <mergeCell ref="I401:I404"/>
    <mergeCell ref="D398:D399"/>
    <mergeCell ref="E398:E399"/>
    <mergeCell ref="F398:F399"/>
    <mergeCell ref="G398:G399"/>
    <mergeCell ref="H398:H399"/>
    <mergeCell ref="I398:I399"/>
    <mergeCell ref="A409:O409"/>
    <mergeCell ref="C411:C412"/>
    <mergeCell ref="D411:D412"/>
    <mergeCell ref="E411:E412"/>
    <mergeCell ref="F411:F412"/>
    <mergeCell ref="G411:G412"/>
    <mergeCell ref="H411:H412"/>
    <mergeCell ref="I411:I412"/>
    <mergeCell ref="D405:D408"/>
    <mergeCell ref="E405:E408"/>
    <mergeCell ref="F405:F408"/>
    <mergeCell ref="G405:G408"/>
    <mergeCell ref="H405:H408"/>
    <mergeCell ref="I405:I408"/>
    <mergeCell ref="E413:E414"/>
    <mergeCell ref="F413:F414"/>
    <mergeCell ref="G413:G414"/>
    <mergeCell ref="H413:H414"/>
    <mergeCell ref="I413:I414"/>
    <mergeCell ref="D415:D416"/>
    <mergeCell ref="E415:E416"/>
    <mergeCell ref="F415:F416"/>
    <mergeCell ref="G415:G416"/>
    <mergeCell ref="H415:H416"/>
    <mergeCell ref="D421:D422"/>
    <mergeCell ref="E421:E422"/>
    <mergeCell ref="F421:F422"/>
    <mergeCell ref="G421:G422"/>
    <mergeCell ref="H421:H422"/>
    <mergeCell ref="I421:I422"/>
    <mergeCell ref="I415:I416"/>
    <mergeCell ref="D418:D419"/>
    <mergeCell ref="E418:E419"/>
    <mergeCell ref="F418:F419"/>
    <mergeCell ref="G418:G419"/>
    <mergeCell ref="H418:H419"/>
    <mergeCell ref="I418:I419"/>
    <mergeCell ref="C425:C428"/>
    <mergeCell ref="A430:O430"/>
    <mergeCell ref="D432:D438"/>
    <mergeCell ref="E432:E438"/>
    <mergeCell ref="F432:F438"/>
    <mergeCell ref="G432:G438"/>
    <mergeCell ref="H432:H438"/>
    <mergeCell ref="I432:I438"/>
    <mergeCell ref="D424:D429"/>
    <mergeCell ref="E424:E429"/>
    <mergeCell ref="F424:F429"/>
    <mergeCell ref="G424:G429"/>
    <mergeCell ref="H424:H429"/>
    <mergeCell ref="I424:I429"/>
    <mergeCell ref="I452:I457"/>
    <mergeCell ref="G453:G462"/>
    <mergeCell ref="D458:D459"/>
    <mergeCell ref="E458:E459"/>
    <mergeCell ref="F458:F459"/>
    <mergeCell ref="H458:H462"/>
    <mergeCell ref="I458:I462"/>
    <mergeCell ref="H439:H447"/>
    <mergeCell ref="I439:I447"/>
    <mergeCell ref="G442:G447"/>
    <mergeCell ref="G448:G452"/>
    <mergeCell ref="H448:H451"/>
    <mergeCell ref="I448:I451"/>
    <mergeCell ref="C459:C462"/>
    <mergeCell ref="D460:D462"/>
    <mergeCell ref="E460:E462"/>
    <mergeCell ref="F460:F462"/>
    <mergeCell ref="D463:D465"/>
    <mergeCell ref="E463:E465"/>
    <mergeCell ref="F463:F465"/>
    <mergeCell ref="F451:F457"/>
    <mergeCell ref="H452:H457"/>
    <mergeCell ref="C468:C471"/>
    <mergeCell ref="D468:D471"/>
    <mergeCell ref="E468:E471"/>
    <mergeCell ref="F468:F471"/>
    <mergeCell ref="G468:G471"/>
    <mergeCell ref="H468:H471"/>
    <mergeCell ref="G463:G465"/>
    <mergeCell ref="H463:H467"/>
    <mergeCell ref="I463:I467"/>
    <mergeCell ref="C464:C465"/>
    <mergeCell ref="C466:C467"/>
    <mergeCell ref="D466:D467"/>
    <mergeCell ref="E466:E467"/>
    <mergeCell ref="F466:F467"/>
    <mergeCell ref="G466:G467"/>
    <mergeCell ref="D477:D478"/>
    <mergeCell ref="E477:E478"/>
    <mergeCell ref="F477:F478"/>
    <mergeCell ref="G477:G478"/>
    <mergeCell ref="H477:H478"/>
    <mergeCell ref="I477:I478"/>
    <mergeCell ref="I468:I471"/>
    <mergeCell ref="E472:E475"/>
    <mergeCell ref="F472:F475"/>
    <mergeCell ref="G472:G475"/>
    <mergeCell ref="H472:H475"/>
    <mergeCell ref="I472:I474"/>
    <mergeCell ref="I479:I486"/>
    <mergeCell ref="G484:G486"/>
    <mergeCell ref="G487:G489"/>
    <mergeCell ref="H487:H489"/>
    <mergeCell ref="I487:I489"/>
    <mergeCell ref="D488:D489"/>
    <mergeCell ref="E488:E489"/>
    <mergeCell ref="F488:F489"/>
    <mergeCell ref="C479:C483"/>
    <mergeCell ref="D479:D483"/>
    <mergeCell ref="E479:E483"/>
    <mergeCell ref="F479:F483"/>
    <mergeCell ref="G479:G483"/>
    <mergeCell ref="H479:H486"/>
    <mergeCell ref="D490:D493"/>
    <mergeCell ref="E490:E493"/>
    <mergeCell ref="F490:F493"/>
    <mergeCell ref="G490:G491"/>
    <mergeCell ref="H490:H491"/>
    <mergeCell ref="I490:I491"/>
    <mergeCell ref="G492:G493"/>
    <mergeCell ref="H492:H493"/>
    <mergeCell ref="I492:I493"/>
    <mergeCell ref="C502:C504"/>
    <mergeCell ref="A506:O506"/>
    <mergeCell ref="D507:D509"/>
    <mergeCell ref="E507:E509"/>
    <mergeCell ref="F507:F509"/>
    <mergeCell ref="G507:G509"/>
    <mergeCell ref="H507:H509"/>
    <mergeCell ref="I507:I509"/>
    <mergeCell ref="C495:C498"/>
    <mergeCell ref="H497:H498"/>
    <mergeCell ref="I497:I498"/>
    <mergeCell ref="C499:C501"/>
    <mergeCell ref="D499:D504"/>
    <mergeCell ref="E499:E504"/>
    <mergeCell ref="F499:F504"/>
    <mergeCell ref="G499:G504"/>
    <mergeCell ref="H499:H504"/>
    <mergeCell ref="I499:I504"/>
    <mergeCell ref="D494:D498"/>
    <mergeCell ref="E494:E498"/>
    <mergeCell ref="F494:F498"/>
    <mergeCell ref="G494:G498"/>
    <mergeCell ref="H494:H496"/>
    <mergeCell ref="I494:I496"/>
    <mergeCell ref="I511:I515"/>
    <mergeCell ref="C513:C514"/>
    <mergeCell ref="D516:D518"/>
    <mergeCell ref="E516:E518"/>
    <mergeCell ref="F516:F518"/>
    <mergeCell ref="G516:G518"/>
    <mergeCell ref="H516:H518"/>
    <mergeCell ref="I516:I518"/>
    <mergeCell ref="C511:C512"/>
    <mergeCell ref="D511:D514"/>
    <mergeCell ref="E511:E514"/>
    <mergeCell ref="F511:F514"/>
    <mergeCell ref="G511:G514"/>
    <mergeCell ref="H511:H515"/>
    <mergeCell ref="E536:E537"/>
    <mergeCell ref="F536:F537"/>
    <mergeCell ref="G536:G537"/>
    <mergeCell ref="H536:H540"/>
    <mergeCell ref="I536:I540"/>
    <mergeCell ref="E538:E546"/>
    <mergeCell ref="F538:F546"/>
    <mergeCell ref="G538:G546"/>
    <mergeCell ref="A519:O519"/>
    <mergeCell ref="E520:E534"/>
    <mergeCell ref="F520:F534"/>
    <mergeCell ref="G520:G534"/>
    <mergeCell ref="H520:H527"/>
    <mergeCell ref="I520:I535"/>
    <mergeCell ref="D523:D534"/>
    <mergeCell ref="H529:H535"/>
    <mergeCell ref="D539:D544"/>
    <mergeCell ref="H541:H546"/>
    <mergeCell ref="I541:I546"/>
    <mergeCell ref="D545:D546"/>
    <mergeCell ref="A552:O552"/>
    <mergeCell ref="C553:C555"/>
    <mergeCell ref="D553:D555"/>
    <mergeCell ref="E553:E555"/>
    <mergeCell ref="F553:F555"/>
    <mergeCell ref="G553:G555"/>
    <mergeCell ref="H553:H555"/>
    <mergeCell ref="I553:I555"/>
    <mergeCell ref="H556:H577"/>
    <mergeCell ref="I556:I577"/>
    <mergeCell ref="C558:C559"/>
    <mergeCell ref="D558:D559"/>
    <mergeCell ref="E558:E559"/>
    <mergeCell ref="F558:F559"/>
    <mergeCell ref="G558:G559"/>
    <mergeCell ref="C560:C575"/>
    <mergeCell ref="D560:D575"/>
    <mergeCell ref="E560:E575"/>
    <mergeCell ref="F560:F575"/>
    <mergeCell ref="G560:G572"/>
    <mergeCell ref="G573:G579"/>
    <mergeCell ref="C576:C579"/>
    <mergeCell ref="D576:D579"/>
    <mergeCell ref="E576:E579"/>
    <mergeCell ref="F576:F579"/>
    <mergeCell ref="H578:H579"/>
    <mergeCell ref="I578:I579"/>
    <mergeCell ref="G582:G583"/>
    <mergeCell ref="H582:H589"/>
    <mergeCell ref="I582:I589"/>
    <mergeCell ref="E590:E598"/>
    <mergeCell ref="F590:F598"/>
    <mergeCell ref="G590:G591"/>
    <mergeCell ref="H590:H604"/>
    <mergeCell ref="I590:I604"/>
    <mergeCell ref="H605:H606"/>
    <mergeCell ref="I605:I606"/>
    <mergeCell ref="H607:H612"/>
    <mergeCell ref="I607:I612"/>
    <mergeCell ref="C611:C612"/>
    <mergeCell ref="D611:D612"/>
    <mergeCell ref="E611:E612"/>
    <mergeCell ref="F611:F612"/>
    <mergeCell ref="G592:G600"/>
    <mergeCell ref="F599:F600"/>
    <mergeCell ref="F603:F604"/>
    <mergeCell ref="C605:C610"/>
    <mergeCell ref="D605:D610"/>
    <mergeCell ref="E605:E610"/>
    <mergeCell ref="F605:F610"/>
    <mergeCell ref="G605:G612"/>
    <mergeCell ref="G636:G640"/>
    <mergeCell ref="H636:H638"/>
    <mergeCell ref="I636:I638"/>
    <mergeCell ref="H639:H649"/>
    <mergeCell ref="I639:I649"/>
    <mergeCell ref="G650:G653"/>
    <mergeCell ref="H650:H653"/>
    <mergeCell ref="I650:I653"/>
    <mergeCell ref="C616:C621"/>
    <mergeCell ref="F622:F630"/>
    <mergeCell ref="G622:G631"/>
    <mergeCell ref="H622:H631"/>
    <mergeCell ref="I622:I631"/>
    <mergeCell ref="G633:G634"/>
    <mergeCell ref="H633:H634"/>
    <mergeCell ref="I633:I634"/>
    <mergeCell ref="D615:D621"/>
    <mergeCell ref="E615:E621"/>
    <mergeCell ref="F615:F621"/>
    <mergeCell ref="G615:G621"/>
    <mergeCell ref="H615:H621"/>
    <mergeCell ref="I615:I621"/>
  </mergeCells>
  <conditionalFormatting sqref="M306:M313">
    <cfRule type="expression" dxfId="230" priority="72">
      <formula>"Agency"</formula>
    </cfRule>
  </conditionalFormatting>
  <conditionalFormatting sqref="M315:M326">
    <cfRule type="expression" dxfId="229" priority="69">
      <formula>"Agency"</formula>
    </cfRule>
  </conditionalFormatting>
  <conditionalFormatting sqref="M329:M330">
    <cfRule type="expression" dxfId="228" priority="68">
      <formula>"Agency"</formula>
    </cfRule>
  </conditionalFormatting>
  <conditionalFormatting sqref="M332:M339">
    <cfRule type="expression" dxfId="227" priority="67">
      <formula>"Agency"</formula>
    </cfRule>
  </conditionalFormatting>
  <conditionalFormatting sqref="M341:M348">
    <cfRule type="expression" dxfId="226" priority="66">
      <formula>"Agency"</formula>
    </cfRule>
  </conditionalFormatting>
  <conditionalFormatting sqref="M350:M352">
    <cfRule type="expression" dxfId="225" priority="3">
      <formula>"Agency"</formula>
    </cfRule>
  </conditionalFormatting>
  <conditionalFormatting sqref="M354:M362">
    <cfRule type="expression" dxfId="224" priority="64">
      <formula>"Agency"</formula>
    </cfRule>
  </conditionalFormatting>
  <conditionalFormatting sqref="M364:M369">
    <cfRule type="expression" dxfId="223" priority="63">
      <formula>"Agency"</formula>
    </cfRule>
  </conditionalFormatting>
  <conditionalFormatting sqref="M371:M375">
    <cfRule type="expression" dxfId="222" priority="62">
      <formula>"Agency"</formula>
    </cfRule>
  </conditionalFormatting>
  <conditionalFormatting sqref="M377:M380">
    <cfRule type="expression" dxfId="221" priority="61">
      <formula>"Agency"</formula>
    </cfRule>
  </conditionalFormatting>
  <conditionalFormatting sqref="M382:M384">
    <cfRule type="expression" dxfId="220" priority="60">
      <formula>"Agency"</formula>
    </cfRule>
  </conditionalFormatting>
  <conditionalFormatting sqref="M386:M390">
    <cfRule type="expression" dxfId="219" priority="59">
      <formula>"Agency"</formula>
    </cfRule>
  </conditionalFormatting>
  <conditionalFormatting sqref="M399:M408">
    <cfRule type="expression" dxfId="218" priority="56">
      <formula>"Agency"</formula>
    </cfRule>
  </conditionalFormatting>
  <conditionalFormatting sqref="M392:O393">
    <cfRule type="expression" dxfId="217" priority="58">
      <formula>"Agency"</formula>
    </cfRule>
  </conditionalFormatting>
  <conditionalFormatting sqref="M397:O398">
    <cfRule type="expression" dxfId="216" priority="57">
      <formula>"Agency"</formula>
    </cfRule>
  </conditionalFormatting>
  <conditionalFormatting sqref="M443:O447">
    <cfRule type="expression" dxfId="215" priority="52">
      <formula>"Agency"</formula>
    </cfRule>
  </conditionalFormatting>
  <conditionalFormatting sqref="M505:O505">
    <cfRule type="expression" dxfId="214" priority="49">
      <formula>"Agency"</formula>
    </cfRule>
  </conditionalFormatting>
  <conditionalFormatting sqref="M520:O546">
    <cfRule type="expression" dxfId="213" priority="1">
      <formula>"Agency"</formula>
    </cfRule>
  </conditionalFormatting>
  <conditionalFormatting sqref="M554:O557">
    <cfRule type="expression" dxfId="212" priority="48">
      <formula>"Agency"</formula>
    </cfRule>
  </conditionalFormatting>
  <conditionalFormatting sqref="M559:O581">
    <cfRule type="expression" dxfId="211" priority="45">
      <formula>"Agency"</formula>
    </cfRule>
  </conditionalFormatting>
  <conditionalFormatting sqref="M583:O590">
    <cfRule type="expression" dxfId="210" priority="43">
      <formula>"Agency"</formula>
    </cfRule>
  </conditionalFormatting>
  <conditionalFormatting sqref="M592:O604">
    <cfRule type="expression" dxfId="209" priority="40">
      <formula>"Agency"</formula>
    </cfRule>
  </conditionalFormatting>
  <conditionalFormatting sqref="M606:O615">
    <cfRule type="expression" dxfId="208" priority="31">
      <formula>"Agency"</formula>
    </cfRule>
  </conditionalFormatting>
  <conditionalFormatting sqref="M617:O622">
    <cfRule type="expression" dxfId="207" priority="28">
      <formula>"Agency"</formula>
    </cfRule>
  </conditionalFormatting>
  <conditionalFormatting sqref="M624:O624">
    <cfRule type="expression" dxfId="206" priority="25">
      <formula>"Agency"</formula>
    </cfRule>
  </conditionalFormatting>
  <conditionalFormatting sqref="M629:O636">
    <cfRule type="expression" dxfId="205" priority="13">
      <formula>"Agency"</formula>
    </cfRule>
  </conditionalFormatting>
  <conditionalFormatting sqref="M638:O649">
    <cfRule type="expression" dxfId="204" priority="10">
      <formula>"Agency"</formula>
    </cfRule>
  </conditionalFormatting>
  <conditionalFormatting sqref="M651:O653">
    <cfRule type="expression" dxfId="203" priority="7">
      <formula>"Agency"</formula>
    </cfRule>
  </conditionalFormatting>
  <conditionalFormatting sqref="N8:N10">
    <cfRule type="containsText" dxfId="202" priority="6" operator="containsText" text="CJIS/ISO">
      <formula>NOT(ISERROR(SEARCH("CJIS/ISO",N8)))</formula>
    </cfRule>
  </conditionalFormatting>
  <conditionalFormatting sqref="N12:N16">
    <cfRule type="containsText" dxfId="201" priority="73" operator="containsText" text="CJIS/ISO">
      <formula>NOT(ISERROR(SEARCH("CJIS/ISO",N12)))</formula>
    </cfRule>
  </conditionalFormatting>
  <conditionalFormatting sqref="N321:O326">
    <cfRule type="expression" dxfId="200" priority="70">
      <formula>"Agency"</formula>
    </cfRule>
  </conditionalFormatting>
  <conditionalFormatting sqref="N400:O400">
    <cfRule type="expression" dxfId="199" priority="55">
      <formula>"Agency"</formula>
    </cfRule>
  </conditionalFormatting>
  <conditionalFormatting sqref="N402:O408">
    <cfRule type="expression" dxfId="198" priority="53">
      <formula>"Agency"</formula>
    </cfRule>
  </conditionalFormatting>
  <printOptions gridLines="1"/>
  <pageMargins left="0.25" right="0.25" top="0.5" bottom="0.5" header="0.5" footer="0"/>
  <pageSetup scale="75" fitToHeight="0" orientation="landscape" r:id="rId1"/>
  <headerFooter alignWithMargins="0">
    <oddFooter>Page &amp;P of &amp;N</oddFooter>
  </headerFooter>
  <rowBreaks count="16" manualBreakCount="16">
    <brk id="79" max="16383" man="1"/>
    <brk id="144" max="16383" man="1"/>
    <brk id="186" max="16383" man="1"/>
    <brk id="217" max="16383" man="1"/>
    <brk id="251" max="16383" man="1"/>
    <brk id="275" max="16383" man="1"/>
    <brk id="297" max="16383" man="1"/>
    <brk id="313" max="16383" man="1"/>
    <brk id="338" max="16383" man="1"/>
    <brk id="380" max="16383" man="1"/>
    <brk id="390" max="16383" man="1"/>
    <brk id="408" max="16383" man="1"/>
    <brk id="429" max="16383" man="1"/>
    <brk id="505" max="16383" man="1"/>
    <brk id="518" max="16383" man="1"/>
    <brk id="55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648"/>
  <sheetViews>
    <sheetView workbookViewId="0"/>
  </sheetViews>
  <sheetFormatPr defaultColWidth="8.85546875" defaultRowHeight="12.75" x14ac:dyDescent="0.2"/>
  <cols>
    <col min="1" max="1" width="5.7109375" customWidth="1"/>
    <col min="2" max="7" width="0" hidden="1" customWidth="1"/>
    <col min="8" max="9" width="18.140625" customWidth="1"/>
    <col min="10" max="10" width="28.42578125" customWidth="1"/>
    <col min="11" max="11" width="66.140625" customWidth="1"/>
    <col min="12" max="12" width="13.85546875" customWidth="1"/>
  </cols>
  <sheetData>
    <row r="1" spans="1:15" ht="89.25" x14ac:dyDescent="0.2">
      <c r="A1" s="373"/>
      <c r="B1" s="502" t="s">
        <v>1361</v>
      </c>
      <c r="C1" s="538" t="s">
        <v>1411</v>
      </c>
      <c r="D1" s="538" t="s">
        <v>1412</v>
      </c>
      <c r="E1" s="538" t="s">
        <v>1523</v>
      </c>
      <c r="F1" s="538" t="s">
        <v>1787</v>
      </c>
      <c r="G1" s="537" t="s">
        <v>1894</v>
      </c>
      <c r="H1" s="855" t="s">
        <v>2015</v>
      </c>
      <c r="I1" s="850" t="s">
        <v>2250</v>
      </c>
      <c r="J1" s="850" t="s">
        <v>0</v>
      </c>
      <c r="K1" s="850" t="s">
        <v>1</v>
      </c>
      <c r="L1" s="852" t="s">
        <v>1920</v>
      </c>
      <c r="M1" s="854" t="s">
        <v>2245</v>
      </c>
      <c r="N1" s="854"/>
      <c r="O1" s="854"/>
    </row>
    <row r="2" spans="1:15" x14ac:dyDescent="0.2">
      <c r="A2" s="373"/>
      <c r="B2" s="502"/>
      <c r="C2" s="538"/>
      <c r="D2" s="538"/>
      <c r="E2" s="538"/>
      <c r="F2" s="538"/>
      <c r="G2" s="538"/>
      <c r="H2" s="850"/>
      <c r="I2" s="851"/>
      <c r="J2" s="851"/>
      <c r="K2" s="851"/>
      <c r="L2" s="853"/>
      <c r="M2" s="538" t="s">
        <v>2251</v>
      </c>
      <c r="N2" s="538" t="s">
        <v>2252</v>
      </c>
      <c r="O2" s="538" t="s">
        <v>2253</v>
      </c>
    </row>
    <row r="3" spans="1:15" x14ac:dyDescent="0.2">
      <c r="A3" s="770" t="s">
        <v>1368</v>
      </c>
      <c r="B3" s="770"/>
      <c r="C3" s="770"/>
      <c r="D3" s="770"/>
      <c r="E3" s="770"/>
      <c r="F3" s="770"/>
      <c r="G3" s="770"/>
      <c r="H3" s="770"/>
      <c r="I3" s="770"/>
      <c r="J3" s="770"/>
      <c r="K3" s="770"/>
      <c r="L3" s="770"/>
      <c r="M3" s="770"/>
      <c r="N3" s="770"/>
      <c r="O3" s="770"/>
    </row>
    <row r="4" spans="1:15" ht="51" x14ac:dyDescent="0.2">
      <c r="A4" s="14">
        <v>1</v>
      </c>
      <c r="B4" s="530" t="s">
        <v>729</v>
      </c>
      <c r="C4" s="755">
        <v>1.3</v>
      </c>
      <c r="D4" s="755">
        <v>1.3</v>
      </c>
      <c r="E4" s="755">
        <v>1.3</v>
      </c>
      <c r="F4" s="755">
        <v>1.3</v>
      </c>
      <c r="G4" s="755">
        <v>1.3</v>
      </c>
      <c r="H4" s="755">
        <v>1.3</v>
      </c>
      <c r="I4" s="755">
        <v>1.3</v>
      </c>
      <c r="J4" s="530" t="s">
        <v>2</v>
      </c>
      <c r="K4" s="209" t="s">
        <v>1552</v>
      </c>
      <c r="L4" s="412">
        <v>1</v>
      </c>
      <c r="M4" s="487" t="s">
        <v>2246</v>
      </c>
      <c r="N4" s="487" t="s">
        <v>2246</v>
      </c>
      <c r="O4" s="487" t="s">
        <v>2246</v>
      </c>
    </row>
    <row r="5" spans="1:15" ht="25.5" x14ac:dyDescent="0.2">
      <c r="A5" s="14">
        <f>A4+1</f>
        <v>2</v>
      </c>
      <c r="B5" s="530" t="s">
        <v>729</v>
      </c>
      <c r="C5" s="755"/>
      <c r="D5" s="755"/>
      <c r="E5" s="755"/>
      <c r="F5" s="755"/>
      <c r="G5" s="755"/>
      <c r="H5" s="755"/>
      <c r="I5" s="755"/>
      <c r="J5" s="530" t="s">
        <v>73</v>
      </c>
      <c r="K5" s="209" t="s">
        <v>1517</v>
      </c>
      <c r="L5" s="412">
        <v>1</v>
      </c>
      <c r="M5" s="487" t="s">
        <v>2246</v>
      </c>
      <c r="N5" s="487" t="s">
        <v>2246</v>
      </c>
      <c r="O5" s="487" t="s">
        <v>2246</v>
      </c>
    </row>
    <row r="6" spans="1:15" ht="38.25" x14ac:dyDescent="0.2">
      <c r="A6" s="14">
        <f>A5+1</f>
        <v>3</v>
      </c>
      <c r="B6" s="530" t="s">
        <v>729</v>
      </c>
      <c r="C6" s="755"/>
      <c r="D6" s="755"/>
      <c r="E6" s="755"/>
      <c r="F6" s="755"/>
      <c r="G6" s="755"/>
      <c r="H6" s="755"/>
      <c r="I6" s="755"/>
      <c r="J6" s="530" t="s">
        <v>73</v>
      </c>
      <c r="K6" s="209" t="s">
        <v>847</v>
      </c>
      <c r="L6" s="413">
        <v>2</v>
      </c>
      <c r="M6" s="487" t="s">
        <v>2246</v>
      </c>
      <c r="N6" s="487" t="s">
        <v>2246</v>
      </c>
      <c r="O6" s="487" t="s">
        <v>2246</v>
      </c>
    </row>
    <row r="7" spans="1:15" ht="38.25" x14ac:dyDescent="0.2">
      <c r="A7" s="14">
        <f t="shared" ref="A7:A70" si="0">A6+1</f>
        <v>4</v>
      </c>
      <c r="B7" s="31" t="s">
        <v>785</v>
      </c>
      <c r="C7" s="530" t="s">
        <v>1305</v>
      </c>
      <c r="D7" s="755"/>
      <c r="E7" s="755"/>
      <c r="F7" s="755"/>
      <c r="G7" s="755"/>
      <c r="H7" s="755"/>
      <c r="I7" s="755"/>
      <c r="J7" s="530" t="s">
        <v>73</v>
      </c>
      <c r="K7" s="209" t="s">
        <v>848</v>
      </c>
      <c r="L7" s="412">
        <v>1</v>
      </c>
      <c r="M7" s="487" t="s">
        <v>2246</v>
      </c>
      <c r="N7" s="487" t="s">
        <v>2246</v>
      </c>
      <c r="O7" s="487" t="s">
        <v>2246</v>
      </c>
    </row>
    <row r="8" spans="1:15" ht="25.5" x14ac:dyDescent="0.2">
      <c r="A8" s="14">
        <f t="shared" si="0"/>
        <v>5</v>
      </c>
      <c r="B8" s="532" t="s">
        <v>730</v>
      </c>
      <c r="C8" s="531" t="s">
        <v>4</v>
      </c>
      <c r="D8" s="755" t="s">
        <v>4</v>
      </c>
      <c r="E8" s="755" t="s">
        <v>4</v>
      </c>
      <c r="F8" s="755" t="s">
        <v>4</v>
      </c>
      <c r="G8" s="755" t="s">
        <v>4</v>
      </c>
      <c r="H8" s="755" t="s">
        <v>4</v>
      </c>
      <c r="I8" s="755" t="s">
        <v>4</v>
      </c>
      <c r="J8" s="530" t="s">
        <v>5</v>
      </c>
      <c r="K8" s="496" t="s">
        <v>849</v>
      </c>
      <c r="L8" s="412">
        <v>1</v>
      </c>
      <c r="M8" s="488" t="s">
        <v>2247</v>
      </c>
      <c r="N8" s="488" t="s">
        <v>2247</v>
      </c>
      <c r="O8" s="488" t="s">
        <v>2247</v>
      </c>
    </row>
    <row r="9" spans="1:15" ht="38.25" x14ac:dyDescent="0.2">
      <c r="A9" s="14">
        <f t="shared" si="0"/>
        <v>6</v>
      </c>
      <c r="B9" s="31" t="s">
        <v>785</v>
      </c>
      <c r="C9" s="530" t="s">
        <v>1306</v>
      </c>
      <c r="D9" s="755"/>
      <c r="E9" s="755"/>
      <c r="F9" s="755"/>
      <c r="G9" s="755"/>
      <c r="H9" s="755"/>
      <c r="I9" s="755"/>
      <c r="J9" s="530" t="s">
        <v>73</v>
      </c>
      <c r="K9" s="496" t="s">
        <v>850</v>
      </c>
      <c r="L9" s="412">
        <v>1</v>
      </c>
      <c r="M9" s="488" t="s">
        <v>2247</v>
      </c>
      <c r="N9" s="488" t="s">
        <v>2247</v>
      </c>
      <c r="O9" s="488" t="s">
        <v>2247</v>
      </c>
    </row>
    <row r="10" spans="1:15" ht="38.25" x14ac:dyDescent="0.2">
      <c r="A10" s="14">
        <f t="shared" si="0"/>
        <v>7</v>
      </c>
      <c r="B10" s="31" t="s">
        <v>785</v>
      </c>
      <c r="C10" s="530" t="s">
        <v>1307</v>
      </c>
      <c r="D10" s="755" t="s">
        <v>8</v>
      </c>
      <c r="E10" s="755" t="s">
        <v>8</v>
      </c>
      <c r="F10" s="755" t="s">
        <v>8</v>
      </c>
      <c r="G10" s="755" t="s">
        <v>4</v>
      </c>
      <c r="H10" s="755" t="s">
        <v>4</v>
      </c>
      <c r="I10" s="755" t="s">
        <v>4</v>
      </c>
      <c r="J10" s="530" t="s">
        <v>9</v>
      </c>
      <c r="K10" s="209" t="s">
        <v>851</v>
      </c>
      <c r="L10" s="412">
        <v>1</v>
      </c>
      <c r="M10" s="488" t="s">
        <v>2247</v>
      </c>
      <c r="N10" s="488" t="s">
        <v>2247</v>
      </c>
      <c r="O10" s="488" t="s">
        <v>2247</v>
      </c>
    </row>
    <row r="11" spans="1:15" ht="25.5" x14ac:dyDescent="0.2">
      <c r="A11" s="535"/>
      <c r="B11" s="530" t="s">
        <v>731</v>
      </c>
      <c r="C11" s="531" t="s">
        <v>8</v>
      </c>
      <c r="D11" s="755"/>
      <c r="E11" s="755"/>
      <c r="F11" s="755"/>
      <c r="G11" s="755"/>
      <c r="H11" s="755"/>
      <c r="I11" s="755"/>
      <c r="J11" s="530" t="s">
        <v>73</v>
      </c>
      <c r="K11" s="209" t="s">
        <v>852</v>
      </c>
      <c r="L11" s="535"/>
      <c r="M11" s="409"/>
      <c r="N11" s="409"/>
      <c r="O11" s="409"/>
    </row>
    <row r="12" spans="1:15" ht="25.5" x14ac:dyDescent="0.2">
      <c r="A12" s="14">
        <f>A10+1</f>
        <v>8</v>
      </c>
      <c r="B12" s="530" t="s">
        <v>731</v>
      </c>
      <c r="C12" s="531" t="s">
        <v>1291</v>
      </c>
      <c r="D12" s="531" t="s">
        <v>1291</v>
      </c>
      <c r="E12" s="531" t="s">
        <v>1291</v>
      </c>
      <c r="F12" s="531" t="s">
        <v>1291</v>
      </c>
      <c r="G12" s="531" t="s">
        <v>1291</v>
      </c>
      <c r="H12" s="531" t="s">
        <v>1291</v>
      </c>
      <c r="I12" s="531" t="s">
        <v>1291</v>
      </c>
      <c r="J12" s="530" t="s">
        <v>73</v>
      </c>
      <c r="K12" s="209" t="s">
        <v>1413</v>
      </c>
      <c r="L12" s="412">
        <v>1</v>
      </c>
      <c r="M12" s="488" t="s">
        <v>2247</v>
      </c>
      <c r="N12" s="488" t="s">
        <v>2247</v>
      </c>
      <c r="O12" s="488" t="s">
        <v>2247</v>
      </c>
    </row>
    <row r="13" spans="1:15" ht="63.75" x14ac:dyDescent="0.2">
      <c r="A13" s="14">
        <f t="shared" si="0"/>
        <v>9</v>
      </c>
      <c r="B13" s="530" t="s">
        <v>731</v>
      </c>
      <c r="C13" s="764" t="s">
        <v>1276</v>
      </c>
      <c r="D13" s="764" t="s">
        <v>1276</v>
      </c>
      <c r="E13" s="764" t="s">
        <v>1276</v>
      </c>
      <c r="F13" s="764" t="s">
        <v>1276</v>
      </c>
      <c r="G13" s="764" t="s">
        <v>1276</v>
      </c>
      <c r="H13" s="764" t="s">
        <v>1276</v>
      </c>
      <c r="I13" s="764" t="s">
        <v>1276</v>
      </c>
      <c r="J13" s="530" t="s">
        <v>73</v>
      </c>
      <c r="K13" s="209" t="s">
        <v>1414</v>
      </c>
      <c r="L13" s="412">
        <v>1</v>
      </c>
      <c r="M13" s="488" t="s">
        <v>2247</v>
      </c>
      <c r="N13" s="488" t="s">
        <v>2247</v>
      </c>
      <c r="O13" s="488" t="s">
        <v>2247</v>
      </c>
    </row>
    <row r="14" spans="1:15" ht="38.25" x14ac:dyDescent="0.2">
      <c r="A14" s="14">
        <f t="shared" si="0"/>
        <v>10</v>
      </c>
      <c r="B14" s="530" t="s">
        <v>731</v>
      </c>
      <c r="C14" s="764"/>
      <c r="D14" s="764"/>
      <c r="E14" s="764"/>
      <c r="F14" s="764"/>
      <c r="G14" s="764"/>
      <c r="H14" s="764"/>
      <c r="I14" s="764"/>
      <c r="J14" s="530" t="s">
        <v>73</v>
      </c>
      <c r="K14" s="209" t="s">
        <v>1415</v>
      </c>
      <c r="L14" s="412">
        <v>1</v>
      </c>
      <c r="M14" s="488" t="s">
        <v>2247</v>
      </c>
      <c r="N14" s="488" t="s">
        <v>2247</v>
      </c>
      <c r="O14" s="488" t="s">
        <v>2247</v>
      </c>
    </row>
    <row r="15" spans="1:15" ht="25.5" x14ac:dyDescent="0.2">
      <c r="A15" s="14">
        <f t="shared" si="0"/>
        <v>11</v>
      </c>
      <c r="B15" s="530" t="s">
        <v>731</v>
      </c>
      <c r="C15" s="764"/>
      <c r="D15" s="764"/>
      <c r="E15" s="764"/>
      <c r="F15" s="764"/>
      <c r="G15" s="764"/>
      <c r="H15" s="764"/>
      <c r="I15" s="764"/>
      <c r="J15" s="530" t="s">
        <v>73</v>
      </c>
      <c r="K15" s="209" t="s">
        <v>1416</v>
      </c>
      <c r="L15" s="412">
        <v>1</v>
      </c>
      <c r="M15" s="488" t="s">
        <v>2247</v>
      </c>
      <c r="N15" s="488" t="s">
        <v>2247</v>
      </c>
      <c r="O15" s="488" t="s">
        <v>2247</v>
      </c>
    </row>
    <row r="16" spans="1:15" ht="25.5" x14ac:dyDescent="0.2">
      <c r="A16" s="14">
        <f t="shared" si="0"/>
        <v>12</v>
      </c>
      <c r="B16" s="530" t="s">
        <v>731</v>
      </c>
      <c r="C16" s="764"/>
      <c r="D16" s="764"/>
      <c r="E16" s="764"/>
      <c r="F16" s="764"/>
      <c r="G16" s="764"/>
      <c r="H16" s="764"/>
      <c r="I16" s="764"/>
      <c r="J16" s="530" t="s">
        <v>73</v>
      </c>
      <c r="K16" s="209" t="s">
        <v>1417</v>
      </c>
      <c r="L16" s="412">
        <v>1</v>
      </c>
      <c r="M16" s="488" t="s">
        <v>2247</v>
      </c>
      <c r="N16" s="488" t="s">
        <v>2247</v>
      </c>
      <c r="O16" s="488" t="s">
        <v>2247</v>
      </c>
    </row>
    <row r="17" spans="1:15" ht="38.25" x14ac:dyDescent="0.2">
      <c r="A17" s="14">
        <f t="shared" si="0"/>
        <v>13</v>
      </c>
      <c r="B17" s="31" t="s">
        <v>785</v>
      </c>
      <c r="C17" s="530" t="s">
        <v>1308</v>
      </c>
      <c r="D17" s="764"/>
      <c r="E17" s="764"/>
      <c r="F17" s="764"/>
      <c r="G17" s="764"/>
      <c r="H17" s="764"/>
      <c r="I17" s="764"/>
      <c r="J17" s="530" t="s">
        <v>73</v>
      </c>
      <c r="K17" s="217" t="s">
        <v>1418</v>
      </c>
      <c r="L17" s="414">
        <v>1</v>
      </c>
      <c r="M17" s="487" t="s">
        <v>2246</v>
      </c>
      <c r="N17" s="487" t="s">
        <v>2246</v>
      </c>
      <c r="O17" s="487" t="s">
        <v>2246</v>
      </c>
    </row>
    <row r="18" spans="1:15" ht="25.5" x14ac:dyDescent="0.2">
      <c r="A18" s="14">
        <f t="shared" si="0"/>
        <v>14</v>
      </c>
      <c r="B18" s="530" t="s">
        <v>833</v>
      </c>
      <c r="C18" s="764" t="s">
        <v>1276</v>
      </c>
      <c r="D18" s="764"/>
      <c r="E18" s="764"/>
      <c r="F18" s="764"/>
      <c r="G18" s="764"/>
      <c r="H18" s="764"/>
      <c r="I18" s="764"/>
      <c r="J18" s="530" t="s">
        <v>73</v>
      </c>
      <c r="K18" s="209" t="s">
        <v>1419</v>
      </c>
      <c r="L18" s="414">
        <v>1</v>
      </c>
      <c r="M18" s="487" t="s">
        <v>2246</v>
      </c>
      <c r="N18" s="487" t="s">
        <v>2246</v>
      </c>
      <c r="O18" s="487" t="s">
        <v>2246</v>
      </c>
    </row>
    <row r="19" spans="1:15" ht="25.5" x14ac:dyDescent="0.2">
      <c r="A19" s="14">
        <f t="shared" si="0"/>
        <v>15</v>
      </c>
      <c r="B19" s="530" t="s">
        <v>834</v>
      </c>
      <c r="C19" s="764"/>
      <c r="D19" s="764"/>
      <c r="E19" s="764"/>
      <c r="F19" s="764"/>
      <c r="G19" s="764"/>
      <c r="H19" s="764"/>
      <c r="I19" s="764"/>
      <c r="J19" s="530" t="s">
        <v>73</v>
      </c>
      <c r="K19" s="209" t="s">
        <v>1420</v>
      </c>
      <c r="L19" s="414">
        <v>1</v>
      </c>
      <c r="M19" s="488" t="s">
        <v>2247</v>
      </c>
      <c r="N19" s="488" t="s">
        <v>2247</v>
      </c>
      <c r="O19" s="488" t="s">
        <v>2247</v>
      </c>
    </row>
    <row r="20" spans="1:15" ht="25.5" x14ac:dyDescent="0.2">
      <c r="A20" s="14">
        <f t="shared" si="0"/>
        <v>16</v>
      </c>
      <c r="B20" s="530" t="s">
        <v>834</v>
      </c>
      <c r="C20" s="764"/>
      <c r="D20" s="764"/>
      <c r="E20" s="764"/>
      <c r="F20" s="764"/>
      <c r="G20" s="764"/>
      <c r="H20" s="764"/>
      <c r="I20" s="764"/>
      <c r="J20" s="530" t="s">
        <v>73</v>
      </c>
      <c r="K20" s="209" t="s">
        <v>1421</v>
      </c>
      <c r="L20" s="414">
        <v>1</v>
      </c>
      <c r="M20" s="488" t="s">
        <v>2247</v>
      </c>
      <c r="N20" s="488" t="s">
        <v>2247</v>
      </c>
      <c r="O20" s="488" t="s">
        <v>2247</v>
      </c>
    </row>
    <row r="21" spans="1:15" ht="25.5" x14ac:dyDescent="0.2">
      <c r="A21" s="14">
        <f t="shared" si="0"/>
        <v>17</v>
      </c>
      <c r="B21" s="530" t="s">
        <v>834</v>
      </c>
      <c r="C21" s="532" t="s">
        <v>1276</v>
      </c>
      <c r="D21" s="764"/>
      <c r="E21" s="764"/>
      <c r="F21" s="764"/>
      <c r="G21" s="764"/>
      <c r="H21" s="764"/>
      <c r="I21" s="764"/>
      <c r="J21" s="530" t="s">
        <v>73</v>
      </c>
      <c r="K21" s="209" t="s">
        <v>1422</v>
      </c>
      <c r="L21" s="414">
        <v>1</v>
      </c>
      <c r="M21" s="488" t="s">
        <v>2247</v>
      </c>
      <c r="N21" s="488" t="s">
        <v>2247</v>
      </c>
      <c r="O21" s="488" t="s">
        <v>2247</v>
      </c>
    </row>
    <row r="22" spans="1:15" ht="38.25" x14ac:dyDescent="0.2">
      <c r="A22" s="535"/>
      <c r="B22" s="31" t="s">
        <v>785</v>
      </c>
      <c r="C22" s="532" t="s">
        <v>1309</v>
      </c>
      <c r="D22" s="532" t="s">
        <v>1277</v>
      </c>
      <c r="E22" s="532" t="s">
        <v>1277</v>
      </c>
      <c r="F22" s="532" t="s">
        <v>1277</v>
      </c>
      <c r="G22" s="764"/>
      <c r="H22" s="764"/>
      <c r="I22" s="764"/>
      <c r="J22" s="530" t="s">
        <v>73</v>
      </c>
      <c r="K22" s="209" t="s">
        <v>1423</v>
      </c>
      <c r="L22" s="535"/>
      <c r="M22" s="409"/>
      <c r="N22" s="409"/>
      <c r="O22" s="409"/>
    </row>
    <row r="23" spans="1:15" ht="25.5" x14ac:dyDescent="0.2">
      <c r="A23" s="14">
        <f>A21+1</f>
        <v>18</v>
      </c>
      <c r="B23" s="530" t="s">
        <v>835</v>
      </c>
      <c r="C23" s="532" t="s">
        <v>1277</v>
      </c>
      <c r="D23" s="532" t="s">
        <v>1277</v>
      </c>
      <c r="E23" s="532" t="s">
        <v>1277</v>
      </c>
      <c r="F23" s="532" t="s">
        <v>1277</v>
      </c>
      <c r="G23" s="764" t="s">
        <v>2000</v>
      </c>
      <c r="H23" s="764" t="s">
        <v>2000</v>
      </c>
      <c r="I23" s="764" t="s">
        <v>2000</v>
      </c>
      <c r="J23" s="530" t="s">
        <v>73</v>
      </c>
      <c r="K23" s="209" t="s">
        <v>1599</v>
      </c>
      <c r="L23" s="414">
        <v>1</v>
      </c>
      <c r="M23" s="487" t="s">
        <v>2246</v>
      </c>
      <c r="N23" s="487" t="s">
        <v>2246</v>
      </c>
      <c r="O23" s="487" t="s">
        <v>2246</v>
      </c>
    </row>
    <row r="24" spans="1:15" ht="25.5" x14ac:dyDescent="0.2">
      <c r="A24" s="14">
        <f t="shared" si="0"/>
        <v>19</v>
      </c>
      <c r="B24" s="530" t="s">
        <v>836</v>
      </c>
      <c r="C24" s="532" t="s">
        <v>1277</v>
      </c>
      <c r="D24" s="532" t="s">
        <v>1277</v>
      </c>
      <c r="E24" s="532" t="s">
        <v>1277</v>
      </c>
      <c r="F24" s="532" t="s">
        <v>1277</v>
      </c>
      <c r="G24" s="764"/>
      <c r="H24" s="764"/>
      <c r="I24" s="764"/>
      <c r="J24" s="530" t="s">
        <v>73</v>
      </c>
      <c r="K24" s="217" t="s">
        <v>1600</v>
      </c>
      <c r="L24" s="414">
        <v>1</v>
      </c>
      <c r="M24" s="487" t="s">
        <v>2246</v>
      </c>
      <c r="N24" s="487" t="s">
        <v>2246</v>
      </c>
      <c r="O24" s="487" t="s">
        <v>2246</v>
      </c>
    </row>
    <row r="25" spans="1:15" ht="63.75" x14ac:dyDescent="0.2">
      <c r="A25" s="14">
        <f t="shared" si="0"/>
        <v>20</v>
      </c>
      <c r="B25" s="532" t="s">
        <v>1265</v>
      </c>
      <c r="C25" s="532" t="s">
        <v>843</v>
      </c>
      <c r="D25" s="532" t="s">
        <v>843</v>
      </c>
      <c r="E25" s="532" t="s">
        <v>843</v>
      </c>
      <c r="F25" s="532" t="s">
        <v>843</v>
      </c>
      <c r="G25" s="532" t="s">
        <v>843</v>
      </c>
      <c r="H25" s="532" t="s">
        <v>843</v>
      </c>
      <c r="I25" s="532" t="s">
        <v>843</v>
      </c>
      <c r="J25" s="532" t="s">
        <v>844</v>
      </c>
      <c r="K25" s="217" t="s">
        <v>1482</v>
      </c>
      <c r="L25" s="414">
        <v>1</v>
      </c>
      <c r="M25" s="487" t="s">
        <v>2246</v>
      </c>
      <c r="N25" s="487" t="s">
        <v>2246</v>
      </c>
      <c r="O25" s="487" t="s">
        <v>2246</v>
      </c>
    </row>
    <row r="26" spans="1:15" ht="51" x14ac:dyDescent="0.2">
      <c r="A26" s="14">
        <f t="shared" si="0"/>
        <v>21</v>
      </c>
      <c r="B26" s="530" t="s">
        <v>732</v>
      </c>
      <c r="C26" s="531" t="s">
        <v>29</v>
      </c>
      <c r="D26" s="531" t="s">
        <v>29</v>
      </c>
      <c r="E26" s="531" t="s">
        <v>29</v>
      </c>
      <c r="F26" s="531" t="s">
        <v>29</v>
      </c>
      <c r="G26" s="531" t="s">
        <v>29</v>
      </c>
      <c r="H26" s="531" t="s">
        <v>29</v>
      </c>
      <c r="I26" s="531" t="s">
        <v>29</v>
      </c>
      <c r="J26" s="530" t="s">
        <v>17</v>
      </c>
      <c r="K26" s="209" t="s">
        <v>859</v>
      </c>
      <c r="L26" s="412">
        <v>1</v>
      </c>
      <c r="M26" s="487" t="s">
        <v>2246</v>
      </c>
      <c r="N26" s="487" t="s">
        <v>2246</v>
      </c>
      <c r="O26" s="487" t="s">
        <v>2246</v>
      </c>
    </row>
    <row r="27" spans="1:15" ht="38.25" x14ac:dyDescent="0.2">
      <c r="A27" s="535"/>
      <c r="B27" s="530" t="s">
        <v>732</v>
      </c>
      <c r="C27" s="755" t="s">
        <v>29</v>
      </c>
      <c r="D27" s="755" t="s">
        <v>29</v>
      </c>
      <c r="E27" s="755" t="s">
        <v>29</v>
      </c>
      <c r="F27" s="755" t="s">
        <v>29</v>
      </c>
      <c r="G27" s="755" t="s">
        <v>29</v>
      </c>
      <c r="H27" s="755" t="s">
        <v>29</v>
      </c>
      <c r="I27" s="755" t="s">
        <v>29</v>
      </c>
      <c r="J27" s="530" t="s">
        <v>73</v>
      </c>
      <c r="K27" s="209" t="s">
        <v>860</v>
      </c>
      <c r="L27" s="535"/>
      <c r="M27" s="409"/>
      <c r="N27" s="409"/>
      <c r="O27" s="409"/>
    </row>
    <row r="28" spans="1:15" ht="38.25" x14ac:dyDescent="0.2">
      <c r="A28" s="14">
        <f>A26+1</f>
        <v>22</v>
      </c>
      <c r="B28" s="530" t="s">
        <v>732</v>
      </c>
      <c r="C28" s="755"/>
      <c r="D28" s="755"/>
      <c r="E28" s="755"/>
      <c r="F28" s="755"/>
      <c r="G28" s="755"/>
      <c r="H28" s="755"/>
      <c r="I28" s="755"/>
      <c r="J28" s="530" t="s">
        <v>73</v>
      </c>
      <c r="K28" s="209" t="s">
        <v>1426</v>
      </c>
      <c r="L28" s="412">
        <v>1</v>
      </c>
      <c r="M28" s="487" t="s">
        <v>2246</v>
      </c>
      <c r="N28" s="487" t="s">
        <v>2246</v>
      </c>
      <c r="O28" s="487" t="s">
        <v>2246</v>
      </c>
    </row>
    <row r="29" spans="1:15" ht="38.25" x14ac:dyDescent="0.2">
      <c r="A29" s="14">
        <f t="shared" si="0"/>
        <v>23</v>
      </c>
      <c r="B29" s="530" t="s">
        <v>732</v>
      </c>
      <c r="C29" s="755"/>
      <c r="D29" s="755"/>
      <c r="E29" s="755"/>
      <c r="F29" s="755"/>
      <c r="G29" s="755"/>
      <c r="H29" s="755"/>
      <c r="I29" s="755"/>
      <c r="J29" s="530" t="s">
        <v>73</v>
      </c>
      <c r="K29" s="209" t="s">
        <v>1427</v>
      </c>
      <c r="L29" s="413">
        <v>2</v>
      </c>
      <c r="M29" s="487" t="s">
        <v>2246</v>
      </c>
      <c r="N29" s="487" t="s">
        <v>2246</v>
      </c>
      <c r="O29" s="487" t="s">
        <v>2246</v>
      </c>
    </row>
    <row r="30" spans="1:15" ht="38.25" x14ac:dyDescent="0.2">
      <c r="A30" s="14">
        <f t="shared" si="0"/>
        <v>24</v>
      </c>
      <c r="B30" s="530" t="s">
        <v>732</v>
      </c>
      <c r="C30" s="755"/>
      <c r="D30" s="755"/>
      <c r="E30" s="755"/>
      <c r="F30" s="755"/>
      <c r="G30" s="755"/>
      <c r="H30" s="755"/>
      <c r="I30" s="755"/>
      <c r="J30" s="530" t="s">
        <v>73</v>
      </c>
      <c r="K30" s="209" t="s">
        <v>1428</v>
      </c>
      <c r="L30" s="412">
        <v>1</v>
      </c>
      <c r="M30" s="487" t="s">
        <v>2246</v>
      </c>
      <c r="N30" s="487" t="s">
        <v>2246</v>
      </c>
      <c r="O30" s="487" t="s">
        <v>2246</v>
      </c>
    </row>
    <row r="31" spans="1:15" ht="38.25" x14ac:dyDescent="0.2">
      <c r="A31" s="14">
        <f t="shared" si="0"/>
        <v>25</v>
      </c>
      <c r="B31" s="530" t="s">
        <v>732</v>
      </c>
      <c r="C31" s="755"/>
      <c r="D31" s="755"/>
      <c r="E31" s="755"/>
      <c r="F31" s="755"/>
      <c r="G31" s="755"/>
      <c r="H31" s="755"/>
      <c r="I31" s="755"/>
      <c r="J31" s="530" t="s">
        <v>73</v>
      </c>
      <c r="K31" s="209" t="s">
        <v>1429</v>
      </c>
      <c r="L31" s="413">
        <v>2</v>
      </c>
      <c r="M31" s="487" t="s">
        <v>2246</v>
      </c>
      <c r="N31" s="487" t="s">
        <v>2246</v>
      </c>
      <c r="O31" s="487" t="s">
        <v>2246</v>
      </c>
    </row>
    <row r="32" spans="1:15" ht="51" x14ac:dyDescent="0.2">
      <c r="A32" s="14">
        <f t="shared" si="0"/>
        <v>26</v>
      </c>
      <c r="B32" s="530" t="s">
        <v>732</v>
      </c>
      <c r="C32" s="755"/>
      <c r="D32" s="755"/>
      <c r="E32" s="755"/>
      <c r="F32" s="755"/>
      <c r="G32" s="755"/>
      <c r="H32" s="755"/>
      <c r="I32" s="755"/>
      <c r="J32" s="530" t="s">
        <v>73</v>
      </c>
      <c r="K32" s="209" t="s">
        <v>1430</v>
      </c>
      <c r="L32" s="412">
        <v>1</v>
      </c>
      <c r="M32" s="487" t="s">
        <v>2246</v>
      </c>
      <c r="N32" s="487" t="s">
        <v>2246</v>
      </c>
      <c r="O32" s="487" t="s">
        <v>2246</v>
      </c>
    </row>
    <row r="33" spans="1:15" ht="89.25" x14ac:dyDescent="0.2">
      <c r="A33" s="14">
        <f t="shared" si="0"/>
        <v>27</v>
      </c>
      <c r="B33" s="530" t="s">
        <v>732</v>
      </c>
      <c r="C33" s="755"/>
      <c r="D33" s="755"/>
      <c r="E33" s="755"/>
      <c r="F33" s="755"/>
      <c r="G33" s="755"/>
      <c r="H33" s="755"/>
      <c r="I33" s="755"/>
      <c r="J33" s="530" t="s">
        <v>73</v>
      </c>
      <c r="K33" s="209" t="s">
        <v>1431</v>
      </c>
      <c r="L33" s="412">
        <v>1</v>
      </c>
      <c r="M33" s="487" t="s">
        <v>2246</v>
      </c>
      <c r="N33" s="487" t="s">
        <v>2246</v>
      </c>
      <c r="O33" s="487" t="s">
        <v>2246</v>
      </c>
    </row>
    <row r="34" spans="1:15" ht="38.25" x14ac:dyDescent="0.2">
      <c r="A34" s="14">
        <f t="shared" si="0"/>
        <v>28</v>
      </c>
      <c r="B34" s="530" t="s">
        <v>732</v>
      </c>
      <c r="C34" s="755"/>
      <c r="D34" s="755"/>
      <c r="E34" s="755"/>
      <c r="F34" s="755"/>
      <c r="G34" s="755"/>
      <c r="H34" s="755"/>
      <c r="I34" s="755"/>
      <c r="J34" s="530" t="s">
        <v>73</v>
      </c>
      <c r="K34" s="209" t="s">
        <v>1432</v>
      </c>
      <c r="L34" s="413">
        <v>2</v>
      </c>
      <c r="M34" s="487" t="s">
        <v>2246</v>
      </c>
      <c r="N34" s="487" t="s">
        <v>2246</v>
      </c>
      <c r="O34" s="487" t="s">
        <v>2246</v>
      </c>
    </row>
    <row r="35" spans="1:15" ht="38.25" x14ac:dyDescent="0.2">
      <c r="A35" s="14">
        <f t="shared" si="0"/>
        <v>29</v>
      </c>
      <c r="B35" s="530" t="s">
        <v>732</v>
      </c>
      <c r="C35" s="755"/>
      <c r="D35" s="755"/>
      <c r="E35" s="755"/>
      <c r="F35" s="755"/>
      <c r="G35" s="755"/>
      <c r="H35" s="755"/>
      <c r="I35" s="755"/>
      <c r="J35" s="530" t="s">
        <v>73</v>
      </c>
      <c r="K35" s="209" t="s">
        <v>1433</v>
      </c>
      <c r="L35" s="412">
        <v>1</v>
      </c>
      <c r="M35" s="487" t="s">
        <v>2246</v>
      </c>
      <c r="N35" s="487" t="s">
        <v>2246</v>
      </c>
      <c r="O35" s="487" t="s">
        <v>2246</v>
      </c>
    </row>
    <row r="36" spans="1:15" ht="51" x14ac:dyDescent="0.2">
      <c r="A36" s="14">
        <f t="shared" si="0"/>
        <v>30</v>
      </c>
      <c r="B36" s="530" t="s">
        <v>732</v>
      </c>
      <c r="C36" s="755"/>
      <c r="D36" s="755"/>
      <c r="E36" s="755"/>
      <c r="F36" s="755"/>
      <c r="G36" s="755"/>
      <c r="H36" s="755"/>
      <c r="I36" s="755"/>
      <c r="J36" s="530" t="s">
        <v>73</v>
      </c>
      <c r="K36" s="209" t="s">
        <v>1434</v>
      </c>
      <c r="L36" s="412">
        <v>1</v>
      </c>
      <c r="M36" s="487" t="s">
        <v>2246</v>
      </c>
      <c r="N36" s="487" t="s">
        <v>2246</v>
      </c>
      <c r="O36" s="487" t="s">
        <v>2246</v>
      </c>
    </row>
    <row r="37" spans="1:15" ht="38.25" x14ac:dyDescent="0.2">
      <c r="A37" s="14">
        <f t="shared" si="0"/>
        <v>31</v>
      </c>
      <c r="B37" s="530" t="s">
        <v>732</v>
      </c>
      <c r="C37" s="755"/>
      <c r="D37" s="755"/>
      <c r="E37" s="755"/>
      <c r="F37" s="755"/>
      <c r="G37" s="531" t="s">
        <v>29</v>
      </c>
      <c r="H37" s="531" t="s">
        <v>29</v>
      </c>
      <c r="I37" s="531" t="s">
        <v>29</v>
      </c>
      <c r="J37" s="530" t="s">
        <v>73</v>
      </c>
      <c r="K37" s="209" t="s">
        <v>1435</v>
      </c>
      <c r="L37" s="412">
        <v>1</v>
      </c>
      <c r="M37" s="487" t="s">
        <v>2246</v>
      </c>
      <c r="N37" s="487" t="s">
        <v>2246</v>
      </c>
      <c r="O37" s="487" t="s">
        <v>2246</v>
      </c>
    </row>
    <row r="38" spans="1:15" ht="38.25" x14ac:dyDescent="0.2">
      <c r="A38" s="535"/>
      <c r="B38" s="530" t="s">
        <v>805</v>
      </c>
      <c r="C38" s="755" t="s">
        <v>33</v>
      </c>
      <c r="D38" s="755" t="s">
        <v>33</v>
      </c>
      <c r="E38" s="755" t="s">
        <v>33</v>
      </c>
      <c r="F38" s="755" t="s">
        <v>33</v>
      </c>
      <c r="G38" s="755" t="s">
        <v>33</v>
      </c>
      <c r="H38" s="755" t="s">
        <v>33</v>
      </c>
      <c r="I38" s="755" t="s">
        <v>33</v>
      </c>
      <c r="J38" s="530" t="s">
        <v>83</v>
      </c>
      <c r="K38" s="209" t="s">
        <v>861</v>
      </c>
      <c r="L38" s="535"/>
      <c r="M38" s="535"/>
      <c r="N38" s="535"/>
      <c r="O38" s="535"/>
    </row>
    <row r="39" spans="1:15" ht="25.5" x14ac:dyDescent="0.2">
      <c r="A39" s="14">
        <f>A37+1</f>
        <v>32</v>
      </c>
      <c r="B39" s="530" t="s">
        <v>805</v>
      </c>
      <c r="C39" s="755"/>
      <c r="D39" s="755"/>
      <c r="E39" s="755"/>
      <c r="F39" s="755"/>
      <c r="G39" s="755"/>
      <c r="H39" s="755"/>
      <c r="I39" s="755"/>
      <c r="J39" s="530" t="s">
        <v>73</v>
      </c>
      <c r="K39" s="209" t="s">
        <v>1436</v>
      </c>
      <c r="L39" s="412">
        <v>1</v>
      </c>
      <c r="M39" s="488" t="s">
        <v>2247</v>
      </c>
      <c r="N39" s="488" t="s">
        <v>2247</v>
      </c>
      <c r="O39" s="488" t="s">
        <v>2247</v>
      </c>
    </row>
    <row r="40" spans="1:15" ht="51" x14ac:dyDescent="0.2">
      <c r="A40" s="14">
        <f t="shared" si="0"/>
        <v>33</v>
      </c>
      <c r="B40" s="530" t="s">
        <v>805</v>
      </c>
      <c r="C40" s="755" t="s">
        <v>33</v>
      </c>
      <c r="D40" s="755"/>
      <c r="E40" s="755"/>
      <c r="F40" s="755"/>
      <c r="G40" s="755"/>
      <c r="H40" s="755"/>
      <c r="I40" s="755"/>
      <c r="J40" s="530" t="s">
        <v>73</v>
      </c>
      <c r="K40" s="209" t="s">
        <v>1437</v>
      </c>
      <c r="L40" s="413">
        <v>2</v>
      </c>
      <c r="M40" s="488" t="s">
        <v>2247</v>
      </c>
      <c r="N40" s="488" t="s">
        <v>2247</v>
      </c>
      <c r="O40" s="488" t="s">
        <v>2247</v>
      </c>
    </row>
    <row r="41" spans="1:15" ht="25.5" x14ac:dyDescent="0.2">
      <c r="A41" s="14">
        <f t="shared" si="0"/>
        <v>34</v>
      </c>
      <c r="B41" s="530" t="s">
        <v>805</v>
      </c>
      <c r="C41" s="755"/>
      <c r="D41" s="755"/>
      <c r="E41" s="755"/>
      <c r="F41" s="755"/>
      <c r="G41" s="755"/>
      <c r="H41" s="755"/>
      <c r="I41" s="755"/>
      <c r="J41" s="530" t="s">
        <v>73</v>
      </c>
      <c r="K41" s="209" t="s">
        <v>1438</v>
      </c>
      <c r="L41" s="413">
        <v>2</v>
      </c>
      <c r="M41" s="488" t="s">
        <v>2247</v>
      </c>
      <c r="N41" s="488" t="s">
        <v>2247</v>
      </c>
      <c r="O41" s="488" t="s">
        <v>2247</v>
      </c>
    </row>
    <row r="42" spans="1:15" ht="51" x14ac:dyDescent="0.2">
      <c r="A42" s="14">
        <f t="shared" si="0"/>
        <v>35</v>
      </c>
      <c r="B42" s="530" t="s">
        <v>805</v>
      </c>
      <c r="C42" s="755"/>
      <c r="D42" s="755"/>
      <c r="E42" s="755"/>
      <c r="F42" s="755"/>
      <c r="G42" s="755"/>
      <c r="H42" s="755"/>
      <c r="I42" s="755"/>
      <c r="J42" s="530" t="s">
        <v>73</v>
      </c>
      <c r="K42" s="209" t="s">
        <v>1439</v>
      </c>
      <c r="L42" s="412">
        <v>1</v>
      </c>
      <c r="M42" s="488" t="s">
        <v>2247</v>
      </c>
      <c r="N42" s="488" t="s">
        <v>2247</v>
      </c>
      <c r="O42" s="488" t="s">
        <v>2247</v>
      </c>
    </row>
    <row r="43" spans="1:15" ht="25.5" x14ac:dyDescent="0.2">
      <c r="A43" s="535"/>
      <c r="B43" s="530" t="s">
        <v>804</v>
      </c>
      <c r="C43" s="755" t="s">
        <v>39</v>
      </c>
      <c r="D43" s="755" t="s">
        <v>39</v>
      </c>
      <c r="E43" s="755" t="s">
        <v>39</v>
      </c>
      <c r="F43" s="755" t="s">
        <v>39</v>
      </c>
      <c r="G43" s="755" t="s">
        <v>39</v>
      </c>
      <c r="H43" s="755" t="s">
        <v>39</v>
      </c>
      <c r="I43" s="755" t="s">
        <v>39</v>
      </c>
      <c r="J43" s="530" t="s">
        <v>803</v>
      </c>
      <c r="K43" s="209" t="s">
        <v>862</v>
      </c>
      <c r="L43" s="535"/>
      <c r="M43" s="409"/>
      <c r="N43" s="409"/>
      <c r="O43" s="409"/>
    </row>
    <row r="44" spans="1:15" ht="38.25" x14ac:dyDescent="0.2">
      <c r="A44" s="14">
        <f>A42+1</f>
        <v>36</v>
      </c>
      <c r="B44" s="530" t="s">
        <v>804</v>
      </c>
      <c r="C44" s="755"/>
      <c r="D44" s="755"/>
      <c r="E44" s="755"/>
      <c r="F44" s="755"/>
      <c r="G44" s="755"/>
      <c r="H44" s="755"/>
      <c r="I44" s="755"/>
      <c r="J44" s="530" t="s">
        <v>73</v>
      </c>
      <c r="K44" s="209" t="s">
        <v>1440</v>
      </c>
      <c r="L44" s="412">
        <v>1</v>
      </c>
      <c r="M44" s="487" t="s">
        <v>2246</v>
      </c>
      <c r="N44" s="487" t="s">
        <v>2246</v>
      </c>
      <c r="O44" s="487" t="s">
        <v>2246</v>
      </c>
    </row>
    <row r="45" spans="1:15" ht="25.5" x14ac:dyDescent="0.2">
      <c r="A45" s="14">
        <f t="shared" si="0"/>
        <v>37</v>
      </c>
      <c r="B45" s="530" t="s">
        <v>804</v>
      </c>
      <c r="C45" s="755"/>
      <c r="D45" s="755"/>
      <c r="E45" s="755"/>
      <c r="F45" s="755"/>
      <c r="G45" s="755"/>
      <c r="H45" s="755"/>
      <c r="I45" s="755"/>
      <c r="J45" s="530" t="s">
        <v>73</v>
      </c>
      <c r="K45" s="209" t="s">
        <v>1441</v>
      </c>
      <c r="L45" s="412">
        <v>1</v>
      </c>
      <c r="M45" s="487" t="s">
        <v>2246</v>
      </c>
      <c r="N45" s="487" t="s">
        <v>2246</v>
      </c>
      <c r="O45" s="487" t="s">
        <v>2246</v>
      </c>
    </row>
    <row r="46" spans="1:15" ht="25.5" x14ac:dyDescent="0.2">
      <c r="A46" s="14">
        <f t="shared" si="0"/>
        <v>38</v>
      </c>
      <c r="B46" s="530" t="s">
        <v>804</v>
      </c>
      <c r="C46" s="755"/>
      <c r="D46" s="755"/>
      <c r="E46" s="755"/>
      <c r="F46" s="755"/>
      <c r="G46" s="755"/>
      <c r="H46" s="755"/>
      <c r="I46" s="755"/>
      <c r="J46" s="530" t="s">
        <v>73</v>
      </c>
      <c r="K46" s="209" t="s">
        <v>1442</v>
      </c>
      <c r="L46" s="412">
        <v>1</v>
      </c>
      <c r="M46" s="487" t="s">
        <v>2246</v>
      </c>
      <c r="N46" s="487" t="s">
        <v>2246</v>
      </c>
      <c r="O46" s="487" t="s">
        <v>2246</v>
      </c>
    </row>
    <row r="47" spans="1:15" ht="25.5" x14ac:dyDescent="0.2">
      <c r="A47" s="14">
        <f t="shared" si="0"/>
        <v>39</v>
      </c>
      <c r="B47" s="530" t="s">
        <v>804</v>
      </c>
      <c r="C47" s="755"/>
      <c r="D47" s="755"/>
      <c r="E47" s="755"/>
      <c r="F47" s="755"/>
      <c r="G47" s="755"/>
      <c r="H47" s="755"/>
      <c r="I47" s="755"/>
      <c r="J47" s="530" t="s">
        <v>73</v>
      </c>
      <c r="K47" s="209" t="s">
        <v>1443</v>
      </c>
      <c r="L47" s="412">
        <v>1</v>
      </c>
      <c r="M47" s="487" t="s">
        <v>2246</v>
      </c>
      <c r="N47" s="487" t="s">
        <v>2246</v>
      </c>
      <c r="O47" s="487" t="s">
        <v>2246</v>
      </c>
    </row>
    <row r="48" spans="1:15" ht="25.5" x14ac:dyDescent="0.2">
      <c r="A48" s="14">
        <f t="shared" si="0"/>
        <v>40</v>
      </c>
      <c r="B48" s="530" t="s">
        <v>804</v>
      </c>
      <c r="C48" s="755"/>
      <c r="D48" s="755"/>
      <c r="E48" s="755"/>
      <c r="F48" s="755"/>
      <c r="G48" s="755"/>
      <c r="H48" s="755"/>
      <c r="I48" s="755"/>
      <c r="J48" s="530" t="s">
        <v>73</v>
      </c>
      <c r="K48" s="209" t="s">
        <v>1444</v>
      </c>
      <c r="L48" s="412">
        <v>1</v>
      </c>
      <c r="M48" s="487" t="s">
        <v>2246</v>
      </c>
      <c r="N48" s="487" t="s">
        <v>2246</v>
      </c>
      <c r="O48" s="487" t="s">
        <v>2246</v>
      </c>
    </row>
    <row r="49" spans="1:15" ht="25.5" x14ac:dyDescent="0.2">
      <c r="A49" s="535"/>
      <c r="B49" s="530" t="s">
        <v>734</v>
      </c>
      <c r="C49" s="755" t="s">
        <v>85</v>
      </c>
      <c r="D49" s="755" t="s">
        <v>85</v>
      </c>
      <c r="E49" s="755" t="s">
        <v>85</v>
      </c>
      <c r="F49" s="755" t="s">
        <v>85</v>
      </c>
      <c r="G49" s="755" t="s">
        <v>85</v>
      </c>
      <c r="H49" s="755" t="s">
        <v>85</v>
      </c>
      <c r="I49" s="755" t="s">
        <v>85</v>
      </c>
      <c r="J49" s="530" t="s">
        <v>40</v>
      </c>
      <c r="K49" s="209" t="s">
        <v>863</v>
      </c>
      <c r="L49" s="535"/>
      <c r="M49" s="535"/>
      <c r="N49" s="535"/>
      <c r="O49" s="535"/>
    </row>
    <row r="50" spans="1:15" ht="25.5" x14ac:dyDescent="0.2">
      <c r="A50" s="14">
        <f>A48+1</f>
        <v>41</v>
      </c>
      <c r="B50" s="530" t="s">
        <v>734</v>
      </c>
      <c r="C50" s="755"/>
      <c r="D50" s="755"/>
      <c r="E50" s="755"/>
      <c r="F50" s="755"/>
      <c r="G50" s="755"/>
      <c r="H50" s="755"/>
      <c r="I50" s="755"/>
      <c r="J50" s="530" t="s">
        <v>73</v>
      </c>
      <c r="K50" s="209" t="s">
        <v>1445</v>
      </c>
      <c r="L50" s="412">
        <v>1</v>
      </c>
      <c r="M50" s="488" t="s">
        <v>2247</v>
      </c>
      <c r="N50" s="488" t="s">
        <v>2247</v>
      </c>
      <c r="O50" s="488" t="s">
        <v>2247</v>
      </c>
    </row>
    <row r="51" spans="1:15" ht="25.5" x14ac:dyDescent="0.2">
      <c r="A51" s="14">
        <f t="shared" si="0"/>
        <v>42</v>
      </c>
      <c r="B51" s="530" t="s">
        <v>734</v>
      </c>
      <c r="C51" s="755"/>
      <c r="D51" s="755"/>
      <c r="E51" s="755"/>
      <c r="F51" s="755"/>
      <c r="G51" s="755"/>
      <c r="H51" s="755"/>
      <c r="I51" s="755"/>
      <c r="J51" s="530" t="s">
        <v>73</v>
      </c>
      <c r="K51" s="209" t="s">
        <v>1446</v>
      </c>
      <c r="L51" s="412">
        <v>1</v>
      </c>
      <c r="M51" s="488" t="s">
        <v>2247</v>
      </c>
      <c r="N51" s="488" t="s">
        <v>2247</v>
      </c>
      <c r="O51" s="488" t="s">
        <v>2247</v>
      </c>
    </row>
    <row r="52" spans="1:15" ht="38.25" x14ac:dyDescent="0.2">
      <c r="A52" s="14">
        <f t="shared" si="0"/>
        <v>43</v>
      </c>
      <c r="B52" s="530" t="s">
        <v>734</v>
      </c>
      <c r="C52" s="755"/>
      <c r="D52" s="755"/>
      <c r="E52" s="755"/>
      <c r="F52" s="755"/>
      <c r="G52" s="755"/>
      <c r="H52" s="755"/>
      <c r="I52" s="755"/>
      <c r="J52" s="530" t="s">
        <v>73</v>
      </c>
      <c r="K52" s="209" t="s">
        <v>1447</v>
      </c>
      <c r="L52" s="412">
        <v>1</v>
      </c>
      <c r="M52" s="488" t="s">
        <v>2247</v>
      </c>
      <c r="N52" s="488" t="s">
        <v>2247</v>
      </c>
      <c r="O52" s="488" t="s">
        <v>2247</v>
      </c>
    </row>
    <row r="53" spans="1:15" ht="25.5" x14ac:dyDescent="0.2">
      <c r="A53" s="14">
        <f t="shared" si="0"/>
        <v>44</v>
      </c>
      <c r="B53" s="530" t="s">
        <v>734</v>
      </c>
      <c r="C53" s="755" t="s">
        <v>85</v>
      </c>
      <c r="D53" s="755" t="s">
        <v>85</v>
      </c>
      <c r="E53" s="755" t="s">
        <v>85</v>
      </c>
      <c r="F53" s="755" t="s">
        <v>85</v>
      </c>
      <c r="G53" s="755"/>
      <c r="H53" s="755"/>
      <c r="I53" s="755"/>
      <c r="J53" s="530" t="s">
        <v>73</v>
      </c>
      <c r="K53" s="209" t="s">
        <v>1448</v>
      </c>
      <c r="L53" s="412">
        <v>1</v>
      </c>
      <c r="M53" s="488" t="s">
        <v>2247</v>
      </c>
      <c r="N53" s="488" t="s">
        <v>2247</v>
      </c>
      <c r="O53" s="488" t="s">
        <v>2247</v>
      </c>
    </row>
    <row r="54" spans="1:15" ht="25.5" x14ac:dyDescent="0.2">
      <c r="A54" s="14">
        <f t="shared" si="0"/>
        <v>45</v>
      </c>
      <c r="B54" s="530" t="s">
        <v>734</v>
      </c>
      <c r="C54" s="755"/>
      <c r="D54" s="755"/>
      <c r="E54" s="755"/>
      <c r="F54" s="755"/>
      <c r="G54" s="755"/>
      <c r="H54" s="755"/>
      <c r="I54" s="755"/>
      <c r="J54" s="530" t="s">
        <v>73</v>
      </c>
      <c r="K54" s="209" t="s">
        <v>1449</v>
      </c>
      <c r="L54" s="412">
        <v>1</v>
      </c>
      <c r="M54" s="488" t="s">
        <v>2247</v>
      </c>
      <c r="N54" s="488" t="s">
        <v>2247</v>
      </c>
      <c r="O54" s="488" t="s">
        <v>2247</v>
      </c>
    </row>
    <row r="55" spans="1:15" ht="38.25" x14ac:dyDescent="0.2">
      <c r="A55" s="14">
        <f t="shared" si="0"/>
        <v>46</v>
      </c>
      <c r="B55" s="530" t="s">
        <v>734</v>
      </c>
      <c r="C55" s="755"/>
      <c r="D55" s="755"/>
      <c r="E55" s="755"/>
      <c r="F55" s="755"/>
      <c r="G55" s="755"/>
      <c r="H55" s="755"/>
      <c r="I55" s="755"/>
      <c r="J55" s="530" t="s">
        <v>73</v>
      </c>
      <c r="K55" s="209" t="s">
        <v>1450</v>
      </c>
      <c r="L55" s="412">
        <v>1</v>
      </c>
      <c r="M55" s="488" t="s">
        <v>2247</v>
      </c>
      <c r="N55" s="488" t="s">
        <v>2247</v>
      </c>
      <c r="O55" s="488" t="s">
        <v>2247</v>
      </c>
    </row>
    <row r="56" spans="1:15" ht="25.5" x14ac:dyDescent="0.2">
      <c r="A56" s="14">
        <f t="shared" si="0"/>
        <v>47</v>
      </c>
      <c r="B56" s="530" t="s">
        <v>734</v>
      </c>
      <c r="C56" s="755"/>
      <c r="D56" s="755"/>
      <c r="E56" s="755"/>
      <c r="F56" s="755"/>
      <c r="G56" s="531" t="s">
        <v>85</v>
      </c>
      <c r="H56" s="531" t="s">
        <v>85</v>
      </c>
      <c r="I56" s="531" t="s">
        <v>85</v>
      </c>
      <c r="J56" s="530" t="s">
        <v>73</v>
      </c>
      <c r="K56" s="217" t="s">
        <v>1795</v>
      </c>
      <c r="L56" s="412">
        <v>1</v>
      </c>
      <c r="M56" s="488" t="s">
        <v>2247</v>
      </c>
      <c r="N56" s="488" t="s">
        <v>2247</v>
      </c>
      <c r="O56" s="488" t="s">
        <v>2247</v>
      </c>
    </row>
    <row r="57" spans="1:15" ht="38.25" x14ac:dyDescent="0.2">
      <c r="A57" s="14">
        <f t="shared" si="0"/>
        <v>48</v>
      </c>
      <c r="B57" s="31" t="s">
        <v>785</v>
      </c>
      <c r="C57" s="532" t="s">
        <v>1310</v>
      </c>
      <c r="D57" s="791" t="s">
        <v>86</v>
      </c>
      <c r="E57" s="791" t="s">
        <v>86</v>
      </c>
      <c r="F57" s="791" t="s">
        <v>86</v>
      </c>
      <c r="G57" s="791" t="s">
        <v>86</v>
      </c>
      <c r="H57" s="791" t="s">
        <v>86</v>
      </c>
      <c r="I57" s="791" t="s">
        <v>86</v>
      </c>
      <c r="J57" s="764" t="s">
        <v>48</v>
      </c>
      <c r="K57" s="497" t="s">
        <v>1256</v>
      </c>
      <c r="L57" s="414">
        <v>1</v>
      </c>
      <c r="M57" s="488" t="s">
        <v>2247</v>
      </c>
      <c r="N57" s="488" t="s">
        <v>2247</v>
      </c>
      <c r="O57" s="488" t="s">
        <v>2247</v>
      </c>
    </row>
    <row r="58" spans="1:15" ht="38.25" x14ac:dyDescent="0.2">
      <c r="A58" s="14">
        <f t="shared" si="0"/>
        <v>49</v>
      </c>
      <c r="B58" s="31" t="s">
        <v>785</v>
      </c>
      <c r="C58" s="532" t="s">
        <v>1310</v>
      </c>
      <c r="D58" s="791"/>
      <c r="E58" s="791"/>
      <c r="F58" s="791"/>
      <c r="G58" s="791"/>
      <c r="H58" s="791"/>
      <c r="I58" s="791"/>
      <c r="J58" s="764"/>
      <c r="K58" s="497" t="s">
        <v>1257</v>
      </c>
      <c r="L58" s="414">
        <v>1</v>
      </c>
      <c r="M58" s="488" t="s">
        <v>2247</v>
      </c>
      <c r="N58" s="488" t="s">
        <v>2247</v>
      </c>
      <c r="O58" s="488" t="s">
        <v>2247</v>
      </c>
    </row>
    <row r="59" spans="1:15" ht="25.5" x14ac:dyDescent="0.2">
      <c r="A59" s="14">
        <f t="shared" si="0"/>
        <v>50</v>
      </c>
      <c r="B59" s="532" t="s">
        <v>736</v>
      </c>
      <c r="C59" s="764" t="s">
        <v>58</v>
      </c>
      <c r="D59" s="764" t="s">
        <v>49</v>
      </c>
      <c r="E59" s="764" t="s">
        <v>49</v>
      </c>
      <c r="F59" s="764" t="s">
        <v>49</v>
      </c>
      <c r="G59" s="764" t="s">
        <v>49</v>
      </c>
      <c r="H59" s="764" t="s">
        <v>49</v>
      </c>
      <c r="I59" s="764" t="s">
        <v>49</v>
      </c>
      <c r="J59" s="532" t="s">
        <v>818</v>
      </c>
      <c r="K59" s="217" t="s">
        <v>864</v>
      </c>
      <c r="L59" s="414">
        <v>1</v>
      </c>
      <c r="M59" s="487" t="s">
        <v>2246</v>
      </c>
      <c r="N59" s="487" t="s">
        <v>2246</v>
      </c>
      <c r="O59" s="487" t="s">
        <v>2246</v>
      </c>
    </row>
    <row r="60" spans="1:15" ht="25.5" x14ac:dyDescent="0.2">
      <c r="A60" s="14">
        <f t="shared" si="0"/>
        <v>51</v>
      </c>
      <c r="B60" s="532" t="s">
        <v>736</v>
      </c>
      <c r="C60" s="764"/>
      <c r="D60" s="764"/>
      <c r="E60" s="764"/>
      <c r="F60" s="764"/>
      <c r="G60" s="764"/>
      <c r="H60" s="764"/>
      <c r="I60" s="764"/>
      <c r="J60" s="532" t="s">
        <v>73</v>
      </c>
      <c r="K60" s="217" t="s">
        <v>865</v>
      </c>
      <c r="L60" s="414">
        <v>1</v>
      </c>
      <c r="M60" s="487" t="s">
        <v>2246</v>
      </c>
      <c r="N60" s="487" t="s">
        <v>2246</v>
      </c>
      <c r="O60" s="487" t="s">
        <v>2246</v>
      </c>
    </row>
    <row r="61" spans="1:15" ht="38.25" x14ac:dyDescent="0.2">
      <c r="A61" s="14">
        <f t="shared" si="0"/>
        <v>52</v>
      </c>
      <c r="B61" s="530" t="s">
        <v>829</v>
      </c>
      <c r="C61" s="530" t="s">
        <v>49</v>
      </c>
      <c r="D61" s="530" t="s">
        <v>819</v>
      </c>
      <c r="E61" s="530" t="s">
        <v>819</v>
      </c>
      <c r="F61" s="530" t="s">
        <v>819</v>
      </c>
      <c r="G61" s="754" t="s">
        <v>819</v>
      </c>
      <c r="H61" s="754" t="s">
        <v>819</v>
      </c>
      <c r="I61" s="754" t="s">
        <v>819</v>
      </c>
      <c r="J61" s="530" t="s">
        <v>820</v>
      </c>
      <c r="K61" s="209" t="s">
        <v>866</v>
      </c>
      <c r="L61" s="414">
        <v>1</v>
      </c>
      <c r="M61" s="487" t="s">
        <v>2246</v>
      </c>
      <c r="N61" s="487" t="s">
        <v>2246</v>
      </c>
      <c r="O61" s="487" t="s">
        <v>2246</v>
      </c>
    </row>
    <row r="62" spans="1:15" ht="38.25" x14ac:dyDescent="0.2">
      <c r="A62" s="535"/>
      <c r="B62" s="530" t="s">
        <v>829</v>
      </c>
      <c r="C62" s="754" t="s">
        <v>49</v>
      </c>
      <c r="D62" s="754" t="s">
        <v>819</v>
      </c>
      <c r="E62" s="754" t="s">
        <v>819</v>
      </c>
      <c r="F62" s="754" t="s">
        <v>819</v>
      </c>
      <c r="G62" s="754"/>
      <c r="H62" s="754"/>
      <c r="I62" s="754"/>
      <c r="J62" s="530" t="s">
        <v>73</v>
      </c>
      <c r="K62" s="209" t="s">
        <v>867</v>
      </c>
      <c r="L62" s="31"/>
      <c r="M62" s="409"/>
      <c r="N62" s="409"/>
      <c r="O62" s="409"/>
    </row>
    <row r="63" spans="1:15" ht="38.25" x14ac:dyDescent="0.2">
      <c r="A63" s="14">
        <f>A61+1</f>
        <v>53</v>
      </c>
      <c r="B63" s="530" t="s">
        <v>829</v>
      </c>
      <c r="C63" s="754"/>
      <c r="D63" s="754"/>
      <c r="E63" s="754"/>
      <c r="F63" s="754"/>
      <c r="G63" s="754"/>
      <c r="H63" s="754"/>
      <c r="I63" s="754"/>
      <c r="J63" s="530" t="s">
        <v>73</v>
      </c>
      <c r="K63" s="209" t="s">
        <v>1623</v>
      </c>
      <c r="L63" s="414">
        <v>1</v>
      </c>
      <c r="M63" s="487" t="s">
        <v>2246</v>
      </c>
      <c r="N63" s="487" t="s">
        <v>2246</v>
      </c>
      <c r="O63" s="487" t="s">
        <v>2246</v>
      </c>
    </row>
    <row r="64" spans="1:15" ht="38.25" x14ac:dyDescent="0.2">
      <c r="A64" s="14">
        <f t="shared" si="0"/>
        <v>54</v>
      </c>
      <c r="B64" s="530" t="s">
        <v>829</v>
      </c>
      <c r="C64" s="754"/>
      <c r="D64" s="754"/>
      <c r="E64" s="754"/>
      <c r="F64" s="754"/>
      <c r="G64" s="754"/>
      <c r="H64" s="754"/>
      <c r="I64" s="754"/>
      <c r="J64" s="530" t="s">
        <v>73</v>
      </c>
      <c r="K64" s="209" t="s">
        <v>1624</v>
      </c>
      <c r="L64" s="414">
        <v>1</v>
      </c>
      <c r="M64" s="487" t="s">
        <v>2246</v>
      </c>
      <c r="N64" s="487" t="s">
        <v>2246</v>
      </c>
      <c r="O64" s="487" t="s">
        <v>2246</v>
      </c>
    </row>
    <row r="65" spans="1:15" ht="38.25" x14ac:dyDescent="0.2">
      <c r="A65" s="14">
        <f t="shared" si="0"/>
        <v>55</v>
      </c>
      <c r="B65" s="530" t="s">
        <v>829</v>
      </c>
      <c r="C65" s="754"/>
      <c r="D65" s="754"/>
      <c r="E65" s="754"/>
      <c r="F65" s="754"/>
      <c r="G65" s="754"/>
      <c r="H65" s="754"/>
      <c r="I65" s="754"/>
      <c r="J65" s="530" t="s">
        <v>73</v>
      </c>
      <c r="K65" s="209" t="s">
        <v>1625</v>
      </c>
      <c r="L65" s="414">
        <v>1</v>
      </c>
      <c r="M65" s="487" t="s">
        <v>2246</v>
      </c>
      <c r="N65" s="487" t="s">
        <v>2246</v>
      </c>
      <c r="O65" s="487" t="s">
        <v>2246</v>
      </c>
    </row>
    <row r="66" spans="1:15" ht="38.25" x14ac:dyDescent="0.2">
      <c r="A66" s="14">
        <f>A65+1</f>
        <v>56</v>
      </c>
      <c r="B66" s="530" t="s">
        <v>829</v>
      </c>
      <c r="C66" s="754"/>
      <c r="D66" s="754"/>
      <c r="E66" s="754"/>
      <c r="F66" s="754"/>
      <c r="G66" s="754"/>
      <c r="H66" s="754"/>
      <c r="I66" s="754"/>
      <c r="J66" s="530" t="s">
        <v>73</v>
      </c>
      <c r="K66" s="217" t="s">
        <v>1945</v>
      </c>
      <c r="L66" s="414">
        <v>1</v>
      </c>
      <c r="M66" s="487" t="s">
        <v>2246</v>
      </c>
      <c r="N66" s="487" t="s">
        <v>2246</v>
      </c>
      <c r="O66" s="487" t="s">
        <v>2246</v>
      </c>
    </row>
    <row r="67" spans="1:15" ht="38.25" x14ac:dyDescent="0.2">
      <c r="A67" s="14">
        <f t="shared" si="0"/>
        <v>57</v>
      </c>
      <c r="B67" s="530" t="s">
        <v>829</v>
      </c>
      <c r="C67" s="754"/>
      <c r="D67" s="754"/>
      <c r="E67" s="754"/>
      <c r="F67" s="754"/>
      <c r="G67" s="754"/>
      <c r="H67" s="754"/>
      <c r="I67" s="754"/>
      <c r="J67" s="530" t="s">
        <v>73</v>
      </c>
      <c r="K67" s="217" t="s">
        <v>1946</v>
      </c>
      <c r="L67" s="414">
        <v>1</v>
      </c>
      <c r="M67" s="487" t="s">
        <v>2246</v>
      </c>
      <c r="N67" s="487" t="s">
        <v>2246</v>
      </c>
      <c r="O67" s="487" t="s">
        <v>2246</v>
      </c>
    </row>
    <row r="68" spans="1:15" ht="38.25" x14ac:dyDescent="0.2">
      <c r="A68" s="14">
        <f t="shared" si="0"/>
        <v>58</v>
      </c>
      <c r="B68" s="530" t="s">
        <v>829</v>
      </c>
      <c r="C68" s="754"/>
      <c r="D68" s="754"/>
      <c r="E68" s="754"/>
      <c r="F68" s="754"/>
      <c r="G68" s="754"/>
      <c r="H68" s="754"/>
      <c r="I68" s="754"/>
      <c r="J68" s="530" t="s">
        <v>73</v>
      </c>
      <c r="K68" s="217" t="s">
        <v>1947</v>
      </c>
      <c r="L68" s="414">
        <v>1</v>
      </c>
      <c r="M68" s="487" t="s">
        <v>2246</v>
      </c>
      <c r="N68" s="487" t="s">
        <v>2246</v>
      </c>
      <c r="O68" s="487" t="s">
        <v>2246</v>
      </c>
    </row>
    <row r="69" spans="1:15" ht="38.25" x14ac:dyDescent="0.2">
      <c r="A69" s="14">
        <f t="shared" si="0"/>
        <v>59</v>
      </c>
      <c r="B69" s="31" t="s">
        <v>830</v>
      </c>
      <c r="C69" s="78"/>
      <c r="D69" s="532" t="s">
        <v>1493</v>
      </c>
      <c r="E69" s="754"/>
      <c r="F69" s="754"/>
      <c r="G69" s="754"/>
      <c r="H69" s="754"/>
      <c r="I69" s="754"/>
      <c r="J69" s="532" t="s">
        <v>73</v>
      </c>
      <c r="K69" s="217" t="s">
        <v>1948</v>
      </c>
      <c r="L69" s="414">
        <v>1</v>
      </c>
      <c r="M69" s="487" t="s">
        <v>2246</v>
      </c>
      <c r="N69" s="487" t="s">
        <v>2246</v>
      </c>
      <c r="O69" s="487" t="s">
        <v>2246</v>
      </c>
    </row>
    <row r="70" spans="1:15" ht="38.25" x14ac:dyDescent="0.2">
      <c r="A70" s="14">
        <f t="shared" si="0"/>
        <v>60</v>
      </c>
      <c r="B70" s="31" t="s">
        <v>830</v>
      </c>
      <c r="C70" s="78"/>
      <c r="D70" s="532" t="s">
        <v>1493</v>
      </c>
      <c r="E70" s="754"/>
      <c r="F70" s="754"/>
      <c r="G70" s="754"/>
      <c r="H70" s="754"/>
      <c r="I70" s="754"/>
      <c r="J70" s="532" t="s">
        <v>73</v>
      </c>
      <c r="K70" s="217" t="s">
        <v>1949</v>
      </c>
      <c r="L70" s="414">
        <v>1</v>
      </c>
      <c r="M70" s="487" t="s">
        <v>2246</v>
      </c>
      <c r="N70" s="487" t="s">
        <v>2246</v>
      </c>
      <c r="O70" s="487" t="s">
        <v>2246</v>
      </c>
    </row>
    <row r="71" spans="1:15" x14ac:dyDescent="0.2">
      <c r="A71" s="14">
        <f>A70+1</f>
        <v>61</v>
      </c>
      <c r="B71" s="31"/>
      <c r="C71" s="78"/>
      <c r="D71" s="31"/>
      <c r="E71" s="31"/>
      <c r="F71" s="764" t="s">
        <v>1774</v>
      </c>
      <c r="G71" s="754"/>
      <c r="H71" s="754"/>
      <c r="I71" s="754"/>
      <c r="J71" s="532" t="s">
        <v>73</v>
      </c>
      <c r="K71" s="217" t="s">
        <v>1832</v>
      </c>
      <c r="L71" s="414">
        <v>1</v>
      </c>
      <c r="M71" s="487" t="s">
        <v>2246</v>
      </c>
      <c r="N71" s="487" t="s">
        <v>2246</v>
      </c>
      <c r="O71" s="487" t="s">
        <v>2246</v>
      </c>
    </row>
    <row r="72" spans="1:15" x14ac:dyDescent="0.2">
      <c r="A72" s="14">
        <f>A71+1</f>
        <v>62</v>
      </c>
      <c r="B72" s="31"/>
      <c r="C72" s="78"/>
      <c r="D72" s="31"/>
      <c r="E72" s="31"/>
      <c r="F72" s="764"/>
      <c r="G72" s="754"/>
      <c r="H72" s="754"/>
      <c r="I72" s="754"/>
      <c r="J72" s="532" t="s">
        <v>73</v>
      </c>
      <c r="K72" s="217" t="s">
        <v>1833</v>
      </c>
      <c r="L72" s="414">
        <v>1</v>
      </c>
      <c r="M72" s="487" t="s">
        <v>2246</v>
      </c>
      <c r="N72" s="487" t="s">
        <v>2246</v>
      </c>
      <c r="O72" s="487" t="s">
        <v>2246</v>
      </c>
    </row>
    <row r="73" spans="1:15" ht="25.5" x14ac:dyDescent="0.2">
      <c r="A73" s="14">
        <f>A72+1</f>
        <v>63</v>
      </c>
      <c r="B73" s="532" t="s">
        <v>1492</v>
      </c>
      <c r="C73" s="532" t="s">
        <v>1491</v>
      </c>
      <c r="D73" s="532" t="s">
        <v>1487</v>
      </c>
      <c r="E73" s="764" t="s">
        <v>1487</v>
      </c>
      <c r="F73" s="764" t="s">
        <v>1487</v>
      </c>
      <c r="G73" s="764" t="s">
        <v>1487</v>
      </c>
      <c r="H73" s="764" t="s">
        <v>1487</v>
      </c>
      <c r="I73" s="764" t="s">
        <v>1487</v>
      </c>
      <c r="J73" s="532" t="s">
        <v>1488</v>
      </c>
      <c r="K73" s="217" t="s">
        <v>1489</v>
      </c>
      <c r="L73" s="414">
        <v>1</v>
      </c>
      <c r="M73" s="487" t="s">
        <v>2246</v>
      </c>
      <c r="N73" s="487" t="s">
        <v>2246</v>
      </c>
      <c r="O73" s="487" t="s">
        <v>2246</v>
      </c>
    </row>
    <row r="74" spans="1:15" ht="38.25" x14ac:dyDescent="0.2">
      <c r="A74" s="14">
        <f>A73+1</f>
        <v>64</v>
      </c>
      <c r="B74" s="31"/>
      <c r="C74" s="31" t="s">
        <v>1486</v>
      </c>
      <c r="D74" s="532" t="s">
        <v>1508</v>
      </c>
      <c r="E74" s="764"/>
      <c r="F74" s="764"/>
      <c r="G74" s="764"/>
      <c r="H74" s="764"/>
      <c r="I74" s="764"/>
      <c r="J74" s="532" t="s">
        <v>73</v>
      </c>
      <c r="K74" s="217" t="s">
        <v>1490</v>
      </c>
      <c r="L74" s="414">
        <v>1</v>
      </c>
      <c r="M74" s="487" t="s">
        <v>2246</v>
      </c>
      <c r="N74" s="487" t="s">
        <v>2246</v>
      </c>
      <c r="O74" s="487" t="s">
        <v>2246</v>
      </c>
    </row>
    <row r="75" spans="1:15" ht="38.25" x14ac:dyDescent="0.2">
      <c r="A75" s="14">
        <f>A74+1</f>
        <v>65</v>
      </c>
      <c r="B75" s="532" t="s">
        <v>737</v>
      </c>
      <c r="C75" s="791" t="s">
        <v>61</v>
      </c>
      <c r="D75" s="791" t="s">
        <v>845</v>
      </c>
      <c r="E75" s="791" t="s">
        <v>845</v>
      </c>
      <c r="F75" s="791" t="s">
        <v>845</v>
      </c>
      <c r="G75" s="791" t="s">
        <v>845</v>
      </c>
      <c r="H75" s="791" t="s">
        <v>845</v>
      </c>
      <c r="I75" s="791" t="s">
        <v>845</v>
      </c>
      <c r="J75" s="532" t="s">
        <v>62</v>
      </c>
      <c r="K75" s="217" t="s">
        <v>868</v>
      </c>
      <c r="L75" s="412">
        <v>1</v>
      </c>
      <c r="M75" s="487" t="s">
        <v>2246</v>
      </c>
      <c r="N75" s="487" t="s">
        <v>2246</v>
      </c>
      <c r="O75" s="487" t="s">
        <v>2246</v>
      </c>
    </row>
    <row r="76" spans="1:15" ht="38.25" x14ac:dyDescent="0.2">
      <c r="A76" s="14">
        <f t="shared" ref="A76:A79" si="1">A75+1</f>
        <v>66</v>
      </c>
      <c r="B76" s="532" t="s">
        <v>737</v>
      </c>
      <c r="C76" s="791"/>
      <c r="D76" s="791"/>
      <c r="E76" s="791"/>
      <c r="F76" s="791"/>
      <c r="G76" s="791"/>
      <c r="H76" s="791"/>
      <c r="I76" s="791"/>
      <c r="J76" s="532" t="s">
        <v>73</v>
      </c>
      <c r="K76" s="217" t="s">
        <v>869</v>
      </c>
      <c r="L76" s="412">
        <v>1</v>
      </c>
      <c r="M76" s="487" t="s">
        <v>2246</v>
      </c>
      <c r="N76" s="487" t="s">
        <v>2246</v>
      </c>
      <c r="O76" s="487" t="s">
        <v>2246</v>
      </c>
    </row>
    <row r="77" spans="1:15" ht="51" x14ac:dyDescent="0.2">
      <c r="A77" s="14">
        <f t="shared" si="1"/>
        <v>67</v>
      </c>
      <c r="B77" s="532" t="s">
        <v>738</v>
      </c>
      <c r="C77" s="533" t="s">
        <v>93</v>
      </c>
      <c r="D77" s="533" t="s">
        <v>846</v>
      </c>
      <c r="E77" s="533" t="s">
        <v>846</v>
      </c>
      <c r="F77" s="533" t="s">
        <v>846</v>
      </c>
      <c r="G77" s="533" t="s">
        <v>846</v>
      </c>
      <c r="H77" s="533" t="s">
        <v>846</v>
      </c>
      <c r="I77" s="533" t="s">
        <v>846</v>
      </c>
      <c r="J77" s="532" t="s">
        <v>63</v>
      </c>
      <c r="K77" s="217" t="s">
        <v>870</v>
      </c>
      <c r="L77" s="412">
        <v>1</v>
      </c>
      <c r="M77" s="487" t="s">
        <v>2246</v>
      </c>
      <c r="N77" s="487" t="s">
        <v>2246</v>
      </c>
      <c r="O77" s="487" t="s">
        <v>2246</v>
      </c>
    </row>
    <row r="78" spans="1:15" ht="38.25" x14ac:dyDescent="0.2">
      <c r="A78" s="14">
        <f t="shared" si="1"/>
        <v>68</v>
      </c>
      <c r="B78" s="31" t="s">
        <v>786</v>
      </c>
      <c r="C78" s="530" t="s">
        <v>1311</v>
      </c>
      <c r="D78" s="755">
        <v>4.3</v>
      </c>
      <c r="E78" s="755">
        <v>4.3</v>
      </c>
      <c r="F78" s="755">
        <v>4.3</v>
      </c>
      <c r="G78" s="755">
        <v>4.3</v>
      </c>
      <c r="H78" s="755">
        <v>4.3</v>
      </c>
      <c r="I78" s="755">
        <v>4.3</v>
      </c>
      <c r="J78" s="530" t="s">
        <v>95</v>
      </c>
      <c r="K78" s="209" t="s">
        <v>871</v>
      </c>
      <c r="L78" s="412">
        <v>1</v>
      </c>
      <c r="M78" s="487" t="s">
        <v>2246</v>
      </c>
      <c r="N78" s="487" t="s">
        <v>2246</v>
      </c>
      <c r="O78" s="487" t="s">
        <v>2246</v>
      </c>
    </row>
    <row r="79" spans="1:15" ht="38.25" x14ac:dyDescent="0.2">
      <c r="A79" s="14">
        <f t="shared" si="1"/>
        <v>69</v>
      </c>
      <c r="B79" s="31" t="s">
        <v>786</v>
      </c>
      <c r="C79" s="530" t="s">
        <v>1311</v>
      </c>
      <c r="D79" s="755"/>
      <c r="E79" s="755"/>
      <c r="F79" s="755"/>
      <c r="G79" s="755"/>
      <c r="H79" s="755"/>
      <c r="I79" s="755"/>
      <c r="J79" s="530" t="s">
        <v>73</v>
      </c>
      <c r="K79" s="209" t="s">
        <v>872</v>
      </c>
      <c r="L79" s="412">
        <v>1</v>
      </c>
      <c r="M79" s="487" t="s">
        <v>2246</v>
      </c>
      <c r="N79" s="487" t="s">
        <v>2246</v>
      </c>
      <c r="O79" s="487" t="s">
        <v>2246</v>
      </c>
    </row>
    <row r="80" spans="1:15" x14ac:dyDescent="0.2">
      <c r="A80" s="782" t="s">
        <v>791</v>
      </c>
      <c r="B80" s="785"/>
      <c r="C80" s="785"/>
      <c r="D80" s="785"/>
      <c r="E80" s="785"/>
      <c r="F80" s="785"/>
      <c r="G80" s="785"/>
      <c r="H80" s="785"/>
      <c r="I80" s="785"/>
      <c r="J80" s="785"/>
      <c r="K80" s="785"/>
      <c r="L80" s="785"/>
      <c r="M80" s="785"/>
      <c r="N80" s="785"/>
      <c r="O80" s="845"/>
    </row>
    <row r="81" spans="1:15" ht="51" x14ac:dyDescent="0.2">
      <c r="A81" s="14">
        <f>A79+1</f>
        <v>70</v>
      </c>
      <c r="B81" s="530" t="s">
        <v>739</v>
      </c>
      <c r="C81" s="531">
        <v>5.0999999999999996</v>
      </c>
      <c r="D81" s="531">
        <v>5.0999999999999996</v>
      </c>
      <c r="E81" s="531">
        <v>5.0999999999999996</v>
      </c>
      <c r="F81" s="531">
        <v>5.0999999999999996</v>
      </c>
      <c r="G81" s="531">
        <v>5.0999999999999996</v>
      </c>
      <c r="H81" s="531">
        <v>5.0999999999999996</v>
      </c>
      <c r="I81" s="531">
        <v>5.0999999999999996</v>
      </c>
      <c r="J81" s="530" t="s">
        <v>98</v>
      </c>
      <c r="K81" s="209" t="s">
        <v>873</v>
      </c>
      <c r="L81" s="412">
        <v>1</v>
      </c>
      <c r="M81" s="487" t="s">
        <v>2246</v>
      </c>
      <c r="N81" s="487" t="s">
        <v>2246</v>
      </c>
      <c r="O81" s="487" t="s">
        <v>2246</v>
      </c>
    </row>
    <row r="82" spans="1:15" ht="38.25" x14ac:dyDescent="0.2">
      <c r="A82" s="14">
        <f>A81+1</f>
        <v>71</v>
      </c>
      <c r="B82" s="31" t="s">
        <v>728</v>
      </c>
      <c r="C82" s="530" t="s">
        <v>1312</v>
      </c>
      <c r="D82" s="755" t="s">
        <v>64</v>
      </c>
      <c r="E82" s="755" t="s">
        <v>64</v>
      </c>
      <c r="F82" s="755" t="s">
        <v>64</v>
      </c>
      <c r="G82" s="755" t="s">
        <v>64</v>
      </c>
      <c r="H82" s="755" t="s">
        <v>64</v>
      </c>
      <c r="I82" s="755" t="s">
        <v>64</v>
      </c>
      <c r="J82" s="530" t="s">
        <v>65</v>
      </c>
      <c r="K82" s="209" t="s">
        <v>874</v>
      </c>
      <c r="L82" s="412">
        <v>1</v>
      </c>
      <c r="M82" s="487" t="s">
        <v>2246</v>
      </c>
      <c r="N82" s="487" t="s">
        <v>2246</v>
      </c>
      <c r="O82" s="487" t="s">
        <v>2246</v>
      </c>
    </row>
    <row r="83" spans="1:15" ht="38.25" x14ac:dyDescent="0.2">
      <c r="A83" s="14">
        <f t="shared" ref="A83:A144" si="2">A82+1</f>
        <v>72</v>
      </c>
      <c r="B83" s="31" t="s">
        <v>786</v>
      </c>
      <c r="C83" s="530" t="s">
        <v>1312</v>
      </c>
      <c r="D83" s="755"/>
      <c r="E83" s="755"/>
      <c r="F83" s="755"/>
      <c r="G83" s="755"/>
      <c r="H83" s="755"/>
      <c r="I83" s="755"/>
      <c r="J83" s="530" t="s">
        <v>73</v>
      </c>
      <c r="K83" s="209" t="s">
        <v>875</v>
      </c>
      <c r="L83" s="412">
        <v>1</v>
      </c>
      <c r="M83" s="487" t="s">
        <v>2246</v>
      </c>
      <c r="N83" s="487" t="s">
        <v>2246</v>
      </c>
      <c r="O83" s="487" t="s">
        <v>2246</v>
      </c>
    </row>
    <row r="84" spans="1:15" ht="38.25" x14ac:dyDescent="0.2">
      <c r="A84" s="14">
        <f>A83+1</f>
        <v>73</v>
      </c>
      <c r="B84" s="31" t="s">
        <v>786</v>
      </c>
      <c r="C84" s="530" t="s">
        <v>1312</v>
      </c>
      <c r="D84" s="755"/>
      <c r="E84" s="755"/>
      <c r="F84" s="755"/>
      <c r="G84" s="755"/>
      <c r="H84" s="755"/>
      <c r="I84" s="755"/>
      <c r="J84" s="530" t="s">
        <v>73</v>
      </c>
      <c r="K84" s="209" t="s">
        <v>876</v>
      </c>
      <c r="L84" s="412">
        <v>1</v>
      </c>
      <c r="M84" s="487" t="s">
        <v>2246</v>
      </c>
      <c r="N84" s="487" t="s">
        <v>2246</v>
      </c>
      <c r="O84" s="487" t="s">
        <v>2246</v>
      </c>
    </row>
    <row r="85" spans="1:15" ht="25.5" x14ac:dyDescent="0.2">
      <c r="A85" s="14">
        <f>A84+1</f>
        <v>74</v>
      </c>
      <c r="B85" s="535"/>
      <c r="C85" s="31"/>
      <c r="D85" s="110"/>
      <c r="E85" s="532" t="s">
        <v>1559</v>
      </c>
      <c r="F85" s="755"/>
      <c r="G85" s="755"/>
      <c r="H85" s="755"/>
      <c r="I85" s="755"/>
      <c r="J85" s="532" t="s">
        <v>73</v>
      </c>
      <c r="K85" s="217" t="s">
        <v>1796</v>
      </c>
      <c r="L85" s="412">
        <v>1</v>
      </c>
      <c r="M85" s="487" t="s">
        <v>2246</v>
      </c>
      <c r="N85" s="487" t="s">
        <v>2246</v>
      </c>
      <c r="O85" s="487" t="s">
        <v>2246</v>
      </c>
    </row>
    <row r="86" spans="1:15" ht="38.25" x14ac:dyDescent="0.2">
      <c r="A86" s="14">
        <f>A85+1</f>
        <v>75</v>
      </c>
      <c r="B86" s="31" t="s">
        <v>786</v>
      </c>
      <c r="C86" s="530" t="s">
        <v>1313</v>
      </c>
      <c r="D86" s="755" t="s">
        <v>67</v>
      </c>
      <c r="E86" s="755" t="s">
        <v>67</v>
      </c>
      <c r="F86" s="755" t="s">
        <v>67</v>
      </c>
      <c r="G86" s="755" t="s">
        <v>67</v>
      </c>
      <c r="H86" s="755" t="s">
        <v>67</v>
      </c>
      <c r="I86" s="755" t="s">
        <v>67</v>
      </c>
      <c r="J86" s="530" t="s">
        <v>68</v>
      </c>
      <c r="K86" s="209" t="s">
        <v>877</v>
      </c>
      <c r="L86" s="412">
        <v>1</v>
      </c>
      <c r="M86" s="487" t="s">
        <v>2246</v>
      </c>
      <c r="N86" s="487" t="s">
        <v>2246</v>
      </c>
      <c r="O86" s="487" t="s">
        <v>2246</v>
      </c>
    </row>
    <row r="87" spans="1:15" ht="38.25" x14ac:dyDescent="0.2">
      <c r="A87" s="14">
        <f t="shared" si="2"/>
        <v>76</v>
      </c>
      <c r="B87" s="31" t="s">
        <v>786</v>
      </c>
      <c r="C87" s="530" t="s">
        <v>1313</v>
      </c>
      <c r="D87" s="755"/>
      <c r="E87" s="755"/>
      <c r="F87" s="755"/>
      <c r="G87" s="755"/>
      <c r="H87" s="755"/>
      <c r="I87" s="755"/>
      <c r="J87" s="530" t="s">
        <v>73</v>
      </c>
      <c r="K87" s="209" t="s">
        <v>878</v>
      </c>
      <c r="L87" s="412">
        <v>1</v>
      </c>
      <c r="M87" s="487" t="s">
        <v>2246</v>
      </c>
      <c r="N87" s="487" t="s">
        <v>2246</v>
      </c>
      <c r="O87" s="487" t="s">
        <v>2246</v>
      </c>
    </row>
    <row r="88" spans="1:15" ht="51" x14ac:dyDescent="0.2">
      <c r="A88" s="14">
        <f t="shared" si="2"/>
        <v>77</v>
      </c>
      <c r="B88" s="530" t="s">
        <v>740</v>
      </c>
      <c r="C88" s="755" t="s">
        <v>69</v>
      </c>
      <c r="D88" s="755" t="s">
        <v>69</v>
      </c>
      <c r="E88" s="755" t="s">
        <v>69</v>
      </c>
      <c r="F88" s="755" t="s">
        <v>69</v>
      </c>
      <c r="G88" s="755" t="s">
        <v>69</v>
      </c>
      <c r="H88" s="755" t="s">
        <v>69</v>
      </c>
      <c r="I88" s="755" t="s">
        <v>69</v>
      </c>
      <c r="J88" s="530" t="s">
        <v>70</v>
      </c>
      <c r="K88" s="209" t="s">
        <v>879</v>
      </c>
      <c r="L88" s="412">
        <v>1</v>
      </c>
      <c r="M88" s="487" t="s">
        <v>2246</v>
      </c>
      <c r="N88" s="487" t="s">
        <v>2246</v>
      </c>
      <c r="O88" s="487" t="s">
        <v>2246</v>
      </c>
    </row>
    <row r="89" spans="1:15" ht="25.5" x14ac:dyDescent="0.2">
      <c r="A89" s="14">
        <f t="shared" si="2"/>
        <v>78</v>
      </c>
      <c r="B89" s="530" t="s">
        <v>740</v>
      </c>
      <c r="C89" s="755"/>
      <c r="D89" s="755"/>
      <c r="E89" s="755"/>
      <c r="F89" s="755"/>
      <c r="G89" s="755"/>
      <c r="H89" s="755"/>
      <c r="I89" s="755"/>
      <c r="J89" s="530" t="s">
        <v>73</v>
      </c>
      <c r="K89" s="209" t="s">
        <v>880</v>
      </c>
      <c r="L89" s="412">
        <v>1</v>
      </c>
      <c r="M89" s="487" t="s">
        <v>2246</v>
      </c>
      <c r="N89" s="487" t="s">
        <v>2246</v>
      </c>
      <c r="O89" s="487" t="s">
        <v>2246</v>
      </c>
    </row>
    <row r="90" spans="1:15" ht="51" x14ac:dyDescent="0.2">
      <c r="A90" s="14">
        <f t="shared" si="2"/>
        <v>79</v>
      </c>
      <c r="B90" s="530" t="s">
        <v>740</v>
      </c>
      <c r="C90" s="755"/>
      <c r="D90" s="755"/>
      <c r="E90" s="755"/>
      <c r="F90" s="755"/>
      <c r="G90" s="755"/>
      <c r="H90" s="755"/>
      <c r="I90" s="755"/>
      <c r="J90" s="530" t="s">
        <v>73</v>
      </c>
      <c r="K90" s="217" t="s">
        <v>881</v>
      </c>
      <c r="L90" s="412">
        <v>1</v>
      </c>
      <c r="M90" s="487" t="s">
        <v>2246</v>
      </c>
      <c r="N90" s="487" t="s">
        <v>2246</v>
      </c>
      <c r="O90" s="487" t="s">
        <v>2246</v>
      </c>
    </row>
    <row r="91" spans="1:15" ht="38.25" x14ac:dyDescent="0.2">
      <c r="A91" s="14">
        <f t="shared" si="2"/>
        <v>80</v>
      </c>
      <c r="B91" s="31" t="s">
        <v>786</v>
      </c>
      <c r="C91" s="530" t="s">
        <v>1314</v>
      </c>
      <c r="D91" s="755"/>
      <c r="E91" s="755"/>
      <c r="F91" s="755"/>
      <c r="G91" s="755"/>
      <c r="H91" s="755"/>
      <c r="I91" s="755"/>
      <c r="J91" s="530" t="s">
        <v>73</v>
      </c>
      <c r="K91" s="209" t="s">
        <v>882</v>
      </c>
      <c r="L91" s="412">
        <v>1</v>
      </c>
      <c r="M91" s="487" t="s">
        <v>2246</v>
      </c>
      <c r="N91" s="487" t="s">
        <v>2246</v>
      </c>
      <c r="O91" s="487" t="s">
        <v>2246</v>
      </c>
    </row>
    <row r="92" spans="1:15" ht="38.25" x14ac:dyDescent="0.2">
      <c r="A92" s="14">
        <f t="shared" si="2"/>
        <v>81</v>
      </c>
      <c r="B92" s="530" t="s">
        <v>741</v>
      </c>
      <c r="C92" s="755" t="s">
        <v>106</v>
      </c>
      <c r="D92" s="755" t="s">
        <v>106</v>
      </c>
      <c r="E92" s="755" t="s">
        <v>106</v>
      </c>
      <c r="F92" s="755" t="s">
        <v>106</v>
      </c>
      <c r="G92" s="755" t="s">
        <v>106</v>
      </c>
      <c r="H92" s="756" t="s">
        <v>106</v>
      </c>
      <c r="I92" s="756" t="s">
        <v>106</v>
      </c>
      <c r="J92" s="530" t="s">
        <v>107</v>
      </c>
      <c r="K92" s="217" t="s">
        <v>1797</v>
      </c>
      <c r="L92" s="412">
        <v>1</v>
      </c>
      <c r="M92" s="487" t="s">
        <v>2246</v>
      </c>
      <c r="N92" s="487" t="s">
        <v>2246</v>
      </c>
      <c r="O92" s="487" t="s">
        <v>2246</v>
      </c>
    </row>
    <row r="93" spans="1:15" ht="38.25" x14ac:dyDescent="0.2">
      <c r="A93" s="14">
        <f t="shared" si="2"/>
        <v>82</v>
      </c>
      <c r="B93" s="530" t="s">
        <v>741</v>
      </c>
      <c r="C93" s="755"/>
      <c r="D93" s="755"/>
      <c r="E93" s="755"/>
      <c r="F93" s="755"/>
      <c r="G93" s="755"/>
      <c r="H93" s="757"/>
      <c r="I93" s="757"/>
      <c r="J93" s="530" t="s">
        <v>73</v>
      </c>
      <c r="K93" s="209" t="s">
        <v>884</v>
      </c>
      <c r="L93" s="412">
        <v>1</v>
      </c>
      <c r="M93" s="487" t="s">
        <v>2246</v>
      </c>
      <c r="N93" s="487" t="s">
        <v>2246</v>
      </c>
      <c r="O93" s="487" t="s">
        <v>2246</v>
      </c>
    </row>
    <row r="94" spans="1:15" ht="25.5" x14ac:dyDescent="0.2">
      <c r="A94" s="535"/>
      <c r="B94" s="530" t="s">
        <v>741</v>
      </c>
      <c r="C94" s="755"/>
      <c r="D94" s="755"/>
      <c r="E94" s="755"/>
      <c r="F94" s="755"/>
      <c r="G94" s="755"/>
      <c r="H94" s="757"/>
      <c r="I94" s="757"/>
      <c r="J94" s="530" t="s">
        <v>73</v>
      </c>
      <c r="K94" s="209" t="s">
        <v>885</v>
      </c>
      <c r="L94" s="535"/>
      <c r="M94" s="535"/>
      <c r="N94" s="535"/>
      <c r="O94" s="535"/>
    </row>
    <row r="95" spans="1:15" ht="25.5" x14ac:dyDescent="0.2">
      <c r="A95" s="14">
        <f>A93+1</f>
        <v>83</v>
      </c>
      <c r="B95" s="530" t="s">
        <v>741</v>
      </c>
      <c r="C95" s="755"/>
      <c r="D95" s="755"/>
      <c r="E95" s="755"/>
      <c r="F95" s="755"/>
      <c r="G95" s="755"/>
      <c r="H95" s="757"/>
      <c r="I95" s="757"/>
      <c r="J95" s="530" t="s">
        <v>73</v>
      </c>
      <c r="K95" s="209" t="s">
        <v>2227</v>
      </c>
      <c r="L95" s="412">
        <v>1</v>
      </c>
      <c r="M95" s="487" t="s">
        <v>2246</v>
      </c>
      <c r="N95" s="487" t="s">
        <v>2246</v>
      </c>
      <c r="O95" s="487" t="s">
        <v>2246</v>
      </c>
    </row>
    <row r="96" spans="1:15" ht="25.5" x14ac:dyDescent="0.2">
      <c r="A96" s="14">
        <f t="shared" si="2"/>
        <v>84</v>
      </c>
      <c r="B96" s="530" t="s">
        <v>741</v>
      </c>
      <c r="C96" s="755"/>
      <c r="D96" s="755"/>
      <c r="E96" s="755"/>
      <c r="F96" s="755"/>
      <c r="G96" s="755"/>
      <c r="H96" s="757"/>
      <c r="I96" s="757"/>
      <c r="J96" s="530" t="s">
        <v>73</v>
      </c>
      <c r="K96" s="209" t="s">
        <v>2228</v>
      </c>
      <c r="L96" s="412">
        <v>1</v>
      </c>
      <c r="M96" s="487" t="s">
        <v>2246</v>
      </c>
      <c r="N96" s="487" t="s">
        <v>2246</v>
      </c>
      <c r="O96" s="487" t="s">
        <v>2246</v>
      </c>
    </row>
    <row r="97" spans="1:15" ht="25.5" x14ac:dyDescent="0.2">
      <c r="A97" s="14">
        <f t="shared" si="2"/>
        <v>85</v>
      </c>
      <c r="B97" s="530" t="s">
        <v>741</v>
      </c>
      <c r="C97" s="755"/>
      <c r="D97" s="755"/>
      <c r="E97" s="755"/>
      <c r="F97" s="755"/>
      <c r="G97" s="755"/>
      <c r="H97" s="757"/>
      <c r="I97" s="757"/>
      <c r="J97" s="530" t="s">
        <v>73</v>
      </c>
      <c r="K97" s="209" t="s">
        <v>2229</v>
      </c>
      <c r="L97" s="412">
        <v>1</v>
      </c>
      <c r="M97" s="487" t="s">
        <v>2246</v>
      </c>
      <c r="N97" s="487" t="s">
        <v>2246</v>
      </c>
      <c r="O97" s="487" t="s">
        <v>2246</v>
      </c>
    </row>
    <row r="98" spans="1:15" ht="25.5" x14ac:dyDescent="0.2">
      <c r="A98" s="14">
        <f t="shared" si="2"/>
        <v>86</v>
      </c>
      <c r="B98" s="530" t="s">
        <v>741</v>
      </c>
      <c r="C98" s="755"/>
      <c r="D98" s="755"/>
      <c r="E98" s="755"/>
      <c r="F98" s="755"/>
      <c r="G98" s="755"/>
      <c r="H98" s="757"/>
      <c r="I98" s="757"/>
      <c r="J98" s="530" t="s">
        <v>73</v>
      </c>
      <c r="K98" s="209" t="s">
        <v>2230</v>
      </c>
      <c r="L98" s="412">
        <v>1</v>
      </c>
      <c r="M98" s="487" t="s">
        <v>2246</v>
      </c>
      <c r="N98" s="487" t="s">
        <v>2246</v>
      </c>
      <c r="O98" s="487" t="s">
        <v>2246</v>
      </c>
    </row>
    <row r="99" spans="1:15" ht="25.5" x14ac:dyDescent="0.2">
      <c r="A99" s="14">
        <f t="shared" si="2"/>
        <v>87</v>
      </c>
      <c r="B99" s="530" t="s">
        <v>741</v>
      </c>
      <c r="C99" s="755"/>
      <c r="D99" s="755"/>
      <c r="E99" s="755"/>
      <c r="F99" s="755"/>
      <c r="G99" s="755"/>
      <c r="H99" s="757"/>
      <c r="I99" s="757"/>
      <c r="J99" s="530" t="s">
        <v>73</v>
      </c>
      <c r="K99" s="209" t="s">
        <v>2231</v>
      </c>
      <c r="L99" s="412">
        <v>1</v>
      </c>
      <c r="M99" s="487" t="s">
        <v>2246</v>
      </c>
      <c r="N99" s="487" t="s">
        <v>2246</v>
      </c>
      <c r="O99" s="487" t="s">
        <v>2246</v>
      </c>
    </row>
    <row r="100" spans="1:15" ht="25.5" x14ac:dyDescent="0.2">
      <c r="A100" s="14">
        <f t="shared" si="2"/>
        <v>88</v>
      </c>
      <c r="B100" s="530" t="s">
        <v>741</v>
      </c>
      <c r="C100" s="755"/>
      <c r="D100" s="755"/>
      <c r="E100" s="755"/>
      <c r="F100" s="755"/>
      <c r="G100" s="755"/>
      <c r="H100" s="757"/>
      <c r="I100" s="757"/>
      <c r="J100" s="530" t="s">
        <v>73</v>
      </c>
      <c r="K100" s="209" t="s">
        <v>2232</v>
      </c>
      <c r="L100" s="412">
        <v>1</v>
      </c>
      <c r="M100" s="487" t="s">
        <v>2246</v>
      </c>
      <c r="N100" s="487" t="s">
        <v>2246</v>
      </c>
      <c r="O100" s="487" t="s">
        <v>2246</v>
      </c>
    </row>
    <row r="101" spans="1:15" ht="25.5" x14ac:dyDescent="0.2">
      <c r="A101" s="14">
        <f t="shared" si="2"/>
        <v>89</v>
      </c>
      <c r="B101" s="530" t="s">
        <v>741</v>
      </c>
      <c r="C101" s="755"/>
      <c r="D101" s="755"/>
      <c r="E101" s="755"/>
      <c r="F101" s="755"/>
      <c r="G101" s="755"/>
      <c r="H101" s="757"/>
      <c r="I101" s="757"/>
      <c r="J101" s="530" t="s">
        <v>73</v>
      </c>
      <c r="K101" s="209" t="s">
        <v>2233</v>
      </c>
      <c r="L101" s="412">
        <v>1</v>
      </c>
      <c r="M101" s="487" t="s">
        <v>2246</v>
      </c>
      <c r="N101" s="487" t="s">
        <v>2246</v>
      </c>
      <c r="O101" s="487" t="s">
        <v>2246</v>
      </c>
    </row>
    <row r="102" spans="1:15" ht="25.5" x14ac:dyDescent="0.2">
      <c r="A102" s="14">
        <f t="shared" si="2"/>
        <v>90</v>
      </c>
      <c r="B102" s="532" t="s">
        <v>741</v>
      </c>
      <c r="C102" s="755"/>
      <c r="D102" s="755"/>
      <c r="E102" s="755"/>
      <c r="F102" s="755"/>
      <c r="G102" s="755"/>
      <c r="H102" s="757"/>
      <c r="I102" s="757"/>
      <c r="J102" s="530" t="s">
        <v>73</v>
      </c>
      <c r="K102" s="209" t="s">
        <v>2234</v>
      </c>
      <c r="L102" s="412">
        <v>1</v>
      </c>
      <c r="M102" s="487" t="s">
        <v>2246</v>
      </c>
      <c r="N102" s="487" t="s">
        <v>2246</v>
      </c>
      <c r="O102" s="487" t="s">
        <v>2246</v>
      </c>
    </row>
    <row r="103" spans="1:15" ht="25.5" x14ac:dyDescent="0.2">
      <c r="A103" s="14">
        <f t="shared" si="2"/>
        <v>91</v>
      </c>
      <c r="B103" s="530" t="s">
        <v>741</v>
      </c>
      <c r="C103" s="755"/>
      <c r="D103" s="755"/>
      <c r="E103" s="755"/>
      <c r="F103" s="755"/>
      <c r="G103" s="755"/>
      <c r="H103" s="757"/>
      <c r="I103" s="757"/>
      <c r="J103" s="530" t="s">
        <v>73</v>
      </c>
      <c r="K103" s="209" t="s">
        <v>2235</v>
      </c>
      <c r="L103" s="412">
        <v>1</v>
      </c>
      <c r="M103" s="487" t="s">
        <v>2246</v>
      </c>
      <c r="N103" s="487" t="s">
        <v>2246</v>
      </c>
      <c r="O103" s="487" t="s">
        <v>2246</v>
      </c>
    </row>
    <row r="104" spans="1:15" ht="25.5" x14ac:dyDescent="0.2">
      <c r="A104" s="14">
        <f t="shared" si="2"/>
        <v>92</v>
      </c>
      <c r="B104" s="532" t="s">
        <v>741</v>
      </c>
      <c r="C104" s="755"/>
      <c r="D104" s="755"/>
      <c r="E104" s="755"/>
      <c r="F104" s="755"/>
      <c r="G104" s="755" t="s">
        <v>106</v>
      </c>
      <c r="H104" s="757"/>
      <c r="I104" s="757"/>
      <c r="J104" s="530" t="s">
        <v>73</v>
      </c>
      <c r="K104" s="209" t="s">
        <v>2236</v>
      </c>
      <c r="L104" s="412">
        <v>1</v>
      </c>
      <c r="M104" s="487" t="s">
        <v>2246</v>
      </c>
      <c r="N104" s="487" t="s">
        <v>2246</v>
      </c>
      <c r="O104" s="487" t="s">
        <v>2246</v>
      </c>
    </row>
    <row r="105" spans="1:15" ht="25.5" x14ac:dyDescent="0.2">
      <c r="A105" s="14">
        <f t="shared" si="2"/>
        <v>93</v>
      </c>
      <c r="B105" s="530" t="s">
        <v>741</v>
      </c>
      <c r="C105" s="755"/>
      <c r="D105" s="755"/>
      <c r="E105" s="755"/>
      <c r="F105" s="755"/>
      <c r="G105" s="755"/>
      <c r="H105" s="758"/>
      <c r="I105" s="758"/>
      <c r="J105" s="530" t="s">
        <v>73</v>
      </c>
      <c r="K105" s="209" t="s">
        <v>121</v>
      </c>
      <c r="L105" s="412">
        <v>1</v>
      </c>
      <c r="M105" s="487" t="s">
        <v>2246</v>
      </c>
      <c r="N105" s="487" t="s">
        <v>2246</v>
      </c>
      <c r="O105" s="487" t="s">
        <v>2246</v>
      </c>
    </row>
    <row r="106" spans="1:15" ht="25.5" x14ac:dyDescent="0.2">
      <c r="A106" s="14">
        <f t="shared" si="2"/>
        <v>94</v>
      </c>
      <c r="B106" s="530" t="s">
        <v>742</v>
      </c>
      <c r="C106" s="755" t="s">
        <v>122</v>
      </c>
      <c r="D106" s="755" t="s">
        <v>122</v>
      </c>
      <c r="E106" s="755" t="s">
        <v>122</v>
      </c>
      <c r="F106" s="755" t="s">
        <v>122</v>
      </c>
      <c r="G106" s="755" t="s">
        <v>122</v>
      </c>
      <c r="H106" s="756" t="s">
        <v>122</v>
      </c>
      <c r="I106" s="756" t="s">
        <v>122</v>
      </c>
      <c r="J106" s="530" t="s">
        <v>123</v>
      </c>
      <c r="K106" s="209" t="s">
        <v>895</v>
      </c>
      <c r="L106" s="412">
        <v>1</v>
      </c>
      <c r="M106" s="487" t="s">
        <v>2246</v>
      </c>
      <c r="N106" s="487" t="s">
        <v>2246</v>
      </c>
      <c r="O106" s="487" t="s">
        <v>2246</v>
      </c>
    </row>
    <row r="107" spans="1:15" ht="25.5" x14ac:dyDescent="0.2">
      <c r="A107" s="14">
        <f t="shared" si="2"/>
        <v>95</v>
      </c>
      <c r="B107" s="530" t="s">
        <v>742</v>
      </c>
      <c r="C107" s="755"/>
      <c r="D107" s="755"/>
      <c r="E107" s="755"/>
      <c r="F107" s="755"/>
      <c r="G107" s="755"/>
      <c r="H107" s="758"/>
      <c r="I107" s="758"/>
      <c r="J107" s="530" t="s">
        <v>73</v>
      </c>
      <c r="K107" s="209" t="s">
        <v>896</v>
      </c>
      <c r="L107" s="412">
        <v>1</v>
      </c>
      <c r="M107" s="487" t="s">
        <v>2246</v>
      </c>
      <c r="N107" s="487" t="s">
        <v>2246</v>
      </c>
      <c r="O107" s="487" t="s">
        <v>2246</v>
      </c>
    </row>
    <row r="108" spans="1:15" ht="38.25" x14ac:dyDescent="0.2">
      <c r="A108" s="14">
        <f>A107+1</f>
        <v>96</v>
      </c>
      <c r="B108" s="31"/>
      <c r="C108" s="755"/>
      <c r="D108" s="755"/>
      <c r="E108" s="755"/>
      <c r="F108" s="755"/>
      <c r="G108" s="755"/>
      <c r="H108" s="531" t="s">
        <v>122</v>
      </c>
      <c r="I108" s="531" t="s">
        <v>122</v>
      </c>
      <c r="J108" s="530" t="s">
        <v>2322</v>
      </c>
      <c r="K108" s="209" t="s">
        <v>1607</v>
      </c>
      <c r="L108" s="412">
        <v>1</v>
      </c>
      <c r="M108" s="487" t="s">
        <v>2246</v>
      </c>
      <c r="N108" s="487" t="s">
        <v>2246</v>
      </c>
      <c r="O108" s="487" t="s">
        <v>2246</v>
      </c>
    </row>
    <row r="109" spans="1:15" ht="38.25" x14ac:dyDescent="0.2">
      <c r="A109" s="14">
        <f>A108+1</f>
        <v>97</v>
      </c>
      <c r="B109" s="530" t="s">
        <v>743</v>
      </c>
      <c r="C109" s="755" t="s">
        <v>126</v>
      </c>
      <c r="D109" s="755" t="s">
        <v>126</v>
      </c>
      <c r="E109" s="755" t="s">
        <v>126</v>
      </c>
      <c r="F109" s="755" t="s">
        <v>126</v>
      </c>
      <c r="G109" s="755" t="s">
        <v>126</v>
      </c>
      <c r="H109" s="755" t="s">
        <v>126</v>
      </c>
      <c r="I109" s="755" t="s">
        <v>126</v>
      </c>
      <c r="J109" s="530" t="s">
        <v>127</v>
      </c>
      <c r="K109" s="209" t="s">
        <v>1495</v>
      </c>
      <c r="L109" s="412">
        <v>1</v>
      </c>
      <c r="M109" s="485" t="s">
        <v>2248</v>
      </c>
      <c r="N109" s="485" t="s">
        <v>2248</v>
      </c>
      <c r="O109" s="485" t="s">
        <v>2248</v>
      </c>
    </row>
    <row r="110" spans="1:15" ht="25.5" x14ac:dyDescent="0.2">
      <c r="A110" s="14">
        <f t="shared" si="2"/>
        <v>98</v>
      </c>
      <c r="B110" s="530" t="s">
        <v>743</v>
      </c>
      <c r="C110" s="755"/>
      <c r="D110" s="755"/>
      <c r="E110" s="755"/>
      <c r="F110" s="755"/>
      <c r="G110" s="755"/>
      <c r="H110" s="755"/>
      <c r="I110" s="755"/>
      <c r="J110" s="530" t="s">
        <v>73</v>
      </c>
      <c r="K110" s="209" t="s">
        <v>1297</v>
      </c>
      <c r="L110" s="412">
        <v>1</v>
      </c>
      <c r="M110" s="485" t="s">
        <v>2248</v>
      </c>
      <c r="N110" s="485" t="s">
        <v>2248</v>
      </c>
      <c r="O110" s="485" t="s">
        <v>2248</v>
      </c>
    </row>
    <row r="111" spans="1:15" ht="38.25" x14ac:dyDescent="0.2">
      <c r="A111" s="14">
        <f t="shared" si="2"/>
        <v>99</v>
      </c>
      <c r="B111" s="530" t="s">
        <v>686</v>
      </c>
      <c r="C111" s="755"/>
      <c r="D111" s="755"/>
      <c r="E111" s="755"/>
      <c r="F111" s="755"/>
      <c r="G111" s="755"/>
      <c r="H111" s="755"/>
      <c r="I111" s="755"/>
      <c r="J111" s="530" t="s">
        <v>73</v>
      </c>
      <c r="K111" s="209" t="s">
        <v>897</v>
      </c>
      <c r="L111" s="412">
        <v>1</v>
      </c>
      <c r="M111" s="485" t="s">
        <v>2248</v>
      </c>
      <c r="N111" s="485" t="s">
        <v>2248</v>
      </c>
      <c r="O111" s="485" t="s">
        <v>2248</v>
      </c>
    </row>
    <row r="112" spans="1:15" ht="25.5" x14ac:dyDescent="0.2">
      <c r="A112" s="14">
        <f t="shared" si="2"/>
        <v>100</v>
      </c>
      <c r="B112" s="530" t="s">
        <v>744</v>
      </c>
      <c r="C112" s="755"/>
      <c r="D112" s="755"/>
      <c r="E112" s="755"/>
      <c r="F112" s="755"/>
      <c r="G112" s="755"/>
      <c r="H112" s="755"/>
      <c r="I112" s="755"/>
      <c r="J112" s="530" t="s">
        <v>73</v>
      </c>
      <c r="K112" s="209" t="s">
        <v>898</v>
      </c>
      <c r="L112" s="412">
        <v>1</v>
      </c>
      <c r="M112" s="488" t="s">
        <v>2247</v>
      </c>
      <c r="N112" s="488" t="s">
        <v>2247</v>
      </c>
      <c r="O112" s="488" t="s">
        <v>2247</v>
      </c>
    </row>
    <row r="113" spans="1:15" ht="25.5" x14ac:dyDescent="0.2">
      <c r="A113" s="14">
        <f t="shared" si="2"/>
        <v>101</v>
      </c>
      <c r="B113" s="530" t="s">
        <v>743</v>
      </c>
      <c r="C113" s="755"/>
      <c r="D113" s="755"/>
      <c r="E113" s="755"/>
      <c r="F113" s="755"/>
      <c r="G113" s="755"/>
      <c r="H113" s="755"/>
      <c r="I113" s="755"/>
      <c r="J113" s="530" t="s">
        <v>73</v>
      </c>
      <c r="K113" s="209" t="s">
        <v>899</v>
      </c>
      <c r="L113" s="412">
        <v>1</v>
      </c>
      <c r="M113" s="487" t="s">
        <v>2246</v>
      </c>
      <c r="N113" s="487" t="s">
        <v>2246</v>
      </c>
      <c r="O113" s="487" t="s">
        <v>2246</v>
      </c>
    </row>
    <row r="114" spans="1:15" ht="38.25" x14ac:dyDescent="0.2">
      <c r="A114" s="14">
        <f t="shared" si="2"/>
        <v>102</v>
      </c>
      <c r="B114" s="530" t="s">
        <v>743</v>
      </c>
      <c r="C114" s="755"/>
      <c r="D114" s="755"/>
      <c r="E114" s="755"/>
      <c r="F114" s="755"/>
      <c r="G114" s="755"/>
      <c r="H114" s="755"/>
      <c r="I114" s="755"/>
      <c r="J114" s="530" t="s">
        <v>73</v>
      </c>
      <c r="K114" s="209" t="s">
        <v>900</v>
      </c>
      <c r="L114" s="412">
        <v>1</v>
      </c>
      <c r="M114" s="487" t="s">
        <v>2246</v>
      </c>
      <c r="N114" s="487" t="s">
        <v>2246</v>
      </c>
      <c r="O114" s="487" t="s">
        <v>2246</v>
      </c>
    </row>
    <row r="115" spans="1:15" ht="38.25" x14ac:dyDescent="0.2">
      <c r="A115" s="14">
        <f t="shared" si="2"/>
        <v>103</v>
      </c>
      <c r="B115" s="530" t="s">
        <v>743</v>
      </c>
      <c r="C115" s="755"/>
      <c r="D115" s="755"/>
      <c r="E115" s="755"/>
      <c r="F115" s="755"/>
      <c r="G115" s="755"/>
      <c r="H115" s="755"/>
      <c r="I115" s="755"/>
      <c r="J115" s="530" t="s">
        <v>73</v>
      </c>
      <c r="K115" s="209" t="s">
        <v>901</v>
      </c>
      <c r="L115" s="412">
        <v>1</v>
      </c>
      <c r="M115" s="487" t="s">
        <v>2246</v>
      </c>
      <c r="N115" s="487" t="s">
        <v>2246</v>
      </c>
      <c r="O115" s="487" t="s">
        <v>2246</v>
      </c>
    </row>
    <row r="116" spans="1:15" ht="25.5" x14ac:dyDescent="0.2">
      <c r="A116" s="14">
        <f t="shared" si="2"/>
        <v>104</v>
      </c>
      <c r="B116" s="530" t="s">
        <v>743</v>
      </c>
      <c r="C116" s="755"/>
      <c r="D116" s="755"/>
      <c r="E116" s="755"/>
      <c r="F116" s="755"/>
      <c r="G116" s="755"/>
      <c r="H116" s="755"/>
      <c r="I116" s="755"/>
      <c r="J116" s="530" t="s">
        <v>73</v>
      </c>
      <c r="K116" s="209" t="s">
        <v>902</v>
      </c>
      <c r="L116" s="412">
        <v>1</v>
      </c>
      <c r="M116" s="487" t="s">
        <v>2246</v>
      </c>
      <c r="N116" s="487" t="s">
        <v>2246</v>
      </c>
      <c r="O116" s="487" t="s">
        <v>2246</v>
      </c>
    </row>
    <row r="117" spans="1:15" ht="38.25" x14ac:dyDescent="0.2">
      <c r="A117" s="14">
        <f t="shared" si="2"/>
        <v>105</v>
      </c>
      <c r="B117" s="530" t="s">
        <v>743</v>
      </c>
      <c r="C117" s="755"/>
      <c r="D117" s="755"/>
      <c r="E117" s="755"/>
      <c r="F117" s="755"/>
      <c r="G117" s="755"/>
      <c r="H117" s="755"/>
      <c r="I117" s="755"/>
      <c r="J117" s="530" t="s">
        <v>73</v>
      </c>
      <c r="K117" s="209" t="s">
        <v>903</v>
      </c>
      <c r="L117" s="412">
        <v>1</v>
      </c>
      <c r="M117" s="487" t="s">
        <v>2246</v>
      </c>
      <c r="N117" s="487" t="s">
        <v>2246</v>
      </c>
      <c r="O117" s="487" t="s">
        <v>2246</v>
      </c>
    </row>
    <row r="118" spans="1:15" ht="51" x14ac:dyDescent="0.2">
      <c r="A118" s="14">
        <f t="shared" si="2"/>
        <v>106</v>
      </c>
      <c r="B118" s="530" t="s">
        <v>743</v>
      </c>
      <c r="C118" s="755"/>
      <c r="D118" s="755"/>
      <c r="E118" s="755"/>
      <c r="F118" s="755"/>
      <c r="G118" s="755"/>
      <c r="H118" s="755"/>
      <c r="I118" s="755"/>
      <c r="J118" s="530" t="s">
        <v>73</v>
      </c>
      <c r="K118" s="209" t="s">
        <v>904</v>
      </c>
      <c r="L118" s="412">
        <v>1</v>
      </c>
      <c r="M118" s="487" t="s">
        <v>2246</v>
      </c>
      <c r="N118" s="487" t="s">
        <v>2246</v>
      </c>
      <c r="O118" s="487" t="s">
        <v>2246</v>
      </c>
    </row>
    <row r="119" spans="1:15" ht="51" x14ac:dyDescent="0.2">
      <c r="A119" s="14">
        <f t="shared" si="2"/>
        <v>107</v>
      </c>
      <c r="B119" s="532" t="s">
        <v>745</v>
      </c>
      <c r="C119" s="531" t="s">
        <v>136</v>
      </c>
      <c r="D119" s="755" t="s">
        <v>136</v>
      </c>
      <c r="E119" s="755" t="s">
        <v>136</v>
      </c>
      <c r="F119" s="755" t="s">
        <v>136</v>
      </c>
      <c r="G119" s="755" t="s">
        <v>136</v>
      </c>
      <c r="H119" s="755" t="s">
        <v>136</v>
      </c>
      <c r="I119" s="755" t="s">
        <v>136</v>
      </c>
      <c r="J119" s="530" t="s">
        <v>137</v>
      </c>
      <c r="K119" s="209" t="s">
        <v>905</v>
      </c>
      <c r="L119" s="412">
        <v>1</v>
      </c>
      <c r="M119" s="487" t="s">
        <v>2246</v>
      </c>
      <c r="N119" s="487" t="s">
        <v>2246</v>
      </c>
      <c r="O119" s="487" t="s">
        <v>2246</v>
      </c>
    </row>
    <row r="120" spans="1:15" ht="38.25" x14ac:dyDescent="0.2">
      <c r="A120" s="14">
        <f t="shared" si="2"/>
        <v>108</v>
      </c>
      <c r="B120" s="31" t="s">
        <v>786</v>
      </c>
      <c r="C120" s="530" t="s">
        <v>1315</v>
      </c>
      <c r="D120" s="755"/>
      <c r="E120" s="755"/>
      <c r="F120" s="755"/>
      <c r="G120" s="755"/>
      <c r="H120" s="755"/>
      <c r="I120" s="755"/>
      <c r="J120" s="530" t="s">
        <v>73</v>
      </c>
      <c r="K120" s="209" t="s">
        <v>906</v>
      </c>
      <c r="L120" s="412">
        <v>1</v>
      </c>
      <c r="M120" s="487" t="s">
        <v>2246</v>
      </c>
      <c r="N120" s="487" t="s">
        <v>2246</v>
      </c>
      <c r="O120" s="487" t="s">
        <v>2246</v>
      </c>
    </row>
    <row r="121" spans="1:15" ht="38.25" x14ac:dyDescent="0.2">
      <c r="A121" s="14">
        <f t="shared" si="2"/>
        <v>109</v>
      </c>
      <c r="B121" s="530" t="s">
        <v>745</v>
      </c>
      <c r="C121" s="531" t="s">
        <v>136</v>
      </c>
      <c r="D121" s="755"/>
      <c r="E121" s="755"/>
      <c r="F121" s="755"/>
      <c r="G121" s="755" t="s">
        <v>136</v>
      </c>
      <c r="H121" s="755" t="s">
        <v>136</v>
      </c>
      <c r="I121" s="755" t="s">
        <v>136</v>
      </c>
      <c r="J121" s="530" t="s">
        <v>73</v>
      </c>
      <c r="K121" s="217" t="s">
        <v>1798</v>
      </c>
      <c r="L121" s="412">
        <v>1</v>
      </c>
      <c r="M121" s="487" t="s">
        <v>2246</v>
      </c>
      <c r="N121" s="487" t="s">
        <v>2246</v>
      </c>
      <c r="O121" s="487" t="s">
        <v>2246</v>
      </c>
    </row>
    <row r="122" spans="1:15" ht="51" x14ac:dyDescent="0.2">
      <c r="A122" s="14">
        <f t="shared" si="2"/>
        <v>110</v>
      </c>
      <c r="B122" s="530" t="s">
        <v>745</v>
      </c>
      <c r="C122" s="531" t="s">
        <v>136</v>
      </c>
      <c r="D122" s="531" t="s">
        <v>136</v>
      </c>
      <c r="E122" s="531" t="s">
        <v>136</v>
      </c>
      <c r="F122" s="531" t="s">
        <v>136</v>
      </c>
      <c r="G122" s="755"/>
      <c r="H122" s="755"/>
      <c r="I122" s="755"/>
      <c r="J122" s="530" t="s">
        <v>73</v>
      </c>
      <c r="K122" s="209" t="s">
        <v>908</v>
      </c>
      <c r="L122" s="412">
        <v>1</v>
      </c>
      <c r="M122" s="487" t="s">
        <v>2246</v>
      </c>
      <c r="N122" s="487" t="s">
        <v>2246</v>
      </c>
      <c r="O122" s="487" t="s">
        <v>2246</v>
      </c>
    </row>
    <row r="123" spans="1:15" ht="38.25" x14ac:dyDescent="0.2">
      <c r="A123" s="14">
        <f t="shared" si="2"/>
        <v>111</v>
      </c>
      <c r="B123" s="530" t="s">
        <v>745</v>
      </c>
      <c r="C123" s="531" t="s">
        <v>136</v>
      </c>
      <c r="D123" s="755" t="s">
        <v>136</v>
      </c>
      <c r="E123" s="755" t="s">
        <v>136</v>
      </c>
      <c r="F123" s="755" t="s">
        <v>136</v>
      </c>
      <c r="G123" s="755" t="s">
        <v>136</v>
      </c>
      <c r="H123" s="756" t="s">
        <v>136</v>
      </c>
      <c r="I123" s="756" t="s">
        <v>136</v>
      </c>
      <c r="J123" s="530" t="s">
        <v>73</v>
      </c>
      <c r="K123" s="209" t="s">
        <v>909</v>
      </c>
      <c r="L123" s="412">
        <v>1</v>
      </c>
      <c r="M123" s="487" t="s">
        <v>2246</v>
      </c>
      <c r="N123" s="487" t="s">
        <v>2246</v>
      </c>
      <c r="O123" s="487" t="s">
        <v>2246</v>
      </c>
    </row>
    <row r="124" spans="1:15" ht="38.25" x14ac:dyDescent="0.2">
      <c r="A124" s="14">
        <f t="shared" si="2"/>
        <v>112</v>
      </c>
      <c r="B124" s="31" t="s">
        <v>786</v>
      </c>
      <c r="C124" s="530" t="s">
        <v>1315</v>
      </c>
      <c r="D124" s="755"/>
      <c r="E124" s="755"/>
      <c r="F124" s="755"/>
      <c r="G124" s="755"/>
      <c r="H124" s="757"/>
      <c r="I124" s="757"/>
      <c r="J124" s="530" t="s">
        <v>73</v>
      </c>
      <c r="K124" s="217" t="s">
        <v>1799</v>
      </c>
      <c r="L124" s="412">
        <v>1</v>
      </c>
      <c r="M124" s="487" t="s">
        <v>2246</v>
      </c>
      <c r="N124" s="487" t="s">
        <v>2246</v>
      </c>
      <c r="O124" s="487" t="s">
        <v>2246</v>
      </c>
    </row>
    <row r="125" spans="1:15" ht="38.25" x14ac:dyDescent="0.2">
      <c r="A125" s="14">
        <f t="shared" si="2"/>
        <v>113</v>
      </c>
      <c r="B125" s="530" t="s">
        <v>745</v>
      </c>
      <c r="C125" s="531" t="s">
        <v>136</v>
      </c>
      <c r="D125" s="755"/>
      <c r="E125" s="755"/>
      <c r="F125" s="755"/>
      <c r="G125" s="755"/>
      <c r="H125" s="758"/>
      <c r="I125" s="758"/>
      <c r="J125" s="530" t="s">
        <v>73</v>
      </c>
      <c r="K125" s="209" t="s">
        <v>911</v>
      </c>
      <c r="L125" s="412">
        <v>1</v>
      </c>
      <c r="M125" s="487" t="s">
        <v>2246</v>
      </c>
      <c r="N125" s="487" t="s">
        <v>2246</v>
      </c>
      <c r="O125" s="487" t="s">
        <v>2246</v>
      </c>
    </row>
    <row r="126" spans="1:15" ht="51" x14ac:dyDescent="0.2">
      <c r="A126" s="14">
        <f t="shared" si="2"/>
        <v>114</v>
      </c>
      <c r="B126" s="31" t="s">
        <v>786</v>
      </c>
      <c r="C126" s="530" t="s">
        <v>1315</v>
      </c>
      <c r="D126" s="755"/>
      <c r="E126" s="755"/>
      <c r="F126" s="755"/>
      <c r="G126" s="755"/>
      <c r="H126" s="531" t="s">
        <v>136</v>
      </c>
      <c r="I126" s="531" t="s">
        <v>136</v>
      </c>
      <c r="J126" s="530" t="s">
        <v>1473</v>
      </c>
      <c r="K126" s="217" t="s">
        <v>912</v>
      </c>
      <c r="L126" s="412">
        <v>1</v>
      </c>
      <c r="M126" s="487" t="s">
        <v>2246</v>
      </c>
      <c r="N126" s="487" t="s">
        <v>2246</v>
      </c>
      <c r="O126" s="487" t="s">
        <v>2246</v>
      </c>
    </row>
    <row r="127" spans="1:15" ht="51" x14ac:dyDescent="0.2">
      <c r="A127" s="14">
        <f t="shared" si="2"/>
        <v>115</v>
      </c>
      <c r="B127" s="530" t="s">
        <v>745</v>
      </c>
      <c r="C127" s="531" t="s">
        <v>146</v>
      </c>
      <c r="D127" s="755" t="s">
        <v>146</v>
      </c>
      <c r="E127" s="755" t="s">
        <v>146</v>
      </c>
      <c r="F127" s="755" t="s">
        <v>146</v>
      </c>
      <c r="G127" s="755" t="s">
        <v>146</v>
      </c>
      <c r="H127" s="755" t="s">
        <v>146</v>
      </c>
      <c r="I127" s="755" t="s">
        <v>146</v>
      </c>
      <c r="J127" s="532" t="s">
        <v>1800</v>
      </c>
      <c r="K127" s="209" t="s">
        <v>913</v>
      </c>
      <c r="L127" s="412">
        <v>1</v>
      </c>
      <c r="M127" s="487" t="s">
        <v>2246</v>
      </c>
      <c r="N127" s="487" t="s">
        <v>2246</v>
      </c>
      <c r="O127" s="487" t="s">
        <v>2246</v>
      </c>
    </row>
    <row r="128" spans="1:15" ht="38.25" x14ac:dyDescent="0.2">
      <c r="A128" s="14">
        <f t="shared" si="2"/>
        <v>116</v>
      </c>
      <c r="B128" s="530" t="s">
        <v>745</v>
      </c>
      <c r="C128" s="531" t="s">
        <v>146</v>
      </c>
      <c r="D128" s="755"/>
      <c r="E128" s="755"/>
      <c r="F128" s="755"/>
      <c r="G128" s="755"/>
      <c r="H128" s="755"/>
      <c r="I128" s="755"/>
      <c r="J128" s="530" t="s">
        <v>73</v>
      </c>
      <c r="K128" s="209" t="s">
        <v>914</v>
      </c>
      <c r="L128" s="412">
        <v>1</v>
      </c>
      <c r="M128" s="487" t="s">
        <v>2246</v>
      </c>
      <c r="N128" s="487" t="s">
        <v>2246</v>
      </c>
      <c r="O128" s="487" t="s">
        <v>2246</v>
      </c>
    </row>
    <row r="129" spans="1:15" ht="38.25" x14ac:dyDescent="0.2">
      <c r="A129" s="14">
        <f t="shared" si="2"/>
        <v>117</v>
      </c>
      <c r="B129" s="31" t="s">
        <v>785</v>
      </c>
      <c r="C129" s="530" t="s">
        <v>1316</v>
      </c>
      <c r="D129" s="755"/>
      <c r="E129" s="755"/>
      <c r="F129" s="755"/>
      <c r="G129" s="755"/>
      <c r="H129" s="755"/>
      <c r="I129" s="755"/>
      <c r="J129" s="530" t="s">
        <v>73</v>
      </c>
      <c r="K129" s="209" t="s">
        <v>915</v>
      </c>
      <c r="L129" s="412">
        <v>1</v>
      </c>
      <c r="M129" s="487" t="s">
        <v>2246</v>
      </c>
      <c r="N129" s="487" t="s">
        <v>2246</v>
      </c>
      <c r="O129" s="487" t="s">
        <v>2246</v>
      </c>
    </row>
    <row r="130" spans="1:15" ht="25.5" x14ac:dyDescent="0.2">
      <c r="A130" s="14">
        <f t="shared" si="2"/>
        <v>118</v>
      </c>
      <c r="B130" s="530" t="s">
        <v>742</v>
      </c>
      <c r="C130" s="531" t="s">
        <v>146</v>
      </c>
      <c r="D130" s="755"/>
      <c r="E130" s="755"/>
      <c r="F130" s="755"/>
      <c r="G130" s="755"/>
      <c r="H130" s="755"/>
      <c r="I130" s="755"/>
      <c r="J130" s="530" t="s">
        <v>73</v>
      </c>
      <c r="K130" s="209" t="s">
        <v>916</v>
      </c>
      <c r="L130" s="412">
        <v>1</v>
      </c>
      <c r="M130" s="487" t="s">
        <v>2246</v>
      </c>
      <c r="N130" s="487" t="s">
        <v>2246</v>
      </c>
      <c r="O130" s="487" t="s">
        <v>2246</v>
      </c>
    </row>
    <row r="131" spans="1:15" ht="38.25" x14ac:dyDescent="0.2">
      <c r="A131" s="14">
        <f t="shared" si="2"/>
        <v>119</v>
      </c>
      <c r="B131" s="31" t="s">
        <v>785</v>
      </c>
      <c r="C131" s="530" t="s">
        <v>1316</v>
      </c>
      <c r="D131" s="755"/>
      <c r="E131" s="755"/>
      <c r="F131" s="755"/>
      <c r="G131" s="755"/>
      <c r="H131" s="755"/>
      <c r="I131" s="755"/>
      <c r="J131" s="530" t="s">
        <v>73</v>
      </c>
      <c r="K131" s="209" t="s">
        <v>1296</v>
      </c>
      <c r="L131" s="412">
        <v>1</v>
      </c>
      <c r="M131" s="487" t="s">
        <v>2246</v>
      </c>
      <c r="N131" s="487" t="s">
        <v>2246</v>
      </c>
      <c r="O131" s="487" t="s">
        <v>2246</v>
      </c>
    </row>
    <row r="132" spans="1:15" ht="38.25" x14ac:dyDescent="0.2">
      <c r="A132" s="14">
        <f t="shared" si="2"/>
        <v>120</v>
      </c>
      <c r="B132" s="31" t="s">
        <v>785</v>
      </c>
      <c r="C132" s="530" t="s">
        <v>1316</v>
      </c>
      <c r="D132" s="755"/>
      <c r="E132" s="755"/>
      <c r="F132" s="755"/>
      <c r="G132" s="755"/>
      <c r="H132" s="755"/>
      <c r="I132" s="755"/>
      <c r="J132" s="530" t="s">
        <v>73</v>
      </c>
      <c r="K132" s="209" t="s">
        <v>1297</v>
      </c>
      <c r="L132" s="412">
        <v>1</v>
      </c>
      <c r="M132" s="487" t="s">
        <v>2246</v>
      </c>
      <c r="N132" s="487" t="s">
        <v>2246</v>
      </c>
      <c r="O132" s="487" t="s">
        <v>2246</v>
      </c>
    </row>
    <row r="133" spans="1:15" ht="38.25" x14ac:dyDescent="0.2">
      <c r="A133" s="14">
        <f t="shared" si="2"/>
        <v>121</v>
      </c>
      <c r="B133" s="255"/>
      <c r="C133" s="535"/>
      <c r="D133" s="225"/>
      <c r="E133" s="764" t="s">
        <v>1601</v>
      </c>
      <c r="F133" s="764" t="s">
        <v>1886</v>
      </c>
      <c r="G133" s="764" t="s">
        <v>1886</v>
      </c>
      <c r="H133" s="764" t="s">
        <v>1886</v>
      </c>
      <c r="I133" s="764" t="s">
        <v>1886</v>
      </c>
      <c r="J133" s="532" t="s">
        <v>1524</v>
      </c>
      <c r="K133" s="217" t="s">
        <v>1801</v>
      </c>
      <c r="L133" s="412">
        <v>1</v>
      </c>
      <c r="M133" s="487" t="s">
        <v>2246</v>
      </c>
      <c r="N133" s="487" t="s">
        <v>2246</v>
      </c>
      <c r="O133" s="487" t="s">
        <v>2246</v>
      </c>
    </row>
    <row r="134" spans="1:15" ht="25.5" x14ac:dyDescent="0.2">
      <c r="A134" s="14">
        <f t="shared" si="2"/>
        <v>122</v>
      </c>
      <c r="B134" s="255"/>
      <c r="C134" s="535"/>
      <c r="D134" s="225"/>
      <c r="E134" s="791"/>
      <c r="F134" s="791"/>
      <c r="G134" s="764"/>
      <c r="H134" s="764"/>
      <c r="I134" s="764"/>
      <c r="J134" s="532" t="s">
        <v>73</v>
      </c>
      <c r="K134" s="217" t="s">
        <v>914</v>
      </c>
      <c r="L134" s="412">
        <v>1</v>
      </c>
      <c r="M134" s="487" t="s">
        <v>2246</v>
      </c>
      <c r="N134" s="487" t="s">
        <v>2246</v>
      </c>
      <c r="O134" s="487" t="s">
        <v>2246</v>
      </c>
    </row>
    <row r="135" spans="1:15" ht="25.5" x14ac:dyDescent="0.2">
      <c r="A135" s="14">
        <f t="shared" si="2"/>
        <v>123</v>
      </c>
      <c r="B135" s="255"/>
      <c r="C135" s="31"/>
      <c r="D135" s="225"/>
      <c r="E135" s="791"/>
      <c r="F135" s="791"/>
      <c r="G135" s="764"/>
      <c r="H135" s="764"/>
      <c r="I135" s="764"/>
      <c r="J135" s="532" t="s">
        <v>73</v>
      </c>
      <c r="K135" s="217" t="s">
        <v>1802</v>
      </c>
      <c r="L135" s="412">
        <v>1</v>
      </c>
      <c r="M135" s="487" t="s">
        <v>2246</v>
      </c>
      <c r="N135" s="487" t="s">
        <v>2246</v>
      </c>
      <c r="O135" s="487" t="s">
        <v>2246</v>
      </c>
    </row>
    <row r="136" spans="1:15" ht="38.25" x14ac:dyDescent="0.2">
      <c r="A136" s="14">
        <f t="shared" si="2"/>
        <v>124</v>
      </c>
      <c r="B136" s="255"/>
      <c r="C136" s="535"/>
      <c r="D136" s="225"/>
      <c r="E136" s="791"/>
      <c r="F136" s="791"/>
      <c r="G136" s="764"/>
      <c r="H136" s="764"/>
      <c r="I136" s="764"/>
      <c r="J136" s="532" t="s">
        <v>73</v>
      </c>
      <c r="K136" s="217" t="s">
        <v>1803</v>
      </c>
      <c r="L136" s="412">
        <v>1</v>
      </c>
      <c r="M136" s="487" t="s">
        <v>2246</v>
      </c>
      <c r="N136" s="487" t="s">
        <v>2246</v>
      </c>
      <c r="O136" s="487" t="s">
        <v>2246</v>
      </c>
    </row>
    <row r="137" spans="1:15" ht="25.5" x14ac:dyDescent="0.2">
      <c r="A137" s="14">
        <f t="shared" si="2"/>
        <v>125</v>
      </c>
      <c r="B137" s="255"/>
      <c r="C137" s="31"/>
      <c r="D137" s="225"/>
      <c r="E137" s="791"/>
      <c r="F137" s="791"/>
      <c r="G137" s="532" t="s">
        <v>1886</v>
      </c>
      <c r="H137" s="532" t="s">
        <v>1886</v>
      </c>
      <c r="I137" s="532" t="s">
        <v>1886</v>
      </c>
      <c r="J137" s="532" t="s">
        <v>73</v>
      </c>
      <c r="K137" s="217" t="s">
        <v>1297</v>
      </c>
      <c r="L137" s="412">
        <v>1</v>
      </c>
      <c r="M137" s="487" t="s">
        <v>2246</v>
      </c>
      <c r="N137" s="487" t="s">
        <v>2246</v>
      </c>
      <c r="O137" s="487" t="s">
        <v>2246</v>
      </c>
    </row>
    <row r="138" spans="1:15" ht="38.25" x14ac:dyDescent="0.2">
      <c r="A138" s="14">
        <f t="shared" si="2"/>
        <v>126</v>
      </c>
      <c r="B138" s="31" t="s">
        <v>786</v>
      </c>
      <c r="C138" s="530" t="s">
        <v>1317</v>
      </c>
      <c r="D138" s="531" t="s">
        <v>152</v>
      </c>
      <c r="E138" s="531" t="s">
        <v>152</v>
      </c>
      <c r="F138" s="531" t="s">
        <v>152</v>
      </c>
      <c r="G138" s="531" t="s">
        <v>152</v>
      </c>
      <c r="H138" s="531" t="s">
        <v>152</v>
      </c>
      <c r="I138" s="531" t="s">
        <v>152</v>
      </c>
      <c r="J138" s="530" t="s">
        <v>153</v>
      </c>
      <c r="K138" s="209" t="s">
        <v>917</v>
      </c>
      <c r="L138" s="412">
        <v>1</v>
      </c>
      <c r="M138" s="487" t="s">
        <v>2246</v>
      </c>
      <c r="N138" s="487" t="s">
        <v>2246</v>
      </c>
      <c r="O138" s="487" t="s">
        <v>2246</v>
      </c>
    </row>
    <row r="139" spans="1:15" ht="51" x14ac:dyDescent="0.2">
      <c r="A139" s="14">
        <f t="shared" si="2"/>
        <v>127</v>
      </c>
      <c r="B139" s="31" t="s">
        <v>786</v>
      </c>
      <c r="C139" s="530" t="s">
        <v>1317</v>
      </c>
      <c r="D139" s="531" t="s">
        <v>152</v>
      </c>
      <c r="E139" s="531" t="s">
        <v>152</v>
      </c>
      <c r="F139" s="531" t="s">
        <v>152</v>
      </c>
      <c r="G139" s="755" t="s">
        <v>152</v>
      </c>
      <c r="H139" s="755" t="s">
        <v>152</v>
      </c>
      <c r="I139" s="755" t="s">
        <v>152</v>
      </c>
      <c r="J139" s="532" t="s">
        <v>73</v>
      </c>
      <c r="K139" s="217" t="s">
        <v>1804</v>
      </c>
      <c r="L139" s="412">
        <v>1</v>
      </c>
      <c r="M139" s="487" t="s">
        <v>2246</v>
      </c>
      <c r="N139" s="487" t="s">
        <v>2246</v>
      </c>
      <c r="O139" s="487" t="s">
        <v>2246</v>
      </c>
    </row>
    <row r="140" spans="1:15" ht="38.25" x14ac:dyDescent="0.2">
      <c r="A140" s="14">
        <f t="shared" si="2"/>
        <v>128</v>
      </c>
      <c r="B140" s="31" t="s">
        <v>786</v>
      </c>
      <c r="C140" s="530" t="s">
        <v>1317</v>
      </c>
      <c r="D140" s="531" t="s">
        <v>152</v>
      </c>
      <c r="E140" s="531" t="s">
        <v>152</v>
      </c>
      <c r="F140" s="531" t="s">
        <v>152</v>
      </c>
      <c r="G140" s="755"/>
      <c r="H140" s="755"/>
      <c r="I140" s="755"/>
      <c r="J140" s="532" t="s">
        <v>73</v>
      </c>
      <c r="K140" s="209" t="s">
        <v>919</v>
      </c>
      <c r="L140" s="412">
        <v>1</v>
      </c>
      <c r="M140" s="487" t="s">
        <v>2246</v>
      </c>
      <c r="N140" s="487" t="s">
        <v>2246</v>
      </c>
      <c r="O140" s="487" t="s">
        <v>2246</v>
      </c>
    </row>
    <row r="141" spans="1:15" ht="38.25" x14ac:dyDescent="0.2">
      <c r="A141" s="14">
        <f t="shared" si="2"/>
        <v>129</v>
      </c>
      <c r="B141" s="31" t="s">
        <v>786</v>
      </c>
      <c r="C141" s="530" t="s">
        <v>1318</v>
      </c>
      <c r="D141" s="755" t="s">
        <v>157</v>
      </c>
      <c r="E141" s="755" t="s">
        <v>157</v>
      </c>
      <c r="F141" s="755" t="s">
        <v>157</v>
      </c>
      <c r="G141" s="755" t="s">
        <v>157</v>
      </c>
      <c r="H141" s="755" t="s">
        <v>157</v>
      </c>
      <c r="I141" s="755" t="s">
        <v>157</v>
      </c>
      <c r="J141" s="530" t="s">
        <v>158</v>
      </c>
      <c r="K141" s="217" t="s">
        <v>1805</v>
      </c>
      <c r="L141" s="412">
        <v>1</v>
      </c>
      <c r="M141" s="487" t="s">
        <v>2246</v>
      </c>
      <c r="N141" s="487" t="s">
        <v>2246</v>
      </c>
      <c r="O141" s="487" t="s">
        <v>2246</v>
      </c>
    </row>
    <row r="142" spans="1:15" ht="38.25" x14ac:dyDescent="0.2">
      <c r="A142" s="14">
        <f t="shared" si="2"/>
        <v>130</v>
      </c>
      <c r="B142" s="31" t="s">
        <v>786</v>
      </c>
      <c r="C142" s="530" t="s">
        <v>1318</v>
      </c>
      <c r="D142" s="755"/>
      <c r="E142" s="755"/>
      <c r="F142" s="755"/>
      <c r="G142" s="755"/>
      <c r="H142" s="755"/>
      <c r="I142" s="755"/>
      <c r="J142" s="530" t="s">
        <v>73</v>
      </c>
      <c r="K142" s="209" t="s">
        <v>921</v>
      </c>
      <c r="L142" s="412">
        <v>1</v>
      </c>
      <c r="M142" s="487" t="s">
        <v>2246</v>
      </c>
      <c r="N142" s="487" t="s">
        <v>2246</v>
      </c>
      <c r="O142" s="487" t="s">
        <v>2246</v>
      </c>
    </row>
    <row r="143" spans="1:15" ht="38.25" x14ac:dyDescent="0.2">
      <c r="A143" s="14">
        <f t="shared" si="2"/>
        <v>131</v>
      </c>
      <c r="B143" s="31" t="s">
        <v>786</v>
      </c>
      <c r="C143" s="530" t="s">
        <v>1319</v>
      </c>
      <c r="D143" s="531" t="s">
        <v>161</v>
      </c>
      <c r="E143" s="531" t="s">
        <v>161</v>
      </c>
      <c r="F143" s="531" t="s">
        <v>161</v>
      </c>
      <c r="G143" s="531" t="s">
        <v>161</v>
      </c>
      <c r="H143" s="531" t="s">
        <v>161</v>
      </c>
      <c r="I143" s="531" t="s">
        <v>161</v>
      </c>
      <c r="J143" s="530" t="s">
        <v>162</v>
      </c>
      <c r="K143" s="209" t="s">
        <v>922</v>
      </c>
      <c r="L143" s="412">
        <v>1</v>
      </c>
      <c r="M143" s="487" t="s">
        <v>2246</v>
      </c>
      <c r="N143" s="487" t="s">
        <v>2246</v>
      </c>
      <c r="O143" s="487" t="s">
        <v>2246</v>
      </c>
    </row>
    <row r="144" spans="1:15" ht="51" x14ac:dyDescent="0.2">
      <c r="A144" s="14">
        <f t="shared" si="2"/>
        <v>132</v>
      </c>
      <c r="B144" s="535"/>
      <c r="C144" s="31"/>
      <c r="D144" s="110"/>
      <c r="E144" s="532" t="s">
        <v>1602</v>
      </c>
      <c r="F144" s="532" t="s">
        <v>1602</v>
      </c>
      <c r="G144" s="532" t="s">
        <v>2001</v>
      </c>
      <c r="H144" s="532" t="s">
        <v>2001</v>
      </c>
      <c r="I144" s="532" t="s">
        <v>2001</v>
      </c>
      <c r="J144" s="532" t="s">
        <v>1528</v>
      </c>
      <c r="K144" s="217" t="s">
        <v>1806</v>
      </c>
      <c r="L144" s="412">
        <v>1</v>
      </c>
      <c r="M144" s="487" t="s">
        <v>2246</v>
      </c>
      <c r="N144" s="487" t="s">
        <v>2246</v>
      </c>
      <c r="O144" s="487" t="s">
        <v>2246</v>
      </c>
    </row>
    <row r="145" spans="1:15" x14ac:dyDescent="0.2">
      <c r="A145" s="782" t="s">
        <v>792</v>
      </c>
      <c r="B145" s="785"/>
      <c r="C145" s="785"/>
      <c r="D145" s="785"/>
      <c r="E145" s="785"/>
      <c r="F145" s="785"/>
      <c r="G145" s="785"/>
      <c r="H145" s="785"/>
      <c r="I145" s="785"/>
      <c r="J145" s="785"/>
      <c r="K145" s="785"/>
      <c r="L145" s="785"/>
      <c r="M145" s="785"/>
      <c r="N145" s="785"/>
      <c r="O145" s="845"/>
    </row>
    <row r="146" spans="1:15" ht="51" x14ac:dyDescent="0.2">
      <c r="A146" s="14">
        <f>A144+1</f>
        <v>133</v>
      </c>
      <c r="B146" s="31" t="s">
        <v>788</v>
      </c>
      <c r="C146" s="530" t="s">
        <v>1320</v>
      </c>
      <c r="D146" s="531">
        <v>5.2</v>
      </c>
      <c r="E146" s="531">
        <v>5.2</v>
      </c>
      <c r="F146" s="531">
        <v>5.2</v>
      </c>
      <c r="G146" s="531">
        <v>5.2</v>
      </c>
      <c r="H146" s="531">
        <v>5.2</v>
      </c>
      <c r="I146" s="531">
        <v>5.2</v>
      </c>
      <c r="J146" s="530" t="s">
        <v>164</v>
      </c>
      <c r="K146" s="217" t="s">
        <v>2271</v>
      </c>
      <c r="L146" s="412">
        <v>1</v>
      </c>
      <c r="M146" s="485" t="s">
        <v>2248</v>
      </c>
      <c r="N146" s="485" t="s">
        <v>2248</v>
      </c>
      <c r="O146" s="485" t="s">
        <v>2248</v>
      </c>
    </row>
    <row r="147" spans="1:15" ht="38.25" x14ac:dyDescent="0.2">
      <c r="A147" s="535"/>
      <c r="B147" s="31" t="s">
        <v>788</v>
      </c>
      <c r="C147" s="754" t="s">
        <v>1321</v>
      </c>
      <c r="D147" s="755" t="s">
        <v>166</v>
      </c>
      <c r="E147" s="755" t="s">
        <v>166</v>
      </c>
      <c r="F147" s="755" t="s">
        <v>166</v>
      </c>
      <c r="G147" s="755" t="s">
        <v>166</v>
      </c>
      <c r="H147" s="791" t="s">
        <v>166</v>
      </c>
      <c r="I147" s="791" t="s">
        <v>166</v>
      </c>
      <c r="J147" s="532" t="s">
        <v>2276</v>
      </c>
      <c r="K147" s="217" t="s">
        <v>2272</v>
      </c>
      <c r="L147" s="535"/>
      <c r="M147" s="535"/>
      <c r="N147" s="535"/>
      <c r="O147" s="535"/>
    </row>
    <row r="148" spans="1:15" ht="25.5" x14ac:dyDescent="0.2">
      <c r="A148" s="14">
        <f>A146+1</f>
        <v>134</v>
      </c>
      <c r="B148" s="31" t="s">
        <v>788</v>
      </c>
      <c r="C148" s="754"/>
      <c r="D148" s="755"/>
      <c r="E148" s="755"/>
      <c r="F148" s="755"/>
      <c r="G148" s="755"/>
      <c r="H148" s="791"/>
      <c r="I148" s="791"/>
      <c r="J148" s="532" t="s">
        <v>73</v>
      </c>
      <c r="K148" s="217" t="s">
        <v>2273</v>
      </c>
      <c r="L148" s="412">
        <v>1</v>
      </c>
      <c r="M148" s="485" t="s">
        <v>2248</v>
      </c>
      <c r="N148" s="485" t="s">
        <v>2248</v>
      </c>
      <c r="O148" s="485" t="s">
        <v>2248</v>
      </c>
    </row>
    <row r="149" spans="1:15" ht="25.5" x14ac:dyDescent="0.2">
      <c r="A149" s="14">
        <f>A148+1</f>
        <v>135</v>
      </c>
      <c r="B149" s="31" t="s">
        <v>788</v>
      </c>
      <c r="C149" s="754"/>
      <c r="D149" s="755"/>
      <c r="E149" s="755"/>
      <c r="F149" s="755"/>
      <c r="G149" s="755"/>
      <c r="H149" s="791"/>
      <c r="I149" s="791"/>
      <c r="J149" s="532" t="s">
        <v>73</v>
      </c>
      <c r="K149" s="217" t="s">
        <v>2217</v>
      </c>
      <c r="L149" s="412">
        <v>1</v>
      </c>
      <c r="M149" s="485" t="s">
        <v>2248</v>
      </c>
      <c r="N149" s="485" t="s">
        <v>2248</v>
      </c>
      <c r="O149" s="485" t="s">
        <v>2248</v>
      </c>
    </row>
    <row r="150" spans="1:15" ht="25.5" x14ac:dyDescent="0.2">
      <c r="A150" s="14">
        <f t="shared" ref="A150:A158" si="3">A149+1</f>
        <v>136</v>
      </c>
      <c r="B150" s="31" t="s">
        <v>788</v>
      </c>
      <c r="C150" s="754"/>
      <c r="D150" s="755"/>
      <c r="E150" s="755"/>
      <c r="F150" s="755"/>
      <c r="G150" s="755"/>
      <c r="H150" s="791"/>
      <c r="I150" s="791"/>
      <c r="J150" s="532" t="s">
        <v>73</v>
      </c>
      <c r="K150" s="217" t="s">
        <v>2274</v>
      </c>
      <c r="L150" s="412">
        <v>1</v>
      </c>
      <c r="M150" s="485" t="s">
        <v>2248</v>
      </c>
      <c r="N150" s="485" t="s">
        <v>2248</v>
      </c>
      <c r="O150" s="485" t="s">
        <v>2248</v>
      </c>
    </row>
    <row r="151" spans="1:15" ht="38.25" x14ac:dyDescent="0.2">
      <c r="A151" s="14">
        <f>A150+1</f>
        <v>137</v>
      </c>
      <c r="B151" s="31" t="s">
        <v>788</v>
      </c>
      <c r="C151" s="754"/>
      <c r="D151" s="755"/>
      <c r="E151" s="755"/>
      <c r="F151" s="755"/>
      <c r="G151" s="755"/>
      <c r="H151" s="791"/>
      <c r="I151" s="791"/>
      <c r="J151" s="532" t="s">
        <v>73</v>
      </c>
      <c r="K151" s="217" t="s">
        <v>2275</v>
      </c>
      <c r="L151" s="412">
        <v>1</v>
      </c>
      <c r="M151" s="485" t="s">
        <v>2248</v>
      </c>
      <c r="N151" s="485" t="s">
        <v>2248</v>
      </c>
      <c r="O151" s="485" t="s">
        <v>2248</v>
      </c>
    </row>
    <row r="152" spans="1:15" ht="38.25" x14ac:dyDescent="0.2">
      <c r="A152" s="535"/>
      <c r="B152" s="31"/>
      <c r="C152" s="754"/>
      <c r="D152" s="755"/>
      <c r="E152" s="755"/>
      <c r="F152" s="755"/>
      <c r="G152" s="755"/>
      <c r="H152" s="791" t="s">
        <v>176</v>
      </c>
      <c r="I152" s="791" t="s">
        <v>176</v>
      </c>
      <c r="J152" s="532" t="s">
        <v>2021</v>
      </c>
      <c r="K152" s="217" t="s">
        <v>2237</v>
      </c>
      <c r="L152" s="535"/>
      <c r="M152" s="535"/>
      <c r="N152" s="535"/>
      <c r="O152" s="535"/>
    </row>
    <row r="153" spans="1:15" x14ac:dyDescent="0.2">
      <c r="A153" s="14">
        <f>A151+1</f>
        <v>138</v>
      </c>
      <c r="B153" s="31"/>
      <c r="C153" s="754"/>
      <c r="D153" s="755"/>
      <c r="E153" s="755"/>
      <c r="F153" s="755"/>
      <c r="G153" s="755"/>
      <c r="H153" s="791"/>
      <c r="I153" s="791"/>
      <c r="J153" s="532" t="s">
        <v>73</v>
      </c>
      <c r="K153" s="217" t="s">
        <v>2221</v>
      </c>
      <c r="L153" s="412">
        <v>1</v>
      </c>
      <c r="M153" s="485" t="s">
        <v>2248</v>
      </c>
      <c r="N153" s="485" t="s">
        <v>2248</v>
      </c>
      <c r="O153" s="485" t="s">
        <v>2248</v>
      </c>
    </row>
    <row r="154" spans="1:15" ht="25.5" x14ac:dyDescent="0.2">
      <c r="A154" s="14">
        <f>A153+1</f>
        <v>139</v>
      </c>
      <c r="B154" s="31" t="s">
        <v>788</v>
      </c>
      <c r="C154" s="754"/>
      <c r="D154" s="755"/>
      <c r="E154" s="755"/>
      <c r="F154" s="755"/>
      <c r="G154" s="755"/>
      <c r="H154" s="791"/>
      <c r="I154" s="791"/>
      <c r="J154" s="532" t="s">
        <v>73</v>
      </c>
      <c r="K154" s="217" t="s">
        <v>2277</v>
      </c>
      <c r="L154" s="412">
        <v>1</v>
      </c>
      <c r="M154" s="485" t="s">
        <v>2248</v>
      </c>
      <c r="N154" s="485" t="s">
        <v>2248</v>
      </c>
      <c r="O154" s="485" t="s">
        <v>2248</v>
      </c>
    </row>
    <row r="155" spans="1:15" ht="25.5" x14ac:dyDescent="0.2">
      <c r="A155" s="14">
        <f t="shared" si="3"/>
        <v>140</v>
      </c>
      <c r="B155" s="31" t="s">
        <v>788</v>
      </c>
      <c r="C155" s="754"/>
      <c r="D155" s="755"/>
      <c r="E155" s="755"/>
      <c r="F155" s="755"/>
      <c r="G155" s="755"/>
      <c r="H155" s="791"/>
      <c r="I155" s="791"/>
      <c r="J155" s="532" t="s">
        <v>73</v>
      </c>
      <c r="K155" s="217" t="s">
        <v>2278</v>
      </c>
      <c r="L155" s="412">
        <v>1</v>
      </c>
      <c r="M155" s="485" t="s">
        <v>2248</v>
      </c>
      <c r="N155" s="485" t="s">
        <v>2248</v>
      </c>
      <c r="O155" s="485" t="s">
        <v>2248</v>
      </c>
    </row>
    <row r="156" spans="1:15" ht="25.5" x14ac:dyDescent="0.2">
      <c r="A156" s="14">
        <f t="shared" si="3"/>
        <v>141</v>
      </c>
      <c r="B156" s="31" t="s">
        <v>788</v>
      </c>
      <c r="C156" s="754"/>
      <c r="D156" s="755"/>
      <c r="E156" s="755"/>
      <c r="F156" s="755"/>
      <c r="G156" s="755"/>
      <c r="H156" s="791"/>
      <c r="I156" s="791"/>
      <c r="J156" s="532" t="s">
        <v>73</v>
      </c>
      <c r="K156" s="217" t="s">
        <v>2279</v>
      </c>
      <c r="L156" s="412">
        <v>1</v>
      </c>
      <c r="M156" s="485" t="s">
        <v>2248</v>
      </c>
      <c r="N156" s="485" t="s">
        <v>2248</v>
      </c>
      <c r="O156" s="485" t="s">
        <v>2248</v>
      </c>
    </row>
    <row r="157" spans="1:15" ht="38.25" x14ac:dyDescent="0.2">
      <c r="A157" s="14">
        <f t="shared" si="3"/>
        <v>142</v>
      </c>
      <c r="B157" s="31"/>
      <c r="C157" s="532" t="s">
        <v>1322</v>
      </c>
      <c r="D157" s="533" t="s">
        <v>176</v>
      </c>
      <c r="E157" s="533" t="s">
        <v>166</v>
      </c>
      <c r="F157" s="533" t="s">
        <v>166</v>
      </c>
      <c r="G157" s="755"/>
      <c r="H157" s="791"/>
      <c r="I157" s="791"/>
      <c r="J157" s="532" t="s">
        <v>73</v>
      </c>
      <c r="K157" s="217" t="s">
        <v>2280</v>
      </c>
      <c r="L157" s="412">
        <v>1</v>
      </c>
      <c r="M157" s="485" t="s">
        <v>2248</v>
      </c>
      <c r="N157" s="485" t="s">
        <v>2248</v>
      </c>
      <c r="O157" s="485" t="s">
        <v>2248</v>
      </c>
    </row>
    <row r="158" spans="1:15" ht="38.25" x14ac:dyDescent="0.2">
      <c r="A158" s="14">
        <f t="shared" si="3"/>
        <v>143</v>
      </c>
      <c r="B158" s="31" t="s">
        <v>788</v>
      </c>
      <c r="C158" s="530" t="s">
        <v>1321</v>
      </c>
      <c r="D158" s="531" t="s">
        <v>166</v>
      </c>
      <c r="E158" s="531" t="s">
        <v>166</v>
      </c>
      <c r="F158" s="531" t="s">
        <v>166</v>
      </c>
      <c r="G158" s="755"/>
      <c r="H158" s="791"/>
      <c r="I158" s="791"/>
      <c r="J158" s="532" t="s">
        <v>73</v>
      </c>
      <c r="K158" s="217" t="s">
        <v>2281</v>
      </c>
      <c r="L158" s="412">
        <v>1</v>
      </c>
      <c r="M158" s="485" t="s">
        <v>2248</v>
      </c>
      <c r="N158" s="485" t="s">
        <v>2248</v>
      </c>
      <c r="O158" s="485" t="s">
        <v>2248</v>
      </c>
    </row>
    <row r="159" spans="1:15" ht="38.25" x14ac:dyDescent="0.2">
      <c r="A159" s="535"/>
      <c r="B159" s="31" t="s">
        <v>788</v>
      </c>
      <c r="C159" s="754" t="s">
        <v>1322</v>
      </c>
      <c r="D159" s="755" t="s">
        <v>176</v>
      </c>
      <c r="E159" s="755" t="s">
        <v>176</v>
      </c>
      <c r="F159" s="755" t="s">
        <v>176</v>
      </c>
      <c r="G159" s="755" t="s">
        <v>176</v>
      </c>
      <c r="H159" s="773" t="s">
        <v>2028</v>
      </c>
      <c r="I159" s="773" t="s">
        <v>198</v>
      </c>
      <c r="J159" s="532" t="s">
        <v>2282</v>
      </c>
      <c r="K159" s="217" t="s">
        <v>2283</v>
      </c>
      <c r="L159" s="535"/>
      <c r="M159" s="535"/>
      <c r="N159" s="535"/>
      <c r="O159" s="535"/>
    </row>
    <row r="160" spans="1:15" ht="25.5" x14ac:dyDescent="0.2">
      <c r="A160" s="14">
        <f>A158+1</f>
        <v>144</v>
      </c>
      <c r="B160" s="31" t="s">
        <v>788</v>
      </c>
      <c r="C160" s="832"/>
      <c r="D160" s="832"/>
      <c r="E160" s="755"/>
      <c r="F160" s="755"/>
      <c r="G160" s="755"/>
      <c r="H160" s="774"/>
      <c r="I160" s="774"/>
      <c r="J160" s="532" t="s">
        <v>73</v>
      </c>
      <c r="K160" s="217" t="s">
        <v>2199</v>
      </c>
      <c r="L160" s="412">
        <v>1</v>
      </c>
      <c r="M160" s="485" t="s">
        <v>2248</v>
      </c>
      <c r="N160" s="485" t="s">
        <v>2248</v>
      </c>
      <c r="O160" s="485" t="s">
        <v>2248</v>
      </c>
    </row>
    <row r="161" spans="1:15" ht="25.5" x14ac:dyDescent="0.2">
      <c r="A161" s="14">
        <f>A160+1</f>
        <v>145</v>
      </c>
      <c r="B161" s="31" t="s">
        <v>788</v>
      </c>
      <c r="C161" s="832"/>
      <c r="D161" s="832"/>
      <c r="E161" s="755"/>
      <c r="F161" s="755"/>
      <c r="G161" s="755"/>
      <c r="H161" s="774"/>
      <c r="I161" s="774"/>
      <c r="J161" s="532" t="s">
        <v>73</v>
      </c>
      <c r="K161" s="217" t="s">
        <v>2200</v>
      </c>
      <c r="L161" s="412">
        <v>1</v>
      </c>
      <c r="M161" s="485" t="s">
        <v>2248</v>
      </c>
      <c r="N161" s="485" t="s">
        <v>2248</v>
      </c>
      <c r="O161" s="485" t="s">
        <v>2248</v>
      </c>
    </row>
    <row r="162" spans="1:15" ht="25.5" x14ac:dyDescent="0.2">
      <c r="A162" s="14">
        <f t="shared" ref="A162:A176" si="4">A161+1</f>
        <v>146</v>
      </c>
      <c r="B162" s="31" t="s">
        <v>788</v>
      </c>
      <c r="C162" s="832"/>
      <c r="D162" s="832"/>
      <c r="E162" s="755"/>
      <c r="F162" s="755"/>
      <c r="G162" s="755"/>
      <c r="H162" s="774"/>
      <c r="I162" s="774"/>
      <c r="J162" s="532" t="s">
        <v>73</v>
      </c>
      <c r="K162" s="217" t="s">
        <v>2201</v>
      </c>
      <c r="L162" s="412">
        <v>1</v>
      </c>
      <c r="M162" s="485" t="s">
        <v>2248</v>
      </c>
      <c r="N162" s="485" t="s">
        <v>2248</v>
      </c>
      <c r="O162" s="485" t="s">
        <v>2248</v>
      </c>
    </row>
    <row r="163" spans="1:15" ht="25.5" x14ac:dyDescent="0.2">
      <c r="A163" s="14">
        <f t="shared" si="4"/>
        <v>147</v>
      </c>
      <c r="B163" s="31" t="s">
        <v>788</v>
      </c>
      <c r="C163" s="832"/>
      <c r="D163" s="832"/>
      <c r="E163" s="755"/>
      <c r="F163" s="755"/>
      <c r="G163" s="755"/>
      <c r="H163" s="774"/>
      <c r="I163" s="774"/>
      <c r="J163" s="532" t="s">
        <v>73</v>
      </c>
      <c r="K163" s="217" t="s">
        <v>2202</v>
      </c>
      <c r="L163" s="412">
        <v>1</v>
      </c>
      <c r="M163" s="485" t="s">
        <v>2248</v>
      </c>
      <c r="N163" s="485" t="s">
        <v>2248</v>
      </c>
      <c r="O163" s="485" t="s">
        <v>2248</v>
      </c>
    </row>
    <row r="164" spans="1:15" ht="25.5" x14ac:dyDescent="0.2">
      <c r="A164" s="14">
        <f t="shared" si="4"/>
        <v>148</v>
      </c>
      <c r="B164" s="31" t="s">
        <v>788</v>
      </c>
      <c r="C164" s="832"/>
      <c r="D164" s="832"/>
      <c r="E164" s="755"/>
      <c r="F164" s="755"/>
      <c r="G164" s="755"/>
      <c r="H164" s="774"/>
      <c r="I164" s="774"/>
      <c r="J164" s="532" t="s">
        <v>73</v>
      </c>
      <c r="K164" s="217" t="s">
        <v>2203</v>
      </c>
      <c r="L164" s="412">
        <v>1</v>
      </c>
      <c r="M164" s="485" t="s">
        <v>2248</v>
      </c>
      <c r="N164" s="485" t="s">
        <v>2248</v>
      </c>
      <c r="O164" s="485" t="s">
        <v>2248</v>
      </c>
    </row>
    <row r="165" spans="1:15" ht="25.5" x14ac:dyDescent="0.2">
      <c r="A165" s="14">
        <f t="shared" si="4"/>
        <v>149</v>
      </c>
      <c r="B165" s="31" t="s">
        <v>788</v>
      </c>
      <c r="C165" s="832"/>
      <c r="D165" s="832"/>
      <c r="E165" s="755"/>
      <c r="F165" s="755"/>
      <c r="G165" s="755"/>
      <c r="H165" s="774"/>
      <c r="I165" s="774"/>
      <c r="J165" s="532" t="s">
        <v>73</v>
      </c>
      <c r="K165" s="217" t="s">
        <v>2204</v>
      </c>
      <c r="L165" s="412">
        <v>1</v>
      </c>
      <c r="M165" s="485" t="s">
        <v>2248</v>
      </c>
      <c r="N165" s="485" t="s">
        <v>2248</v>
      </c>
      <c r="O165" s="485" t="s">
        <v>2248</v>
      </c>
    </row>
    <row r="166" spans="1:15" ht="25.5" x14ac:dyDescent="0.2">
      <c r="A166" s="14">
        <f t="shared" si="4"/>
        <v>150</v>
      </c>
      <c r="B166" s="31" t="s">
        <v>788</v>
      </c>
      <c r="C166" s="832"/>
      <c r="D166" s="832"/>
      <c r="E166" s="755"/>
      <c r="F166" s="755"/>
      <c r="G166" s="755"/>
      <c r="H166" s="774"/>
      <c r="I166" s="774"/>
      <c r="J166" s="532" t="s">
        <v>73</v>
      </c>
      <c r="K166" s="217" t="s">
        <v>2205</v>
      </c>
      <c r="L166" s="412">
        <v>1</v>
      </c>
      <c r="M166" s="485" t="s">
        <v>2248</v>
      </c>
      <c r="N166" s="485" t="s">
        <v>2248</v>
      </c>
      <c r="O166" s="485" t="s">
        <v>2248</v>
      </c>
    </row>
    <row r="167" spans="1:15" ht="25.5" x14ac:dyDescent="0.2">
      <c r="A167" s="14">
        <f t="shared" si="4"/>
        <v>151</v>
      </c>
      <c r="B167" s="31" t="s">
        <v>788</v>
      </c>
      <c r="C167" s="832"/>
      <c r="D167" s="832"/>
      <c r="E167" s="755"/>
      <c r="F167" s="755"/>
      <c r="G167" s="755"/>
      <c r="H167" s="774"/>
      <c r="I167" s="774"/>
      <c r="J167" s="532" t="s">
        <v>73</v>
      </c>
      <c r="K167" s="217" t="s">
        <v>2206</v>
      </c>
      <c r="L167" s="412">
        <v>1</v>
      </c>
      <c r="M167" s="485" t="s">
        <v>2248</v>
      </c>
      <c r="N167" s="485" t="s">
        <v>2248</v>
      </c>
      <c r="O167" s="485" t="s">
        <v>2248</v>
      </c>
    </row>
    <row r="168" spans="1:15" ht="38.25" x14ac:dyDescent="0.2">
      <c r="A168" s="14">
        <f t="shared" si="4"/>
        <v>152</v>
      </c>
      <c r="B168" s="31" t="s">
        <v>788</v>
      </c>
      <c r="C168" s="832"/>
      <c r="D168" s="832"/>
      <c r="E168" s="755"/>
      <c r="F168" s="755"/>
      <c r="G168" s="755" t="s">
        <v>176</v>
      </c>
      <c r="H168" s="774"/>
      <c r="I168" s="774"/>
      <c r="J168" s="532" t="s">
        <v>73</v>
      </c>
      <c r="K168" s="217" t="s">
        <v>2207</v>
      </c>
      <c r="L168" s="412">
        <v>1</v>
      </c>
      <c r="M168" s="485" t="s">
        <v>2248</v>
      </c>
      <c r="N168" s="485" t="s">
        <v>2248</v>
      </c>
      <c r="O168" s="485" t="s">
        <v>2248</v>
      </c>
    </row>
    <row r="169" spans="1:15" ht="25.5" x14ac:dyDescent="0.2">
      <c r="A169" s="14">
        <f t="shared" si="4"/>
        <v>153</v>
      </c>
      <c r="B169" s="31" t="s">
        <v>788</v>
      </c>
      <c r="C169" s="832"/>
      <c r="D169" s="832"/>
      <c r="E169" s="755"/>
      <c r="F169" s="755"/>
      <c r="G169" s="755"/>
      <c r="H169" s="774"/>
      <c r="I169" s="774"/>
      <c r="J169" s="532" t="s">
        <v>73</v>
      </c>
      <c r="K169" s="217" t="s">
        <v>2208</v>
      </c>
      <c r="L169" s="412">
        <v>1</v>
      </c>
      <c r="M169" s="485" t="s">
        <v>2248</v>
      </c>
      <c r="N169" s="485" t="s">
        <v>2248</v>
      </c>
      <c r="O169" s="485" t="s">
        <v>2248</v>
      </c>
    </row>
    <row r="170" spans="1:15" ht="25.5" x14ac:dyDescent="0.2">
      <c r="A170" s="14">
        <f t="shared" si="4"/>
        <v>154</v>
      </c>
      <c r="B170" s="31" t="s">
        <v>788</v>
      </c>
      <c r="C170" s="832"/>
      <c r="D170" s="832"/>
      <c r="E170" s="755"/>
      <c r="F170" s="755"/>
      <c r="G170" s="755"/>
      <c r="H170" s="774"/>
      <c r="I170" s="774"/>
      <c r="J170" s="532" t="s">
        <v>73</v>
      </c>
      <c r="K170" s="217" t="s">
        <v>2209</v>
      </c>
      <c r="L170" s="412">
        <v>1</v>
      </c>
      <c r="M170" s="485" t="s">
        <v>2248</v>
      </c>
      <c r="N170" s="485" t="s">
        <v>2248</v>
      </c>
      <c r="O170" s="485" t="s">
        <v>2248</v>
      </c>
    </row>
    <row r="171" spans="1:15" ht="25.5" x14ac:dyDescent="0.2">
      <c r="A171" s="14">
        <f t="shared" si="4"/>
        <v>155</v>
      </c>
      <c r="B171" s="31" t="s">
        <v>788</v>
      </c>
      <c r="C171" s="832"/>
      <c r="D171" s="832"/>
      <c r="E171" s="755"/>
      <c r="F171" s="755"/>
      <c r="G171" s="755"/>
      <c r="H171" s="774"/>
      <c r="I171" s="774"/>
      <c r="J171" s="532" t="s">
        <v>73</v>
      </c>
      <c r="K171" s="217" t="s">
        <v>2210</v>
      </c>
      <c r="L171" s="412">
        <v>1</v>
      </c>
      <c r="M171" s="485" t="s">
        <v>2248</v>
      </c>
      <c r="N171" s="485" t="s">
        <v>2248</v>
      </c>
      <c r="O171" s="485" t="s">
        <v>2248</v>
      </c>
    </row>
    <row r="172" spans="1:15" ht="25.5" x14ac:dyDescent="0.2">
      <c r="A172" s="14">
        <f t="shared" si="4"/>
        <v>156</v>
      </c>
      <c r="B172" s="31" t="s">
        <v>788</v>
      </c>
      <c r="C172" s="832"/>
      <c r="D172" s="832"/>
      <c r="E172" s="755"/>
      <c r="F172" s="755"/>
      <c r="G172" s="755"/>
      <c r="H172" s="774"/>
      <c r="I172" s="774"/>
      <c r="J172" s="532" t="s">
        <v>73</v>
      </c>
      <c r="K172" s="217" t="s">
        <v>2211</v>
      </c>
      <c r="L172" s="412">
        <v>1</v>
      </c>
      <c r="M172" s="485" t="s">
        <v>2248</v>
      </c>
      <c r="N172" s="485" t="s">
        <v>2248</v>
      </c>
      <c r="O172" s="485" t="s">
        <v>2248</v>
      </c>
    </row>
    <row r="173" spans="1:15" ht="25.5" x14ac:dyDescent="0.2">
      <c r="A173" s="14">
        <f t="shared" si="4"/>
        <v>157</v>
      </c>
      <c r="B173" s="31" t="s">
        <v>788</v>
      </c>
      <c r="C173" s="754" t="s">
        <v>1322</v>
      </c>
      <c r="D173" s="755" t="s">
        <v>176</v>
      </c>
      <c r="E173" s="755" t="s">
        <v>176</v>
      </c>
      <c r="F173" s="755" t="s">
        <v>176</v>
      </c>
      <c r="G173" s="755"/>
      <c r="H173" s="775"/>
      <c r="I173" s="775"/>
      <c r="J173" s="532" t="s">
        <v>73</v>
      </c>
      <c r="K173" s="217" t="s">
        <v>2212</v>
      </c>
      <c r="L173" s="412">
        <v>1</v>
      </c>
      <c r="M173" s="485" t="s">
        <v>2248</v>
      </c>
      <c r="N173" s="485" t="s">
        <v>2248</v>
      </c>
      <c r="O173" s="485" t="s">
        <v>2248</v>
      </c>
    </row>
    <row r="174" spans="1:15" ht="38.25" x14ac:dyDescent="0.2">
      <c r="A174" s="14">
        <f t="shared" si="4"/>
        <v>158</v>
      </c>
      <c r="B174" s="31" t="s">
        <v>788</v>
      </c>
      <c r="C174" s="755"/>
      <c r="D174" s="755"/>
      <c r="E174" s="755"/>
      <c r="F174" s="755"/>
      <c r="G174" s="755"/>
      <c r="H174" s="773" t="s">
        <v>2028</v>
      </c>
      <c r="I174" s="773" t="s">
        <v>198</v>
      </c>
      <c r="J174" s="532" t="s">
        <v>2323</v>
      </c>
      <c r="K174" s="217" t="s">
        <v>2213</v>
      </c>
      <c r="L174" s="412">
        <v>1</v>
      </c>
      <c r="M174" s="485" t="s">
        <v>2248</v>
      </c>
      <c r="N174" s="485" t="s">
        <v>2248</v>
      </c>
      <c r="O174" s="485" t="s">
        <v>2248</v>
      </c>
    </row>
    <row r="175" spans="1:15" ht="25.5" x14ac:dyDescent="0.2">
      <c r="A175" s="14">
        <f t="shared" si="4"/>
        <v>159</v>
      </c>
      <c r="B175" s="31" t="s">
        <v>788</v>
      </c>
      <c r="C175" s="755"/>
      <c r="D175" s="755"/>
      <c r="E175" s="755"/>
      <c r="F175" s="755"/>
      <c r="G175" s="755"/>
      <c r="H175" s="774"/>
      <c r="I175" s="774"/>
      <c r="J175" s="532" t="s">
        <v>73</v>
      </c>
      <c r="K175" s="217" t="s">
        <v>2214</v>
      </c>
      <c r="L175" s="412">
        <v>1</v>
      </c>
      <c r="M175" s="485" t="s">
        <v>2248</v>
      </c>
      <c r="N175" s="485" t="s">
        <v>2248</v>
      </c>
      <c r="O175" s="485" t="s">
        <v>2248</v>
      </c>
    </row>
    <row r="176" spans="1:15" ht="25.5" x14ac:dyDescent="0.2">
      <c r="A176" s="14">
        <f t="shared" si="4"/>
        <v>160</v>
      </c>
      <c r="B176" s="31" t="s">
        <v>788</v>
      </c>
      <c r="C176" s="755"/>
      <c r="D176" s="755"/>
      <c r="E176" s="755"/>
      <c r="F176" s="755"/>
      <c r="G176" s="755"/>
      <c r="H176" s="775"/>
      <c r="I176" s="775"/>
      <c r="J176" s="532" t="s">
        <v>73</v>
      </c>
      <c r="K176" s="217" t="s">
        <v>2215</v>
      </c>
      <c r="L176" s="412">
        <v>1</v>
      </c>
      <c r="M176" s="485" t="s">
        <v>2248</v>
      </c>
      <c r="N176" s="485" t="s">
        <v>2248</v>
      </c>
      <c r="O176" s="485" t="s">
        <v>2248</v>
      </c>
    </row>
    <row r="177" spans="1:15" ht="51" x14ac:dyDescent="0.2">
      <c r="A177" s="535"/>
      <c r="B177" s="31" t="s">
        <v>788</v>
      </c>
      <c r="C177" s="754" t="s">
        <v>1323</v>
      </c>
      <c r="D177" s="755" t="s">
        <v>198</v>
      </c>
      <c r="E177" s="755" t="s">
        <v>198</v>
      </c>
      <c r="F177" s="755" t="s">
        <v>198</v>
      </c>
      <c r="G177" s="755" t="s">
        <v>198</v>
      </c>
      <c r="H177" s="764" t="s">
        <v>2032</v>
      </c>
      <c r="I177" s="764" t="s">
        <v>2286</v>
      </c>
      <c r="J177" s="532" t="s">
        <v>2284</v>
      </c>
      <c r="K177" s="217" t="s">
        <v>2285</v>
      </c>
      <c r="L177" s="535"/>
      <c r="M177" s="535"/>
      <c r="N177" s="535"/>
      <c r="O177" s="535"/>
    </row>
    <row r="178" spans="1:15" ht="25.5" x14ac:dyDescent="0.2">
      <c r="A178" s="14">
        <f>A176+1</f>
        <v>161</v>
      </c>
      <c r="B178" s="31" t="s">
        <v>788</v>
      </c>
      <c r="C178" s="755"/>
      <c r="D178" s="755"/>
      <c r="E178" s="755"/>
      <c r="F178" s="755"/>
      <c r="G178" s="755"/>
      <c r="H178" s="791"/>
      <c r="I178" s="791"/>
      <c r="J178" s="532" t="s">
        <v>73</v>
      </c>
      <c r="K178" s="217" t="s">
        <v>2106</v>
      </c>
      <c r="L178" s="412">
        <v>1</v>
      </c>
      <c r="M178" s="485" t="s">
        <v>2248</v>
      </c>
      <c r="N178" s="485" t="s">
        <v>2248</v>
      </c>
      <c r="O178" s="485" t="s">
        <v>2248</v>
      </c>
    </row>
    <row r="179" spans="1:15" ht="25.5" x14ac:dyDescent="0.2">
      <c r="A179" s="14">
        <f>A178+1</f>
        <v>162</v>
      </c>
      <c r="B179" s="31" t="s">
        <v>788</v>
      </c>
      <c r="C179" s="755"/>
      <c r="D179" s="755"/>
      <c r="E179" s="755"/>
      <c r="F179" s="755"/>
      <c r="G179" s="755"/>
      <c r="H179" s="791"/>
      <c r="I179" s="791"/>
      <c r="J179" s="532" t="s">
        <v>73</v>
      </c>
      <c r="K179" s="217" t="s">
        <v>2107</v>
      </c>
      <c r="L179" s="412">
        <v>1</v>
      </c>
      <c r="M179" s="485" t="s">
        <v>2248</v>
      </c>
      <c r="N179" s="485" t="s">
        <v>2248</v>
      </c>
      <c r="O179" s="485" t="s">
        <v>2248</v>
      </c>
    </row>
    <row r="180" spans="1:15" ht="25.5" x14ac:dyDescent="0.2">
      <c r="A180" s="14">
        <f t="shared" ref="A180:A182" si="5">A179+1</f>
        <v>163</v>
      </c>
      <c r="B180" s="31" t="s">
        <v>788</v>
      </c>
      <c r="C180" s="755"/>
      <c r="D180" s="755"/>
      <c r="E180" s="755"/>
      <c r="F180" s="755"/>
      <c r="G180" s="755"/>
      <c r="H180" s="791"/>
      <c r="I180" s="791"/>
      <c r="J180" s="532" t="s">
        <v>73</v>
      </c>
      <c r="K180" s="217" t="s">
        <v>2108</v>
      </c>
      <c r="L180" s="412">
        <v>1</v>
      </c>
      <c r="M180" s="485" t="s">
        <v>2248</v>
      </c>
      <c r="N180" s="485" t="s">
        <v>2248</v>
      </c>
      <c r="O180" s="485" t="s">
        <v>2248</v>
      </c>
    </row>
    <row r="181" spans="1:15" ht="25.5" x14ac:dyDescent="0.2">
      <c r="A181" s="14">
        <f t="shared" si="5"/>
        <v>164</v>
      </c>
      <c r="B181" s="31" t="s">
        <v>788</v>
      </c>
      <c r="C181" s="755"/>
      <c r="D181" s="755"/>
      <c r="E181" s="755"/>
      <c r="F181" s="755"/>
      <c r="G181" s="755"/>
      <c r="H181" s="791"/>
      <c r="I181" s="791"/>
      <c r="J181" s="532" t="s">
        <v>73</v>
      </c>
      <c r="K181" s="217" t="s">
        <v>2109</v>
      </c>
      <c r="L181" s="412">
        <v>1</v>
      </c>
      <c r="M181" s="485" t="s">
        <v>2248</v>
      </c>
      <c r="N181" s="485" t="s">
        <v>2248</v>
      </c>
      <c r="O181" s="485" t="s">
        <v>2248</v>
      </c>
    </row>
    <row r="182" spans="1:15" ht="25.5" x14ac:dyDescent="0.2">
      <c r="A182" s="14">
        <f t="shared" si="5"/>
        <v>165</v>
      </c>
      <c r="B182" s="31" t="s">
        <v>788</v>
      </c>
      <c r="C182" s="755"/>
      <c r="D182" s="755"/>
      <c r="E182" s="755"/>
      <c r="F182" s="755"/>
      <c r="G182" s="755"/>
      <c r="H182" s="791"/>
      <c r="I182" s="791"/>
      <c r="J182" s="532" t="s">
        <v>73</v>
      </c>
      <c r="K182" s="217" t="s">
        <v>2110</v>
      </c>
      <c r="L182" s="412">
        <v>1</v>
      </c>
      <c r="M182" s="485" t="s">
        <v>2248</v>
      </c>
      <c r="N182" s="485" t="s">
        <v>2248</v>
      </c>
      <c r="O182" s="485" t="s">
        <v>2248</v>
      </c>
    </row>
    <row r="183" spans="1:15" ht="25.5" x14ac:dyDescent="0.2">
      <c r="A183" s="535"/>
      <c r="B183" s="764" t="s">
        <v>1513</v>
      </c>
      <c r="C183" s="754" t="s">
        <v>205</v>
      </c>
      <c r="D183" s="755" t="s">
        <v>205</v>
      </c>
      <c r="E183" s="755" t="s">
        <v>205</v>
      </c>
      <c r="F183" s="755" t="s">
        <v>205</v>
      </c>
      <c r="G183" s="755" t="s">
        <v>205</v>
      </c>
      <c r="H183" s="755" t="s">
        <v>205</v>
      </c>
      <c r="I183" s="755" t="s">
        <v>205</v>
      </c>
      <c r="J183" s="754" t="s">
        <v>206</v>
      </c>
      <c r="K183" s="209" t="s">
        <v>1509</v>
      </c>
      <c r="L183" s="535"/>
      <c r="M183" s="535"/>
      <c r="N183" s="535"/>
      <c r="O183" s="535"/>
    </row>
    <row r="184" spans="1:15" x14ac:dyDescent="0.2">
      <c r="A184" s="14">
        <f>A182+1</f>
        <v>166</v>
      </c>
      <c r="B184" s="764"/>
      <c r="C184" s="754"/>
      <c r="D184" s="755"/>
      <c r="E184" s="755"/>
      <c r="F184" s="755"/>
      <c r="G184" s="755"/>
      <c r="H184" s="755"/>
      <c r="I184" s="755"/>
      <c r="J184" s="754"/>
      <c r="K184" s="498" t="s">
        <v>1510</v>
      </c>
      <c r="L184" s="412">
        <v>1</v>
      </c>
      <c r="M184" s="485" t="s">
        <v>2248</v>
      </c>
      <c r="N184" s="485" t="s">
        <v>2248</v>
      </c>
      <c r="O184" s="485" t="s">
        <v>2248</v>
      </c>
    </row>
    <row r="185" spans="1:15" x14ac:dyDescent="0.2">
      <c r="A185" s="14">
        <f>A184+1</f>
        <v>167</v>
      </c>
      <c r="B185" s="764"/>
      <c r="C185" s="754"/>
      <c r="D185" s="755"/>
      <c r="E185" s="755"/>
      <c r="F185" s="755"/>
      <c r="G185" s="755"/>
      <c r="H185" s="755"/>
      <c r="I185" s="755"/>
      <c r="J185" s="754"/>
      <c r="K185" s="498" t="s">
        <v>1512</v>
      </c>
      <c r="L185" s="412">
        <v>1</v>
      </c>
      <c r="M185" s="485" t="s">
        <v>2248</v>
      </c>
      <c r="N185" s="485" t="s">
        <v>2248</v>
      </c>
      <c r="O185" s="485" t="s">
        <v>2248</v>
      </c>
    </row>
    <row r="186" spans="1:15" ht="38.25" x14ac:dyDescent="0.2">
      <c r="A186" s="14">
        <f>A185+1</f>
        <v>168</v>
      </c>
      <c r="B186" s="31" t="s">
        <v>788</v>
      </c>
      <c r="C186" s="530" t="s">
        <v>1324</v>
      </c>
      <c r="D186" s="755"/>
      <c r="E186" s="755"/>
      <c r="F186" s="755"/>
      <c r="G186" s="755"/>
      <c r="H186" s="755"/>
      <c r="I186" s="755"/>
      <c r="J186" s="754"/>
      <c r="K186" s="498" t="s">
        <v>1511</v>
      </c>
      <c r="L186" s="412">
        <v>1</v>
      </c>
      <c r="M186" s="485" t="s">
        <v>2248</v>
      </c>
      <c r="N186" s="485" t="s">
        <v>2248</v>
      </c>
      <c r="O186" s="485" t="s">
        <v>2248</v>
      </c>
    </row>
    <row r="187" spans="1:15" x14ac:dyDescent="0.2">
      <c r="A187" s="782" t="s">
        <v>793</v>
      </c>
      <c r="B187" s="785"/>
      <c r="C187" s="785"/>
      <c r="D187" s="785"/>
      <c r="E187" s="785"/>
      <c r="F187" s="785"/>
      <c r="G187" s="785"/>
      <c r="H187" s="785"/>
      <c r="I187" s="785"/>
      <c r="J187" s="785"/>
      <c r="K187" s="785"/>
      <c r="L187" s="785"/>
      <c r="M187" s="785"/>
      <c r="N187" s="785"/>
      <c r="O187" s="845"/>
    </row>
    <row r="188" spans="1:15" ht="38.25" x14ac:dyDescent="0.2">
      <c r="A188" s="14">
        <f>A186+1</f>
        <v>169</v>
      </c>
      <c r="B188" s="31" t="s">
        <v>786</v>
      </c>
      <c r="C188" s="530" t="s">
        <v>1325</v>
      </c>
      <c r="D188" s="755">
        <v>5.3</v>
      </c>
      <c r="E188" s="755">
        <v>5.3</v>
      </c>
      <c r="F188" s="755">
        <v>5.3</v>
      </c>
      <c r="G188" s="755">
        <v>5.3</v>
      </c>
      <c r="H188" s="755">
        <v>5.3</v>
      </c>
      <c r="I188" s="755">
        <v>5.3</v>
      </c>
      <c r="J188" s="530" t="s">
        <v>209</v>
      </c>
      <c r="K188" s="217" t="s">
        <v>2288</v>
      </c>
      <c r="L188" s="412">
        <v>1</v>
      </c>
      <c r="M188" s="485" t="s">
        <v>2248</v>
      </c>
      <c r="N188" s="485" t="s">
        <v>2248</v>
      </c>
      <c r="O188" s="485" t="s">
        <v>2248</v>
      </c>
    </row>
    <row r="189" spans="1:15" ht="38.25" x14ac:dyDescent="0.2">
      <c r="A189" s="14">
        <f>A188+1</f>
        <v>170</v>
      </c>
      <c r="B189" s="31" t="s">
        <v>786</v>
      </c>
      <c r="C189" s="530" t="s">
        <v>1325</v>
      </c>
      <c r="D189" s="755"/>
      <c r="E189" s="755"/>
      <c r="F189" s="755"/>
      <c r="G189" s="755"/>
      <c r="H189" s="755"/>
      <c r="I189" s="755"/>
      <c r="J189" s="530" t="s">
        <v>73</v>
      </c>
      <c r="K189" s="209" t="s">
        <v>1561</v>
      </c>
      <c r="L189" s="412">
        <v>1</v>
      </c>
      <c r="M189" s="485" t="s">
        <v>2248</v>
      </c>
      <c r="N189" s="485" t="s">
        <v>2248</v>
      </c>
      <c r="O189" s="485" t="s">
        <v>2248</v>
      </c>
    </row>
    <row r="190" spans="1:15" ht="38.25" x14ac:dyDescent="0.2">
      <c r="A190" s="14">
        <f t="shared" ref="A190:A195" si="6">A189+1</f>
        <v>171</v>
      </c>
      <c r="B190" s="31" t="s">
        <v>786</v>
      </c>
      <c r="C190" s="530" t="s">
        <v>1325</v>
      </c>
      <c r="D190" s="755"/>
      <c r="E190" s="755"/>
      <c r="F190" s="755"/>
      <c r="G190" s="755"/>
      <c r="H190" s="755"/>
      <c r="I190" s="755"/>
      <c r="J190" s="530" t="s">
        <v>73</v>
      </c>
      <c r="K190" s="209" t="s">
        <v>960</v>
      </c>
      <c r="L190" s="412">
        <v>1</v>
      </c>
      <c r="M190" s="485" t="s">
        <v>2248</v>
      </c>
      <c r="N190" s="485" t="s">
        <v>2248</v>
      </c>
      <c r="O190" s="485" t="s">
        <v>2248</v>
      </c>
    </row>
    <row r="191" spans="1:15" ht="38.25" x14ac:dyDescent="0.2">
      <c r="A191" s="14">
        <f t="shared" si="6"/>
        <v>172</v>
      </c>
      <c r="B191" s="31" t="s">
        <v>786</v>
      </c>
      <c r="C191" s="530" t="s">
        <v>1326</v>
      </c>
      <c r="D191" s="755" t="s">
        <v>212</v>
      </c>
      <c r="E191" s="755" t="s">
        <v>212</v>
      </c>
      <c r="F191" s="755" t="s">
        <v>212</v>
      </c>
      <c r="G191" s="755" t="s">
        <v>212</v>
      </c>
      <c r="H191" s="755" t="s">
        <v>212</v>
      </c>
      <c r="I191" s="755" t="s">
        <v>212</v>
      </c>
      <c r="J191" s="532" t="s">
        <v>2287</v>
      </c>
      <c r="K191" s="209" t="s">
        <v>961</v>
      </c>
      <c r="L191" s="412">
        <v>1</v>
      </c>
      <c r="M191" s="485" t="s">
        <v>2248</v>
      </c>
      <c r="N191" s="485" t="s">
        <v>2248</v>
      </c>
      <c r="O191" s="485" t="s">
        <v>2248</v>
      </c>
    </row>
    <row r="192" spans="1:15" ht="38.25" x14ac:dyDescent="0.2">
      <c r="A192" s="14">
        <f t="shared" si="6"/>
        <v>173</v>
      </c>
      <c r="B192" s="31" t="s">
        <v>786</v>
      </c>
      <c r="C192" s="530" t="s">
        <v>1326</v>
      </c>
      <c r="D192" s="755"/>
      <c r="E192" s="755"/>
      <c r="F192" s="755"/>
      <c r="G192" s="755"/>
      <c r="H192" s="755"/>
      <c r="I192" s="755"/>
      <c r="J192" s="530" t="s">
        <v>73</v>
      </c>
      <c r="K192" s="217" t="s">
        <v>2289</v>
      </c>
      <c r="L192" s="412">
        <v>1</v>
      </c>
      <c r="M192" s="485" t="s">
        <v>2248</v>
      </c>
      <c r="N192" s="485" t="s">
        <v>2248</v>
      </c>
      <c r="O192" s="485" t="s">
        <v>2248</v>
      </c>
    </row>
    <row r="193" spans="1:15" ht="38.25" x14ac:dyDescent="0.2">
      <c r="A193" s="14">
        <f t="shared" si="6"/>
        <v>174</v>
      </c>
      <c r="B193" s="530" t="s">
        <v>746</v>
      </c>
      <c r="C193" s="531" t="s">
        <v>212</v>
      </c>
      <c r="D193" s="755"/>
      <c r="E193" s="755"/>
      <c r="F193" s="755"/>
      <c r="G193" s="755"/>
      <c r="H193" s="755"/>
      <c r="I193" s="755"/>
      <c r="J193" s="530" t="s">
        <v>73</v>
      </c>
      <c r="K193" s="496" t="s">
        <v>963</v>
      </c>
      <c r="L193" s="412">
        <v>1</v>
      </c>
      <c r="M193" s="485" t="s">
        <v>2248</v>
      </c>
      <c r="N193" s="485" t="s">
        <v>2248</v>
      </c>
      <c r="O193" s="485" t="s">
        <v>2248</v>
      </c>
    </row>
    <row r="194" spans="1:15" ht="38.25" x14ac:dyDescent="0.2">
      <c r="A194" s="14">
        <f t="shared" si="6"/>
        <v>175</v>
      </c>
      <c r="B194" s="31" t="s">
        <v>786</v>
      </c>
      <c r="C194" s="530" t="s">
        <v>1326</v>
      </c>
      <c r="D194" s="755"/>
      <c r="E194" s="755"/>
      <c r="F194" s="755"/>
      <c r="G194" s="755"/>
      <c r="H194" s="755"/>
      <c r="I194" s="755"/>
      <c r="J194" s="530" t="s">
        <v>73</v>
      </c>
      <c r="K194" s="209" t="s">
        <v>964</v>
      </c>
      <c r="L194" s="413">
        <v>2</v>
      </c>
      <c r="M194" s="485" t="s">
        <v>2248</v>
      </c>
      <c r="N194" s="485" t="s">
        <v>2248</v>
      </c>
      <c r="O194" s="485" t="s">
        <v>2248</v>
      </c>
    </row>
    <row r="195" spans="1:15" ht="63.75" x14ac:dyDescent="0.2">
      <c r="A195" s="14">
        <f t="shared" si="6"/>
        <v>176</v>
      </c>
      <c r="B195" s="31" t="s">
        <v>786</v>
      </c>
      <c r="C195" s="530" t="s">
        <v>1326</v>
      </c>
      <c r="D195" s="755"/>
      <c r="E195" s="755"/>
      <c r="F195" s="755"/>
      <c r="G195" s="755"/>
      <c r="H195" s="755"/>
      <c r="I195" s="755"/>
      <c r="J195" s="530" t="s">
        <v>73</v>
      </c>
      <c r="K195" s="217" t="s">
        <v>2290</v>
      </c>
      <c r="L195" s="413">
        <v>2</v>
      </c>
      <c r="M195" s="485" t="s">
        <v>2248</v>
      </c>
      <c r="N195" s="485" t="s">
        <v>2248</v>
      </c>
      <c r="O195" s="485" t="s">
        <v>2248</v>
      </c>
    </row>
    <row r="196" spans="1:15" ht="25.5" x14ac:dyDescent="0.2">
      <c r="A196" s="535"/>
      <c r="B196" s="530" t="s">
        <v>747</v>
      </c>
      <c r="C196" s="755" t="s">
        <v>219</v>
      </c>
      <c r="D196" s="755" t="s">
        <v>219</v>
      </c>
      <c r="E196" s="755" t="s">
        <v>219</v>
      </c>
      <c r="F196" s="755" t="s">
        <v>219</v>
      </c>
      <c r="G196" s="755" t="s">
        <v>219</v>
      </c>
      <c r="H196" s="755" t="s">
        <v>219</v>
      </c>
      <c r="I196" s="755" t="s">
        <v>219</v>
      </c>
      <c r="J196" s="530" t="s">
        <v>220</v>
      </c>
      <c r="K196" s="209" t="s">
        <v>966</v>
      </c>
      <c r="L196" s="535"/>
      <c r="M196" s="535"/>
      <c r="N196" s="535"/>
      <c r="O196" s="535"/>
    </row>
    <row r="197" spans="1:15" ht="25.5" x14ac:dyDescent="0.2">
      <c r="A197" s="14">
        <f>A195+1</f>
        <v>177</v>
      </c>
      <c r="B197" s="530" t="s">
        <v>747</v>
      </c>
      <c r="C197" s="755"/>
      <c r="D197" s="755"/>
      <c r="E197" s="755"/>
      <c r="F197" s="755"/>
      <c r="G197" s="755"/>
      <c r="H197" s="755"/>
      <c r="I197" s="755"/>
      <c r="J197" s="530" t="s">
        <v>73</v>
      </c>
      <c r="K197" s="209" t="s">
        <v>2111</v>
      </c>
      <c r="L197" s="412">
        <v>1</v>
      </c>
      <c r="M197" s="488" t="s">
        <v>2247</v>
      </c>
      <c r="N197" s="488" t="s">
        <v>2247</v>
      </c>
      <c r="O197" s="488" t="s">
        <v>2247</v>
      </c>
    </row>
    <row r="198" spans="1:15" ht="25.5" x14ac:dyDescent="0.2">
      <c r="A198" s="14">
        <f>A197+1</f>
        <v>178</v>
      </c>
      <c r="B198" s="530" t="s">
        <v>747</v>
      </c>
      <c r="C198" s="755"/>
      <c r="D198" s="755"/>
      <c r="E198" s="755"/>
      <c r="F198" s="755"/>
      <c r="G198" s="755"/>
      <c r="H198" s="755"/>
      <c r="I198" s="755"/>
      <c r="J198" s="530" t="s">
        <v>73</v>
      </c>
      <c r="K198" s="209" t="s">
        <v>2112</v>
      </c>
      <c r="L198" s="412">
        <v>1</v>
      </c>
      <c r="M198" s="488" t="s">
        <v>2247</v>
      </c>
      <c r="N198" s="488" t="s">
        <v>2247</v>
      </c>
      <c r="O198" s="488" t="s">
        <v>2247</v>
      </c>
    </row>
    <row r="199" spans="1:15" ht="25.5" x14ac:dyDescent="0.2">
      <c r="A199" s="14">
        <f t="shared" ref="A199:A202" si="7">A198+1</f>
        <v>179</v>
      </c>
      <c r="B199" s="530" t="s">
        <v>747</v>
      </c>
      <c r="C199" s="755"/>
      <c r="D199" s="755"/>
      <c r="E199" s="755"/>
      <c r="F199" s="755"/>
      <c r="G199" s="755"/>
      <c r="H199" s="755"/>
      <c r="I199" s="755"/>
      <c r="J199" s="530" t="s">
        <v>73</v>
      </c>
      <c r="K199" s="209" t="s">
        <v>2113</v>
      </c>
      <c r="L199" s="412">
        <v>1</v>
      </c>
      <c r="M199" s="488" t="s">
        <v>2247</v>
      </c>
      <c r="N199" s="488" t="s">
        <v>2247</v>
      </c>
      <c r="O199" s="488" t="s">
        <v>2247</v>
      </c>
    </row>
    <row r="200" spans="1:15" ht="51" x14ac:dyDescent="0.2">
      <c r="A200" s="14">
        <f t="shared" si="7"/>
        <v>180</v>
      </c>
      <c r="B200" s="530" t="s">
        <v>747</v>
      </c>
      <c r="C200" s="755"/>
      <c r="D200" s="755"/>
      <c r="E200" s="755"/>
      <c r="F200" s="755"/>
      <c r="G200" s="755"/>
      <c r="H200" s="755"/>
      <c r="I200" s="755"/>
      <c r="J200" s="530" t="s">
        <v>73</v>
      </c>
      <c r="K200" s="217" t="s">
        <v>2114</v>
      </c>
      <c r="L200" s="412">
        <v>1</v>
      </c>
      <c r="M200" s="488" t="s">
        <v>2247</v>
      </c>
      <c r="N200" s="488" t="s">
        <v>2247</v>
      </c>
      <c r="O200" s="488" t="s">
        <v>2247</v>
      </c>
    </row>
    <row r="201" spans="1:15" ht="25.5" x14ac:dyDescent="0.2">
      <c r="A201" s="14">
        <f t="shared" si="7"/>
        <v>181</v>
      </c>
      <c r="B201" s="530" t="s">
        <v>747</v>
      </c>
      <c r="C201" s="755"/>
      <c r="D201" s="755"/>
      <c r="E201" s="755"/>
      <c r="F201" s="755"/>
      <c r="G201" s="755"/>
      <c r="H201" s="755"/>
      <c r="I201" s="755"/>
      <c r="J201" s="530" t="s">
        <v>73</v>
      </c>
      <c r="K201" s="209" t="s">
        <v>2115</v>
      </c>
      <c r="L201" s="412">
        <v>1</v>
      </c>
      <c r="M201" s="488" t="s">
        <v>2247</v>
      </c>
      <c r="N201" s="488" t="s">
        <v>2247</v>
      </c>
      <c r="O201" s="488" t="s">
        <v>2247</v>
      </c>
    </row>
    <row r="202" spans="1:15" ht="25.5" x14ac:dyDescent="0.2">
      <c r="A202" s="14">
        <f t="shared" si="7"/>
        <v>182</v>
      </c>
      <c r="B202" s="530" t="s">
        <v>747</v>
      </c>
      <c r="C202" s="755"/>
      <c r="D202" s="755"/>
      <c r="E202" s="755"/>
      <c r="F202" s="755"/>
      <c r="G202" s="755"/>
      <c r="H202" s="755"/>
      <c r="I202" s="755"/>
      <c r="J202" s="530" t="s">
        <v>73</v>
      </c>
      <c r="K202" s="209" t="s">
        <v>2116</v>
      </c>
      <c r="L202" s="412">
        <v>1</v>
      </c>
      <c r="M202" s="488" t="s">
        <v>2247</v>
      </c>
      <c r="N202" s="488" t="s">
        <v>2247</v>
      </c>
      <c r="O202" s="488" t="s">
        <v>2247</v>
      </c>
    </row>
    <row r="203" spans="1:15" ht="25.5" x14ac:dyDescent="0.2">
      <c r="A203" s="535"/>
      <c r="B203" s="530" t="s">
        <v>748</v>
      </c>
      <c r="C203" s="755" t="s">
        <v>228</v>
      </c>
      <c r="D203" s="755" t="s">
        <v>228</v>
      </c>
      <c r="E203" s="755" t="s">
        <v>228</v>
      </c>
      <c r="F203" s="755" t="s">
        <v>228</v>
      </c>
      <c r="G203" s="755" t="s">
        <v>228</v>
      </c>
      <c r="H203" s="791" t="s">
        <v>228</v>
      </c>
      <c r="I203" s="791" t="s">
        <v>228</v>
      </c>
      <c r="J203" s="530" t="s">
        <v>229</v>
      </c>
      <c r="K203" s="209" t="s">
        <v>861</v>
      </c>
      <c r="L203" s="535"/>
      <c r="M203" s="535"/>
      <c r="N203" s="535"/>
      <c r="O203" s="535"/>
    </row>
    <row r="204" spans="1:15" ht="38.25" x14ac:dyDescent="0.2">
      <c r="A204" s="14">
        <f>A202+1</f>
        <v>183</v>
      </c>
      <c r="B204" s="530" t="s">
        <v>748</v>
      </c>
      <c r="C204" s="755"/>
      <c r="D204" s="755"/>
      <c r="E204" s="755"/>
      <c r="F204" s="755"/>
      <c r="G204" s="755"/>
      <c r="H204" s="791"/>
      <c r="I204" s="791"/>
      <c r="J204" s="530" t="s">
        <v>73</v>
      </c>
      <c r="K204" s="209" t="s">
        <v>2117</v>
      </c>
      <c r="L204" s="412">
        <v>1</v>
      </c>
      <c r="M204" s="488" t="s">
        <v>2247</v>
      </c>
      <c r="N204" s="488" t="s">
        <v>2247</v>
      </c>
      <c r="O204" s="488" t="s">
        <v>2247</v>
      </c>
    </row>
    <row r="205" spans="1:15" ht="25.5" x14ac:dyDescent="0.2">
      <c r="A205" s="14">
        <f>A204+1</f>
        <v>184</v>
      </c>
      <c r="B205" s="530" t="s">
        <v>748</v>
      </c>
      <c r="C205" s="755"/>
      <c r="D205" s="755"/>
      <c r="E205" s="755"/>
      <c r="F205" s="755"/>
      <c r="G205" s="755"/>
      <c r="H205" s="791"/>
      <c r="I205" s="791"/>
      <c r="J205" s="530" t="s">
        <v>73</v>
      </c>
      <c r="K205" s="209" t="s">
        <v>2118</v>
      </c>
      <c r="L205" s="412">
        <v>1</v>
      </c>
      <c r="M205" s="488" t="s">
        <v>2247</v>
      </c>
      <c r="N205" s="488" t="s">
        <v>2247</v>
      </c>
      <c r="O205" s="488" t="s">
        <v>2247</v>
      </c>
    </row>
    <row r="206" spans="1:15" ht="38.25" x14ac:dyDescent="0.2">
      <c r="A206" s="14">
        <f t="shared" ref="A206:A217" si="8">A205+1</f>
        <v>185</v>
      </c>
      <c r="B206" s="530" t="s">
        <v>748</v>
      </c>
      <c r="C206" s="755"/>
      <c r="D206" s="755"/>
      <c r="E206" s="755"/>
      <c r="F206" s="755"/>
      <c r="G206" s="755" t="s">
        <v>228</v>
      </c>
      <c r="H206" s="755" t="s">
        <v>228</v>
      </c>
      <c r="I206" s="755" t="s">
        <v>228</v>
      </c>
      <c r="J206" s="530" t="s">
        <v>73</v>
      </c>
      <c r="K206" s="209" t="s">
        <v>2119</v>
      </c>
      <c r="L206" s="412">
        <v>1</v>
      </c>
      <c r="M206" s="488" t="s">
        <v>2247</v>
      </c>
      <c r="N206" s="488" t="s">
        <v>2247</v>
      </c>
      <c r="O206" s="488" t="s">
        <v>2247</v>
      </c>
    </row>
    <row r="207" spans="1:15" ht="38.25" x14ac:dyDescent="0.2">
      <c r="A207" s="14">
        <f t="shared" si="8"/>
        <v>186</v>
      </c>
      <c r="B207" s="530" t="s">
        <v>748</v>
      </c>
      <c r="C207" s="755" t="s">
        <v>228</v>
      </c>
      <c r="D207" s="755" t="s">
        <v>228</v>
      </c>
      <c r="E207" s="755" t="s">
        <v>228</v>
      </c>
      <c r="F207" s="755" t="s">
        <v>228</v>
      </c>
      <c r="G207" s="755"/>
      <c r="H207" s="755"/>
      <c r="I207" s="755"/>
      <c r="J207" s="530" t="s">
        <v>73</v>
      </c>
      <c r="K207" s="209" t="s">
        <v>2120</v>
      </c>
      <c r="L207" s="413">
        <v>2</v>
      </c>
      <c r="M207" s="488" t="s">
        <v>2247</v>
      </c>
      <c r="N207" s="488" t="s">
        <v>2247</v>
      </c>
      <c r="O207" s="488" t="s">
        <v>2247</v>
      </c>
    </row>
    <row r="208" spans="1:15" ht="38.25" x14ac:dyDescent="0.2">
      <c r="A208" s="14">
        <f t="shared" si="8"/>
        <v>187</v>
      </c>
      <c r="B208" s="530" t="s">
        <v>748</v>
      </c>
      <c r="C208" s="755"/>
      <c r="D208" s="755"/>
      <c r="E208" s="755"/>
      <c r="F208" s="755"/>
      <c r="G208" s="755"/>
      <c r="H208" s="755"/>
      <c r="I208" s="755"/>
      <c r="J208" s="530" t="s">
        <v>73</v>
      </c>
      <c r="K208" s="209" t="s">
        <v>2121</v>
      </c>
      <c r="L208" s="412">
        <v>1</v>
      </c>
      <c r="M208" s="488" t="s">
        <v>2247</v>
      </c>
      <c r="N208" s="488" t="s">
        <v>2247</v>
      </c>
      <c r="O208" s="488" t="s">
        <v>2247</v>
      </c>
    </row>
    <row r="209" spans="1:15" ht="25.5" x14ac:dyDescent="0.2">
      <c r="A209" s="14">
        <f t="shared" si="8"/>
        <v>188</v>
      </c>
      <c r="B209" s="530" t="s">
        <v>748</v>
      </c>
      <c r="C209" s="755"/>
      <c r="D209" s="755"/>
      <c r="E209" s="755"/>
      <c r="F209" s="755"/>
      <c r="G209" s="755"/>
      <c r="H209" s="755"/>
      <c r="I209" s="755"/>
      <c r="J209" s="530" t="s">
        <v>73</v>
      </c>
      <c r="K209" s="209" t="s">
        <v>2122</v>
      </c>
      <c r="L209" s="412">
        <v>1</v>
      </c>
      <c r="M209" s="488" t="s">
        <v>2247</v>
      </c>
      <c r="N209" s="488" t="s">
        <v>2247</v>
      </c>
      <c r="O209" s="488" t="s">
        <v>2247</v>
      </c>
    </row>
    <row r="210" spans="1:15" ht="38.25" x14ac:dyDescent="0.2">
      <c r="A210" s="14">
        <f t="shared" si="8"/>
        <v>189</v>
      </c>
      <c r="B210" s="31" t="s">
        <v>786</v>
      </c>
      <c r="C210" s="530" t="s">
        <v>1327</v>
      </c>
      <c r="D210" s="755" t="s">
        <v>237</v>
      </c>
      <c r="E210" s="755" t="s">
        <v>237</v>
      </c>
      <c r="F210" s="755" t="s">
        <v>228</v>
      </c>
      <c r="G210" s="755" t="s">
        <v>237</v>
      </c>
      <c r="H210" s="755" t="s">
        <v>237</v>
      </c>
      <c r="I210" s="755" t="s">
        <v>237</v>
      </c>
      <c r="J210" s="532" t="s">
        <v>2291</v>
      </c>
      <c r="K210" s="217" t="s">
        <v>2292</v>
      </c>
      <c r="L210" s="412">
        <v>1</v>
      </c>
      <c r="M210" s="485" t="s">
        <v>2248</v>
      </c>
      <c r="N210" s="485" t="s">
        <v>2248</v>
      </c>
      <c r="O210" s="485" t="s">
        <v>2248</v>
      </c>
    </row>
    <row r="211" spans="1:15" ht="25.5" x14ac:dyDescent="0.2">
      <c r="A211" s="14">
        <f t="shared" si="8"/>
        <v>190</v>
      </c>
      <c r="B211" s="530" t="s">
        <v>749</v>
      </c>
      <c r="C211" s="531" t="s">
        <v>237</v>
      </c>
      <c r="D211" s="755"/>
      <c r="E211" s="755"/>
      <c r="F211" s="755"/>
      <c r="G211" s="755"/>
      <c r="H211" s="755"/>
      <c r="I211" s="755"/>
      <c r="J211" s="532" t="s">
        <v>73</v>
      </c>
      <c r="K211" s="217" t="s">
        <v>2293</v>
      </c>
      <c r="L211" s="412">
        <v>1</v>
      </c>
      <c r="M211" s="485" t="s">
        <v>2248</v>
      </c>
      <c r="N211" s="485" t="s">
        <v>2248</v>
      </c>
      <c r="O211" s="485" t="s">
        <v>2248</v>
      </c>
    </row>
    <row r="212" spans="1:15" ht="38.25" x14ac:dyDescent="0.2">
      <c r="A212" s="14">
        <f t="shared" si="8"/>
        <v>191</v>
      </c>
      <c r="B212" s="31" t="s">
        <v>786</v>
      </c>
      <c r="C212" s="530" t="s">
        <v>1328</v>
      </c>
      <c r="D212" s="755" t="s">
        <v>241</v>
      </c>
      <c r="E212" s="755" t="s">
        <v>241</v>
      </c>
      <c r="F212" s="755" t="s">
        <v>241</v>
      </c>
      <c r="G212" s="755" t="s">
        <v>241</v>
      </c>
      <c r="H212" s="755" t="s">
        <v>241</v>
      </c>
      <c r="I212" s="755" t="s">
        <v>241</v>
      </c>
      <c r="J212" s="532" t="s">
        <v>242</v>
      </c>
      <c r="K212" s="217" t="s">
        <v>981</v>
      </c>
      <c r="L212" s="412">
        <v>1</v>
      </c>
      <c r="M212" s="485" t="s">
        <v>2248</v>
      </c>
      <c r="N212" s="485" t="s">
        <v>2248</v>
      </c>
      <c r="O212" s="485" t="s">
        <v>2248</v>
      </c>
    </row>
    <row r="213" spans="1:15" ht="38.25" x14ac:dyDescent="0.2">
      <c r="A213" s="14">
        <f t="shared" si="8"/>
        <v>192</v>
      </c>
      <c r="B213" s="31" t="s">
        <v>788</v>
      </c>
      <c r="C213" s="530" t="s">
        <v>1332</v>
      </c>
      <c r="D213" s="755"/>
      <c r="E213" s="755"/>
      <c r="F213" s="755"/>
      <c r="G213" s="755"/>
      <c r="H213" s="755"/>
      <c r="I213" s="755"/>
      <c r="J213" s="532" t="s">
        <v>73</v>
      </c>
      <c r="K213" s="217" t="s">
        <v>982</v>
      </c>
      <c r="L213" s="413">
        <v>2</v>
      </c>
      <c r="M213" s="485" t="s">
        <v>2248</v>
      </c>
      <c r="N213" s="485" t="s">
        <v>2248</v>
      </c>
      <c r="O213" s="485" t="s">
        <v>2248</v>
      </c>
    </row>
    <row r="214" spans="1:15" ht="38.25" x14ac:dyDescent="0.2">
      <c r="A214" s="14">
        <f t="shared" si="8"/>
        <v>193</v>
      </c>
      <c r="B214" s="31" t="s">
        <v>786</v>
      </c>
      <c r="C214" s="530" t="s">
        <v>1329</v>
      </c>
      <c r="D214" s="531" t="s">
        <v>245</v>
      </c>
      <c r="E214" s="531" t="s">
        <v>245</v>
      </c>
      <c r="F214" s="531" t="s">
        <v>245</v>
      </c>
      <c r="G214" s="531" t="s">
        <v>245</v>
      </c>
      <c r="H214" s="531" t="s">
        <v>245</v>
      </c>
      <c r="I214" s="531" t="s">
        <v>245</v>
      </c>
      <c r="J214" s="532" t="s">
        <v>246</v>
      </c>
      <c r="K214" s="497" t="s">
        <v>983</v>
      </c>
      <c r="L214" s="412">
        <v>1</v>
      </c>
      <c r="M214" s="485" t="s">
        <v>2248</v>
      </c>
      <c r="N214" s="485" t="s">
        <v>2248</v>
      </c>
      <c r="O214" s="485" t="s">
        <v>2248</v>
      </c>
    </row>
    <row r="215" spans="1:15" ht="38.25" x14ac:dyDescent="0.2">
      <c r="A215" s="14">
        <f t="shared" si="8"/>
        <v>194</v>
      </c>
      <c r="B215" s="31" t="s">
        <v>786</v>
      </c>
      <c r="C215" s="530" t="s">
        <v>1330</v>
      </c>
      <c r="D215" s="531" t="s">
        <v>248</v>
      </c>
      <c r="E215" s="531" t="s">
        <v>248</v>
      </c>
      <c r="F215" s="531" t="s">
        <v>248</v>
      </c>
      <c r="G215" s="531" t="s">
        <v>248</v>
      </c>
      <c r="H215" s="531" t="s">
        <v>248</v>
      </c>
      <c r="I215" s="531" t="s">
        <v>248</v>
      </c>
      <c r="J215" s="532" t="s">
        <v>249</v>
      </c>
      <c r="K215" s="217" t="s">
        <v>984</v>
      </c>
      <c r="L215" s="413">
        <v>2</v>
      </c>
      <c r="M215" s="485" t="s">
        <v>2248</v>
      </c>
      <c r="N215" s="485" t="s">
        <v>2248</v>
      </c>
      <c r="O215" s="485" t="s">
        <v>2248</v>
      </c>
    </row>
    <row r="216" spans="1:15" ht="38.25" x14ac:dyDescent="0.2">
      <c r="A216" s="14">
        <f t="shared" si="8"/>
        <v>195</v>
      </c>
      <c r="B216" s="31" t="s">
        <v>786</v>
      </c>
      <c r="C216" s="530" t="s">
        <v>1331</v>
      </c>
      <c r="D216" s="755" t="s">
        <v>251</v>
      </c>
      <c r="E216" s="755" t="s">
        <v>251</v>
      </c>
      <c r="F216" s="755" t="s">
        <v>251</v>
      </c>
      <c r="G216" s="755" t="s">
        <v>251</v>
      </c>
      <c r="H216" s="755" t="s">
        <v>251</v>
      </c>
      <c r="I216" s="755" t="s">
        <v>251</v>
      </c>
      <c r="J216" s="532" t="s">
        <v>252</v>
      </c>
      <c r="K216" s="217" t="s">
        <v>2294</v>
      </c>
      <c r="L216" s="412">
        <v>1</v>
      </c>
      <c r="M216" s="485" t="s">
        <v>2248</v>
      </c>
      <c r="N216" s="485" t="s">
        <v>2248</v>
      </c>
      <c r="O216" s="485" t="s">
        <v>2248</v>
      </c>
    </row>
    <row r="217" spans="1:15" ht="38.25" x14ac:dyDescent="0.2">
      <c r="A217" s="14">
        <f t="shared" si="8"/>
        <v>196</v>
      </c>
      <c r="B217" s="31" t="s">
        <v>786</v>
      </c>
      <c r="C217" s="530" t="s">
        <v>1331</v>
      </c>
      <c r="D217" s="755"/>
      <c r="E217" s="755"/>
      <c r="F217" s="755"/>
      <c r="G217" s="755"/>
      <c r="H217" s="755"/>
      <c r="I217" s="755"/>
      <c r="J217" s="530" t="s">
        <v>73</v>
      </c>
      <c r="K217" s="209" t="s">
        <v>986</v>
      </c>
      <c r="L217" s="413">
        <v>2</v>
      </c>
      <c r="M217" s="485" t="s">
        <v>2248</v>
      </c>
      <c r="N217" s="485" t="s">
        <v>2248</v>
      </c>
      <c r="O217" s="485" t="s">
        <v>2248</v>
      </c>
    </row>
    <row r="218" spans="1:15" x14ac:dyDescent="0.2">
      <c r="A218" s="782" t="s">
        <v>794</v>
      </c>
      <c r="B218" s="785"/>
      <c r="C218" s="785"/>
      <c r="D218" s="785"/>
      <c r="E218" s="785"/>
      <c r="F218" s="785"/>
      <c r="G218" s="785"/>
      <c r="H218" s="785"/>
      <c r="I218" s="785"/>
      <c r="J218" s="785"/>
      <c r="K218" s="785"/>
      <c r="L218" s="785"/>
      <c r="M218" s="785"/>
      <c r="N218" s="785"/>
      <c r="O218" s="845"/>
    </row>
    <row r="219" spans="1:15" ht="38.25" x14ac:dyDescent="0.2">
      <c r="A219" s="14">
        <f>A217+1</f>
        <v>197</v>
      </c>
      <c r="B219" s="31" t="s">
        <v>788</v>
      </c>
      <c r="C219" s="530" t="s">
        <v>1333</v>
      </c>
      <c r="D219" s="755">
        <v>5.4</v>
      </c>
      <c r="E219" s="755">
        <v>5.4</v>
      </c>
      <c r="F219" s="755">
        <v>5.4</v>
      </c>
      <c r="G219" s="755">
        <v>5.4</v>
      </c>
      <c r="H219" s="755">
        <v>5.4</v>
      </c>
      <c r="I219" s="755">
        <v>5.4</v>
      </c>
      <c r="J219" s="530" t="s">
        <v>255</v>
      </c>
      <c r="K219" s="209" t="s">
        <v>987</v>
      </c>
      <c r="L219" s="412">
        <v>1</v>
      </c>
      <c r="M219" s="485" t="s">
        <v>2248</v>
      </c>
      <c r="N219" s="485" t="s">
        <v>2248</v>
      </c>
      <c r="O219" s="491" t="s">
        <v>2249</v>
      </c>
    </row>
    <row r="220" spans="1:15" ht="38.25" x14ac:dyDescent="0.2">
      <c r="A220" s="14">
        <f t="shared" ref="A220:A248" si="9">A219+1</f>
        <v>198</v>
      </c>
      <c r="B220" s="31" t="s">
        <v>788</v>
      </c>
      <c r="C220" s="530" t="s">
        <v>1333</v>
      </c>
      <c r="D220" s="755"/>
      <c r="E220" s="755"/>
      <c r="F220" s="755"/>
      <c r="G220" s="755"/>
      <c r="H220" s="755"/>
      <c r="I220" s="755"/>
      <c r="J220" s="530" t="s">
        <v>73</v>
      </c>
      <c r="K220" s="209" t="s">
        <v>988</v>
      </c>
      <c r="L220" s="412">
        <v>1</v>
      </c>
      <c r="M220" s="485" t="s">
        <v>2248</v>
      </c>
      <c r="N220" s="491" t="s">
        <v>2249</v>
      </c>
      <c r="O220" s="491" t="s">
        <v>2249</v>
      </c>
    </row>
    <row r="221" spans="1:15" ht="25.5" x14ac:dyDescent="0.2">
      <c r="A221" s="14">
        <f t="shared" si="9"/>
        <v>199</v>
      </c>
      <c r="B221" s="530" t="s">
        <v>750</v>
      </c>
      <c r="C221" s="531" t="s">
        <v>258</v>
      </c>
      <c r="D221" s="755" t="s">
        <v>258</v>
      </c>
      <c r="E221" s="755" t="s">
        <v>258</v>
      </c>
      <c r="F221" s="755" t="s">
        <v>258</v>
      </c>
      <c r="G221" s="755" t="s">
        <v>258</v>
      </c>
      <c r="H221" s="755" t="s">
        <v>258</v>
      </c>
      <c r="I221" s="755" t="s">
        <v>258</v>
      </c>
      <c r="J221" s="530" t="s">
        <v>259</v>
      </c>
      <c r="K221" s="209" t="s">
        <v>989</v>
      </c>
      <c r="L221" s="412">
        <v>1</v>
      </c>
      <c r="M221" s="485" t="s">
        <v>2248</v>
      </c>
      <c r="N221" s="485" t="s">
        <v>2248</v>
      </c>
      <c r="O221" s="491" t="s">
        <v>2249</v>
      </c>
    </row>
    <row r="222" spans="1:15" ht="38.25" x14ac:dyDescent="0.2">
      <c r="A222" s="14">
        <f t="shared" si="9"/>
        <v>200</v>
      </c>
      <c r="B222" s="31" t="s">
        <v>788</v>
      </c>
      <c r="C222" s="530" t="s">
        <v>1334</v>
      </c>
      <c r="D222" s="755"/>
      <c r="E222" s="755"/>
      <c r="F222" s="755"/>
      <c r="G222" s="755"/>
      <c r="H222" s="755"/>
      <c r="I222" s="755"/>
      <c r="J222" s="530" t="s">
        <v>73</v>
      </c>
      <c r="K222" s="209" t="s">
        <v>990</v>
      </c>
      <c r="L222" s="412">
        <v>1</v>
      </c>
      <c r="M222" s="485" t="s">
        <v>2248</v>
      </c>
      <c r="N222" s="485" t="s">
        <v>2248</v>
      </c>
      <c r="O222" s="491" t="s">
        <v>2249</v>
      </c>
    </row>
    <row r="223" spans="1:15" ht="51" x14ac:dyDescent="0.2">
      <c r="A223" s="14">
        <f t="shared" si="9"/>
        <v>201</v>
      </c>
      <c r="B223" s="530" t="s">
        <v>750</v>
      </c>
      <c r="C223" s="531" t="s">
        <v>258</v>
      </c>
      <c r="D223" s="755"/>
      <c r="E223" s="755"/>
      <c r="F223" s="755"/>
      <c r="G223" s="755"/>
      <c r="H223" s="755"/>
      <c r="I223" s="755"/>
      <c r="J223" s="530" t="s">
        <v>73</v>
      </c>
      <c r="K223" s="209" t="s">
        <v>991</v>
      </c>
      <c r="L223" s="412">
        <v>1</v>
      </c>
      <c r="M223" s="485" t="s">
        <v>2248</v>
      </c>
      <c r="N223" s="485" t="s">
        <v>2248</v>
      </c>
      <c r="O223" s="491" t="s">
        <v>2249</v>
      </c>
    </row>
    <row r="224" spans="1:15" ht="38.25" x14ac:dyDescent="0.2">
      <c r="A224" s="14">
        <f t="shared" si="9"/>
        <v>202</v>
      </c>
      <c r="B224" s="31" t="s">
        <v>788</v>
      </c>
      <c r="C224" s="530" t="s">
        <v>1334</v>
      </c>
      <c r="D224" s="755"/>
      <c r="E224" s="755"/>
      <c r="F224" s="755"/>
      <c r="G224" s="755"/>
      <c r="H224" s="755"/>
      <c r="I224" s="755"/>
      <c r="J224" s="530" t="s">
        <v>73</v>
      </c>
      <c r="K224" s="209" t="s">
        <v>992</v>
      </c>
      <c r="L224" s="413">
        <v>2</v>
      </c>
      <c r="M224" s="485" t="s">
        <v>2248</v>
      </c>
      <c r="N224" s="485" t="s">
        <v>2248</v>
      </c>
      <c r="O224" s="491" t="s">
        <v>2249</v>
      </c>
    </row>
    <row r="225" spans="1:15" ht="38.25" x14ac:dyDescent="0.2">
      <c r="A225" s="14">
        <f t="shared" si="9"/>
        <v>203</v>
      </c>
      <c r="B225" s="31" t="s">
        <v>788</v>
      </c>
      <c r="C225" s="530" t="s">
        <v>1334</v>
      </c>
      <c r="D225" s="755"/>
      <c r="E225" s="755"/>
      <c r="F225" s="755"/>
      <c r="G225" s="755"/>
      <c r="H225" s="755"/>
      <c r="I225" s="755"/>
      <c r="J225" s="530" t="s">
        <v>73</v>
      </c>
      <c r="K225" s="209" t="s">
        <v>993</v>
      </c>
      <c r="L225" s="412">
        <v>1</v>
      </c>
      <c r="M225" s="485" t="s">
        <v>2248</v>
      </c>
      <c r="N225" s="485" t="s">
        <v>2248</v>
      </c>
      <c r="O225" s="491" t="s">
        <v>2249</v>
      </c>
    </row>
    <row r="226" spans="1:15" ht="25.5" x14ac:dyDescent="0.2">
      <c r="A226" s="535"/>
      <c r="B226" s="530" t="s">
        <v>750</v>
      </c>
      <c r="C226" s="531" t="s">
        <v>265</v>
      </c>
      <c r="D226" s="755" t="s">
        <v>265</v>
      </c>
      <c r="E226" s="755" t="s">
        <v>265</v>
      </c>
      <c r="F226" s="755" t="s">
        <v>265</v>
      </c>
      <c r="G226" s="755" t="s">
        <v>265</v>
      </c>
      <c r="H226" s="755" t="s">
        <v>265</v>
      </c>
      <c r="I226" s="755" t="s">
        <v>265</v>
      </c>
      <c r="J226" s="530" t="s">
        <v>266</v>
      </c>
      <c r="K226" s="209" t="s">
        <v>994</v>
      </c>
      <c r="L226" s="535"/>
      <c r="M226" s="535"/>
      <c r="N226" s="535"/>
      <c r="O226" s="535"/>
    </row>
    <row r="227" spans="1:15" ht="25.5" x14ac:dyDescent="0.2">
      <c r="A227" s="14">
        <f>A225+1</f>
        <v>204</v>
      </c>
      <c r="B227" s="530" t="s">
        <v>750</v>
      </c>
      <c r="C227" s="531" t="s">
        <v>265</v>
      </c>
      <c r="D227" s="755"/>
      <c r="E227" s="755"/>
      <c r="F227" s="755"/>
      <c r="G227" s="755"/>
      <c r="H227" s="755"/>
      <c r="I227" s="755"/>
      <c r="J227" s="530" t="s">
        <v>73</v>
      </c>
      <c r="K227" s="209" t="s">
        <v>2123</v>
      </c>
      <c r="L227" s="412">
        <v>1</v>
      </c>
      <c r="M227" s="485" t="s">
        <v>2248</v>
      </c>
      <c r="N227" s="485" t="s">
        <v>2248</v>
      </c>
      <c r="O227" s="491" t="s">
        <v>2249</v>
      </c>
    </row>
    <row r="228" spans="1:15" ht="38.25" x14ac:dyDescent="0.2">
      <c r="A228" s="14">
        <f>A227+1</f>
        <v>205</v>
      </c>
      <c r="B228" s="31" t="s">
        <v>788</v>
      </c>
      <c r="C228" s="530" t="s">
        <v>1335</v>
      </c>
      <c r="D228" s="755"/>
      <c r="E228" s="755"/>
      <c r="F228" s="755"/>
      <c r="G228" s="755"/>
      <c r="H228" s="755"/>
      <c r="I228" s="755"/>
      <c r="J228" s="530" t="s">
        <v>73</v>
      </c>
      <c r="K228" s="209" t="s">
        <v>2124</v>
      </c>
      <c r="L228" s="412">
        <v>1</v>
      </c>
      <c r="M228" s="485" t="s">
        <v>2248</v>
      </c>
      <c r="N228" s="485" t="s">
        <v>2248</v>
      </c>
      <c r="O228" s="491" t="s">
        <v>2249</v>
      </c>
    </row>
    <row r="229" spans="1:15" ht="25.5" x14ac:dyDescent="0.2">
      <c r="A229" s="14">
        <f t="shared" si="9"/>
        <v>206</v>
      </c>
      <c r="B229" s="532" t="s">
        <v>750</v>
      </c>
      <c r="C229" s="530" t="s">
        <v>265</v>
      </c>
      <c r="D229" s="755"/>
      <c r="E229" s="755"/>
      <c r="F229" s="755"/>
      <c r="G229" s="755"/>
      <c r="H229" s="755"/>
      <c r="I229" s="755"/>
      <c r="J229" s="530" t="s">
        <v>73</v>
      </c>
      <c r="K229" s="209" t="s">
        <v>2125</v>
      </c>
      <c r="L229" s="412">
        <v>1</v>
      </c>
      <c r="M229" s="485" t="s">
        <v>2248</v>
      </c>
      <c r="N229" s="485" t="s">
        <v>2248</v>
      </c>
      <c r="O229" s="491" t="s">
        <v>2249</v>
      </c>
    </row>
    <row r="230" spans="1:15" ht="25.5" x14ac:dyDescent="0.2">
      <c r="A230" s="14">
        <f t="shared" si="9"/>
        <v>207</v>
      </c>
      <c r="B230" s="31" t="s">
        <v>788</v>
      </c>
      <c r="C230" s="754" t="s">
        <v>1335</v>
      </c>
      <c r="D230" s="755"/>
      <c r="E230" s="755"/>
      <c r="F230" s="755"/>
      <c r="G230" s="755"/>
      <c r="H230" s="755"/>
      <c r="I230" s="755"/>
      <c r="J230" s="530" t="s">
        <v>73</v>
      </c>
      <c r="K230" s="209" t="s">
        <v>2126</v>
      </c>
      <c r="L230" s="412">
        <v>1</v>
      </c>
      <c r="M230" s="485" t="s">
        <v>2248</v>
      </c>
      <c r="N230" s="485" t="s">
        <v>2248</v>
      </c>
      <c r="O230" s="491" t="s">
        <v>2249</v>
      </c>
    </row>
    <row r="231" spans="1:15" ht="25.5" x14ac:dyDescent="0.2">
      <c r="A231" s="14">
        <f t="shared" si="9"/>
        <v>208</v>
      </c>
      <c r="B231" s="31" t="s">
        <v>788</v>
      </c>
      <c r="C231" s="754"/>
      <c r="D231" s="755"/>
      <c r="E231" s="755"/>
      <c r="F231" s="755"/>
      <c r="G231" s="755"/>
      <c r="H231" s="755"/>
      <c r="I231" s="755"/>
      <c r="J231" s="530" t="s">
        <v>73</v>
      </c>
      <c r="K231" s="209" t="s">
        <v>2127</v>
      </c>
      <c r="L231" s="412">
        <v>1</v>
      </c>
      <c r="M231" s="485" t="s">
        <v>2248</v>
      </c>
      <c r="N231" s="485" t="s">
        <v>2248</v>
      </c>
      <c r="O231" s="491" t="s">
        <v>2249</v>
      </c>
    </row>
    <row r="232" spans="1:15" ht="25.5" x14ac:dyDescent="0.2">
      <c r="A232" s="535"/>
      <c r="B232" s="31" t="s">
        <v>788</v>
      </c>
      <c r="C232" s="754" t="s">
        <v>1336</v>
      </c>
      <c r="D232" s="755" t="s">
        <v>273</v>
      </c>
      <c r="E232" s="755" t="s">
        <v>273</v>
      </c>
      <c r="F232" s="755" t="s">
        <v>273</v>
      </c>
      <c r="G232" s="755" t="s">
        <v>273</v>
      </c>
      <c r="H232" s="755" t="s">
        <v>273</v>
      </c>
      <c r="I232" s="755" t="s">
        <v>273</v>
      </c>
      <c r="J232" s="530" t="s">
        <v>274</v>
      </c>
      <c r="K232" s="209" t="s">
        <v>1000</v>
      </c>
      <c r="L232" s="535"/>
      <c r="M232" s="535"/>
      <c r="N232" s="535"/>
      <c r="O232" s="535"/>
    </row>
    <row r="233" spans="1:15" ht="25.5" x14ac:dyDescent="0.2">
      <c r="A233" s="14">
        <f>A231+1</f>
        <v>209</v>
      </c>
      <c r="B233" s="31" t="s">
        <v>788</v>
      </c>
      <c r="C233" s="755"/>
      <c r="D233" s="755"/>
      <c r="E233" s="755"/>
      <c r="F233" s="755"/>
      <c r="G233" s="755"/>
      <c r="H233" s="755"/>
      <c r="I233" s="755"/>
      <c r="J233" s="530" t="s">
        <v>73</v>
      </c>
      <c r="K233" s="209" t="s">
        <v>2128</v>
      </c>
      <c r="L233" s="412">
        <v>1</v>
      </c>
      <c r="M233" s="485" t="s">
        <v>2248</v>
      </c>
      <c r="N233" s="485" t="s">
        <v>2248</v>
      </c>
      <c r="O233" s="491" t="s">
        <v>2249</v>
      </c>
    </row>
    <row r="234" spans="1:15" ht="25.5" x14ac:dyDescent="0.2">
      <c r="A234" s="14">
        <f t="shared" si="9"/>
        <v>210</v>
      </c>
      <c r="B234" s="31" t="s">
        <v>788</v>
      </c>
      <c r="C234" s="755"/>
      <c r="D234" s="755"/>
      <c r="E234" s="755"/>
      <c r="F234" s="755"/>
      <c r="G234" s="755"/>
      <c r="H234" s="755"/>
      <c r="I234" s="755"/>
      <c r="J234" s="530" t="s">
        <v>73</v>
      </c>
      <c r="K234" s="209" t="s">
        <v>2129</v>
      </c>
      <c r="L234" s="412">
        <v>1</v>
      </c>
      <c r="M234" s="485" t="s">
        <v>2248</v>
      </c>
      <c r="N234" s="485" t="s">
        <v>2248</v>
      </c>
      <c r="O234" s="491" t="s">
        <v>2249</v>
      </c>
    </row>
    <row r="235" spans="1:15" ht="25.5" x14ac:dyDescent="0.2">
      <c r="A235" s="14">
        <f t="shared" si="9"/>
        <v>211</v>
      </c>
      <c r="B235" s="31" t="s">
        <v>788</v>
      </c>
      <c r="C235" s="755"/>
      <c r="D235" s="755"/>
      <c r="E235" s="755"/>
      <c r="F235" s="755"/>
      <c r="G235" s="755"/>
      <c r="H235" s="755"/>
      <c r="I235" s="755"/>
      <c r="J235" s="530" t="s">
        <v>73</v>
      </c>
      <c r="K235" s="209" t="s">
        <v>2130</v>
      </c>
      <c r="L235" s="412">
        <v>1</v>
      </c>
      <c r="M235" s="485" t="s">
        <v>2248</v>
      </c>
      <c r="N235" s="485" t="s">
        <v>2248</v>
      </c>
      <c r="O235" s="491" t="s">
        <v>2249</v>
      </c>
    </row>
    <row r="236" spans="1:15" ht="25.5" x14ac:dyDescent="0.2">
      <c r="A236" s="14">
        <f t="shared" si="9"/>
        <v>212</v>
      </c>
      <c r="B236" s="31" t="s">
        <v>788</v>
      </c>
      <c r="C236" s="755"/>
      <c r="D236" s="755"/>
      <c r="E236" s="755"/>
      <c r="F236" s="755"/>
      <c r="G236" s="755"/>
      <c r="H236" s="755"/>
      <c r="I236" s="755"/>
      <c r="J236" s="530" t="s">
        <v>73</v>
      </c>
      <c r="K236" s="209" t="s">
        <v>2131</v>
      </c>
      <c r="L236" s="412">
        <v>1</v>
      </c>
      <c r="M236" s="485" t="s">
        <v>2248</v>
      </c>
      <c r="N236" s="485" t="s">
        <v>2248</v>
      </c>
      <c r="O236" s="491" t="s">
        <v>2249</v>
      </c>
    </row>
    <row r="237" spans="1:15" ht="25.5" x14ac:dyDescent="0.2">
      <c r="A237" s="14">
        <f t="shared" si="9"/>
        <v>213</v>
      </c>
      <c r="B237" s="31" t="s">
        <v>788</v>
      </c>
      <c r="C237" s="755"/>
      <c r="D237" s="755"/>
      <c r="E237" s="755"/>
      <c r="F237" s="755"/>
      <c r="G237" s="755"/>
      <c r="H237" s="755"/>
      <c r="I237" s="755"/>
      <c r="J237" s="530" t="s">
        <v>73</v>
      </c>
      <c r="K237" s="209" t="s">
        <v>2132</v>
      </c>
      <c r="L237" s="412">
        <v>1</v>
      </c>
      <c r="M237" s="485" t="s">
        <v>2248</v>
      </c>
      <c r="N237" s="485" t="s">
        <v>2248</v>
      </c>
      <c r="O237" s="491" t="s">
        <v>2249</v>
      </c>
    </row>
    <row r="238" spans="1:15" ht="38.25" x14ac:dyDescent="0.2">
      <c r="A238" s="14">
        <f t="shared" si="9"/>
        <v>214</v>
      </c>
      <c r="B238" s="31" t="s">
        <v>788</v>
      </c>
      <c r="C238" s="530" t="s">
        <v>1337</v>
      </c>
      <c r="D238" s="531" t="s">
        <v>280</v>
      </c>
      <c r="E238" s="531" t="s">
        <v>280</v>
      </c>
      <c r="F238" s="531" t="s">
        <v>280</v>
      </c>
      <c r="G238" s="531" t="s">
        <v>280</v>
      </c>
      <c r="H238" s="531" t="s">
        <v>280</v>
      </c>
      <c r="I238" s="531" t="s">
        <v>280</v>
      </c>
      <c r="J238" s="530" t="s">
        <v>281</v>
      </c>
      <c r="K238" s="209" t="s">
        <v>1006</v>
      </c>
      <c r="L238" s="413">
        <v>2</v>
      </c>
      <c r="M238" s="485" t="s">
        <v>2248</v>
      </c>
      <c r="N238" s="485" t="s">
        <v>2248</v>
      </c>
      <c r="O238" s="485" t="s">
        <v>2248</v>
      </c>
    </row>
    <row r="239" spans="1:15" ht="63.75" x14ac:dyDescent="0.2">
      <c r="A239" s="14">
        <f t="shared" si="9"/>
        <v>215</v>
      </c>
      <c r="B239" s="31" t="s">
        <v>788</v>
      </c>
      <c r="C239" s="530" t="s">
        <v>1338</v>
      </c>
      <c r="D239" s="755" t="s">
        <v>283</v>
      </c>
      <c r="E239" s="755" t="s">
        <v>283</v>
      </c>
      <c r="F239" s="755" t="s">
        <v>283</v>
      </c>
      <c r="G239" s="755" t="s">
        <v>283</v>
      </c>
      <c r="H239" s="755" t="s">
        <v>283</v>
      </c>
      <c r="I239" s="755" t="s">
        <v>283</v>
      </c>
      <c r="J239" s="530" t="s">
        <v>284</v>
      </c>
      <c r="K239" s="209" t="s">
        <v>1007</v>
      </c>
      <c r="L239" s="413">
        <v>2</v>
      </c>
      <c r="M239" s="485" t="s">
        <v>2248</v>
      </c>
      <c r="N239" s="485" t="s">
        <v>2248</v>
      </c>
      <c r="O239" s="485" t="s">
        <v>2248</v>
      </c>
    </row>
    <row r="240" spans="1:15" ht="38.25" x14ac:dyDescent="0.2">
      <c r="A240" s="14">
        <f t="shared" si="9"/>
        <v>216</v>
      </c>
      <c r="B240" s="31" t="s">
        <v>788</v>
      </c>
      <c r="C240" s="530" t="s">
        <v>1338</v>
      </c>
      <c r="D240" s="755"/>
      <c r="E240" s="755"/>
      <c r="F240" s="755"/>
      <c r="G240" s="755"/>
      <c r="H240" s="755"/>
      <c r="I240" s="755"/>
      <c r="J240" s="530" t="s">
        <v>73</v>
      </c>
      <c r="K240" s="209" t="s">
        <v>1008</v>
      </c>
      <c r="L240" s="413">
        <v>2</v>
      </c>
      <c r="M240" s="485" t="s">
        <v>2248</v>
      </c>
      <c r="N240" s="485" t="s">
        <v>2248</v>
      </c>
      <c r="O240" s="485" t="s">
        <v>2248</v>
      </c>
    </row>
    <row r="241" spans="1:15" ht="63.75" x14ac:dyDescent="0.2">
      <c r="A241" s="14">
        <f t="shared" si="9"/>
        <v>217</v>
      </c>
      <c r="B241" s="31" t="s">
        <v>788</v>
      </c>
      <c r="C241" s="530" t="s">
        <v>1338</v>
      </c>
      <c r="D241" s="531" t="s">
        <v>283</v>
      </c>
      <c r="E241" s="531" t="s">
        <v>283</v>
      </c>
      <c r="F241" s="531" t="s">
        <v>283</v>
      </c>
      <c r="G241" s="531" t="s">
        <v>283</v>
      </c>
      <c r="H241" s="531" t="s">
        <v>283</v>
      </c>
      <c r="I241" s="531" t="s">
        <v>283</v>
      </c>
      <c r="J241" s="530" t="s">
        <v>1611</v>
      </c>
      <c r="K241" s="209" t="s">
        <v>1009</v>
      </c>
      <c r="L241" s="413">
        <v>2</v>
      </c>
      <c r="M241" s="485" t="s">
        <v>2248</v>
      </c>
      <c r="N241" s="485" t="s">
        <v>2248</v>
      </c>
      <c r="O241" s="485" t="s">
        <v>2248</v>
      </c>
    </row>
    <row r="242" spans="1:15" ht="38.25" x14ac:dyDescent="0.2">
      <c r="A242" s="14">
        <f t="shared" si="9"/>
        <v>218</v>
      </c>
      <c r="B242" s="31" t="s">
        <v>788</v>
      </c>
      <c r="C242" s="530" t="s">
        <v>1339</v>
      </c>
      <c r="D242" s="755" t="s">
        <v>287</v>
      </c>
      <c r="E242" s="755" t="s">
        <v>287</v>
      </c>
      <c r="F242" s="755" t="s">
        <v>287</v>
      </c>
      <c r="G242" s="755" t="s">
        <v>287</v>
      </c>
      <c r="H242" s="755" t="s">
        <v>287</v>
      </c>
      <c r="I242" s="755" t="s">
        <v>287</v>
      </c>
      <c r="J242" s="530" t="s">
        <v>288</v>
      </c>
      <c r="K242" s="209" t="s">
        <v>1010</v>
      </c>
      <c r="L242" s="413">
        <v>2</v>
      </c>
      <c r="M242" s="485" t="s">
        <v>2248</v>
      </c>
      <c r="N242" s="485" t="s">
        <v>2248</v>
      </c>
      <c r="O242" s="491" t="s">
        <v>2249</v>
      </c>
    </row>
    <row r="243" spans="1:15" ht="38.25" x14ac:dyDescent="0.2">
      <c r="A243" s="14">
        <f t="shared" si="9"/>
        <v>219</v>
      </c>
      <c r="B243" s="31" t="s">
        <v>788</v>
      </c>
      <c r="C243" s="530" t="s">
        <v>1339</v>
      </c>
      <c r="D243" s="755"/>
      <c r="E243" s="755"/>
      <c r="F243" s="755"/>
      <c r="G243" s="755"/>
      <c r="H243" s="755"/>
      <c r="I243" s="755"/>
      <c r="J243" s="530" t="s">
        <v>73</v>
      </c>
      <c r="K243" s="209" t="s">
        <v>1011</v>
      </c>
      <c r="L243" s="413">
        <v>2</v>
      </c>
      <c r="M243" s="485" t="s">
        <v>2248</v>
      </c>
      <c r="N243" s="485" t="s">
        <v>2248</v>
      </c>
      <c r="O243" s="491" t="s">
        <v>2249</v>
      </c>
    </row>
    <row r="244" spans="1:15" ht="25.5" x14ac:dyDescent="0.2">
      <c r="A244" s="14">
        <f t="shared" si="9"/>
        <v>220</v>
      </c>
      <c r="B244" s="530" t="s">
        <v>750</v>
      </c>
      <c r="C244" s="531" t="s">
        <v>287</v>
      </c>
      <c r="D244" s="755"/>
      <c r="E244" s="755"/>
      <c r="F244" s="755"/>
      <c r="G244" s="755"/>
      <c r="H244" s="755"/>
      <c r="I244" s="755"/>
      <c r="J244" s="530" t="s">
        <v>73</v>
      </c>
      <c r="K244" s="209" t="s">
        <v>1012</v>
      </c>
      <c r="L244" s="413">
        <v>2</v>
      </c>
      <c r="M244" s="485" t="s">
        <v>2248</v>
      </c>
      <c r="N244" s="485" t="s">
        <v>2248</v>
      </c>
      <c r="O244" s="491" t="s">
        <v>2249</v>
      </c>
    </row>
    <row r="245" spans="1:15" ht="38.25" x14ac:dyDescent="0.2">
      <c r="A245" s="14">
        <f t="shared" si="9"/>
        <v>221</v>
      </c>
      <c r="B245" s="31" t="s">
        <v>788</v>
      </c>
      <c r="C245" s="530" t="s">
        <v>1340</v>
      </c>
      <c r="D245" s="531" t="s">
        <v>292</v>
      </c>
      <c r="E245" s="531" t="s">
        <v>292</v>
      </c>
      <c r="F245" s="531" t="s">
        <v>292</v>
      </c>
      <c r="G245" s="531" t="s">
        <v>292</v>
      </c>
      <c r="H245" s="531" t="s">
        <v>292</v>
      </c>
      <c r="I245" s="531" t="s">
        <v>292</v>
      </c>
      <c r="J245" s="530" t="s">
        <v>293</v>
      </c>
      <c r="K245" s="209" t="s">
        <v>1013</v>
      </c>
      <c r="L245" s="412">
        <v>1</v>
      </c>
      <c r="M245" s="485" t="s">
        <v>2248</v>
      </c>
      <c r="N245" s="485" t="s">
        <v>2248</v>
      </c>
      <c r="O245" s="491" t="s">
        <v>2249</v>
      </c>
    </row>
    <row r="246" spans="1:15" ht="38.25" x14ac:dyDescent="0.2">
      <c r="A246" s="14">
        <f t="shared" si="9"/>
        <v>222</v>
      </c>
      <c r="B246" s="31" t="s">
        <v>786</v>
      </c>
      <c r="C246" s="530" t="s">
        <v>1341</v>
      </c>
      <c r="D246" s="755" t="s">
        <v>295</v>
      </c>
      <c r="E246" s="755" t="s">
        <v>295</v>
      </c>
      <c r="F246" s="755" t="s">
        <v>295</v>
      </c>
      <c r="G246" s="755" t="s">
        <v>295</v>
      </c>
      <c r="H246" s="755" t="s">
        <v>295</v>
      </c>
      <c r="I246" s="755" t="s">
        <v>295</v>
      </c>
      <c r="J246" s="530" t="s">
        <v>296</v>
      </c>
      <c r="K246" s="217" t="s">
        <v>1820</v>
      </c>
      <c r="L246" s="412">
        <v>1</v>
      </c>
      <c r="M246" s="485" t="s">
        <v>2248</v>
      </c>
      <c r="N246" s="485" t="s">
        <v>2248</v>
      </c>
      <c r="O246" s="491" t="s">
        <v>2249</v>
      </c>
    </row>
    <row r="247" spans="1:15" ht="38.25" x14ac:dyDescent="0.2">
      <c r="A247" s="14">
        <f t="shared" si="9"/>
        <v>223</v>
      </c>
      <c r="B247" s="31" t="s">
        <v>788</v>
      </c>
      <c r="C247" s="530" t="s">
        <v>1342</v>
      </c>
      <c r="D247" s="755"/>
      <c r="E247" s="755"/>
      <c r="F247" s="755"/>
      <c r="G247" s="755"/>
      <c r="H247" s="755"/>
      <c r="I247" s="755"/>
      <c r="J247" s="530" t="s">
        <v>73</v>
      </c>
      <c r="K247" s="209" t="s">
        <v>1015</v>
      </c>
      <c r="L247" s="412">
        <v>1</v>
      </c>
      <c r="M247" s="485" t="s">
        <v>2248</v>
      </c>
      <c r="N247" s="485" t="s">
        <v>2248</v>
      </c>
      <c r="O247" s="491" t="s">
        <v>2249</v>
      </c>
    </row>
    <row r="248" spans="1:15" ht="25.5" x14ac:dyDescent="0.2">
      <c r="A248" s="14">
        <f t="shared" si="9"/>
        <v>224</v>
      </c>
      <c r="B248" s="530" t="s">
        <v>751</v>
      </c>
      <c r="C248" s="531" t="s">
        <v>299</v>
      </c>
      <c r="D248" s="755" t="s">
        <v>299</v>
      </c>
      <c r="E248" s="755" t="s">
        <v>299</v>
      </c>
      <c r="F248" s="755" t="s">
        <v>299</v>
      </c>
      <c r="G248" s="755" t="s">
        <v>299</v>
      </c>
      <c r="H248" s="755" t="s">
        <v>299</v>
      </c>
      <c r="I248" s="755" t="s">
        <v>299</v>
      </c>
      <c r="J248" s="530" t="s">
        <v>300</v>
      </c>
      <c r="K248" s="209" t="s">
        <v>1016</v>
      </c>
      <c r="L248" s="412">
        <v>1</v>
      </c>
      <c r="M248" s="485" t="s">
        <v>2248</v>
      </c>
      <c r="N248" s="485" t="s">
        <v>2248</v>
      </c>
      <c r="O248" s="491" t="s">
        <v>2249</v>
      </c>
    </row>
    <row r="249" spans="1:15" ht="25.5" x14ac:dyDescent="0.2">
      <c r="A249" s="14">
        <f>A248+1</f>
        <v>225</v>
      </c>
      <c r="B249" s="530" t="s">
        <v>751</v>
      </c>
      <c r="C249" s="531" t="s">
        <v>299</v>
      </c>
      <c r="D249" s="755"/>
      <c r="E249" s="755"/>
      <c r="F249" s="755"/>
      <c r="G249" s="755"/>
      <c r="H249" s="755"/>
      <c r="I249" s="755"/>
      <c r="J249" s="530" t="s">
        <v>73</v>
      </c>
      <c r="K249" s="209" t="s">
        <v>1017</v>
      </c>
      <c r="L249" s="412">
        <v>1</v>
      </c>
      <c r="M249" s="487" t="s">
        <v>2246</v>
      </c>
      <c r="N249" s="487" t="s">
        <v>2246</v>
      </c>
      <c r="O249" s="487" t="s">
        <v>2246</v>
      </c>
    </row>
    <row r="250" spans="1:15" ht="25.5" x14ac:dyDescent="0.2">
      <c r="A250" s="14">
        <f>A249+1</f>
        <v>226</v>
      </c>
      <c r="B250" s="530" t="s">
        <v>751</v>
      </c>
      <c r="C250" s="531" t="s">
        <v>299</v>
      </c>
      <c r="D250" s="755"/>
      <c r="E250" s="755"/>
      <c r="F250" s="755"/>
      <c r="G250" s="755"/>
      <c r="H250" s="755"/>
      <c r="I250" s="755"/>
      <c r="J250" s="530" t="s">
        <v>73</v>
      </c>
      <c r="K250" s="209" t="s">
        <v>1018</v>
      </c>
      <c r="L250" s="412">
        <v>1</v>
      </c>
      <c r="M250" s="487" t="s">
        <v>2246</v>
      </c>
      <c r="N250" s="487" t="s">
        <v>2246</v>
      </c>
      <c r="O250" s="487" t="s">
        <v>2246</v>
      </c>
    </row>
    <row r="251" spans="1:15" ht="38.25" x14ac:dyDescent="0.2">
      <c r="A251" s="14">
        <f>A250+1</f>
        <v>227</v>
      </c>
      <c r="B251" s="530" t="s">
        <v>751</v>
      </c>
      <c r="C251" s="531" t="s">
        <v>299</v>
      </c>
      <c r="D251" s="755"/>
      <c r="E251" s="755"/>
      <c r="F251" s="755"/>
      <c r="G251" s="755"/>
      <c r="H251" s="755"/>
      <c r="I251" s="755"/>
      <c r="J251" s="530" t="s">
        <v>73</v>
      </c>
      <c r="K251" s="209" t="s">
        <v>1019</v>
      </c>
      <c r="L251" s="412">
        <v>1</v>
      </c>
      <c r="M251" s="487" t="s">
        <v>2246</v>
      </c>
      <c r="N251" s="487" t="s">
        <v>2246</v>
      </c>
      <c r="O251" s="487" t="s">
        <v>2246</v>
      </c>
    </row>
    <row r="252" spans="1:15" x14ac:dyDescent="0.2">
      <c r="A252" s="782" t="s">
        <v>795</v>
      </c>
      <c r="B252" s="785"/>
      <c r="C252" s="785"/>
      <c r="D252" s="785"/>
      <c r="E252" s="785"/>
      <c r="F252" s="785"/>
      <c r="G252" s="785"/>
      <c r="H252" s="785"/>
      <c r="I252" s="785"/>
      <c r="J252" s="785"/>
      <c r="K252" s="785"/>
      <c r="L252" s="785"/>
      <c r="M252" s="785"/>
      <c r="N252" s="785"/>
      <c r="O252" s="845"/>
    </row>
    <row r="253" spans="1:15" ht="38.25" x14ac:dyDescent="0.2">
      <c r="A253" s="14">
        <f>A251+1</f>
        <v>228</v>
      </c>
      <c r="B253" s="31" t="s">
        <v>786</v>
      </c>
      <c r="C253" s="530" t="s">
        <v>1344</v>
      </c>
      <c r="D253" s="755" t="s">
        <v>306</v>
      </c>
      <c r="E253" s="755" t="s">
        <v>306</v>
      </c>
      <c r="F253" s="755" t="s">
        <v>306</v>
      </c>
      <c r="G253" s="755" t="s">
        <v>306</v>
      </c>
      <c r="H253" s="755" t="s">
        <v>306</v>
      </c>
      <c r="I253" s="755" t="s">
        <v>306</v>
      </c>
      <c r="J253" s="530" t="s">
        <v>305</v>
      </c>
      <c r="K253" s="209" t="s">
        <v>1020</v>
      </c>
      <c r="L253" s="412">
        <v>1</v>
      </c>
      <c r="M253" s="487" t="s">
        <v>2246</v>
      </c>
      <c r="N253" s="485" t="s">
        <v>2248</v>
      </c>
      <c r="O253" s="485" t="s">
        <v>2248</v>
      </c>
    </row>
    <row r="254" spans="1:15" ht="38.25" x14ac:dyDescent="0.2">
      <c r="A254" s="14">
        <f t="shared" ref="A254:A313" si="10">A253+1</f>
        <v>229</v>
      </c>
      <c r="B254" s="31" t="s">
        <v>786</v>
      </c>
      <c r="C254" s="530" t="s">
        <v>1344</v>
      </c>
      <c r="D254" s="755"/>
      <c r="E254" s="755"/>
      <c r="F254" s="755"/>
      <c r="G254" s="755"/>
      <c r="H254" s="755"/>
      <c r="I254" s="755"/>
      <c r="J254" s="530" t="s">
        <v>73</v>
      </c>
      <c r="K254" s="209" t="s">
        <v>1497</v>
      </c>
      <c r="L254" s="412">
        <v>1</v>
      </c>
      <c r="M254" s="487" t="s">
        <v>2246</v>
      </c>
      <c r="N254" s="485" t="s">
        <v>2248</v>
      </c>
      <c r="O254" s="485" t="s">
        <v>2248</v>
      </c>
    </row>
    <row r="255" spans="1:15" ht="38.25" x14ac:dyDescent="0.2">
      <c r="A255" s="14">
        <f t="shared" si="10"/>
        <v>230</v>
      </c>
      <c r="B255" s="31" t="s">
        <v>786</v>
      </c>
      <c r="C255" s="530" t="s">
        <v>1344</v>
      </c>
      <c r="D255" s="755"/>
      <c r="E255" s="755"/>
      <c r="F255" s="755"/>
      <c r="G255" s="755"/>
      <c r="H255" s="755"/>
      <c r="I255" s="755"/>
      <c r="J255" s="530" t="s">
        <v>73</v>
      </c>
      <c r="K255" s="209" t="s">
        <v>1498</v>
      </c>
      <c r="L255" s="413">
        <v>2</v>
      </c>
      <c r="M255" s="487" t="s">
        <v>2246</v>
      </c>
      <c r="N255" s="485" t="s">
        <v>2248</v>
      </c>
      <c r="O255" s="485" t="s">
        <v>2248</v>
      </c>
    </row>
    <row r="256" spans="1:15" ht="38.25" x14ac:dyDescent="0.2">
      <c r="A256" s="14">
        <f t="shared" si="10"/>
        <v>231</v>
      </c>
      <c r="B256" s="31" t="s">
        <v>788</v>
      </c>
      <c r="C256" s="530" t="s">
        <v>1343</v>
      </c>
      <c r="D256" s="755"/>
      <c r="E256" s="755"/>
      <c r="F256" s="755"/>
      <c r="G256" s="755"/>
      <c r="H256" s="755"/>
      <c r="I256" s="755"/>
      <c r="J256" s="530" t="s">
        <v>73</v>
      </c>
      <c r="K256" s="209" t="s">
        <v>1021</v>
      </c>
      <c r="L256" s="412">
        <v>1</v>
      </c>
      <c r="M256" s="487" t="s">
        <v>2246</v>
      </c>
      <c r="N256" s="485" t="s">
        <v>2248</v>
      </c>
      <c r="O256" s="485" t="s">
        <v>2248</v>
      </c>
    </row>
    <row r="257" spans="1:15" ht="25.5" x14ac:dyDescent="0.2">
      <c r="A257" s="535"/>
      <c r="B257" s="31" t="s">
        <v>788</v>
      </c>
      <c r="C257" s="754" t="s">
        <v>1343</v>
      </c>
      <c r="D257" s="755"/>
      <c r="E257" s="755"/>
      <c r="F257" s="755"/>
      <c r="G257" s="755"/>
      <c r="H257" s="755"/>
      <c r="I257" s="755"/>
      <c r="J257" s="530" t="s">
        <v>73</v>
      </c>
      <c r="K257" s="209" t="s">
        <v>1022</v>
      </c>
      <c r="L257" s="535"/>
      <c r="M257" s="535"/>
      <c r="N257" s="535"/>
      <c r="O257" s="535"/>
    </row>
    <row r="258" spans="1:15" ht="25.5" x14ac:dyDescent="0.2">
      <c r="A258" s="14">
        <f>A256+1</f>
        <v>232</v>
      </c>
      <c r="B258" s="31" t="s">
        <v>788</v>
      </c>
      <c r="C258" s="755"/>
      <c r="D258" s="755"/>
      <c r="E258" s="755"/>
      <c r="F258" s="755"/>
      <c r="G258" s="755"/>
      <c r="H258" s="755"/>
      <c r="I258" s="755"/>
      <c r="J258" s="530" t="s">
        <v>73</v>
      </c>
      <c r="K258" s="209" t="s">
        <v>2133</v>
      </c>
      <c r="L258" s="412">
        <v>1</v>
      </c>
      <c r="M258" s="487" t="s">
        <v>2246</v>
      </c>
      <c r="N258" s="485" t="s">
        <v>2248</v>
      </c>
      <c r="O258" s="485" t="s">
        <v>2248</v>
      </c>
    </row>
    <row r="259" spans="1:15" ht="25.5" x14ac:dyDescent="0.2">
      <c r="A259" s="14">
        <f t="shared" si="10"/>
        <v>233</v>
      </c>
      <c r="B259" s="31" t="s">
        <v>788</v>
      </c>
      <c r="C259" s="755"/>
      <c r="D259" s="755"/>
      <c r="E259" s="755"/>
      <c r="F259" s="755"/>
      <c r="G259" s="755"/>
      <c r="H259" s="755"/>
      <c r="I259" s="755"/>
      <c r="J259" s="530" t="s">
        <v>73</v>
      </c>
      <c r="K259" s="209" t="s">
        <v>2134</v>
      </c>
      <c r="L259" s="412">
        <v>1</v>
      </c>
      <c r="M259" s="487" t="s">
        <v>2246</v>
      </c>
      <c r="N259" s="485" t="s">
        <v>2248</v>
      </c>
      <c r="O259" s="485" t="s">
        <v>2248</v>
      </c>
    </row>
    <row r="260" spans="1:15" ht="25.5" x14ac:dyDescent="0.2">
      <c r="A260" s="535"/>
      <c r="B260" s="31" t="s">
        <v>788</v>
      </c>
      <c r="C260" s="754" t="s">
        <v>1343</v>
      </c>
      <c r="D260" s="755"/>
      <c r="E260" s="755"/>
      <c r="F260" s="755"/>
      <c r="G260" s="755"/>
      <c r="H260" s="755"/>
      <c r="I260" s="755"/>
      <c r="J260" s="530" t="s">
        <v>73</v>
      </c>
      <c r="K260" s="209" t="s">
        <v>1025</v>
      </c>
      <c r="L260" s="535"/>
      <c r="M260" s="535"/>
      <c r="N260" s="535"/>
      <c r="O260" s="535"/>
    </row>
    <row r="261" spans="1:15" ht="25.5" x14ac:dyDescent="0.2">
      <c r="A261" s="14">
        <f>A259+1</f>
        <v>234</v>
      </c>
      <c r="B261" s="31" t="s">
        <v>788</v>
      </c>
      <c r="C261" s="755"/>
      <c r="D261" s="755"/>
      <c r="E261" s="755"/>
      <c r="F261" s="755"/>
      <c r="G261" s="755"/>
      <c r="H261" s="755"/>
      <c r="I261" s="755"/>
      <c r="J261" s="530" t="s">
        <v>73</v>
      </c>
      <c r="K261" s="209" t="s">
        <v>2135</v>
      </c>
      <c r="L261" s="412">
        <v>1</v>
      </c>
      <c r="M261" s="487" t="s">
        <v>2246</v>
      </c>
      <c r="N261" s="485" t="s">
        <v>2248</v>
      </c>
      <c r="O261" s="485" t="s">
        <v>2248</v>
      </c>
    </row>
    <row r="262" spans="1:15" ht="25.5" x14ac:dyDescent="0.2">
      <c r="A262" s="14">
        <f t="shared" si="10"/>
        <v>235</v>
      </c>
      <c r="B262" s="31" t="s">
        <v>788</v>
      </c>
      <c r="C262" s="755"/>
      <c r="D262" s="755"/>
      <c r="E262" s="755"/>
      <c r="F262" s="755"/>
      <c r="G262" s="755"/>
      <c r="H262" s="755"/>
      <c r="I262" s="755"/>
      <c r="J262" s="530" t="s">
        <v>73</v>
      </c>
      <c r="K262" s="209" t="s">
        <v>2136</v>
      </c>
      <c r="L262" s="412">
        <v>1</v>
      </c>
      <c r="M262" s="487" t="s">
        <v>2246</v>
      </c>
      <c r="N262" s="485" t="s">
        <v>2248</v>
      </c>
      <c r="O262" s="485" t="s">
        <v>2248</v>
      </c>
    </row>
    <row r="263" spans="1:15" ht="25.5" x14ac:dyDescent="0.2">
      <c r="A263" s="14">
        <f t="shared" si="10"/>
        <v>236</v>
      </c>
      <c r="B263" s="530" t="s">
        <v>752</v>
      </c>
      <c r="C263" s="531" t="s">
        <v>315</v>
      </c>
      <c r="D263" s="755" t="s">
        <v>315</v>
      </c>
      <c r="E263" s="755" t="s">
        <v>315</v>
      </c>
      <c r="F263" s="755" t="s">
        <v>315</v>
      </c>
      <c r="G263" s="755" t="s">
        <v>315</v>
      </c>
      <c r="H263" s="755" t="s">
        <v>315</v>
      </c>
      <c r="I263" s="755" t="s">
        <v>315</v>
      </c>
      <c r="J263" s="530" t="s">
        <v>316</v>
      </c>
      <c r="K263" s="209" t="s">
        <v>1028</v>
      </c>
      <c r="L263" s="412">
        <v>1</v>
      </c>
      <c r="M263" s="487" t="s">
        <v>2246</v>
      </c>
      <c r="N263" s="485" t="s">
        <v>2248</v>
      </c>
      <c r="O263" s="485" t="s">
        <v>2248</v>
      </c>
    </row>
    <row r="264" spans="1:15" ht="38.25" x14ac:dyDescent="0.2">
      <c r="A264" s="14">
        <f t="shared" si="10"/>
        <v>237</v>
      </c>
      <c r="B264" s="31" t="s">
        <v>786</v>
      </c>
      <c r="C264" s="530" t="s">
        <v>1345</v>
      </c>
      <c r="D264" s="755"/>
      <c r="E264" s="755"/>
      <c r="F264" s="755"/>
      <c r="G264" s="755"/>
      <c r="H264" s="755"/>
      <c r="I264" s="755"/>
      <c r="J264" s="530" t="s">
        <v>73</v>
      </c>
      <c r="K264" s="209" t="s">
        <v>1029</v>
      </c>
      <c r="L264" s="412">
        <v>1</v>
      </c>
      <c r="M264" s="487" t="s">
        <v>2246</v>
      </c>
      <c r="N264" s="485" t="s">
        <v>2248</v>
      </c>
      <c r="O264" s="485" t="s">
        <v>2248</v>
      </c>
    </row>
    <row r="265" spans="1:15" ht="76.5" x14ac:dyDescent="0.2">
      <c r="A265" s="14">
        <f t="shared" si="10"/>
        <v>238</v>
      </c>
      <c r="B265" s="31" t="s">
        <v>788</v>
      </c>
      <c r="C265" s="530" t="s">
        <v>1346</v>
      </c>
      <c r="D265" s="755"/>
      <c r="E265" s="755"/>
      <c r="F265" s="755"/>
      <c r="G265" s="755"/>
      <c r="H265" s="755"/>
      <c r="I265" s="755"/>
      <c r="J265" s="530" t="s">
        <v>73</v>
      </c>
      <c r="K265" s="209" t="s">
        <v>1030</v>
      </c>
      <c r="L265" s="412">
        <v>1</v>
      </c>
      <c r="M265" s="487" t="s">
        <v>2246</v>
      </c>
      <c r="N265" s="485" t="s">
        <v>2248</v>
      </c>
      <c r="O265" s="485" t="s">
        <v>2248</v>
      </c>
    </row>
    <row r="266" spans="1:15" ht="38.25" x14ac:dyDescent="0.2">
      <c r="A266" s="14">
        <f t="shared" si="10"/>
        <v>239</v>
      </c>
      <c r="B266" s="31" t="s">
        <v>788</v>
      </c>
      <c r="C266" s="530" t="s">
        <v>1347</v>
      </c>
      <c r="D266" s="755" t="s">
        <v>320</v>
      </c>
      <c r="E266" s="755" t="s">
        <v>320</v>
      </c>
      <c r="F266" s="755" t="s">
        <v>320</v>
      </c>
      <c r="G266" s="755" t="s">
        <v>320</v>
      </c>
      <c r="H266" s="755" t="s">
        <v>320</v>
      </c>
      <c r="I266" s="755" t="s">
        <v>320</v>
      </c>
      <c r="J266" s="530" t="s">
        <v>321</v>
      </c>
      <c r="K266" s="209" t="s">
        <v>1300</v>
      </c>
      <c r="L266" s="412">
        <v>1</v>
      </c>
      <c r="M266" s="487" t="s">
        <v>2246</v>
      </c>
      <c r="N266" s="485" t="s">
        <v>2248</v>
      </c>
      <c r="O266" s="485" t="s">
        <v>2248</v>
      </c>
    </row>
    <row r="267" spans="1:15" ht="38.25" x14ac:dyDescent="0.2">
      <c r="A267" s="14">
        <f t="shared" si="10"/>
        <v>240</v>
      </c>
      <c r="B267" s="31" t="s">
        <v>788</v>
      </c>
      <c r="C267" s="530" t="s">
        <v>1347</v>
      </c>
      <c r="D267" s="755"/>
      <c r="E267" s="755"/>
      <c r="F267" s="755"/>
      <c r="G267" s="755"/>
      <c r="H267" s="755"/>
      <c r="I267" s="755"/>
      <c r="J267" s="530" t="s">
        <v>73</v>
      </c>
      <c r="K267" s="209" t="s">
        <v>1301</v>
      </c>
      <c r="L267" s="412">
        <v>1</v>
      </c>
      <c r="M267" s="487" t="s">
        <v>2246</v>
      </c>
      <c r="N267" s="485" t="s">
        <v>2248</v>
      </c>
      <c r="O267" s="485" t="s">
        <v>2248</v>
      </c>
    </row>
    <row r="268" spans="1:15" ht="38.25" x14ac:dyDescent="0.2">
      <c r="A268" s="14">
        <f t="shared" si="10"/>
        <v>241</v>
      </c>
      <c r="B268" s="530" t="s">
        <v>806</v>
      </c>
      <c r="C268" s="530" t="s">
        <v>1347</v>
      </c>
      <c r="D268" s="755"/>
      <c r="E268" s="755"/>
      <c r="F268" s="755"/>
      <c r="G268" s="755"/>
      <c r="H268" s="755"/>
      <c r="I268" s="755"/>
      <c r="J268" s="530" t="s">
        <v>73</v>
      </c>
      <c r="K268" s="209" t="s">
        <v>1612</v>
      </c>
      <c r="L268" s="412">
        <v>1</v>
      </c>
      <c r="M268" s="487" t="s">
        <v>2246</v>
      </c>
      <c r="N268" s="485" t="s">
        <v>2248</v>
      </c>
      <c r="O268" s="485" t="s">
        <v>2248</v>
      </c>
    </row>
    <row r="269" spans="1:15" ht="25.5" x14ac:dyDescent="0.2">
      <c r="A269" s="14">
        <f t="shared" si="10"/>
        <v>242</v>
      </c>
      <c r="B269" s="530" t="s">
        <v>806</v>
      </c>
      <c r="C269" s="531" t="s">
        <v>320</v>
      </c>
      <c r="D269" s="755"/>
      <c r="E269" s="755"/>
      <c r="F269" s="755"/>
      <c r="G269" s="755"/>
      <c r="H269" s="755"/>
      <c r="I269" s="755"/>
      <c r="J269" s="530" t="s">
        <v>73</v>
      </c>
      <c r="K269" s="209" t="s">
        <v>1031</v>
      </c>
      <c r="L269" s="412">
        <v>1</v>
      </c>
      <c r="M269" s="487" t="s">
        <v>2246</v>
      </c>
      <c r="N269" s="485" t="s">
        <v>2248</v>
      </c>
      <c r="O269" s="485" t="s">
        <v>2248</v>
      </c>
    </row>
    <row r="270" spans="1:15" ht="38.25" x14ac:dyDescent="0.2">
      <c r="A270" s="14">
        <f t="shared" si="10"/>
        <v>243</v>
      </c>
      <c r="B270" s="31" t="s">
        <v>788</v>
      </c>
      <c r="C270" s="530" t="s">
        <v>1347</v>
      </c>
      <c r="D270" s="755"/>
      <c r="E270" s="755"/>
      <c r="F270" s="755"/>
      <c r="G270" s="755"/>
      <c r="H270" s="755"/>
      <c r="I270" s="755"/>
      <c r="J270" s="530" t="s">
        <v>73</v>
      </c>
      <c r="K270" s="209" t="s">
        <v>1032</v>
      </c>
      <c r="L270" s="413">
        <v>2</v>
      </c>
      <c r="M270" s="487" t="s">
        <v>2246</v>
      </c>
      <c r="N270" s="485" t="s">
        <v>2248</v>
      </c>
      <c r="O270" s="485" t="s">
        <v>2248</v>
      </c>
    </row>
    <row r="271" spans="1:15" ht="38.25" x14ac:dyDescent="0.2">
      <c r="A271" s="14">
        <f>A270+1</f>
        <v>244</v>
      </c>
      <c r="B271" s="31" t="s">
        <v>788</v>
      </c>
      <c r="C271" s="530" t="s">
        <v>1348</v>
      </c>
      <c r="D271" s="531" t="s">
        <v>325</v>
      </c>
      <c r="E271" s="531" t="s">
        <v>325</v>
      </c>
      <c r="F271" s="531" t="s">
        <v>325</v>
      </c>
      <c r="G271" s="755" t="s">
        <v>325</v>
      </c>
      <c r="H271" s="756" t="s">
        <v>325</v>
      </c>
      <c r="I271" s="756" t="s">
        <v>325</v>
      </c>
      <c r="J271" s="530" t="s">
        <v>326</v>
      </c>
      <c r="K271" s="209" t="s">
        <v>1033</v>
      </c>
      <c r="L271" s="413">
        <v>2</v>
      </c>
      <c r="M271" s="487" t="s">
        <v>2246</v>
      </c>
      <c r="N271" s="485" t="s">
        <v>2248</v>
      </c>
      <c r="O271" s="485" t="s">
        <v>2248</v>
      </c>
    </row>
    <row r="272" spans="1:15" ht="38.25" x14ac:dyDescent="0.2">
      <c r="A272" s="535"/>
      <c r="B272" s="31" t="s">
        <v>788</v>
      </c>
      <c r="C272" s="530" t="s">
        <v>1348</v>
      </c>
      <c r="D272" s="531" t="s">
        <v>325</v>
      </c>
      <c r="E272" s="755" t="s">
        <v>325</v>
      </c>
      <c r="F272" s="755" t="s">
        <v>325</v>
      </c>
      <c r="G272" s="755"/>
      <c r="H272" s="757"/>
      <c r="I272" s="757"/>
      <c r="J272" s="530" t="s">
        <v>73</v>
      </c>
      <c r="K272" s="209" t="s">
        <v>1034</v>
      </c>
      <c r="L272" s="535"/>
      <c r="M272" s="535"/>
      <c r="N272" s="535"/>
      <c r="O272" s="535"/>
    </row>
    <row r="273" spans="1:15" ht="38.25" x14ac:dyDescent="0.2">
      <c r="A273" s="14">
        <f>A271+1</f>
        <v>245</v>
      </c>
      <c r="B273" s="31" t="s">
        <v>788</v>
      </c>
      <c r="C273" s="530" t="s">
        <v>1348</v>
      </c>
      <c r="D273" s="531" t="s">
        <v>325</v>
      </c>
      <c r="E273" s="755"/>
      <c r="F273" s="755"/>
      <c r="G273" s="755" t="s">
        <v>325</v>
      </c>
      <c r="H273" s="757"/>
      <c r="I273" s="757"/>
      <c r="J273" s="530" t="s">
        <v>73</v>
      </c>
      <c r="K273" s="209" t="s">
        <v>1562</v>
      </c>
      <c r="L273" s="413">
        <v>2</v>
      </c>
      <c r="M273" s="487" t="s">
        <v>2246</v>
      </c>
      <c r="N273" s="485" t="s">
        <v>2248</v>
      </c>
      <c r="O273" s="485" t="s">
        <v>2248</v>
      </c>
    </row>
    <row r="274" spans="1:15" ht="38.25" x14ac:dyDescent="0.2">
      <c r="A274" s="14">
        <f>A273+1</f>
        <v>246</v>
      </c>
      <c r="B274" s="31" t="s">
        <v>788</v>
      </c>
      <c r="C274" s="530" t="s">
        <v>1348</v>
      </c>
      <c r="D274" s="531" t="s">
        <v>325</v>
      </c>
      <c r="E274" s="755"/>
      <c r="F274" s="755"/>
      <c r="G274" s="755"/>
      <c r="H274" s="757"/>
      <c r="I274" s="757"/>
      <c r="J274" s="530" t="s">
        <v>73</v>
      </c>
      <c r="K274" s="209" t="s">
        <v>1563</v>
      </c>
      <c r="L274" s="413">
        <v>2</v>
      </c>
      <c r="M274" s="487" t="s">
        <v>2246</v>
      </c>
      <c r="N274" s="485" t="s">
        <v>2248</v>
      </c>
      <c r="O274" s="485" t="s">
        <v>2248</v>
      </c>
    </row>
    <row r="275" spans="1:15" ht="38.25" x14ac:dyDescent="0.2">
      <c r="A275" s="14">
        <f>A274+1</f>
        <v>247</v>
      </c>
      <c r="B275" s="31" t="s">
        <v>788</v>
      </c>
      <c r="C275" s="530" t="s">
        <v>1348</v>
      </c>
      <c r="D275" s="531" t="s">
        <v>325</v>
      </c>
      <c r="E275" s="755"/>
      <c r="F275" s="755"/>
      <c r="G275" s="755"/>
      <c r="H275" s="758"/>
      <c r="I275" s="758"/>
      <c r="J275" s="530" t="s">
        <v>73</v>
      </c>
      <c r="K275" s="209" t="s">
        <v>328</v>
      </c>
      <c r="L275" s="412">
        <v>1</v>
      </c>
      <c r="M275" s="487" t="s">
        <v>2246</v>
      </c>
      <c r="N275" s="485" t="s">
        <v>2248</v>
      </c>
      <c r="O275" s="485" t="s">
        <v>2248</v>
      </c>
    </row>
    <row r="276" spans="1:15" ht="25.5" x14ac:dyDescent="0.2">
      <c r="A276" s="535"/>
      <c r="B276" s="31" t="s">
        <v>788</v>
      </c>
      <c r="C276" s="754" t="s">
        <v>1349</v>
      </c>
      <c r="D276" s="755" t="s">
        <v>331</v>
      </c>
      <c r="E276" s="755" t="s">
        <v>331</v>
      </c>
      <c r="F276" s="755" t="s">
        <v>331</v>
      </c>
      <c r="G276" s="755" t="s">
        <v>331</v>
      </c>
      <c r="H276" s="755" t="s">
        <v>331</v>
      </c>
      <c r="I276" s="755" t="s">
        <v>331</v>
      </c>
      <c r="J276" s="530" t="s">
        <v>681</v>
      </c>
      <c r="K276" s="209" t="s">
        <v>1036</v>
      </c>
      <c r="L276" s="535"/>
      <c r="M276" s="535"/>
      <c r="N276" s="535"/>
      <c r="O276" s="535"/>
    </row>
    <row r="277" spans="1:15" ht="25.5" x14ac:dyDescent="0.2">
      <c r="A277" s="14">
        <f>A275+1</f>
        <v>248</v>
      </c>
      <c r="B277" s="31" t="s">
        <v>788</v>
      </c>
      <c r="C277" s="755"/>
      <c r="D277" s="755"/>
      <c r="E277" s="755"/>
      <c r="F277" s="755"/>
      <c r="G277" s="755"/>
      <c r="H277" s="755"/>
      <c r="I277" s="755"/>
      <c r="J277" s="530" t="s">
        <v>73</v>
      </c>
      <c r="K277" s="209" t="s">
        <v>332</v>
      </c>
      <c r="L277" s="412">
        <v>1</v>
      </c>
      <c r="M277" s="487" t="s">
        <v>2246</v>
      </c>
      <c r="N277" s="485" t="s">
        <v>2248</v>
      </c>
      <c r="O277" s="485" t="s">
        <v>2248</v>
      </c>
    </row>
    <row r="278" spans="1:15" ht="25.5" x14ac:dyDescent="0.2">
      <c r="A278" s="14">
        <f>A277+1</f>
        <v>249</v>
      </c>
      <c r="B278" s="31" t="s">
        <v>788</v>
      </c>
      <c r="C278" s="755"/>
      <c r="D278" s="755"/>
      <c r="E278" s="755"/>
      <c r="F278" s="755"/>
      <c r="G278" s="755"/>
      <c r="H278" s="755"/>
      <c r="I278" s="755"/>
      <c r="J278" s="530" t="s">
        <v>73</v>
      </c>
      <c r="K278" s="209" t="s">
        <v>333</v>
      </c>
      <c r="L278" s="412">
        <v>1</v>
      </c>
      <c r="M278" s="487" t="s">
        <v>2246</v>
      </c>
      <c r="N278" s="485" t="s">
        <v>2248</v>
      </c>
      <c r="O278" s="485" t="s">
        <v>2248</v>
      </c>
    </row>
    <row r="279" spans="1:15" ht="25.5" x14ac:dyDescent="0.2">
      <c r="A279" s="14">
        <f>A278+1</f>
        <v>250</v>
      </c>
      <c r="B279" s="31" t="s">
        <v>788</v>
      </c>
      <c r="C279" s="755"/>
      <c r="D279" s="755"/>
      <c r="E279" s="755"/>
      <c r="F279" s="755"/>
      <c r="G279" s="755"/>
      <c r="H279" s="755"/>
      <c r="I279" s="755"/>
      <c r="J279" s="530" t="s">
        <v>73</v>
      </c>
      <c r="K279" s="209" t="s">
        <v>334</v>
      </c>
      <c r="L279" s="412">
        <v>1</v>
      </c>
      <c r="M279" s="487" t="s">
        <v>2246</v>
      </c>
      <c r="N279" s="485" t="s">
        <v>2248</v>
      </c>
      <c r="O279" s="485" t="s">
        <v>2248</v>
      </c>
    </row>
    <row r="280" spans="1:15" ht="25.5" x14ac:dyDescent="0.2">
      <c r="A280" s="14">
        <f t="shared" ref="A280:A281" si="11">A279+1</f>
        <v>251</v>
      </c>
      <c r="B280" s="31" t="s">
        <v>788</v>
      </c>
      <c r="C280" s="755"/>
      <c r="D280" s="755"/>
      <c r="E280" s="755"/>
      <c r="F280" s="755"/>
      <c r="G280" s="755"/>
      <c r="H280" s="755"/>
      <c r="I280" s="755"/>
      <c r="J280" s="530" t="s">
        <v>73</v>
      </c>
      <c r="K280" s="209" t="s">
        <v>335</v>
      </c>
      <c r="L280" s="412">
        <v>1</v>
      </c>
      <c r="M280" s="487" t="s">
        <v>2246</v>
      </c>
      <c r="N280" s="485" t="s">
        <v>2248</v>
      </c>
      <c r="O280" s="485" t="s">
        <v>2248</v>
      </c>
    </row>
    <row r="281" spans="1:15" ht="25.5" x14ac:dyDescent="0.2">
      <c r="A281" s="14">
        <f t="shared" si="11"/>
        <v>252</v>
      </c>
      <c r="B281" s="31" t="s">
        <v>788</v>
      </c>
      <c r="C281" s="755"/>
      <c r="D281" s="755"/>
      <c r="E281" s="755"/>
      <c r="F281" s="755"/>
      <c r="G281" s="755"/>
      <c r="H281" s="755"/>
      <c r="I281" s="755"/>
      <c r="J281" s="530" t="s">
        <v>73</v>
      </c>
      <c r="K281" s="209" t="s">
        <v>336</v>
      </c>
      <c r="L281" s="412">
        <v>1</v>
      </c>
      <c r="M281" s="487" t="s">
        <v>2246</v>
      </c>
      <c r="N281" s="485" t="s">
        <v>2248</v>
      </c>
      <c r="O281" s="485" t="s">
        <v>2248</v>
      </c>
    </row>
    <row r="282" spans="1:15" ht="25.5" x14ac:dyDescent="0.2">
      <c r="A282" s="535"/>
      <c r="B282" s="31" t="s">
        <v>788</v>
      </c>
      <c r="C282" s="754" t="s">
        <v>1350</v>
      </c>
      <c r="D282" s="755" t="s">
        <v>338</v>
      </c>
      <c r="E282" s="755" t="s">
        <v>338</v>
      </c>
      <c r="F282" s="755" t="s">
        <v>338</v>
      </c>
      <c r="G282" s="755" t="s">
        <v>338</v>
      </c>
      <c r="H282" s="755" t="s">
        <v>338</v>
      </c>
      <c r="I282" s="755" t="s">
        <v>338</v>
      </c>
      <c r="J282" s="530" t="s">
        <v>339</v>
      </c>
      <c r="K282" s="209" t="s">
        <v>1037</v>
      </c>
      <c r="L282" s="535"/>
      <c r="M282" s="535"/>
      <c r="N282" s="535"/>
      <c r="O282" s="535"/>
    </row>
    <row r="283" spans="1:15" ht="51" x14ac:dyDescent="0.2">
      <c r="A283" s="14">
        <f>A281+1</f>
        <v>253</v>
      </c>
      <c r="B283" s="31" t="s">
        <v>788</v>
      </c>
      <c r="C283" s="755"/>
      <c r="D283" s="755"/>
      <c r="E283" s="755"/>
      <c r="F283" s="755"/>
      <c r="G283" s="755"/>
      <c r="H283" s="755"/>
      <c r="I283" s="755"/>
      <c r="J283" s="530" t="s">
        <v>73</v>
      </c>
      <c r="K283" s="209" t="s">
        <v>340</v>
      </c>
      <c r="L283" s="412">
        <v>1</v>
      </c>
      <c r="M283" s="487" t="s">
        <v>2246</v>
      </c>
      <c r="N283" s="485" t="s">
        <v>2248</v>
      </c>
      <c r="O283" s="485" t="s">
        <v>2248</v>
      </c>
    </row>
    <row r="284" spans="1:15" ht="51" x14ac:dyDescent="0.2">
      <c r="A284" s="14">
        <f t="shared" si="10"/>
        <v>254</v>
      </c>
      <c r="B284" s="31" t="s">
        <v>788</v>
      </c>
      <c r="C284" s="755"/>
      <c r="D284" s="755"/>
      <c r="E284" s="755"/>
      <c r="F284" s="755"/>
      <c r="G284" s="755"/>
      <c r="H284" s="755"/>
      <c r="I284" s="755"/>
      <c r="J284" s="530" t="s">
        <v>73</v>
      </c>
      <c r="K284" s="209" t="s">
        <v>341</v>
      </c>
      <c r="L284" s="412">
        <v>1</v>
      </c>
      <c r="M284" s="487" t="s">
        <v>2246</v>
      </c>
      <c r="N284" s="485" t="s">
        <v>2248</v>
      </c>
      <c r="O284" s="485" t="s">
        <v>2248</v>
      </c>
    </row>
    <row r="285" spans="1:15" ht="89.25" x14ac:dyDescent="0.2">
      <c r="A285" s="14">
        <f t="shared" si="10"/>
        <v>255</v>
      </c>
      <c r="B285" s="31" t="s">
        <v>788</v>
      </c>
      <c r="C285" s="755"/>
      <c r="D285" s="755"/>
      <c r="E285" s="755"/>
      <c r="F285" s="755"/>
      <c r="G285" s="755"/>
      <c r="H285" s="755"/>
      <c r="I285" s="755"/>
      <c r="J285" s="530" t="s">
        <v>73</v>
      </c>
      <c r="K285" s="209" t="s">
        <v>342</v>
      </c>
      <c r="L285" s="412">
        <v>1</v>
      </c>
      <c r="M285" s="487" t="s">
        <v>2246</v>
      </c>
      <c r="N285" s="485" t="s">
        <v>2248</v>
      </c>
      <c r="O285" s="485" t="s">
        <v>2248</v>
      </c>
    </row>
    <row r="286" spans="1:15" ht="38.25" x14ac:dyDescent="0.2">
      <c r="A286" s="14">
        <f t="shared" si="10"/>
        <v>256</v>
      </c>
      <c r="B286" s="31" t="s">
        <v>788</v>
      </c>
      <c r="C286" s="755"/>
      <c r="D286" s="755"/>
      <c r="E286" s="755"/>
      <c r="F286" s="755"/>
      <c r="G286" s="755"/>
      <c r="H286" s="755"/>
      <c r="I286" s="755"/>
      <c r="J286" s="530" t="s">
        <v>73</v>
      </c>
      <c r="K286" s="209" t="s">
        <v>343</v>
      </c>
      <c r="L286" s="412">
        <v>1</v>
      </c>
      <c r="M286" s="487" t="s">
        <v>2246</v>
      </c>
      <c r="N286" s="485" t="s">
        <v>2248</v>
      </c>
      <c r="O286" s="485" t="s">
        <v>2248</v>
      </c>
    </row>
    <row r="287" spans="1:15" ht="38.25" x14ac:dyDescent="0.2">
      <c r="A287" s="14">
        <f t="shared" si="10"/>
        <v>257</v>
      </c>
      <c r="B287" s="530" t="s">
        <v>808</v>
      </c>
      <c r="C287" s="531" t="s">
        <v>345</v>
      </c>
      <c r="D287" s="755" t="s">
        <v>345</v>
      </c>
      <c r="E287" s="755" t="s">
        <v>345</v>
      </c>
      <c r="F287" s="755" t="s">
        <v>345</v>
      </c>
      <c r="G287" s="755" t="s">
        <v>345</v>
      </c>
      <c r="H287" s="755" t="s">
        <v>345</v>
      </c>
      <c r="I287" s="755" t="s">
        <v>345</v>
      </c>
      <c r="J287" s="530" t="s">
        <v>346</v>
      </c>
      <c r="K287" s="209" t="s">
        <v>1038</v>
      </c>
      <c r="L287" s="413">
        <v>2</v>
      </c>
      <c r="M287" s="487" t="s">
        <v>2246</v>
      </c>
      <c r="N287" s="485" t="s">
        <v>2248</v>
      </c>
      <c r="O287" s="485" t="s">
        <v>2248</v>
      </c>
    </row>
    <row r="288" spans="1:15" ht="25.5" x14ac:dyDescent="0.2">
      <c r="A288" s="14">
        <f t="shared" si="10"/>
        <v>258</v>
      </c>
      <c r="B288" s="530" t="s">
        <v>808</v>
      </c>
      <c r="C288" s="531" t="s">
        <v>345</v>
      </c>
      <c r="D288" s="755"/>
      <c r="E288" s="755"/>
      <c r="F288" s="755"/>
      <c r="G288" s="755"/>
      <c r="H288" s="755"/>
      <c r="I288" s="755"/>
      <c r="J288" s="530" t="s">
        <v>73</v>
      </c>
      <c r="K288" s="209" t="s">
        <v>1039</v>
      </c>
      <c r="L288" s="413">
        <v>2</v>
      </c>
      <c r="M288" s="487" t="s">
        <v>2246</v>
      </c>
      <c r="N288" s="485" t="s">
        <v>2248</v>
      </c>
      <c r="O288" s="485" t="s">
        <v>2248</v>
      </c>
    </row>
    <row r="289" spans="1:15" ht="38.25" x14ac:dyDescent="0.2">
      <c r="A289" s="14">
        <f>A288+1</f>
        <v>259</v>
      </c>
      <c r="B289" s="31" t="s">
        <v>788</v>
      </c>
      <c r="C289" s="530" t="s">
        <v>1351</v>
      </c>
      <c r="D289" s="755" t="s">
        <v>348</v>
      </c>
      <c r="E289" s="755" t="s">
        <v>348</v>
      </c>
      <c r="F289" s="755" t="s">
        <v>348</v>
      </c>
      <c r="G289" s="755" t="s">
        <v>348</v>
      </c>
      <c r="H289" s="756" t="s">
        <v>348</v>
      </c>
      <c r="I289" s="756" t="s">
        <v>348</v>
      </c>
      <c r="J289" s="530" t="s">
        <v>349</v>
      </c>
      <c r="K289" s="209" t="s">
        <v>1040</v>
      </c>
      <c r="L289" s="413">
        <v>2</v>
      </c>
      <c r="M289" s="487" t="s">
        <v>2246</v>
      </c>
      <c r="N289" s="485" t="s">
        <v>2248</v>
      </c>
      <c r="O289" s="485" t="s">
        <v>2248</v>
      </c>
    </row>
    <row r="290" spans="1:15" ht="38.25" x14ac:dyDescent="0.2">
      <c r="A290" s="535"/>
      <c r="B290" s="31" t="s">
        <v>788</v>
      </c>
      <c r="C290" s="530" t="s">
        <v>1351</v>
      </c>
      <c r="D290" s="755"/>
      <c r="E290" s="755"/>
      <c r="F290" s="755"/>
      <c r="G290" s="755"/>
      <c r="H290" s="757"/>
      <c r="I290" s="757"/>
      <c r="J290" s="530" t="s">
        <v>73</v>
      </c>
      <c r="K290" s="209" t="s">
        <v>1041</v>
      </c>
      <c r="L290" s="535"/>
      <c r="M290" s="535"/>
      <c r="N290" s="535"/>
      <c r="O290" s="535"/>
    </row>
    <row r="291" spans="1:15" ht="25.5" x14ac:dyDescent="0.2">
      <c r="A291" s="14">
        <f>A289+1</f>
        <v>260</v>
      </c>
      <c r="B291" s="31" t="s">
        <v>788</v>
      </c>
      <c r="C291" s="754" t="s">
        <v>1351</v>
      </c>
      <c r="D291" s="755" t="s">
        <v>348</v>
      </c>
      <c r="E291" s="755" t="s">
        <v>348</v>
      </c>
      <c r="F291" s="755" t="s">
        <v>348</v>
      </c>
      <c r="G291" s="755" t="s">
        <v>348</v>
      </c>
      <c r="H291" s="757"/>
      <c r="I291" s="757"/>
      <c r="J291" s="530" t="s">
        <v>73</v>
      </c>
      <c r="K291" s="209" t="s">
        <v>2137</v>
      </c>
      <c r="L291" s="413">
        <v>2</v>
      </c>
      <c r="M291" s="487" t="s">
        <v>2246</v>
      </c>
      <c r="N291" s="485" t="s">
        <v>2248</v>
      </c>
      <c r="O291" s="485" t="s">
        <v>2248</v>
      </c>
    </row>
    <row r="292" spans="1:15" ht="25.5" x14ac:dyDescent="0.2">
      <c r="A292" s="14">
        <f t="shared" si="10"/>
        <v>261</v>
      </c>
      <c r="B292" s="31" t="s">
        <v>788</v>
      </c>
      <c r="C292" s="754"/>
      <c r="D292" s="755"/>
      <c r="E292" s="755"/>
      <c r="F292" s="755"/>
      <c r="G292" s="755"/>
      <c r="H292" s="757"/>
      <c r="I292" s="757"/>
      <c r="J292" s="530" t="s">
        <v>73</v>
      </c>
      <c r="K292" s="209" t="s">
        <v>2138</v>
      </c>
      <c r="L292" s="413">
        <v>2</v>
      </c>
      <c r="M292" s="487" t="s">
        <v>2246</v>
      </c>
      <c r="N292" s="485" t="s">
        <v>2248</v>
      </c>
      <c r="O292" s="485" t="s">
        <v>2248</v>
      </c>
    </row>
    <row r="293" spans="1:15" ht="25.5" x14ac:dyDescent="0.2">
      <c r="A293" s="14">
        <f t="shared" si="10"/>
        <v>262</v>
      </c>
      <c r="B293" s="31" t="s">
        <v>788</v>
      </c>
      <c r="C293" s="754"/>
      <c r="D293" s="755"/>
      <c r="E293" s="755"/>
      <c r="F293" s="755"/>
      <c r="G293" s="755"/>
      <c r="H293" s="757"/>
      <c r="I293" s="757"/>
      <c r="J293" s="530" t="s">
        <v>73</v>
      </c>
      <c r="K293" s="209" t="s">
        <v>2139</v>
      </c>
      <c r="L293" s="413">
        <v>2</v>
      </c>
      <c r="M293" s="487" t="s">
        <v>2246</v>
      </c>
      <c r="N293" s="485" t="s">
        <v>2248</v>
      </c>
      <c r="O293" s="485" t="s">
        <v>2248</v>
      </c>
    </row>
    <row r="294" spans="1:15" ht="25.5" x14ac:dyDescent="0.2">
      <c r="A294" s="14">
        <f t="shared" si="10"/>
        <v>263</v>
      </c>
      <c r="B294" s="31" t="s">
        <v>788</v>
      </c>
      <c r="C294" s="754"/>
      <c r="D294" s="755"/>
      <c r="E294" s="755"/>
      <c r="F294" s="755"/>
      <c r="G294" s="755"/>
      <c r="H294" s="757"/>
      <c r="I294" s="757"/>
      <c r="J294" s="530" t="s">
        <v>73</v>
      </c>
      <c r="K294" s="209" t="s">
        <v>2140</v>
      </c>
      <c r="L294" s="413">
        <v>2</v>
      </c>
      <c r="M294" s="487" t="s">
        <v>2246</v>
      </c>
      <c r="N294" s="485" t="s">
        <v>2248</v>
      </c>
      <c r="O294" s="485" t="s">
        <v>2248</v>
      </c>
    </row>
    <row r="295" spans="1:15" ht="38.25" x14ac:dyDescent="0.2">
      <c r="A295" s="14">
        <f t="shared" si="10"/>
        <v>264</v>
      </c>
      <c r="B295" s="31" t="s">
        <v>788</v>
      </c>
      <c r="C295" s="530" t="s">
        <v>1351</v>
      </c>
      <c r="D295" s="755"/>
      <c r="E295" s="755"/>
      <c r="F295" s="755"/>
      <c r="G295" s="755"/>
      <c r="H295" s="757"/>
      <c r="I295" s="757"/>
      <c r="J295" s="530" t="s">
        <v>73</v>
      </c>
      <c r="K295" s="209" t="s">
        <v>1564</v>
      </c>
      <c r="L295" s="413">
        <v>2</v>
      </c>
      <c r="M295" s="487" t="s">
        <v>2246</v>
      </c>
      <c r="N295" s="485" t="s">
        <v>2248</v>
      </c>
      <c r="O295" s="485" t="s">
        <v>2248</v>
      </c>
    </row>
    <row r="296" spans="1:15" ht="38.25" x14ac:dyDescent="0.2">
      <c r="A296" s="14">
        <f t="shared" si="10"/>
        <v>265</v>
      </c>
      <c r="B296" s="31" t="s">
        <v>788</v>
      </c>
      <c r="C296" s="530" t="s">
        <v>1351</v>
      </c>
      <c r="D296" s="755"/>
      <c r="E296" s="755"/>
      <c r="F296" s="755"/>
      <c r="G296" s="755"/>
      <c r="H296" s="757"/>
      <c r="I296" s="757"/>
      <c r="J296" s="530" t="s">
        <v>73</v>
      </c>
      <c r="K296" s="209" t="s">
        <v>1565</v>
      </c>
      <c r="L296" s="413">
        <v>2</v>
      </c>
      <c r="M296" s="487" t="s">
        <v>2246</v>
      </c>
      <c r="N296" s="485" t="s">
        <v>2248</v>
      </c>
      <c r="O296" s="485" t="s">
        <v>2248</v>
      </c>
    </row>
    <row r="297" spans="1:15" ht="38.25" x14ac:dyDescent="0.2">
      <c r="A297" s="14">
        <f t="shared" si="10"/>
        <v>266</v>
      </c>
      <c r="B297" s="31" t="s">
        <v>788</v>
      </c>
      <c r="C297" s="530" t="s">
        <v>1351</v>
      </c>
      <c r="D297" s="755"/>
      <c r="E297" s="755"/>
      <c r="F297" s="755"/>
      <c r="G297" s="755"/>
      <c r="H297" s="758"/>
      <c r="I297" s="758"/>
      <c r="J297" s="530" t="s">
        <v>73</v>
      </c>
      <c r="K297" s="209" t="s">
        <v>1047</v>
      </c>
      <c r="L297" s="413">
        <v>2</v>
      </c>
      <c r="M297" s="487" t="s">
        <v>2246</v>
      </c>
      <c r="N297" s="485" t="s">
        <v>2248</v>
      </c>
      <c r="O297" s="485" t="s">
        <v>2248</v>
      </c>
    </row>
    <row r="298" spans="1:15" ht="38.25" x14ac:dyDescent="0.2">
      <c r="A298" s="14">
        <f t="shared" si="10"/>
        <v>267</v>
      </c>
      <c r="B298" s="530" t="s">
        <v>837</v>
      </c>
      <c r="C298" s="531" t="s">
        <v>358</v>
      </c>
      <c r="D298" s="755" t="s">
        <v>358</v>
      </c>
      <c r="E298" s="755" t="s">
        <v>358</v>
      </c>
      <c r="F298" s="755" t="s">
        <v>358</v>
      </c>
      <c r="G298" s="755" t="s">
        <v>358</v>
      </c>
      <c r="H298" s="755" t="s">
        <v>358</v>
      </c>
      <c r="I298" s="755" t="s">
        <v>358</v>
      </c>
      <c r="J298" s="530" t="s">
        <v>359</v>
      </c>
      <c r="K298" s="209" t="s">
        <v>1566</v>
      </c>
      <c r="L298" s="413">
        <v>2</v>
      </c>
      <c r="M298" s="487" t="s">
        <v>2246</v>
      </c>
      <c r="N298" s="485" t="s">
        <v>2248</v>
      </c>
      <c r="O298" s="485" t="s">
        <v>2248</v>
      </c>
    </row>
    <row r="299" spans="1:15" ht="38.25" x14ac:dyDescent="0.2">
      <c r="A299" s="14">
        <f t="shared" si="10"/>
        <v>268</v>
      </c>
      <c r="B299" s="530" t="s">
        <v>837</v>
      </c>
      <c r="C299" s="531" t="s">
        <v>358</v>
      </c>
      <c r="D299" s="755"/>
      <c r="E299" s="755"/>
      <c r="F299" s="755"/>
      <c r="G299" s="755"/>
      <c r="H299" s="755"/>
      <c r="I299" s="755"/>
      <c r="J299" s="530" t="s">
        <v>73</v>
      </c>
      <c r="K299" s="209" t="s">
        <v>1567</v>
      </c>
      <c r="L299" s="413">
        <v>2</v>
      </c>
      <c r="M299" s="487" t="s">
        <v>2246</v>
      </c>
      <c r="N299" s="485" t="s">
        <v>2248</v>
      </c>
      <c r="O299" s="485" t="s">
        <v>2248</v>
      </c>
    </row>
    <row r="300" spans="1:15" ht="38.25" x14ac:dyDescent="0.2">
      <c r="A300" s="14">
        <f t="shared" si="10"/>
        <v>269</v>
      </c>
      <c r="B300" s="31" t="s">
        <v>788</v>
      </c>
      <c r="C300" s="530" t="s">
        <v>1352</v>
      </c>
      <c r="D300" s="755"/>
      <c r="E300" s="755"/>
      <c r="F300" s="755"/>
      <c r="G300" s="755"/>
      <c r="H300" s="755"/>
      <c r="I300" s="755"/>
      <c r="J300" s="530" t="s">
        <v>73</v>
      </c>
      <c r="K300" s="209" t="s">
        <v>1049</v>
      </c>
      <c r="L300" s="413">
        <v>2</v>
      </c>
      <c r="M300" s="487" t="s">
        <v>2246</v>
      </c>
      <c r="N300" s="485" t="s">
        <v>2248</v>
      </c>
      <c r="O300" s="485" t="s">
        <v>2248</v>
      </c>
    </row>
    <row r="301" spans="1:15" ht="38.25" x14ac:dyDescent="0.2">
      <c r="A301" s="14">
        <f t="shared" si="10"/>
        <v>270</v>
      </c>
      <c r="B301" s="31" t="s">
        <v>788</v>
      </c>
      <c r="C301" s="530" t="s">
        <v>1353</v>
      </c>
      <c r="D301" s="755" t="s">
        <v>361</v>
      </c>
      <c r="E301" s="755" t="s">
        <v>361</v>
      </c>
      <c r="F301" s="755" t="s">
        <v>361</v>
      </c>
      <c r="G301" s="754" t="s">
        <v>361</v>
      </c>
      <c r="H301" s="759" t="s">
        <v>361</v>
      </c>
      <c r="I301" s="759" t="s">
        <v>361</v>
      </c>
      <c r="J301" s="530" t="s">
        <v>362</v>
      </c>
      <c r="K301" s="209" t="s">
        <v>1050</v>
      </c>
      <c r="L301" s="414">
        <v>1</v>
      </c>
      <c r="M301" s="487" t="s">
        <v>2246</v>
      </c>
      <c r="N301" s="485" t="s">
        <v>2248</v>
      </c>
      <c r="O301" s="485" t="s">
        <v>2248</v>
      </c>
    </row>
    <row r="302" spans="1:15" ht="38.25" x14ac:dyDescent="0.2">
      <c r="A302" s="14">
        <f t="shared" si="10"/>
        <v>271</v>
      </c>
      <c r="B302" s="31" t="s">
        <v>788</v>
      </c>
      <c r="C302" s="530" t="s">
        <v>1353</v>
      </c>
      <c r="D302" s="755"/>
      <c r="E302" s="755"/>
      <c r="F302" s="755"/>
      <c r="G302" s="754"/>
      <c r="H302" s="760"/>
      <c r="I302" s="760"/>
      <c r="J302" s="530" t="s">
        <v>73</v>
      </c>
      <c r="K302" s="209" t="s">
        <v>1051</v>
      </c>
      <c r="L302" s="412">
        <v>1</v>
      </c>
      <c r="M302" s="487" t="s">
        <v>2246</v>
      </c>
      <c r="N302" s="485" t="s">
        <v>2248</v>
      </c>
      <c r="O302" s="485" t="s">
        <v>2248</v>
      </c>
    </row>
    <row r="303" spans="1:15" ht="38.25" x14ac:dyDescent="0.2">
      <c r="A303" s="14">
        <f t="shared" si="10"/>
        <v>272</v>
      </c>
      <c r="B303" s="31" t="s">
        <v>788</v>
      </c>
      <c r="C303" s="530" t="s">
        <v>1353</v>
      </c>
      <c r="D303" s="755"/>
      <c r="E303" s="755"/>
      <c r="F303" s="755"/>
      <c r="G303" s="754"/>
      <c r="H303" s="760"/>
      <c r="I303" s="760"/>
      <c r="J303" s="530" t="s">
        <v>73</v>
      </c>
      <c r="K303" s="209" t="s">
        <v>1052</v>
      </c>
      <c r="L303" s="412">
        <v>1</v>
      </c>
      <c r="M303" s="487" t="s">
        <v>2246</v>
      </c>
      <c r="N303" s="485" t="s">
        <v>2248</v>
      </c>
      <c r="O303" s="485" t="s">
        <v>2248</v>
      </c>
    </row>
    <row r="304" spans="1:15" ht="51" x14ac:dyDescent="0.2">
      <c r="A304" s="14">
        <f t="shared" si="10"/>
        <v>273</v>
      </c>
      <c r="B304" s="31" t="s">
        <v>788</v>
      </c>
      <c r="C304" s="532" t="s">
        <v>1353</v>
      </c>
      <c r="D304" s="755"/>
      <c r="E304" s="755"/>
      <c r="F304" s="755"/>
      <c r="G304" s="754"/>
      <c r="H304" s="760"/>
      <c r="I304" s="760"/>
      <c r="J304" s="530" t="s">
        <v>73</v>
      </c>
      <c r="K304" s="217" t="s">
        <v>2141</v>
      </c>
      <c r="L304" s="412">
        <v>1</v>
      </c>
      <c r="M304" s="487" t="s">
        <v>2246</v>
      </c>
      <c r="N304" s="485" t="s">
        <v>2248</v>
      </c>
      <c r="O304" s="485" t="s">
        <v>2248</v>
      </c>
    </row>
    <row r="305" spans="1:15" ht="25.5" x14ac:dyDescent="0.2">
      <c r="A305" s="535"/>
      <c r="B305" s="31"/>
      <c r="C305" s="31"/>
      <c r="D305" s="535"/>
      <c r="E305" s="535"/>
      <c r="F305" s="535"/>
      <c r="G305" s="764" t="s">
        <v>2002</v>
      </c>
      <c r="H305" s="760"/>
      <c r="I305" s="760"/>
      <c r="J305" s="532" t="s">
        <v>73</v>
      </c>
      <c r="K305" s="499" t="s">
        <v>1911</v>
      </c>
      <c r="L305" s="535"/>
      <c r="M305" s="535"/>
      <c r="N305" s="535"/>
      <c r="O305" s="535"/>
    </row>
    <row r="306" spans="1:15" x14ac:dyDescent="0.2">
      <c r="A306" s="14">
        <f>A304+1</f>
        <v>274</v>
      </c>
      <c r="B306" s="31"/>
      <c r="C306" s="31"/>
      <c r="D306" s="535"/>
      <c r="E306" s="535"/>
      <c r="F306" s="535"/>
      <c r="G306" s="764"/>
      <c r="H306" s="760"/>
      <c r="I306" s="760"/>
      <c r="J306" s="532" t="s">
        <v>73</v>
      </c>
      <c r="K306" s="499" t="s">
        <v>2142</v>
      </c>
      <c r="L306" s="412">
        <v>1</v>
      </c>
      <c r="M306" s="487" t="s">
        <v>2246</v>
      </c>
      <c r="N306" s="485" t="s">
        <v>2248</v>
      </c>
      <c r="O306" s="485" t="s">
        <v>2248</v>
      </c>
    </row>
    <row r="307" spans="1:15" ht="25.5" x14ac:dyDescent="0.2">
      <c r="A307" s="14">
        <f>A306+1</f>
        <v>275</v>
      </c>
      <c r="B307" s="31"/>
      <c r="C307" s="31"/>
      <c r="D307" s="535"/>
      <c r="E307" s="535"/>
      <c r="F307" s="535"/>
      <c r="G307" s="764"/>
      <c r="H307" s="760"/>
      <c r="I307" s="760"/>
      <c r="J307" s="532" t="s">
        <v>73</v>
      </c>
      <c r="K307" s="499" t="s">
        <v>2143</v>
      </c>
      <c r="L307" s="412">
        <v>1</v>
      </c>
      <c r="M307" s="487" t="s">
        <v>2246</v>
      </c>
      <c r="N307" s="485" t="s">
        <v>2248</v>
      </c>
      <c r="O307" s="485" t="s">
        <v>2248</v>
      </c>
    </row>
    <row r="308" spans="1:15" x14ac:dyDescent="0.2">
      <c r="A308" s="14">
        <f t="shared" ref="A308:A311" si="12">A307+1</f>
        <v>276</v>
      </c>
      <c r="B308" s="31"/>
      <c r="C308" s="31"/>
      <c r="D308" s="535"/>
      <c r="E308" s="535"/>
      <c r="F308" s="535"/>
      <c r="G308" s="764"/>
      <c r="H308" s="760"/>
      <c r="I308" s="760"/>
      <c r="J308" s="532" t="s">
        <v>73</v>
      </c>
      <c r="K308" s="499" t="s">
        <v>2144</v>
      </c>
      <c r="L308" s="412">
        <v>1</v>
      </c>
      <c r="M308" s="487" t="s">
        <v>2246</v>
      </c>
      <c r="N308" s="485" t="s">
        <v>2248</v>
      </c>
      <c r="O308" s="485" t="s">
        <v>2248</v>
      </c>
    </row>
    <row r="309" spans="1:15" ht="25.5" x14ac:dyDescent="0.2">
      <c r="A309" s="14">
        <f t="shared" si="12"/>
        <v>277</v>
      </c>
      <c r="B309" s="31"/>
      <c r="C309" s="31"/>
      <c r="D309" s="535"/>
      <c r="E309" s="535"/>
      <c r="F309" s="535"/>
      <c r="G309" s="764"/>
      <c r="H309" s="760"/>
      <c r="I309" s="760"/>
      <c r="J309" s="532" t="s">
        <v>73</v>
      </c>
      <c r="K309" s="499" t="s">
        <v>2145</v>
      </c>
      <c r="L309" s="412">
        <v>1</v>
      </c>
      <c r="M309" s="487" t="s">
        <v>2246</v>
      </c>
      <c r="N309" s="485" t="s">
        <v>2248</v>
      </c>
      <c r="O309" s="485" t="s">
        <v>2248</v>
      </c>
    </row>
    <row r="310" spans="1:15" ht="51" x14ac:dyDescent="0.2">
      <c r="A310" s="14">
        <f t="shared" si="12"/>
        <v>278</v>
      </c>
      <c r="B310" s="31"/>
      <c r="C310" s="31"/>
      <c r="D310" s="535"/>
      <c r="E310" s="535"/>
      <c r="F310" s="535"/>
      <c r="G310" s="764"/>
      <c r="H310" s="761"/>
      <c r="I310" s="761"/>
      <c r="J310" s="532" t="s">
        <v>73</v>
      </c>
      <c r="K310" s="499" t="s">
        <v>2146</v>
      </c>
      <c r="L310" s="412">
        <v>1</v>
      </c>
      <c r="M310" s="487" t="s">
        <v>2246</v>
      </c>
      <c r="N310" s="485" t="s">
        <v>2248</v>
      </c>
      <c r="O310" s="485" t="s">
        <v>2248</v>
      </c>
    </row>
    <row r="311" spans="1:15" ht="51" x14ac:dyDescent="0.2">
      <c r="A311" s="14">
        <f t="shared" si="12"/>
        <v>279</v>
      </c>
      <c r="B311" s="31" t="s">
        <v>785</v>
      </c>
      <c r="C311" s="530" t="s">
        <v>1360</v>
      </c>
      <c r="D311" s="531" t="s">
        <v>367</v>
      </c>
      <c r="E311" s="531" t="s">
        <v>367</v>
      </c>
      <c r="F311" s="531" t="s">
        <v>367</v>
      </c>
      <c r="G311" s="755" t="s">
        <v>367</v>
      </c>
      <c r="H311" s="755" t="s">
        <v>367</v>
      </c>
      <c r="I311" s="755" t="s">
        <v>367</v>
      </c>
      <c r="J311" s="530" t="s">
        <v>368</v>
      </c>
      <c r="K311" s="209" t="s">
        <v>1054</v>
      </c>
      <c r="L311" s="412">
        <v>1</v>
      </c>
      <c r="M311" s="487" t="s">
        <v>2246</v>
      </c>
      <c r="N311" s="485" t="s">
        <v>2248</v>
      </c>
      <c r="O311" s="485" t="s">
        <v>2248</v>
      </c>
    </row>
    <row r="312" spans="1:15" ht="38.25" x14ac:dyDescent="0.2">
      <c r="A312" s="14">
        <f t="shared" si="10"/>
        <v>280</v>
      </c>
      <c r="B312" s="535"/>
      <c r="C312" s="133"/>
      <c r="D312" s="133"/>
      <c r="E312" s="532" t="s">
        <v>1603</v>
      </c>
      <c r="F312" s="532" t="s">
        <v>367</v>
      </c>
      <c r="G312" s="755"/>
      <c r="H312" s="755"/>
      <c r="I312" s="755"/>
      <c r="J312" s="532" t="s">
        <v>73</v>
      </c>
      <c r="K312" s="217" t="s">
        <v>1950</v>
      </c>
      <c r="L312" s="412">
        <v>1</v>
      </c>
      <c r="M312" s="487" t="s">
        <v>2246</v>
      </c>
      <c r="N312" s="485" t="s">
        <v>2248</v>
      </c>
      <c r="O312" s="485" t="s">
        <v>2248</v>
      </c>
    </row>
    <row r="313" spans="1:15" ht="51" x14ac:dyDescent="0.2">
      <c r="A313" s="14">
        <f t="shared" si="10"/>
        <v>281</v>
      </c>
      <c r="B313" s="31"/>
      <c r="C313" s="532" t="s">
        <v>1483</v>
      </c>
      <c r="D313" s="532" t="s">
        <v>1270</v>
      </c>
      <c r="E313" s="532" t="s">
        <v>1270</v>
      </c>
      <c r="F313" s="532" t="s">
        <v>1270</v>
      </c>
      <c r="G313" s="532" t="s">
        <v>1270</v>
      </c>
      <c r="H313" s="532" t="s">
        <v>1270</v>
      </c>
      <c r="I313" s="532" t="s">
        <v>1270</v>
      </c>
      <c r="J313" s="532" t="s">
        <v>1271</v>
      </c>
      <c r="K313" s="217" t="s">
        <v>1506</v>
      </c>
      <c r="L313" s="412">
        <v>1</v>
      </c>
      <c r="M313" s="487" t="s">
        <v>2246</v>
      </c>
      <c r="N313" s="485" t="s">
        <v>2248</v>
      </c>
      <c r="O313" s="485" t="s">
        <v>2248</v>
      </c>
    </row>
    <row r="314" spans="1:15" x14ac:dyDescent="0.2">
      <c r="A314" s="782" t="s">
        <v>796</v>
      </c>
      <c r="B314" s="785"/>
      <c r="C314" s="785"/>
      <c r="D314" s="785"/>
      <c r="E314" s="785"/>
      <c r="F314" s="785"/>
      <c r="G314" s="785"/>
      <c r="H314" s="785"/>
      <c r="I314" s="785"/>
      <c r="J314" s="785"/>
      <c r="K314" s="785"/>
      <c r="L314" s="785"/>
      <c r="M314" s="785"/>
      <c r="N314" s="785"/>
      <c r="O314" s="845"/>
    </row>
    <row r="315" spans="1:15" ht="51" x14ac:dyDescent="0.2">
      <c r="A315" s="14">
        <f>A313+1</f>
        <v>282</v>
      </c>
      <c r="B315" s="31" t="s">
        <v>786</v>
      </c>
      <c r="C315" s="530" t="s">
        <v>1359</v>
      </c>
      <c r="D315" s="531">
        <v>5.6</v>
      </c>
      <c r="E315" s="531">
        <v>5.6</v>
      </c>
      <c r="F315" s="531">
        <v>5.6</v>
      </c>
      <c r="G315" s="531">
        <v>5.6</v>
      </c>
      <c r="H315" s="531">
        <v>5.6</v>
      </c>
      <c r="I315" s="531">
        <v>5.6</v>
      </c>
      <c r="J315" s="530" t="s">
        <v>424</v>
      </c>
      <c r="K315" s="209" t="s">
        <v>1096</v>
      </c>
      <c r="L315" s="412">
        <v>1</v>
      </c>
      <c r="M315" s="487" t="s">
        <v>2246</v>
      </c>
      <c r="N315" s="485" t="s">
        <v>2248</v>
      </c>
      <c r="O315" s="485" t="s">
        <v>2248</v>
      </c>
    </row>
    <row r="316" spans="1:15" ht="25.5" x14ac:dyDescent="0.2">
      <c r="A316" s="14">
        <f t="shared" ref="A316:A375" si="13">A315+1</f>
        <v>283</v>
      </c>
      <c r="B316" s="530" t="s">
        <v>753</v>
      </c>
      <c r="C316" s="531" t="s">
        <v>426</v>
      </c>
      <c r="D316" s="755" t="s">
        <v>426</v>
      </c>
      <c r="E316" s="755" t="s">
        <v>426</v>
      </c>
      <c r="F316" s="755" t="s">
        <v>426</v>
      </c>
      <c r="G316" s="755" t="s">
        <v>426</v>
      </c>
      <c r="H316" s="755" t="s">
        <v>426</v>
      </c>
      <c r="I316" s="755" t="s">
        <v>426</v>
      </c>
      <c r="J316" s="530" t="s">
        <v>427</v>
      </c>
      <c r="K316" s="209" t="s">
        <v>1097</v>
      </c>
      <c r="L316" s="412">
        <v>1</v>
      </c>
      <c r="M316" s="487" t="s">
        <v>2246</v>
      </c>
      <c r="N316" s="485" t="s">
        <v>2248</v>
      </c>
      <c r="O316" s="485" t="s">
        <v>2248</v>
      </c>
    </row>
    <row r="317" spans="1:15" ht="38.25" x14ac:dyDescent="0.2">
      <c r="A317" s="14">
        <f t="shared" si="13"/>
        <v>284</v>
      </c>
      <c r="B317" s="530" t="s">
        <v>753</v>
      </c>
      <c r="C317" s="531" t="s">
        <v>426</v>
      </c>
      <c r="D317" s="755"/>
      <c r="E317" s="755"/>
      <c r="F317" s="755"/>
      <c r="G317" s="755"/>
      <c r="H317" s="755"/>
      <c r="I317" s="755"/>
      <c r="J317" s="530" t="s">
        <v>73</v>
      </c>
      <c r="K317" s="209" t="s">
        <v>1098</v>
      </c>
      <c r="L317" s="412">
        <v>1</v>
      </c>
      <c r="M317" s="487" t="s">
        <v>2246</v>
      </c>
      <c r="N317" s="485" t="s">
        <v>2248</v>
      </c>
      <c r="O317" s="485" t="s">
        <v>2248</v>
      </c>
    </row>
    <row r="318" spans="1:15" ht="25.5" x14ac:dyDescent="0.2">
      <c r="A318" s="14">
        <f t="shared" si="13"/>
        <v>285</v>
      </c>
      <c r="B318" s="530" t="s">
        <v>753</v>
      </c>
      <c r="C318" s="531" t="s">
        <v>426</v>
      </c>
      <c r="D318" s="755"/>
      <c r="E318" s="755"/>
      <c r="F318" s="755"/>
      <c r="G318" s="755"/>
      <c r="H318" s="755"/>
      <c r="I318" s="755"/>
      <c r="J318" s="530" t="s">
        <v>73</v>
      </c>
      <c r="K318" s="209" t="s">
        <v>1099</v>
      </c>
      <c r="L318" s="412">
        <v>1</v>
      </c>
      <c r="M318" s="487" t="s">
        <v>2246</v>
      </c>
      <c r="N318" s="485" t="s">
        <v>2248</v>
      </c>
      <c r="O318" s="485" t="s">
        <v>2248</v>
      </c>
    </row>
    <row r="319" spans="1:15" ht="25.5" x14ac:dyDescent="0.2">
      <c r="A319" s="14">
        <f t="shared" si="13"/>
        <v>286</v>
      </c>
      <c r="B319" s="530" t="s">
        <v>753</v>
      </c>
      <c r="C319" s="531" t="s">
        <v>426</v>
      </c>
      <c r="D319" s="755"/>
      <c r="E319" s="755"/>
      <c r="F319" s="755"/>
      <c r="G319" s="755"/>
      <c r="H319" s="755"/>
      <c r="I319" s="755"/>
      <c r="J319" s="530" t="s">
        <v>73</v>
      </c>
      <c r="K319" s="209" t="s">
        <v>1100</v>
      </c>
      <c r="L319" s="412">
        <v>1</v>
      </c>
      <c r="M319" s="487" t="s">
        <v>2246</v>
      </c>
      <c r="N319" s="485" t="s">
        <v>2248</v>
      </c>
      <c r="O319" s="485" t="s">
        <v>2248</v>
      </c>
    </row>
    <row r="320" spans="1:15" ht="25.5" x14ac:dyDescent="0.2">
      <c r="A320" s="14">
        <f t="shared" si="13"/>
        <v>287</v>
      </c>
      <c r="B320" s="530" t="s">
        <v>753</v>
      </c>
      <c r="C320" s="531" t="s">
        <v>426</v>
      </c>
      <c r="D320" s="755"/>
      <c r="E320" s="755"/>
      <c r="F320" s="755"/>
      <c r="G320" s="755"/>
      <c r="H320" s="755"/>
      <c r="I320" s="755"/>
      <c r="J320" s="530" t="s">
        <v>73</v>
      </c>
      <c r="K320" s="209" t="s">
        <v>1101</v>
      </c>
      <c r="L320" s="412">
        <v>1</v>
      </c>
      <c r="M320" s="487" t="s">
        <v>2246</v>
      </c>
      <c r="N320" s="485" t="s">
        <v>2248</v>
      </c>
      <c r="O320" s="485" t="s">
        <v>2248</v>
      </c>
    </row>
    <row r="321" spans="1:15" ht="38.25" x14ac:dyDescent="0.2">
      <c r="A321" s="14">
        <f t="shared" si="13"/>
        <v>288</v>
      </c>
      <c r="B321" s="530" t="s">
        <v>754</v>
      </c>
      <c r="C321" s="531" t="s">
        <v>433</v>
      </c>
      <c r="D321" s="755" t="s">
        <v>433</v>
      </c>
      <c r="E321" s="755" t="s">
        <v>433</v>
      </c>
      <c r="F321" s="755" t="s">
        <v>433</v>
      </c>
      <c r="G321" s="755" t="s">
        <v>433</v>
      </c>
      <c r="H321" s="755" t="s">
        <v>433</v>
      </c>
      <c r="I321" s="755" t="s">
        <v>433</v>
      </c>
      <c r="J321" s="530" t="s">
        <v>434</v>
      </c>
      <c r="K321" s="209" t="s">
        <v>1102</v>
      </c>
      <c r="L321" s="412">
        <v>1</v>
      </c>
      <c r="M321" s="487" t="s">
        <v>2246</v>
      </c>
      <c r="N321" s="487" t="s">
        <v>2246</v>
      </c>
      <c r="O321" s="487" t="s">
        <v>2246</v>
      </c>
    </row>
    <row r="322" spans="1:15" ht="51" x14ac:dyDescent="0.2">
      <c r="A322" s="14">
        <f t="shared" si="13"/>
        <v>289</v>
      </c>
      <c r="B322" s="530" t="s">
        <v>754</v>
      </c>
      <c r="C322" s="531" t="s">
        <v>433</v>
      </c>
      <c r="D322" s="755"/>
      <c r="E322" s="755"/>
      <c r="F322" s="755"/>
      <c r="G322" s="755"/>
      <c r="H322" s="755"/>
      <c r="I322" s="755"/>
      <c r="J322" s="530" t="s">
        <v>73</v>
      </c>
      <c r="K322" s="209" t="s">
        <v>1103</v>
      </c>
      <c r="L322" s="412">
        <v>1</v>
      </c>
      <c r="M322" s="487" t="s">
        <v>2246</v>
      </c>
      <c r="N322" s="487" t="s">
        <v>2246</v>
      </c>
      <c r="O322" s="487" t="s">
        <v>2246</v>
      </c>
    </row>
    <row r="323" spans="1:15" ht="51" x14ac:dyDescent="0.2">
      <c r="A323" s="14">
        <f t="shared" si="13"/>
        <v>290</v>
      </c>
      <c r="B323" s="530" t="s">
        <v>754</v>
      </c>
      <c r="C323" s="531" t="s">
        <v>433</v>
      </c>
      <c r="D323" s="755"/>
      <c r="E323" s="755"/>
      <c r="F323" s="755"/>
      <c r="G323" s="755"/>
      <c r="H323" s="755"/>
      <c r="I323" s="755"/>
      <c r="J323" s="530" t="s">
        <v>73</v>
      </c>
      <c r="K323" s="209" t="s">
        <v>1104</v>
      </c>
      <c r="L323" s="412">
        <v>1</v>
      </c>
      <c r="M323" s="487" t="s">
        <v>2246</v>
      </c>
      <c r="N323" s="487" t="s">
        <v>2246</v>
      </c>
      <c r="O323" s="487" t="s">
        <v>2246</v>
      </c>
    </row>
    <row r="324" spans="1:15" ht="25.5" x14ac:dyDescent="0.2">
      <c r="A324" s="14">
        <f t="shared" si="13"/>
        <v>291</v>
      </c>
      <c r="B324" s="530" t="s">
        <v>754</v>
      </c>
      <c r="C324" s="531" t="s">
        <v>433</v>
      </c>
      <c r="D324" s="755"/>
      <c r="E324" s="755"/>
      <c r="F324" s="755"/>
      <c r="G324" s="755"/>
      <c r="H324" s="755"/>
      <c r="I324" s="755"/>
      <c r="J324" s="530" t="s">
        <v>73</v>
      </c>
      <c r="K324" s="209" t="s">
        <v>1105</v>
      </c>
      <c r="L324" s="412">
        <v>1</v>
      </c>
      <c r="M324" s="487" t="s">
        <v>2246</v>
      </c>
      <c r="N324" s="487" t="s">
        <v>2246</v>
      </c>
      <c r="O324" s="487" t="s">
        <v>2246</v>
      </c>
    </row>
    <row r="325" spans="1:15" ht="38.25" x14ac:dyDescent="0.2">
      <c r="A325" s="14">
        <f t="shared" si="13"/>
        <v>292</v>
      </c>
      <c r="B325" s="31" t="s">
        <v>785</v>
      </c>
      <c r="C325" s="530" t="s">
        <v>1362</v>
      </c>
      <c r="D325" s="755" t="s">
        <v>439</v>
      </c>
      <c r="E325" s="755" t="s">
        <v>439</v>
      </c>
      <c r="F325" s="755" t="s">
        <v>439</v>
      </c>
      <c r="G325" s="755" t="s">
        <v>439</v>
      </c>
      <c r="H325" s="755" t="s">
        <v>439</v>
      </c>
      <c r="I325" s="755" t="s">
        <v>439</v>
      </c>
      <c r="J325" s="530" t="s">
        <v>440</v>
      </c>
      <c r="K325" s="209" t="s">
        <v>1106</v>
      </c>
      <c r="L325" s="412">
        <v>1</v>
      </c>
      <c r="M325" s="487" t="s">
        <v>2246</v>
      </c>
      <c r="N325" s="487" t="s">
        <v>2246</v>
      </c>
      <c r="O325" s="487" t="s">
        <v>2246</v>
      </c>
    </row>
    <row r="326" spans="1:15" ht="25.5" x14ac:dyDescent="0.2">
      <c r="A326" s="14">
        <f t="shared" si="13"/>
        <v>293</v>
      </c>
      <c r="B326" s="530" t="s">
        <v>755</v>
      </c>
      <c r="C326" s="531" t="s">
        <v>439</v>
      </c>
      <c r="D326" s="755"/>
      <c r="E326" s="755"/>
      <c r="F326" s="755"/>
      <c r="G326" s="755"/>
      <c r="H326" s="755"/>
      <c r="I326" s="755"/>
      <c r="J326" s="530" t="s">
        <v>73</v>
      </c>
      <c r="K326" s="209" t="s">
        <v>1107</v>
      </c>
      <c r="L326" s="413">
        <v>2</v>
      </c>
      <c r="M326" s="487" t="s">
        <v>2246</v>
      </c>
      <c r="N326" s="487" t="s">
        <v>2246</v>
      </c>
      <c r="O326" s="487" t="s">
        <v>2246</v>
      </c>
    </row>
    <row r="327" spans="1:15" ht="25.5" x14ac:dyDescent="0.2">
      <c r="A327" s="14">
        <f t="shared" si="13"/>
        <v>294</v>
      </c>
      <c r="B327" s="530" t="s">
        <v>755</v>
      </c>
      <c r="C327" s="531" t="s">
        <v>439</v>
      </c>
      <c r="D327" s="755"/>
      <c r="E327" s="755"/>
      <c r="F327" s="755"/>
      <c r="G327" s="755"/>
      <c r="H327" s="755"/>
      <c r="I327" s="755"/>
      <c r="J327" s="530" t="s">
        <v>73</v>
      </c>
      <c r="K327" s="209" t="s">
        <v>1108</v>
      </c>
      <c r="L327" s="412">
        <v>1</v>
      </c>
      <c r="M327" s="488" t="s">
        <v>2247</v>
      </c>
      <c r="N327" s="488" t="s">
        <v>2247</v>
      </c>
      <c r="O327" s="488" t="s">
        <v>2247</v>
      </c>
    </row>
    <row r="328" spans="1:15" ht="63.75" x14ac:dyDescent="0.2">
      <c r="A328" s="14">
        <f t="shared" si="13"/>
        <v>295</v>
      </c>
      <c r="B328" s="31" t="s">
        <v>785</v>
      </c>
      <c r="C328" s="530" t="s">
        <v>1362</v>
      </c>
      <c r="D328" s="755"/>
      <c r="E328" s="755"/>
      <c r="F328" s="755"/>
      <c r="G328" s="755"/>
      <c r="H328" s="755"/>
      <c r="I328" s="755"/>
      <c r="J328" s="530" t="s">
        <v>73</v>
      </c>
      <c r="K328" s="209" t="s">
        <v>1109</v>
      </c>
      <c r="L328" s="412">
        <v>1</v>
      </c>
      <c r="M328" s="488" t="s">
        <v>2247</v>
      </c>
      <c r="N328" s="488" t="s">
        <v>2247</v>
      </c>
      <c r="O328" s="488" t="s">
        <v>2247</v>
      </c>
    </row>
    <row r="329" spans="1:15" ht="25.5" x14ac:dyDescent="0.2">
      <c r="A329" s="14">
        <f t="shared" si="13"/>
        <v>296</v>
      </c>
      <c r="B329" s="31"/>
      <c r="C329" s="31"/>
      <c r="D329" s="535"/>
      <c r="E329" s="533" t="s">
        <v>445</v>
      </c>
      <c r="F329" s="533" t="s">
        <v>445</v>
      </c>
      <c r="G329" s="533" t="s">
        <v>445</v>
      </c>
      <c r="H329" s="533" t="s">
        <v>445</v>
      </c>
      <c r="I329" s="533" t="s">
        <v>445</v>
      </c>
      <c r="J329" s="532" t="s">
        <v>1573</v>
      </c>
      <c r="K329" s="217" t="s">
        <v>1951</v>
      </c>
      <c r="L329" s="412">
        <v>1</v>
      </c>
      <c r="M329" s="487" t="s">
        <v>2246</v>
      </c>
      <c r="N329" s="485" t="s">
        <v>2248</v>
      </c>
      <c r="O329" s="485" t="s">
        <v>2248</v>
      </c>
    </row>
    <row r="330" spans="1:15" ht="25.5" x14ac:dyDescent="0.2">
      <c r="A330" s="14">
        <f t="shared" si="13"/>
        <v>297</v>
      </c>
      <c r="B330" s="530" t="s">
        <v>756</v>
      </c>
      <c r="C330" s="531" t="s">
        <v>445</v>
      </c>
      <c r="D330" s="755" t="s">
        <v>445</v>
      </c>
      <c r="E330" s="829" t="s">
        <v>1574</v>
      </c>
      <c r="F330" s="829" t="s">
        <v>1574</v>
      </c>
      <c r="G330" s="791" t="s">
        <v>1574</v>
      </c>
      <c r="H330" s="765" t="s">
        <v>1574</v>
      </c>
      <c r="I330" s="765" t="s">
        <v>1574</v>
      </c>
      <c r="J330" s="530" t="s">
        <v>1575</v>
      </c>
      <c r="K330" s="209" t="s">
        <v>1110</v>
      </c>
      <c r="L330" s="412">
        <v>1</v>
      </c>
      <c r="M330" s="487" t="s">
        <v>2246</v>
      </c>
      <c r="N330" s="485" t="s">
        <v>2248</v>
      </c>
      <c r="O330" s="485" t="s">
        <v>2248</v>
      </c>
    </row>
    <row r="331" spans="1:15" ht="25.5" x14ac:dyDescent="0.2">
      <c r="A331" s="535"/>
      <c r="B331" s="530" t="s">
        <v>756</v>
      </c>
      <c r="C331" s="755" t="s">
        <v>445</v>
      </c>
      <c r="D331" s="755"/>
      <c r="E331" s="829"/>
      <c r="F331" s="829"/>
      <c r="G331" s="791"/>
      <c r="H331" s="792"/>
      <c r="I331" s="792"/>
      <c r="J331" s="530" t="s">
        <v>73</v>
      </c>
      <c r="K331" s="209" t="s">
        <v>1111</v>
      </c>
      <c r="L331" s="535"/>
      <c r="M331" s="535"/>
      <c r="N331" s="535"/>
      <c r="O331" s="535"/>
    </row>
    <row r="332" spans="1:15" ht="25.5" x14ac:dyDescent="0.2">
      <c r="A332" s="14">
        <f>A330+1</f>
        <v>298</v>
      </c>
      <c r="B332" s="530" t="s">
        <v>756</v>
      </c>
      <c r="C332" s="755"/>
      <c r="D332" s="755"/>
      <c r="E332" s="829"/>
      <c r="F332" s="829"/>
      <c r="G332" s="791"/>
      <c r="H332" s="792"/>
      <c r="I332" s="792"/>
      <c r="J332" s="530" t="s">
        <v>73</v>
      </c>
      <c r="K332" s="209" t="s">
        <v>1934</v>
      </c>
      <c r="L332" s="412">
        <v>1</v>
      </c>
      <c r="M332" s="487" t="s">
        <v>2246</v>
      </c>
      <c r="N332" s="485" t="s">
        <v>2248</v>
      </c>
      <c r="O332" s="485" t="s">
        <v>2248</v>
      </c>
    </row>
    <row r="333" spans="1:15" ht="25.5" x14ac:dyDescent="0.2">
      <c r="A333" s="14">
        <f t="shared" si="13"/>
        <v>299</v>
      </c>
      <c r="B333" s="530" t="s">
        <v>756</v>
      </c>
      <c r="C333" s="755"/>
      <c r="D333" s="755"/>
      <c r="E333" s="829"/>
      <c r="F333" s="829"/>
      <c r="G333" s="791" t="s">
        <v>1574</v>
      </c>
      <c r="H333" s="792"/>
      <c r="I333" s="792"/>
      <c r="J333" s="530" t="s">
        <v>73</v>
      </c>
      <c r="K333" s="209" t="s">
        <v>1935</v>
      </c>
      <c r="L333" s="412">
        <v>1</v>
      </c>
      <c r="M333" s="487" t="s">
        <v>2246</v>
      </c>
      <c r="N333" s="485" t="s">
        <v>2248</v>
      </c>
      <c r="O333" s="485" t="s">
        <v>2248</v>
      </c>
    </row>
    <row r="334" spans="1:15" ht="25.5" x14ac:dyDescent="0.2">
      <c r="A334" s="14">
        <f t="shared" si="13"/>
        <v>300</v>
      </c>
      <c r="B334" s="530" t="s">
        <v>756</v>
      </c>
      <c r="C334" s="755" t="s">
        <v>445</v>
      </c>
      <c r="D334" s="755" t="s">
        <v>445</v>
      </c>
      <c r="E334" s="829" t="s">
        <v>1574</v>
      </c>
      <c r="F334" s="829" t="s">
        <v>1574</v>
      </c>
      <c r="G334" s="791"/>
      <c r="H334" s="792"/>
      <c r="I334" s="792"/>
      <c r="J334" s="530" t="s">
        <v>73</v>
      </c>
      <c r="K334" s="209" t="s">
        <v>1936</v>
      </c>
      <c r="L334" s="412">
        <v>1</v>
      </c>
      <c r="M334" s="487" t="s">
        <v>2246</v>
      </c>
      <c r="N334" s="485" t="s">
        <v>2248</v>
      </c>
      <c r="O334" s="485" t="s">
        <v>2248</v>
      </c>
    </row>
    <row r="335" spans="1:15" ht="25.5" x14ac:dyDescent="0.2">
      <c r="A335" s="14">
        <f t="shared" si="13"/>
        <v>301</v>
      </c>
      <c r="B335" s="530" t="s">
        <v>756</v>
      </c>
      <c r="C335" s="755"/>
      <c r="D335" s="755"/>
      <c r="E335" s="829"/>
      <c r="F335" s="829"/>
      <c r="G335" s="791"/>
      <c r="H335" s="792"/>
      <c r="I335" s="792"/>
      <c r="J335" s="530" t="s">
        <v>73</v>
      </c>
      <c r="K335" s="209" t="s">
        <v>1937</v>
      </c>
      <c r="L335" s="412">
        <v>1</v>
      </c>
      <c r="M335" s="487" t="s">
        <v>2246</v>
      </c>
      <c r="N335" s="485" t="s">
        <v>2248</v>
      </c>
      <c r="O335" s="485" t="s">
        <v>2248</v>
      </c>
    </row>
    <row r="336" spans="1:15" ht="25.5" x14ac:dyDescent="0.2">
      <c r="A336" s="14">
        <f t="shared" si="13"/>
        <v>302</v>
      </c>
      <c r="B336" s="530" t="s">
        <v>756</v>
      </c>
      <c r="C336" s="755" t="s">
        <v>445</v>
      </c>
      <c r="D336" s="755"/>
      <c r="E336" s="829"/>
      <c r="F336" s="829"/>
      <c r="G336" s="791"/>
      <c r="H336" s="792"/>
      <c r="I336" s="792"/>
      <c r="J336" s="530" t="s">
        <v>73</v>
      </c>
      <c r="K336" s="209" t="s">
        <v>1938</v>
      </c>
      <c r="L336" s="413">
        <v>2</v>
      </c>
      <c r="M336" s="487" t="s">
        <v>2246</v>
      </c>
      <c r="N336" s="485" t="s">
        <v>2248</v>
      </c>
      <c r="O336" s="485" t="s">
        <v>2248</v>
      </c>
    </row>
    <row r="337" spans="1:15" ht="25.5" x14ac:dyDescent="0.2">
      <c r="A337" s="14">
        <f t="shared" si="13"/>
        <v>303</v>
      </c>
      <c r="B337" s="530" t="s">
        <v>756</v>
      </c>
      <c r="C337" s="755"/>
      <c r="D337" s="755"/>
      <c r="E337" s="829"/>
      <c r="F337" s="829"/>
      <c r="G337" s="791"/>
      <c r="H337" s="792"/>
      <c r="I337" s="792"/>
      <c r="J337" s="530" t="s">
        <v>73</v>
      </c>
      <c r="K337" s="209" t="s">
        <v>1939</v>
      </c>
      <c r="L337" s="412">
        <v>1</v>
      </c>
      <c r="M337" s="487" t="s">
        <v>2246</v>
      </c>
      <c r="N337" s="485" t="s">
        <v>2248</v>
      </c>
      <c r="O337" s="485" t="s">
        <v>2248</v>
      </c>
    </row>
    <row r="338" spans="1:15" ht="38.25" x14ac:dyDescent="0.2">
      <c r="A338" s="14">
        <f t="shared" si="13"/>
        <v>304</v>
      </c>
      <c r="B338" s="31" t="s">
        <v>786</v>
      </c>
      <c r="C338" s="530" t="s">
        <v>1367</v>
      </c>
      <c r="D338" s="755"/>
      <c r="E338" s="829"/>
      <c r="F338" s="829"/>
      <c r="G338" s="791"/>
      <c r="H338" s="766"/>
      <c r="I338" s="766"/>
      <c r="J338" s="530" t="s">
        <v>73</v>
      </c>
      <c r="K338" s="209" t="s">
        <v>1940</v>
      </c>
      <c r="L338" s="412">
        <v>1</v>
      </c>
      <c r="M338" s="487" t="s">
        <v>2246</v>
      </c>
      <c r="N338" s="485" t="s">
        <v>2248</v>
      </c>
      <c r="O338" s="485" t="s">
        <v>2248</v>
      </c>
    </row>
    <row r="339" spans="1:15" ht="25.5" x14ac:dyDescent="0.2">
      <c r="A339" s="486">
        <f>A338+1</f>
        <v>305</v>
      </c>
      <c r="B339" s="253"/>
      <c r="C339" s="253"/>
      <c r="D339" s="110"/>
      <c r="E339" s="110"/>
      <c r="F339" s="764" t="s">
        <v>1777</v>
      </c>
      <c r="G339" s="764" t="s">
        <v>1777</v>
      </c>
      <c r="H339" s="764" t="s">
        <v>2104</v>
      </c>
      <c r="I339" s="764" t="s">
        <v>2104</v>
      </c>
      <c r="J339" s="764" t="s">
        <v>1651</v>
      </c>
      <c r="K339" s="499" t="s">
        <v>1952</v>
      </c>
      <c r="L339" s="412">
        <v>1</v>
      </c>
      <c r="M339" s="487" t="s">
        <v>2246</v>
      </c>
      <c r="N339" s="485" t="s">
        <v>2248</v>
      </c>
      <c r="O339" s="485" t="s">
        <v>2248</v>
      </c>
    </row>
    <row r="340" spans="1:15" ht="38.25" x14ac:dyDescent="0.2">
      <c r="A340" s="409"/>
      <c r="B340" s="253"/>
      <c r="C340" s="253"/>
      <c r="D340" s="110"/>
      <c r="E340" s="110"/>
      <c r="F340" s="791"/>
      <c r="G340" s="791"/>
      <c r="H340" s="791"/>
      <c r="I340" s="791"/>
      <c r="J340" s="764"/>
      <c r="K340" s="499" t="s">
        <v>1953</v>
      </c>
      <c r="L340" s="409"/>
      <c r="M340" s="409"/>
      <c r="N340" s="409"/>
      <c r="O340" s="409"/>
    </row>
    <row r="341" spans="1:15" x14ac:dyDescent="0.2">
      <c r="A341" s="486">
        <f>A339+1</f>
        <v>306</v>
      </c>
      <c r="B341" s="253"/>
      <c r="C341" s="253"/>
      <c r="D341" s="110"/>
      <c r="E341" s="110"/>
      <c r="F341" s="791"/>
      <c r="G341" s="791"/>
      <c r="H341" s="791"/>
      <c r="I341" s="791"/>
      <c r="J341" s="764"/>
      <c r="K341" s="217" t="s">
        <v>1647</v>
      </c>
      <c r="L341" s="412">
        <v>1</v>
      </c>
      <c r="M341" s="487" t="s">
        <v>2246</v>
      </c>
      <c r="N341" s="485" t="s">
        <v>2248</v>
      </c>
      <c r="O341" s="485" t="s">
        <v>2248</v>
      </c>
    </row>
    <row r="342" spans="1:15" x14ac:dyDescent="0.2">
      <c r="A342" s="486">
        <f t="shared" ref="A342:A348" si="14">A341+1</f>
        <v>307</v>
      </c>
      <c r="B342" s="253"/>
      <c r="C342" s="253"/>
      <c r="D342" s="110"/>
      <c r="E342" s="110"/>
      <c r="F342" s="791"/>
      <c r="G342" s="791"/>
      <c r="H342" s="791"/>
      <c r="I342" s="791"/>
      <c r="J342" s="764"/>
      <c r="K342" s="217" t="s">
        <v>1648</v>
      </c>
      <c r="L342" s="412">
        <v>1</v>
      </c>
      <c r="M342" s="487" t="s">
        <v>2246</v>
      </c>
      <c r="N342" s="485" t="s">
        <v>2248</v>
      </c>
      <c r="O342" s="485" t="s">
        <v>2248</v>
      </c>
    </row>
    <row r="343" spans="1:15" x14ac:dyDescent="0.2">
      <c r="A343" s="486">
        <f t="shared" si="14"/>
        <v>308</v>
      </c>
      <c r="B343" s="253"/>
      <c r="C343" s="253"/>
      <c r="D343" s="110"/>
      <c r="E343" s="110"/>
      <c r="F343" s="791"/>
      <c r="G343" s="791"/>
      <c r="H343" s="791"/>
      <c r="I343" s="791"/>
      <c r="J343" s="764"/>
      <c r="K343" s="217" t="s">
        <v>1649</v>
      </c>
      <c r="L343" s="412">
        <v>1</v>
      </c>
      <c r="M343" s="487" t="s">
        <v>2246</v>
      </c>
      <c r="N343" s="485" t="s">
        <v>2248</v>
      </c>
      <c r="O343" s="485" t="s">
        <v>2248</v>
      </c>
    </row>
    <row r="344" spans="1:15" x14ac:dyDescent="0.2">
      <c r="A344" s="486">
        <f t="shared" si="14"/>
        <v>309</v>
      </c>
      <c r="B344" s="253"/>
      <c r="C344" s="253"/>
      <c r="D344" s="110"/>
      <c r="E344" s="110"/>
      <c r="F344" s="791"/>
      <c r="G344" s="791"/>
      <c r="H344" s="791"/>
      <c r="I344" s="791"/>
      <c r="J344" s="764"/>
      <c r="K344" s="217" t="s">
        <v>1650</v>
      </c>
      <c r="L344" s="412">
        <v>1</v>
      </c>
      <c r="M344" s="487" t="s">
        <v>2246</v>
      </c>
      <c r="N344" s="485" t="s">
        <v>2248</v>
      </c>
      <c r="O344" s="485" t="s">
        <v>2248</v>
      </c>
    </row>
    <row r="345" spans="1:15" x14ac:dyDescent="0.2">
      <c r="A345" s="486">
        <f t="shared" si="14"/>
        <v>310</v>
      </c>
      <c r="B345" s="253"/>
      <c r="C345" s="253"/>
      <c r="D345" s="110"/>
      <c r="E345" s="110"/>
      <c r="F345" s="791"/>
      <c r="G345" s="791"/>
      <c r="H345" s="791"/>
      <c r="I345" s="791"/>
      <c r="J345" s="764"/>
      <c r="K345" s="217" t="s">
        <v>1643</v>
      </c>
      <c r="L345" s="412">
        <v>1</v>
      </c>
      <c r="M345" s="487" t="s">
        <v>2246</v>
      </c>
      <c r="N345" s="485" t="s">
        <v>2248</v>
      </c>
      <c r="O345" s="485" t="s">
        <v>2248</v>
      </c>
    </row>
    <row r="346" spans="1:15" x14ac:dyDescent="0.2">
      <c r="A346" s="486">
        <f t="shared" si="14"/>
        <v>311</v>
      </c>
      <c r="B346" s="253"/>
      <c r="C346" s="253"/>
      <c r="D346" s="110"/>
      <c r="E346" s="110"/>
      <c r="F346" s="791"/>
      <c r="G346" s="791"/>
      <c r="H346" s="791"/>
      <c r="I346" s="791"/>
      <c r="J346" s="764"/>
      <c r="K346" s="217" t="s">
        <v>1644</v>
      </c>
      <c r="L346" s="412">
        <v>1</v>
      </c>
      <c r="M346" s="487" t="s">
        <v>2246</v>
      </c>
      <c r="N346" s="485" t="s">
        <v>2248</v>
      </c>
      <c r="O346" s="485" t="s">
        <v>2248</v>
      </c>
    </row>
    <row r="347" spans="1:15" x14ac:dyDescent="0.2">
      <c r="A347" s="486">
        <f t="shared" si="14"/>
        <v>312</v>
      </c>
      <c r="B347" s="253"/>
      <c r="C347" s="253"/>
      <c r="D347" s="110"/>
      <c r="E347" s="110"/>
      <c r="F347" s="791"/>
      <c r="G347" s="791"/>
      <c r="H347" s="791"/>
      <c r="I347" s="791"/>
      <c r="J347" s="764"/>
      <c r="K347" s="217" t="s">
        <v>1645</v>
      </c>
      <c r="L347" s="412">
        <v>1</v>
      </c>
      <c r="M347" s="487" t="s">
        <v>2246</v>
      </c>
      <c r="N347" s="485" t="s">
        <v>2248</v>
      </c>
      <c r="O347" s="485" t="s">
        <v>2248</v>
      </c>
    </row>
    <row r="348" spans="1:15" x14ac:dyDescent="0.2">
      <c r="A348" s="486">
        <f t="shared" si="14"/>
        <v>313</v>
      </c>
      <c r="B348" s="253"/>
      <c r="C348" s="253"/>
      <c r="D348" s="110"/>
      <c r="E348" s="110"/>
      <c r="F348" s="791"/>
      <c r="G348" s="791"/>
      <c r="H348" s="791"/>
      <c r="I348" s="791"/>
      <c r="J348" s="764"/>
      <c r="K348" s="217" t="s">
        <v>1646</v>
      </c>
      <c r="L348" s="412">
        <v>1</v>
      </c>
      <c r="M348" s="487" t="s">
        <v>2246</v>
      </c>
      <c r="N348" s="485" t="s">
        <v>2248</v>
      </c>
      <c r="O348" s="485" t="s">
        <v>2248</v>
      </c>
    </row>
    <row r="349" spans="1:15" ht="25.5" x14ac:dyDescent="0.2">
      <c r="A349" s="409"/>
      <c r="B349" s="253"/>
      <c r="C349" s="253"/>
      <c r="D349" s="110"/>
      <c r="E349" s="110"/>
      <c r="F349" s="533"/>
      <c r="G349" s="533"/>
      <c r="H349" s="535"/>
      <c r="I349" s="856" t="s">
        <v>2254</v>
      </c>
      <c r="J349" s="492" t="s">
        <v>2256</v>
      </c>
      <c r="K349" s="493" t="s">
        <v>2255</v>
      </c>
      <c r="L349" s="535"/>
      <c r="M349" s="535"/>
      <c r="N349" s="535"/>
      <c r="O349" s="535"/>
    </row>
    <row r="350" spans="1:15" x14ac:dyDescent="0.2">
      <c r="A350" s="486">
        <f>A348+1</f>
        <v>314</v>
      </c>
      <c r="B350" s="253"/>
      <c r="C350" s="253"/>
      <c r="D350" s="110"/>
      <c r="E350" s="110"/>
      <c r="F350" s="533"/>
      <c r="G350" s="533"/>
      <c r="H350" s="535"/>
      <c r="I350" s="857"/>
      <c r="J350" s="492" t="s">
        <v>73</v>
      </c>
      <c r="K350" s="494" t="s">
        <v>2257</v>
      </c>
      <c r="L350" s="412">
        <v>1</v>
      </c>
      <c r="M350" s="487" t="s">
        <v>2246</v>
      </c>
      <c r="N350" s="485" t="s">
        <v>2248</v>
      </c>
      <c r="O350" s="485" t="s">
        <v>2248</v>
      </c>
    </row>
    <row r="351" spans="1:15" x14ac:dyDescent="0.2">
      <c r="A351" s="486">
        <f>A350+1</f>
        <v>315</v>
      </c>
      <c r="B351" s="253"/>
      <c r="C351" s="253"/>
      <c r="D351" s="110"/>
      <c r="E351" s="110"/>
      <c r="F351" s="533"/>
      <c r="G351" s="533"/>
      <c r="H351" s="535"/>
      <c r="I351" s="857"/>
      <c r="J351" s="492" t="s">
        <v>73</v>
      </c>
      <c r="K351" s="494" t="s">
        <v>2331</v>
      </c>
      <c r="L351" s="412">
        <v>1</v>
      </c>
      <c r="M351" s="487" t="s">
        <v>2246</v>
      </c>
      <c r="N351" s="485" t="s">
        <v>2248</v>
      </c>
      <c r="O351" s="485" t="s">
        <v>2248</v>
      </c>
    </row>
    <row r="352" spans="1:15" ht="25.5" x14ac:dyDescent="0.2">
      <c r="A352" s="486">
        <f>A351+1</f>
        <v>316</v>
      </c>
      <c r="B352" s="253"/>
      <c r="C352" s="253"/>
      <c r="D352" s="110"/>
      <c r="E352" s="110"/>
      <c r="F352" s="533"/>
      <c r="G352" s="533"/>
      <c r="H352" s="535"/>
      <c r="I352" s="858"/>
      <c r="J352" s="492" t="s">
        <v>73</v>
      </c>
      <c r="K352" s="494" t="s">
        <v>2258</v>
      </c>
      <c r="L352" s="412">
        <v>1</v>
      </c>
      <c r="M352" s="487" t="s">
        <v>2246</v>
      </c>
      <c r="N352" s="485" t="s">
        <v>2248</v>
      </c>
      <c r="O352" s="485" t="s">
        <v>2248</v>
      </c>
    </row>
    <row r="353" spans="1:15" ht="25.5" x14ac:dyDescent="0.2">
      <c r="A353" s="409"/>
      <c r="B353" s="253"/>
      <c r="C353" s="253"/>
      <c r="D353" s="110"/>
      <c r="E353" s="110"/>
      <c r="F353" s="535"/>
      <c r="G353" s="764" t="s">
        <v>2003</v>
      </c>
      <c r="H353" s="764" t="s">
        <v>1896</v>
      </c>
      <c r="I353" s="764" t="s">
        <v>1896</v>
      </c>
      <c r="J353" s="532" t="s">
        <v>1897</v>
      </c>
      <c r="K353" s="217" t="s">
        <v>2147</v>
      </c>
      <c r="L353" s="535"/>
      <c r="M353" s="535"/>
      <c r="N353" s="535"/>
      <c r="O353" s="535"/>
    </row>
    <row r="354" spans="1:15" x14ac:dyDescent="0.2">
      <c r="A354" s="486">
        <f>A352+1</f>
        <v>317</v>
      </c>
      <c r="B354" s="253"/>
      <c r="C354" s="253"/>
      <c r="D354" s="110"/>
      <c r="E354" s="110"/>
      <c r="F354" s="535"/>
      <c r="G354" s="764"/>
      <c r="H354" s="764"/>
      <c r="I354" s="764"/>
      <c r="J354" s="532" t="s">
        <v>73</v>
      </c>
      <c r="K354" s="217" t="s">
        <v>1898</v>
      </c>
      <c r="L354" s="412">
        <v>1</v>
      </c>
      <c r="M354" s="487" t="s">
        <v>2246</v>
      </c>
      <c r="N354" s="485" t="s">
        <v>2248</v>
      </c>
      <c r="O354" s="485" t="s">
        <v>2248</v>
      </c>
    </row>
    <row r="355" spans="1:15" x14ac:dyDescent="0.2">
      <c r="A355" s="486">
        <f>A354+1</f>
        <v>318</v>
      </c>
      <c r="B355" s="253"/>
      <c r="C355" s="253"/>
      <c r="D355" s="110"/>
      <c r="E355" s="110"/>
      <c r="F355" s="535"/>
      <c r="G355" s="764"/>
      <c r="H355" s="764"/>
      <c r="I355" s="764"/>
      <c r="J355" s="532" t="s">
        <v>73</v>
      </c>
      <c r="K355" s="217" t="s">
        <v>1899</v>
      </c>
      <c r="L355" s="412">
        <v>1</v>
      </c>
      <c r="M355" s="487" t="s">
        <v>2246</v>
      </c>
      <c r="N355" s="485" t="s">
        <v>2248</v>
      </c>
      <c r="O355" s="485" t="s">
        <v>2248</v>
      </c>
    </row>
    <row r="356" spans="1:15" ht="25.5" x14ac:dyDescent="0.2">
      <c r="A356" s="486">
        <f t="shared" ref="A356:A358" si="15">A355+1</f>
        <v>319</v>
      </c>
      <c r="B356" s="253"/>
      <c r="C356" s="253"/>
      <c r="D356" s="110"/>
      <c r="E356" s="110"/>
      <c r="F356" s="535"/>
      <c r="G356" s="764"/>
      <c r="H356" s="764"/>
      <c r="I356" s="764"/>
      <c r="J356" s="532" t="s">
        <v>73</v>
      </c>
      <c r="K356" s="217" t="s">
        <v>1900</v>
      </c>
      <c r="L356" s="412">
        <v>1</v>
      </c>
      <c r="M356" s="487" t="s">
        <v>2246</v>
      </c>
      <c r="N356" s="485" t="s">
        <v>2248</v>
      </c>
      <c r="O356" s="485" t="s">
        <v>2248</v>
      </c>
    </row>
    <row r="357" spans="1:15" ht="38.25" x14ac:dyDescent="0.2">
      <c r="A357" s="486">
        <f t="shared" si="15"/>
        <v>320</v>
      </c>
      <c r="B357" s="31"/>
      <c r="C357" s="764" t="s">
        <v>1363</v>
      </c>
      <c r="D357" s="791" t="s">
        <v>456</v>
      </c>
      <c r="E357" s="531" t="s">
        <v>456</v>
      </c>
      <c r="F357" s="531" t="s">
        <v>456</v>
      </c>
      <c r="G357" s="531" t="s">
        <v>456</v>
      </c>
      <c r="H357" s="756" t="s">
        <v>456</v>
      </c>
      <c r="I357" s="756" t="s">
        <v>456</v>
      </c>
      <c r="J357" s="530" t="s">
        <v>1571</v>
      </c>
      <c r="K357" s="217" t="s">
        <v>1955</v>
      </c>
      <c r="L357" s="412">
        <v>1</v>
      </c>
      <c r="M357" s="487" t="s">
        <v>2246</v>
      </c>
      <c r="N357" s="485" t="s">
        <v>2248</v>
      </c>
      <c r="O357" s="485" t="s">
        <v>2248</v>
      </c>
    </row>
    <row r="358" spans="1:15" ht="25.5" x14ac:dyDescent="0.2">
      <c r="A358" s="486">
        <f t="shared" si="15"/>
        <v>321</v>
      </c>
      <c r="B358" s="260"/>
      <c r="C358" s="764"/>
      <c r="D358" s="791"/>
      <c r="E358" s="225"/>
      <c r="F358" s="532" t="s">
        <v>1776</v>
      </c>
      <c r="G358" s="532" t="s">
        <v>456</v>
      </c>
      <c r="H358" s="757"/>
      <c r="I358" s="757"/>
      <c r="J358" s="530" t="s">
        <v>73</v>
      </c>
      <c r="K358" s="217" t="s">
        <v>1954</v>
      </c>
      <c r="L358" s="412">
        <v>1</v>
      </c>
      <c r="M358" s="487" t="s">
        <v>2246</v>
      </c>
      <c r="N358" s="485" t="s">
        <v>2248</v>
      </c>
      <c r="O358" s="485" t="s">
        <v>2248</v>
      </c>
    </row>
    <row r="359" spans="1:15" ht="38.25" x14ac:dyDescent="0.2">
      <c r="A359" s="486">
        <f>A358+1</f>
        <v>322</v>
      </c>
      <c r="B359" s="31"/>
      <c r="C359" s="764"/>
      <c r="D359" s="791"/>
      <c r="E359" s="755" t="s">
        <v>456</v>
      </c>
      <c r="F359" s="755" t="s">
        <v>456</v>
      </c>
      <c r="G359" s="755" t="s">
        <v>456</v>
      </c>
      <c r="H359" s="757"/>
      <c r="I359" s="757"/>
      <c r="J359" s="530" t="s">
        <v>73</v>
      </c>
      <c r="K359" s="209" t="s">
        <v>1614</v>
      </c>
      <c r="L359" s="412">
        <v>1</v>
      </c>
      <c r="M359" s="487" t="s">
        <v>2246</v>
      </c>
      <c r="N359" s="485" t="s">
        <v>2248</v>
      </c>
      <c r="O359" s="485" t="s">
        <v>2248</v>
      </c>
    </row>
    <row r="360" spans="1:15" ht="25.5" x14ac:dyDescent="0.2">
      <c r="A360" s="486">
        <f t="shared" ref="A360" si="16">A359+1</f>
        <v>323</v>
      </c>
      <c r="B360" s="31"/>
      <c r="C360" s="78"/>
      <c r="D360" s="225"/>
      <c r="E360" s="755"/>
      <c r="F360" s="755"/>
      <c r="G360" s="755"/>
      <c r="H360" s="757"/>
      <c r="I360" s="757"/>
      <c r="J360" s="530" t="s">
        <v>73</v>
      </c>
      <c r="K360" s="217" t="s">
        <v>1822</v>
      </c>
      <c r="L360" s="412">
        <v>1</v>
      </c>
      <c r="M360" s="487" t="s">
        <v>2246</v>
      </c>
      <c r="N360" s="485" t="s">
        <v>2248</v>
      </c>
      <c r="O360" s="485" t="s">
        <v>2248</v>
      </c>
    </row>
    <row r="361" spans="1:15" ht="38.25" x14ac:dyDescent="0.2">
      <c r="A361" s="14">
        <f t="shared" si="13"/>
        <v>324</v>
      </c>
      <c r="B361" s="31" t="s">
        <v>786</v>
      </c>
      <c r="C361" s="532" t="s">
        <v>1363</v>
      </c>
      <c r="D361" s="533" t="s">
        <v>456</v>
      </c>
      <c r="E361" s="755"/>
      <c r="F361" s="755"/>
      <c r="G361" s="755"/>
      <c r="H361" s="758"/>
      <c r="I361" s="758"/>
      <c r="J361" s="530" t="s">
        <v>73</v>
      </c>
      <c r="K361" s="209" t="s">
        <v>1118</v>
      </c>
      <c r="L361" s="412">
        <v>1</v>
      </c>
      <c r="M361" s="487" t="s">
        <v>2246</v>
      </c>
      <c r="N361" s="485" t="s">
        <v>2248</v>
      </c>
      <c r="O361" s="485" t="s">
        <v>2248</v>
      </c>
    </row>
    <row r="362" spans="1:15" ht="25.5" x14ac:dyDescent="0.2">
      <c r="A362" s="14">
        <f t="shared" si="13"/>
        <v>325</v>
      </c>
      <c r="B362" s="530" t="s">
        <v>755</v>
      </c>
      <c r="C362" s="531" t="s">
        <v>457</v>
      </c>
      <c r="D362" s="531" t="s">
        <v>457</v>
      </c>
      <c r="E362" s="531" t="s">
        <v>457</v>
      </c>
      <c r="F362" s="531" t="s">
        <v>457</v>
      </c>
      <c r="G362" s="531" t="s">
        <v>457</v>
      </c>
      <c r="H362" s="531" t="s">
        <v>457</v>
      </c>
      <c r="I362" s="531" t="s">
        <v>457</v>
      </c>
      <c r="J362" s="530" t="s">
        <v>458</v>
      </c>
      <c r="K362" s="209" t="s">
        <v>1119</v>
      </c>
      <c r="L362" s="412">
        <v>1</v>
      </c>
      <c r="M362" s="487" t="s">
        <v>2246</v>
      </c>
      <c r="N362" s="485" t="s">
        <v>2248</v>
      </c>
      <c r="O362" s="485" t="s">
        <v>2248</v>
      </c>
    </row>
    <row r="363" spans="1:15" ht="25.5" x14ac:dyDescent="0.2">
      <c r="A363" s="535"/>
      <c r="B363" s="31" t="s">
        <v>786</v>
      </c>
      <c r="C363" s="754" t="s">
        <v>1364</v>
      </c>
      <c r="D363" s="755" t="s">
        <v>460</v>
      </c>
      <c r="E363" s="755" t="s">
        <v>460</v>
      </c>
      <c r="F363" s="755" t="s">
        <v>460</v>
      </c>
      <c r="G363" s="755" t="s">
        <v>460</v>
      </c>
      <c r="H363" s="755" t="s">
        <v>460</v>
      </c>
      <c r="I363" s="755" t="s">
        <v>460</v>
      </c>
      <c r="J363" s="530" t="s">
        <v>461</v>
      </c>
      <c r="K363" s="209" t="s">
        <v>1590</v>
      </c>
      <c r="L363" s="535"/>
      <c r="M363" s="535"/>
      <c r="N363" s="535"/>
      <c r="O363" s="535"/>
    </row>
    <row r="364" spans="1:15" ht="25.5" x14ac:dyDescent="0.2">
      <c r="A364" s="14">
        <f>A362+1</f>
        <v>326</v>
      </c>
      <c r="B364" s="31" t="s">
        <v>786</v>
      </c>
      <c r="C364" s="755"/>
      <c r="D364" s="755"/>
      <c r="E364" s="755"/>
      <c r="F364" s="755"/>
      <c r="G364" s="755"/>
      <c r="H364" s="755"/>
      <c r="I364" s="755"/>
      <c r="J364" s="530" t="s">
        <v>73</v>
      </c>
      <c r="K364" s="209" t="s">
        <v>2148</v>
      </c>
      <c r="L364" s="412">
        <v>1</v>
      </c>
      <c r="M364" s="487" t="s">
        <v>2246</v>
      </c>
      <c r="N364" s="485" t="s">
        <v>2248</v>
      </c>
      <c r="O364" s="485" t="s">
        <v>2248</v>
      </c>
    </row>
    <row r="365" spans="1:15" ht="25.5" x14ac:dyDescent="0.2">
      <c r="A365" s="14">
        <f t="shared" si="13"/>
        <v>327</v>
      </c>
      <c r="B365" s="31" t="s">
        <v>786</v>
      </c>
      <c r="C365" s="755"/>
      <c r="D365" s="755"/>
      <c r="E365" s="755"/>
      <c r="F365" s="755"/>
      <c r="G365" s="755"/>
      <c r="H365" s="755"/>
      <c r="I365" s="755"/>
      <c r="J365" s="530" t="s">
        <v>73</v>
      </c>
      <c r="K365" s="209" t="s">
        <v>2149</v>
      </c>
      <c r="L365" s="412">
        <v>1</v>
      </c>
      <c r="M365" s="487" t="s">
        <v>2246</v>
      </c>
      <c r="N365" s="485" t="s">
        <v>2248</v>
      </c>
      <c r="O365" s="485" t="s">
        <v>2248</v>
      </c>
    </row>
    <row r="366" spans="1:15" ht="25.5" x14ac:dyDescent="0.2">
      <c r="A366" s="14">
        <f t="shared" si="13"/>
        <v>328</v>
      </c>
      <c r="B366" s="31" t="s">
        <v>786</v>
      </c>
      <c r="C366" s="755"/>
      <c r="D366" s="755"/>
      <c r="E366" s="755"/>
      <c r="F366" s="755"/>
      <c r="G366" s="755"/>
      <c r="H366" s="755"/>
      <c r="I366" s="755"/>
      <c r="J366" s="530" t="s">
        <v>73</v>
      </c>
      <c r="K366" s="209" t="s">
        <v>2150</v>
      </c>
      <c r="L366" s="412">
        <v>1</v>
      </c>
      <c r="M366" s="487" t="s">
        <v>2246</v>
      </c>
      <c r="N366" s="485" t="s">
        <v>2248</v>
      </c>
      <c r="O366" s="485" t="s">
        <v>2248</v>
      </c>
    </row>
    <row r="367" spans="1:15" ht="25.5" x14ac:dyDescent="0.2">
      <c r="A367" s="14">
        <f t="shared" si="13"/>
        <v>329</v>
      </c>
      <c r="B367" s="31" t="s">
        <v>786</v>
      </c>
      <c r="C367" s="755"/>
      <c r="D367" s="755"/>
      <c r="E367" s="755"/>
      <c r="F367" s="755"/>
      <c r="G367" s="755"/>
      <c r="H367" s="755"/>
      <c r="I367" s="755"/>
      <c r="J367" s="530" t="s">
        <v>73</v>
      </c>
      <c r="K367" s="209" t="s">
        <v>2151</v>
      </c>
      <c r="L367" s="412">
        <v>1</v>
      </c>
      <c r="M367" s="487" t="s">
        <v>2246</v>
      </c>
      <c r="N367" s="485" t="s">
        <v>2248</v>
      </c>
      <c r="O367" s="485" t="s">
        <v>2248</v>
      </c>
    </row>
    <row r="368" spans="1:15" ht="25.5" x14ac:dyDescent="0.2">
      <c r="A368" s="14">
        <f t="shared" si="13"/>
        <v>330</v>
      </c>
      <c r="B368" s="31" t="s">
        <v>786</v>
      </c>
      <c r="C368" s="755"/>
      <c r="D368" s="755" t="s">
        <v>460</v>
      </c>
      <c r="E368" s="755" t="s">
        <v>460</v>
      </c>
      <c r="F368" s="755" t="s">
        <v>460</v>
      </c>
      <c r="G368" s="755"/>
      <c r="H368" s="755"/>
      <c r="I368" s="755"/>
      <c r="J368" s="530" t="s">
        <v>73</v>
      </c>
      <c r="K368" s="209" t="s">
        <v>2152</v>
      </c>
      <c r="L368" s="412">
        <v>1</v>
      </c>
      <c r="M368" s="487" t="s">
        <v>2246</v>
      </c>
      <c r="N368" s="485" t="s">
        <v>2248</v>
      </c>
      <c r="O368" s="485" t="s">
        <v>2248</v>
      </c>
    </row>
    <row r="369" spans="1:15" ht="25.5" x14ac:dyDescent="0.2">
      <c r="A369" s="14">
        <f t="shared" si="13"/>
        <v>331</v>
      </c>
      <c r="B369" s="31" t="s">
        <v>786</v>
      </c>
      <c r="C369" s="755"/>
      <c r="D369" s="755"/>
      <c r="E369" s="755"/>
      <c r="F369" s="755"/>
      <c r="G369" s="755"/>
      <c r="H369" s="755"/>
      <c r="I369" s="755"/>
      <c r="J369" s="530" t="s">
        <v>73</v>
      </c>
      <c r="K369" s="209" t="s">
        <v>2153</v>
      </c>
      <c r="L369" s="412">
        <v>1</v>
      </c>
      <c r="M369" s="487" t="s">
        <v>2246</v>
      </c>
      <c r="N369" s="485" t="s">
        <v>2248</v>
      </c>
      <c r="O369" s="485" t="s">
        <v>2248</v>
      </c>
    </row>
    <row r="370" spans="1:15" ht="25.5" x14ac:dyDescent="0.2">
      <c r="A370" s="535"/>
      <c r="B370" s="31" t="s">
        <v>786</v>
      </c>
      <c r="C370" s="754" t="s">
        <v>1365</v>
      </c>
      <c r="D370" s="755" t="s">
        <v>469</v>
      </c>
      <c r="E370" s="755" t="s">
        <v>469</v>
      </c>
      <c r="F370" s="755" t="s">
        <v>469</v>
      </c>
      <c r="G370" s="755" t="s">
        <v>469</v>
      </c>
      <c r="H370" s="756" t="s">
        <v>469</v>
      </c>
      <c r="I370" s="756" t="s">
        <v>469</v>
      </c>
      <c r="J370" s="530" t="s">
        <v>470</v>
      </c>
      <c r="K370" s="209" t="s">
        <v>1127</v>
      </c>
      <c r="L370" s="535"/>
      <c r="M370" s="535"/>
      <c r="N370" s="535"/>
      <c r="O370" s="535"/>
    </row>
    <row r="371" spans="1:15" ht="25.5" x14ac:dyDescent="0.2">
      <c r="A371" s="14">
        <f>A369+1</f>
        <v>332</v>
      </c>
      <c r="B371" s="31" t="s">
        <v>786</v>
      </c>
      <c r="C371" s="754"/>
      <c r="D371" s="755"/>
      <c r="E371" s="755"/>
      <c r="F371" s="755"/>
      <c r="G371" s="755"/>
      <c r="H371" s="757"/>
      <c r="I371" s="757"/>
      <c r="J371" s="530" t="s">
        <v>73</v>
      </c>
      <c r="K371" s="209" t="s">
        <v>2154</v>
      </c>
      <c r="L371" s="412">
        <v>1</v>
      </c>
      <c r="M371" s="487" t="s">
        <v>2246</v>
      </c>
      <c r="N371" s="485" t="s">
        <v>2248</v>
      </c>
      <c r="O371" s="485" t="s">
        <v>2248</v>
      </c>
    </row>
    <row r="372" spans="1:15" ht="38.25" x14ac:dyDescent="0.2">
      <c r="A372" s="14">
        <f>A371+1</f>
        <v>333</v>
      </c>
      <c r="B372" s="31" t="s">
        <v>786</v>
      </c>
      <c r="C372" s="754"/>
      <c r="D372" s="755"/>
      <c r="E372" s="755"/>
      <c r="F372" s="755"/>
      <c r="G372" s="755"/>
      <c r="H372" s="757"/>
      <c r="I372" s="757"/>
      <c r="J372" s="530" t="s">
        <v>73</v>
      </c>
      <c r="K372" s="209" t="s">
        <v>2155</v>
      </c>
      <c r="L372" s="412">
        <v>1</v>
      </c>
      <c r="M372" s="487" t="s">
        <v>2246</v>
      </c>
      <c r="N372" s="485" t="s">
        <v>2248</v>
      </c>
      <c r="O372" s="485" t="s">
        <v>2248</v>
      </c>
    </row>
    <row r="373" spans="1:15" ht="25.5" x14ac:dyDescent="0.2">
      <c r="A373" s="14">
        <f t="shared" si="13"/>
        <v>334</v>
      </c>
      <c r="B373" s="31" t="s">
        <v>786</v>
      </c>
      <c r="C373" s="754"/>
      <c r="D373" s="755"/>
      <c r="E373" s="755"/>
      <c r="F373" s="755"/>
      <c r="G373" s="755"/>
      <c r="H373" s="757"/>
      <c r="I373" s="757"/>
      <c r="J373" s="530" t="s">
        <v>73</v>
      </c>
      <c r="K373" s="209" t="s">
        <v>2156</v>
      </c>
      <c r="L373" s="412">
        <v>1</v>
      </c>
      <c r="M373" s="487" t="s">
        <v>2246</v>
      </c>
      <c r="N373" s="485" t="s">
        <v>2248</v>
      </c>
      <c r="O373" s="485" t="s">
        <v>2248</v>
      </c>
    </row>
    <row r="374" spans="1:15" ht="25.5" x14ac:dyDescent="0.2">
      <c r="A374" s="14">
        <f t="shared" si="13"/>
        <v>335</v>
      </c>
      <c r="B374" s="31" t="s">
        <v>786</v>
      </c>
      <c r="C374" s="754"/>
      <c r="D374" s="755"/>
      <c r="E374" s="755"/>
      <c r="F374" s="755"/>
      <c r="G374" s="755"/>
      <c r="H374" s="758"/>
      <c r="I374" s="758"/>
      <c r="J374" s="530" t="s">
        <v>73</v>
      </c>
      <c r="K374" s="209" t="s">
        <v>2157</v>
      </c>
      <c r="L374" s="412">
        <v>1</v>
      </c>
      <c r="M374" s="487" t="s">
        <v>2246</v>
      </c>
      <c r="N374" s="485" t="s">
        <v>2248</v>
      </c>
      <c r="O374" s="485" t="s">
        <v>2248</v>
      </c>
    </row>
    <row r="375" spans="1:15" ht="51" x14ac:dyDescent="0.2">
      <c r="A375" s="14">
        <f t="shared" si="13"/>
        <v>336</v>
      </c>
      <c r="B375" s="31" t="s">
        <v>786</v>
      </c>
      <c r="C375" s="754"/>
      <c r="D375" s="755"/>
      <c r="E375" s="755"/>
      <c r="F375" s="755"/>
      <c r="G375" s="755"/>
      <c r="H375" s="531" t="s">
        <v>469</v>
      </c>
      <c r="I375" s="529" t="s">
        <v>469</v>
      </c>
      <c r="J375" s="530" t="s">
        <v>2324</v>
      </c>
      <c r="K375" s="209" t="s">
        <v>1132</v>
      </c>
      <c r="L375" s="412">
        <v>1</v>
      </c>
      <c r="M375" s="487" t="s">
        <v>2246</v>
      </c>
      <c r="N375" s="485" t="s">
        <v>2248</v>
      </c>
      <c r="O375" s="485" t="s">
        <v>2248</v>
      </c>
    </row>
    <row r="376" spans="1:15" ht="25.5" x14ac:dyDescent="0.2">
      <c r="A376" s="535"/>
      <c r="B376" s="31" t="s">
        <v>789</v>
      </c>
      <c r="C376" s="754" t="s">
        <v>1366</v>
      </c>
      <c r="D376" s="755" t="s">
        <v>472</v>
      </c>
      <c r="E376" s="755" t="s">
        <v>472</v>
      </c>
      <c r="F376" s="755" t="s">
        <v>472</v>
      </c>
      <c r="G376" s="755" t="s">
        <v>472</v>
      </c>
      <c r="H376" s="755" t="s">
        <v>472</v>
      </c>
      <c r="I376" s="755" t="s">
        <v>472</v>
      </c>
      <c r="J376" s="530" t="s">
        <v>473</v>
      </c>
      <c r="K376" s="209" t="s">
        <v>1133</v>
      </c>
      <c r="L376" s="535"/>
      <c r="M376" s="535"/>
      <c r="N376" s="535"/>
      <c r="O376" s="535"/>
    </row>
    <row r="377" spans="1:15" ht="25.5" x14ac:dyDescent="0.2">
      <c r="A377" s="14">
        <f>A375+1</f>
        <v>337</v>
      </c>
      <c r="B377" s="31" t="s">
        <v>789</v>
      </c>
      <c r="C377" s="754"/>
      <c r="D377" s="755"/>
      <c r="E377" s="755"/>
      <c r="F377" s="755"/>
      <c r="G377" s="755"/>
      <c r="H377" s="755"/>
      <c r="I377" s="755"/>
      <c r="J377" s="530" t="s">
        <v>73</v>
      </c>
      <c r="K377" s="209" t="s">
        <v>2158</v>
      </c>
      <c r="L377" s="412">
        <v>1</v>
      </c>
      <c r="M377" s="487" t="s">
        <v>2246</v>
      </c>
      <c r="N377" s="485" t="s">
        <v>2248</v>
      </c>
      <c r="O377" s="485" t="s">
        <v>2248</v>
      </c>
    </row>
    <row r="378" spans="1:15" ht="51" x14ac:dyDescent="0.2">
      <c r="A378" s="14">
        <f>A377+1</f>
        <v>338</v>
      </c>
      <c r="B378" s="31" t="s">
        <v>789</v>
      </c>
      <c r="C378" s="754"/>
      <c r="D378" s="755"/>
      <c r="E378" s="755"/>
      <c r="F378" s="755"/>
      <c r="G378" s="755"/>
      <c r="H378" s="755"/>
      <c r="I378" s="755"/>
      <c r="J378" s="530" t="s">
        <v>73</v>
      </c>
      <c r="K378" s="209" t="s">
        <v>2159</v>
      </c>
      <c r="L378" s="412">
        <v>1</v>
      </c>
      <c r="M378" s="487" t="s">
        <v>2246</v>
      </c>
      <c r="N378" s="485" t="s">
        <v>2248</v>
      </c>
      <c r="O378" s="485" t="s">
        <v>2248</v>
      </c>
    </row>
    <row r="379" spans="1:15" ht="25.5" x14ac:dyDescent="0.2">
      <c r="A379" s="14">
        <f>A378+1</f>
        <v>339</v>
      </c>
      <c r="B379" s="31" t="s">
        <v>789</v>
      </c>
      <c r="C379" s="754" t="s">
        <v>1366</v>
      </c>
      <c r="D379" s="755"/>
      <c r="E379" s="755"/>
      <c r="F379" s="755"/>
      <c r="G379" s="755"/>
      <c r="H379" s="755"/>
      <c r="I379" s="755"/>
      <c r="J379" s="530" t="s">
        <v>73</v>
      </c>
      <c r="K379" s="209" t="s">
        <v>1499</v>
      </c>
      <c r="L379" s="412">
        <v>1</v>
      </c>
      <c r="M379" s="487" t="s">
        <v>2246</v>
      </c>
      <c r="N379" s="485" t="s">
        <v>2248</v>
      </c>
      <c r="O379" s="485" t="s">
        <v>2248</v>
      </c>
    </row>
    <row r="380" spans="1:15" ht="25.5" x14ac:dyDescent="0.2">
      <c r="A380" s="14">
        <f>A379+1</f>
        <v>340</v>
      </c>
      <c r="B380" s="31" t="s">
        <v>789</v>
      </c>
      <c r="C380" s="754"/>
      <c r="D380" s="755"/>
      <c r="E380" s="755"/>
      <c r="F380" s="755"/>
      <c r="G380" s="755"/>
      <c r="H380" s="755"/>
      <c r="I380" s="755"/>
      <c r="J380" s="530" t="s">
        <v>73</v>
      </c>
      <c r="K380" s="217" t="s">
        <v>1500</v>
      </c>
      <c r="L380" s="412">
        <v>1</v>
      </c>
      <c r="M380" s="487" t="s">
        <v>2246</v>
      </c>
      <c r="N380" s="485" t="s">
        <v>2248</v>
      </c>
      <c r="O380" s="485" t="s">
        <v>2248</v>
      </c>
    </row>
    <row r="381" spans="1:15" x14ac:dyDescent="0.2">
      <c r="A381" s="782" t="s">
        <v>797</v>
      </c>
      <c r="B381" s="785"/>
      <c r="C381" s="785"/>
      <c r="D381" s="785"/>
      <c r="E381" s="785"/>
      <c r="F381" s="785"/>
      <c r="G381" s="785"/>
      <c r="H381" s="785"/>
      <c r="I381" s="785"/>
      <c r="J381" s="785"/>
      <c r="K381" s="785"/>
      <c r="L381" s="785"/>
      <c r="M381" s="785"/>
      <c r="N381" s="785"/>
      <c r="O381" s="845"/>
    </row>
    <row r="382" spans="1:15" ht="38.25" x14ac:dyDescent="0.2">
      <c r="A382" s="14">
        <f>A380+1</f>
        <v>341</v>
      </c>
      <c r="B382" s="31" t="s">
        <v>785</v>
      </c>
      <c r="C382" s="530" t="s">
        <v>1369</v>
      </c>
      <c r="D382" s="755" t="s">
        <v>477</v>
      </c>
      <c r="E382" s="755" t="s">
        <v>477</v>
      </c>
      <c r="F382" s="755" t="s">
        <v>477</v>
      </c>
      <c r="G382" s="755" t="s">
        <v>477</v>
      </c>
      <c r="H382" s="755" t="s">
        <v>477</v>
      </c>
      <c r="I382" s="755" t="s">
        <v>477</v>
      </c>
      <c r="J382" s="530" t="s">
        <v>478</v>
      </c>
      <c r="K382" s="209" t="s">
        <v>1463</v>
      </c>
      <c r="L382" s="413">
        <v>2</v>
      </c>
      <c r="M382" s="487" t="s">
        <v>2246</v>
      </c>
      <c r="N382" s="485" t="s">
        <v>2248</v>
      </c>
      <c r="O382" s="485" t="s">
        <v>2248</v>
      </c>
    </row>
    <row r="383" spans="1:15" ht="38.25" x14ac:dyDescent="0.2">
      <c r="A383" s="14">
        <f t="shared" ref="A383:A384" si="17">A382+1</f>
        <v>342</v>
      </c>
      <c r="B383" s="31" t="s">
        <v>785</v>
      </c>
      <c r="C383" s="530" t="s">
        <v>1369</v>
      </c>
      <c r="D383" s="755"/>
      <c r="E383" s="755"/>
      <c r="F383" s="755"/>
      <c r="G383" s="755"/>
      <c r="H383" s="755"/>
      <c r="I383" s="755"/>
      <c r="J383" s="530" t="s">
        <v>73</v>
      </c>
      <c r="K383" s="209" t="s">
        <v>1464</v>
      </c>
      <c r="L383" s="412">
        <v>1</v>
      </c>
      <c r="M383" s="487" t="s">
        <v>2246</v>
      </c>
      <c r="N383" s="485" t="s">
        <v>2248</v>
      </c>
      <c r="O383" s="485" t="s">
        <v>2248</v>
      </c>
    </row>
    <row r="384" spans="1:15" ht="38.25" x14ac:dyDescent="0.2">
      <c r="A384" s="14">
        <f t="shared" si="17"/>
        <v>343</v>
      </c>
      <c r="B384" s="530" t="s">
        <v>757</v>
      </c>
      <c r="C384" s="531" t="s">
        <v>479</v>
      </c>
      <c r="D384" s="755" t="s">
        <v>479</v>
      </c>
      <c r="E384" s="755" t="s">
        <v>479</v>
      </c>
      <c r="F384" s="755" t="s">
        <v>479</v>
      </c>
      <c r="G384" s="755" t="s">
        <v>479</v>
      </c>
      <c r="H384" s="755" t="s">
        <v>479</v>
      </c>
      <c r="I384" s="755" t="s">
        <v>479</v>
      </c>
      <c r="J384" s="530" t="s">
        <v>480</v>
      </c>
      <c r="K384" s="209" t="s">
        <v>1136</v>
      </c>
      <c r="L384" s="412">
        <v>1</v>
      </c>
      <c r="M384" s="487" t="s">
        <v>2246</v>
      </c>
      <c r="N384" s="485" t="s">
        <v>2248</v>
      </c>
      <c r="O384" s="485" t="s">
        <v>2248</v>
      </c>
    </row>
    <row r="385" spans="1:15" ht="25.5" x14ac:dyDescent="0.2">
      <c r="A385" s="535"/>
      <c r="B385" s="530" t="s">
        <v>757</v>
      </c>
      <c r="C385" s="755" t="s">
        <v>479</v>
      </c>
      <c r="D385" s="755"/>
      <c r="E385" s="755"/>
      <c r="F385" s="755"/>
      <c r="G385" s="755"/>
      <c r="H385" s="755"/>
      <c r="I385" s="755"/>
      <c r="J385" s="530" t="s">
        <v>73</v>
      </c>
      <c r="K385" s="209" t="s">
        <v>1137</v>
      </c>
      <c r="L385" s="535"/>
      <c r="M385" s="535"/>
      <c r="N385" s="535"/>
      <c r="O385" s="535"/>
    </row>
    <row r="386" spans="1:15" ht="38.25" x14ac:dyDescent="0.2">
      <c r="A386" s="14">
        <f>A384+1</f>
        <v>344</v>
      </c>
      <c r="B386" s="530" t="s">
        <v>757</v>
      </c>
      <c r="C386" s="755"/>
      <c r="D386" s="755"/>
      <c r="E386" s="755"/>
      <c r="F386" s="755"/>
      <c r="G386" s="755"/>
      <c r="H386" s="755"/>
      <c r="I386" s="755"/>
      <c r="J386" s="530" t="s">
        <v>73</v>
      </c>
      <c r="K386" s="209" t="s">
        <v>2160</v>
      </c>
      <c r="L386" s="412">
        <v>1</v>
      </c>
      <c r="M386" s="487" t="s">
        <v>2246</v>
      </c>
      <c r="N386" s="485" t="s">
        <v>2248</v>
      </c>
      <c r="O386" s="485" t="s">
        <v>2248</v>
      </c>
    </row>
    <row r="387" spans="1:15" ht="51" x14ac:dyDescent="0.2">
      <c r="A387" s="14">
        <f>A386+1</f>
        <v>345</v>
      </c>
      <c r="B387" s="530" t="s">
        <v>757</v>
      </c>
      <c r="C387" s="755"/>
      <c r="D387" s="755"/>
      <c r="E387" s="755"/>
      <c r="F387" s="755"/>
      <c r="G387" s="755"/>
      <c r="H387" s="755"/>
      <c r="I387" s="755"/>
      <c r="J387" s="530" t="s">
        <v>73</v>
      </c>
      <c r="K387" s="209" t="s">
        <v>2161</v>
      </c>
      <c r="L387" s="412">
        <v>1</v>
      </c>
      <c r="M387" s="487" t="s">
        <v>2246</v>
      </c>
      <c r="N387" s="485" t="s">
        <v>2248</v>
      </c>
      <c r="O387" s="485" t="s">
        <v>2248</v>
      </c>
    </row>
    <row r="388" spans="1:15" ht="25.5" x14ac:dyDescent="0.2">
      <c r="A388" s="14">
        <f>A387+1</f>
        <v>346</v>
      </c>
      <c r="B388" s="530" t="s">
        <v>757</v>
      </c>
      <c r="C388" s="755"/>
      <c r="D388" s="755"/>
      <c r="E388" s="755"/>
      <c r="F388" s="755"/>
      <c r="G388" s="755"/>
      <c r="H388" s="755"/>
      <c r="I388" s="755"/>
      <c r="J388" s="532" t="s">
        <v>73</v>
      </c>
      <c r="K388" s="217" t="s">
        <v>2162</v>
      </c>
      <c r="L388" s="412">
        <v>1</v>
      </c>
      <c r="M388" s="487" t="s">
        <v>2246</v>
      </c>
      <c r="N388" s="485" t="s">
        <v>2248</v>
      </c>
      <c r="O388" s="485" t="s">
        <v>2248</v>
      </c>
    </row>
    <row r="389" spans="1:15" ht="38.25" x14ac:dyDescent="0.2">
      <c r="A389" s="14">
        <f t="shared" ref="A389:A405" si="18">A388+1</f>
        <v>347</v>
      </c>
      <c r="B389" s="31" t="s">
        <v>786</v>
      </c>
      <c r="C389" s="530" t="s">
        <v>1371</v>
      </c>
      <c r="D389" s="755"/>
      <c r="E389" s="755"/>
      <c r="F389" s="755"/>
      <c r="G389" s="755"/>
      <c r="H389" s="755"/>
      <c r="I389" s="755"/>
      <c r="J389" s="530" t="s">
        <v>73</v>
      </c>
      <c r="K389" s="209" t="s">
        <v>2163</v>
      </c>
      <c r="L389" s="412">
        <v>1</v>
      </c>
      <c r="M389" s="487" t="s">
        <v>2246</v>
      </c>
      <c r="N389" s="485" t="s">
        <v>2248</v>
      </c>
      <c r="O389" s="485" t="s">
        <v>2248</v>
      </c>
    </row>
    <row r="390" spans="1:15" ht="38.25" x14ac:dyDescent="0.2">
      <c r="A390" s="14">
        <f t="shared" si="18"/>
        <v>348</v>
      </c>
      <c r="B390" s="31" t="s">
        <v>786</v>
      </c>
      <c r="C390" s="530" t="s">
        <v>1370</v>
      </c>
      <c r="D390" s="531" t="s">
        <v>482</v>
      </c>
      <c r="E390" s="531" t="s">
        <v>482</v>
      </c>
      <c r="F390" s="531" t="s">
        <v>482</v>
      </c>
      <c r="G390" s="531" t="s">
        <v>482</v>
      </c>
      <c r="H390" s="531" t="s">
        <v>482</v>
      </c>
      <c r="I390" s="531" t="s">
        <v>482</v>
      </c>
      <c r="J390" s="530" t="s">
        <v>483</v>
      </c>
      <c r="K390" s="209" t="s">
        <v>1142</v>
      </c>
      <c r="L390" s="413">
        <v>2</v>
      </c>
      <c r="M390" s="487" t="s">
        <v>2246</v>
      </c>
      <c r="N390" s="485" t="s">
        <v>2248</v>
      </c>
      <c r="O390" s="485" t="s">
        <v>2248</v>
      </c>
    </row>
    <row r="391" spans="1:15" x14ac:dyDescent="0.2">
      <c r="A391" s="782" t="s">
        <v>798</v>
      </c>
      <c r="B391" s="785"/>
      <c r="C391" s="785"/>
      <c r="D391" s="785"/>
      <c r="E391" s="785"/>
      <c r="F391" s="785"/>
      <c r="G391" s="785"/>
      <c r="H391" s="785"/>
      <c r="I391" s="785"/>
      <c r="J391" s="785"/>
      <c r="K391" s="785"/>
      <c r="L391" s="785"/>
      <c r="M391" s="785"/>
      <c r="N391" s="785"/>
      <c r="O391" s="845"/>
    </row>
    <row r="392" spans="1:15" ht="38.25" x14ac:dyDescent="0.2">
      <c r="A392" s="14">
        <f>A390+1</f>
        <v>349</v>
      </c>
      <c r="B392" s="31" t="s">
        <v>785</v>
      </c>
      <c r="C392" s="530" t="s">
        <v>1372</v>
      </c>
      <c r="D392" s="755">
        <v>5.8</v>
      </c>
      <c r="E392" s="755">
        <v>5.8</v>
      </c>
      <c r="F392" s="755">
        <v>5.8</v>
      </c>
      <c r="G392" s="755">
        <v>5.8</v>
      </c>
      <c r="H392" s="755">
        <v>5.8</v>
      </c>
      <c r="I392" s="755">
        <v>5.8</v>
      </c>
      <c r="J392" s="530" t="s">
        <v>485</v>
      </c>
      <c r="K392" s="209" t="s">
        <v>1143</v>
      </c>
      <c r="L392" s="413">
        <v>2</v>
      </c>
      <c r="M392" s="487" t="s">
        <v>2246</v>
      </c>
      <c r="N392" s="487" t="s">
        <v>2246</v>
      </c>
      <c r="O392" s="487" t="s">
        <v>2246</v>
      </c>
    </row>
    <row r="393" spans="1:15" ht="38.25" x14ac:dyDescent="0.2">
      <c r="A393" s="14">
        <f t="shared" si="18"/>
        <v>350</v>
      </c>
      <c r="B393" s="31" t="s">
        <v>785</v>
      </c>
      <c r="C393" s="530" t="s">
        <v>1372</v>
      </c>
      <c r="D393" s="755"/>
      <c r="E393" s="755"/>
      <c r="F393" s="755"/>
      <c r="G393" s="755"/>
      <c r="H393" s="755"/>
      <c r="I393" s="755"/>
      <c r="J393" s="530" t="s">
        <v>73</v>
      </c>
      <c r="K393" s="209" t="s">
        <v>1144</v>
      </c>
      <c r="L393" s="413">
        <v>2</v>
      </c>
      <c r="M393" s="487" t="s">
        <v>2246</v>
      </c>
      <c r="N393" s="487" t="s">
        <v>2246</v>
      </c>
      <c r="O393" s="487" t="s">
        <v>2246</v>
      </c>
    </row>
    <row r="394" spans="1:15" ht="38.25" x14ac:dyDescent="0.2">
      <c r="A394" s="14">
        <f t="shared" si="18"/>
        <v>351</v>
      </c>
      <c r="B394" s="31" t="s">
        <v>785</v>
      </c>
      <c r="C394" s="530" t="s">
        <v>1373</v>
      </c>
      <c r="D394" s="755" t="s">
        <v>488</v>
      </c>
      <c r="E394" s="755" t="s">
        <v>488</v>
      </c>
      <c r="F394" s="755" t="s">
        <v>488</v>
      </c>
      <c r="G394" s="755" t="s">
        <v>488</v>
      </c>
      <c r="H394" s="755" t="s">
        <v>488</v>
      </c>
      <c r="I394" s="755" t="s">
        <v>488</v>
      </c>
      <c r="J394" s="530" t="s">
        <v>489</v>
      </c>
      <c r="K394" s="209" t="s">
        <v>1145</v>
      </c>
      <c r="L394" s="412">
        <v>1</v>
      </c>
      <c r="M394" s="485" t="s">
        <v>2248</v>
      </c>
      <c r="N394" s="485" t="s">
        <v>2248</v>
      </c>
      <c r="O394" s="485" t="s">
        <v>2248</v>
      </c>
    </row>
    <row r="395" spans="1:15" ht="38.25" x14ac:dyDescent="0.2">
      <c r="A395" s="14">
        <f t="shared" si="18"/>
        <v>352</v>
      </c>
      <c r="B395" s="31" t="s">
        <v>785</v>
      </c>
      <c r="C395" s="530" t="s">
        <v>1373</v>
      </c>
      <c r="D395" s="755"/>
      <c r="E395" s="755"/>
      <c r="F395" s="755"/>
      <c r="G395" s="755"/>
      <c r="H395" s="755"/>
      <c r="I395" s="755"/>
      <c r="J395" s="530" t="s">
        <v>73</v>
      </c>
      <c r="K395" s="209" t="s">
        <v>1146</v>
      </c>
      <c r="L395" s="412">
        <v>1</v>
      </c>
      <c r="M395" s="485" t="s">
        <v>2248</v>
      </c>
      <c r="N395" s="485" t="s">
        <v>2248</v>
      </c>
      <c r="O395" s="485" t="s">
        <v>2248</v>
      </c>
    </row>
    <row r="396" spans="1:15" ht="38.25" x14ac:dyDescent="0.2">
      <c r="A396" s="14">
        <f t="shared" si="18"/>
        <v>353</v>
      </c>
      <c r="B396" s="31" t="s">
        <v>788</v>
      </c>
      <c r="C396" s="530" t="s">
        <v>1374</v>
      </c>
      <c r="D396" s="755"/>
      <c r="E396" s="755"/>
      <c r="F396" s="755"/>
      <c r="G396" s="755"/>
      <c r="H396" s="755"/>
      <c r="I396" s="755"/>
      <c r="J396" s="530" t="s">
        <v>73</v>
      </c>
      <c r="K396" s="209" t="s">
        <v>1147</v>
      </c>
      <c r="L396" s="412">
        <v>1</v>
      </c>
      <c r="M396" s="485" t="s">
        <v>2248</v>
      </c>
      <c r="N396" s="485" t="s">
        <v>2248</v>
      </c>
      <c r="O396" s="485" t="s">
        <v>2248</v>
      </c>
    </row>
    <row r="397" spans="1:15" ht="38.25" x14ac:dyDescent="0.2">
      <c r="A397" s="14">
        <f t="shared" si="18"/>
        <v>354</v>
      </c>
      <c r="B397" s="31" t="s">
        <v>785</v>
      </c>
      <c r="C397" s="530" t="s">
        <v>1375</v>
      </c>
      <c r="D397" s="531" t="s">
        <v>492</v>
      </c>
      <c r="E397" s="531" t="s">
        <v>492</v>
      </c>
      <c r="F397" s="531" t="s">
        <v>492</v>
      </c>
      <c r="G397" s="531" t="s">
        <v>492</v>
      </c>
      <c r="H397" s="531" t="s">
        <v>492</v>
      </c>
      <c r="I397" s="531" t="s">
        <v>492</v>
      </c>
      <c r="J397" s="530" t="s">
        <v>493</v>
      </c>
      <c r="K397" s="209" t="s">
        <v>1148</v>
      </c>
      <c r="L397" s="412">
        <v>1</v>
      </c>
      <c r="M397" s="487" t="s">
        <v>2246</v>
      </c>
      <c r="N397" s="487" t="s">
        <v>2246</v>
      </c>
      <c r="O397" s="487" t="s">
        <v>2246</v>
      </c>
    </row>
    <row r="398" spans="1:15" ht="38.25" x14ac:dyDescent="0.2">
      <c r="A398" s="14">
        <f t="shared" si="18"/>
        <v>355</v>
      </c>
      <c r="B398" s="31" t="s">
        <v>785</v>
      </c>
      <c r="C398" s="530" t="s">
        <v>1376</v>
      </c>
      <c r="D398" s="755" t="s">
        <v>495</v>
      </c>
      <c r="E398" s="755" t="s">
        <v>495</v>
      </c>
      <c r="F398" s="755" t="s">
        <v>495</v>
      </c>
      <c r="G398" s="755" t="s">
        <v>495</v>
      </c>
      <c r="H398" s="755" t="s">
        <v>495</v>
      </c>
      <c r="I398" s="755" t="s">
        <v>495</v>
      </c>
      <c r="J398" s="530" t="s">
        <v>496</v>
      </c>
      <c r="K398" s="217" t="s">
        <v>1957</v>
      </c>
      <c r="L398" s="412">
        <v>1</v>
      </c>
      <c r="M398" s="487" t="s">
        <v>2246</v>
      </c>
      <c r="N398" s="487" t="s">
        <v>2246</v>
      </c>
      <c r="O398" s="487" t="s">
        <v>2246</v>
      </c>
    </row>
    <row r="399" spans="1:15" ht="51" x14ac:dyDescent="0.2">
      <c r="A399" s="14">
        <f t="shared" si="18"/>
        <v>356</v>
      </c>
      <c r="B399" s="31" t="s">
        <v>785</v>
      </c>
      <c r="C399" s="530" t="s">
        <v>1376</v>
      </c>
      <c r="D399" s="755"/>
      <c r="E399" s="755"/>
      <c r="F399" s="755"/>
      <c r="G399" s="755"/>
      <c r="H399" s="755"/>
      <c r="I399" s="755"/>
      <c r="J399" s="530" t="s">
        <v>73</v>
      </c>
      <c r="K399" s="217" t="s">
        <v>1958</v>
      </c>
      <c r="L399" s="412">
        <v>1</v>
      </c>
      <c r="M399" s="487" t="s">
        <v>2246</v>
      </c>
      <c r="N399" s="485" t="s">
        <v>2248</v>
      </c>
      <c r="O399" s="485" t="s">
        <v>2248</v>
      </c>
    </row>
    <row r="400" spans="1:15" ht="38.25" x14ac:dyDescent="0.2">
      <c r="A400" s="14">
        <f t="shared" si="18"/>
        <v>357</v>
      </c>
      <c r="B400" s="31" t="s">
        <v>785</v>
      </c>
      <c r="C400" s="530" t="s">
        <v>1377</v>
      </c>
      <c r="D400" s="531" t="s">
        <v>498</v>
      </c>
      <c r="E400" s="531" t="s">
        <v>498</v>
      </c>
      <c r="F400" s="531" t="s">
        <v>498</v>
      </c>
      <c r="G400" s="531" t="s">
        <v>498</v>
      </c>
      <c r="H400" s="531" t="s">
        <v>498</v>
      </c>
      <c r="I400" s="531" t="s">
        <v>498</v>
      </c>
      <c r="J400" s="530" t="s">
        <v>499</v>
      </c>
      <c r="K400" s="209" t="s">
        <v>1151</v>
      </c>
      <c r="L400" s="412">
        <v>1</v>
      </c>
      <c r="M400" s="487" t="s">
        <v>2246</v>
      </c>
      <c r="N400" s="487" t="s">
        <v>2246</v>
      </c>
      <c r="O400" s="487" t="s">
        <v>2246</v>
      </c>
    </row>
    <row r="401" spans="1:15" ht="38.25" x14ac:dyDescent="0.2">
      <c r="A401" s="14">
        <f t="shared" si="18"/>
        <v>358</v>
      </c>
      <c r="B401" s="530" t="s">
        <v>758</v>
      </c>
      <c r="C401" s="531" t="s">
        <v>501</v>
      </c>
      <c r="D401" s="755" t="s">
        <v>501</v>
      </c>
      <c r="E401" s="755" t="s">
        <v>501</v>
      </c>
      <c r="F401" s="755" t="s">
        <v>501</v>
      </c>
      <c r="G401" s="755" t="s">
        <v>501</v>
      </c>
      <c r="H401" s="755" t="s">
        <v>501</v>
      </c>
      <c r="I401" s="755" t="s">
        <v>501</v>
      </c>
      <c r="J401" s="530" t="s">
        <v>503</v>
      </c>
      <c r="K401" s="209" t="s">
        <v>1152</v>
      </c>
      <c r="L401" s="412">
        <v>1</v>
      </c>
      <c r="M401" s="487" t="s">
        <v>2246</v>
      </c>
      <c r="N401" s="485" t="s">
        <v>2248</v>
      </c>
      <c r="O401" s="485" t="s">
        <v>2248</v>
      </c>
    </row>
    <row r="402" spans="1:15" ht="25.5" x14ac:dyDescent="0.2">
      <c r="A402" s="14">
        <f t="shared" si="18"/>
        <v>359</v>
      </c>
      <c r="B402" s="530" t="s">
        <v>838</v>
      </c>
      <c r="C402" s="531" t="s">
        <v>501</v>
      </c>
      <c r="D402" s="755"/>
      <c r="E402" s="755"/>
      <c r="F402" s="755"/>
      <c r="G402" s="755"/>
      <c r="H402" s="755"/>
      <c r="I402" s="755"/>
      <c r="J402" s="530" t="s">
        <v>73</v>
      </c>
      <c r="K402" s="209" t="s">
        <v>1153</v>
      </c>
      <c r="L402" s="412">
        <v>1</v>
      </c>
      <c r="M402" s="487" t="s">
        <v>2246</v>
      </c>
      <c r="N402" s="487" t="s">
        <v>2246</v>
      </c>
      <c r="O402" s="487" t="s">
        <v>2246</v>
      </c>
    </row>
    <row r="403" spans="1:15" ht="25.5" x14ac:dyDescent="0.2">
      <c r="A403" s="14">
        <f t="shared" si="18"/>
        <v>360</v>
      </c>
      <c r="B403" s="530" t="s">
        <v>839</v>
      </c>
      <c r="C403" s="531" t="s">
        <v>501</v>
      </c>
      <c r="D403" s="755"/>
      <c r="E403" s="755"/>
      <c r="F403" s="755"/>
      <c r="G403" s="755"/>
      <c r="H403" s="755"/>
      <c r="I403" s="755"/>
      <c r="J403" s="530" t="s">
        <v>73</v>
      </c>
      <c r="K403" s="209" t="s">
        <v>1154</v>
      </c>
      <c r="L403" s="413">
        <v>2</v>
      </c>
      <c r="M403" s="487" t="s">
        <v>2246</v>
      </c>
      <c r="N403" s="487" t="s">
        <v>2246</v>
      </c>
      <c r="O403" s="487" t="s">
        <v>2246</v>
      </c>
    </row>
    <row r="404" spans="1:15" ht="38.25" x14ac:dyDescent="0.2">
      <c r="A404" s="14">
        <f t="shared" si="18"/>
        <v>361</v>
      </c>
      <c r="B404" s="31" t="s">
        <v>785</v>
      </c>
      <c r="C404" s="530" t="s">
        <v>1378</v>
      </c>
      <c r="D404" s="755"/>
      <c r="E404" s="755"/>
      <c r="F404" s="755"/>
      <c r="G404" s="755"/>
      <c r="H404" s="755"/>
      <c r="I404" s="755"/>
      <c r="J404" s="530" t="s">
        <v>73</v>
      </c>
      <c r="K404" s="209" t="s">
        <v>1155</v>
      </c>
      <c r="L404" s="412">
        <v>1</v>
      </c>
      <c r="M404" s="487" t="s">
        <v>2246</v>
      </c>
      <c r="N404" s="487" t="s">
        <v>2246</v>
      </c>
      <c r="O404" s="487" t="s">
        <v>2246</v>
      </c>
    </row>
    <row r="405" spans="1:15" ht="38.25" x14ac:dyDescent="0.2">
      <c r="A405" s="14">
        <f t="shared" si="18"/>
        <v>362</v>
      </c>
      <c r="B405" s="31" t="s">
        <v>785</v>
      </c>
      <c r="C405" s="530" t="s">
        <v>1379</v>
      </c>
      <c r="D405" s="755" t="s">
        <v>507</v>
      </c>
      <c r="E405" s="755" t="s">
        <v>507</v>
      </c>
      <c r="F405" s="755" t="s">
        <v>507</v>
      </c>
      <c r="G405" s="755" t="s">
        <v>507</v>
      </c>
      <c r="H405" s="755" t="s">
        <v>507</v>
      </c>
      <c r="I405" s="755" t="s">
        <v>507</v>
      </c>
      <c r="J405" s="530" t="s">
        <v>508</v>
      </c>
      <c r="K405" s="209" t="s">
        <v>1156</v>
      </c>
      <c r="L405" s="412">
        <v>1</v>
      </c>
      <c r="M405" s="487" t="s">
        <v>2246</v>
      </c>
      <c r="N405" s="487" t="s">
        <v>2246</v>
      </c>
      <c r="O405" s="487" t="s">
        <v>2246</v>
      </c>
    </row>
    <row r="406" spans="1:15" ht="38.25" x14ac:dyDescent="0.2">
      <c r="A406" s="14">
        <f>A405+1</f>
        <v>363</v>
      </c>
      <c r="B406" s="31" t="s">
        <v>785</v>
      </c>
      <c r="C406" s="530" t="s">
        <v>1379</v>
      </c>
      <c r="D406" s="755"/>
      <c r="E406" s="755"/>
      <c r="F406" s="755"/>
      <c r="G406" s="755"/>
      <c r="H406" s="755"/>
      <c r="I406" s="755"/>
      <c r="J406" s="530" t="s">
        <v>73</v>
      </c>
      <c r="K406" s="209" t="s">
        <v>1157</v>
      </c>
      <c r="L406" s="413">
        <v>2</v>
      </c>
      <c r="M406" s="487" t="s">
        <v>2246</v>
      </c>
      <c r="N406" s="487" t="s">
        <v>2246</v>
      </c>
      <c r="O406" s="487" t="s">
        <v>2246</v>
      </c>
    </row>
    <row r="407" spans="1:15" ht="25.5" x14ac:dyDescent="0.2">
      <c r="A407" s="14">
        <f t="shared" ref="A407:A424" si="19">A406+1</f>
        <v>364</v>
      </c>
      <c r="B407" s="530" t="s">
        <v>759</v>
      </c>
      <c r="C407" s="531" t="s">
        <v>507</v>
      </c>
      <c r="D407" s="755"/>
      <c r="E407" s="755"/>
      <c r="F407" s="755"/>
      <c r="G407" s="755"/>
      <c r="H407" s="755"/>
      <c r="I407" s="755"/>
      <c r="J407" s="530" t="s">
        <v>73</v>
      </c>
      <c r="K407" s="209" t="s">
        <v>1158</v>
      </c>
      <c r="L407" s="412">
        <v>1</v>
      </c>
      <c r="M407" s="487" t="s">
        <v>2246</v>
      </c>
      <c r="N407" s="487" t="s">
        <v>2246</v>
      </c>
      <c r="O407" s="487" t="s">
        <v>2246</v>
      </c>
    </row>
    <row r="408" spans="1:15" ht="38.25" x14ac:dyDescent="0.2">
      <c r="A408" s="14">
        <f t="shared" si="19"/>
        <v>365</v>
      </c>
      <c r="B408" s="31" t="s">
        <v>785</v>
      </c>
      <c r="C408" s="530" t="s">
        <v>1379</v>
      </c>
      <c r="D408" s="755"/>
      <c r="E408" s="755"/>
      <c r="F408" s="755"/>
      <c r="G408" s="755"/>
      <c r="H408" s="755"/>
      <c r="I408" s="755"/>
      <c r="J408" s="530" t="s">
        <v>73</v>
      </c>
      <c r="K408" s="209" t="s">
        <v>1159</v>
      </c>
      <c r="L408" s="412">
        <v>1</v>
      </c>
      <c r="M408" s="487" t="s">
        <v>2246</v>
      </c>
      <c r="N408" s="487" t="s">
        <v>2246</v>
      </c>
      <c r="O408" s="487" t="s">
        <v>2246</v>
      </c>
    </row>
    <row r="409" spans="1:15" x14ac:dyDescent="0.2">
      <c r="A409" s="782" t="s">
        <v>799</v>
      </c>
      <c r="B409" s="785"/>
      <c r="C409" s="785"/>
      <c r="D409" s="785"/>
      <c r="E409" s="785"/>
      <c r="F409" s="785"/>
      <c r="G409" s="785"/>
      <c r="H409" s="785"/>
      <c r="I409" s="785"/>
      <c r="J409" s="785"/>
      <c r="K409" s="785"/>
      <c r="L409" s="785"/>
      <c r="M409" s="785"/>
      <c r="N409" s="785"/>
      <c r="O409" s="845"/>
    </row>
    <row r="410" spans="1:15" ht="38.25" x14ac:dyDescent="0.2">
      <c r="A410" s="14">
        <f>A408+1</f>
        <v>366</v>
      </c>
      <c r="B410" s="31" t="s">
        <v>785</v>
      </c>
      <c r="C410" s="530" t="s">
        <v>1380</v>
      </c>
      <c r="D410" s="531">
        <v>5.9</v>
      </c>
      <c r="E410" s="531">
        <v>5.9</v>
      </c>
      <c r="F410" s="531">
        <v>5.9</v>
      </c>
      <c r="G410" s="531">
        <v>5.9</v>
      </c>
      <c r="H410" s="531">
        <v>5.9</v>
      </c>
      <c r="I410" s="531">
        <v>5.9</v>
      </c>
      <c r="J410" s="530" t="s">
        <v>513</v>
      </c>
      <c r="K410" s="209" t="s">
        <v>1160</v>
      </c>
      <c r="L410" s="413">
        <v>2</v>
      </c>
      <c r="M410" s="485" t="s">
        <v>2248</v>
      </c>
      <c r="N410" s="485" t="s">
        <v>2248</v>
      </c>
      <c r="O410" s="485" t="s">
        <v>2248</v>
      </c>
    </row>
    <row r="411" spans="1:15" ht="25.5" x14ac:dyDescent="0.2">
      <c r="A411" s="14">
        <f>A410+1</f>
        <v>367</v>
      </c>
      <c r="B411" s="530" t="s">
        <v>760</v>
      </c>
      <c r="C411" s="755" t="s">
        <v>518</v>
      </c>
      <c r="D411" s="755" t="s">
        <v>518</v>
      </c>
      <c r="E411" s="755" t="s">
        <v>518</v>
      </c>
      <c r="F411" s="755" t="s">
        <v>518</v>
      </c>
      <c r="G411" s="755" t="s">
        <v>518</v>
      </c>
      <c r="H411" s="755" t="s">
        <v>518</v>
      </c>
      <c r="I411" s="755" t="s">
        <v>518</v>
      </c>
      <c r="J411" s="530" t="s">
        <v>519</v>
      </c>
      <c r="K411" s="209" t="s">
        <v>1162</v>
      </c>
      <c r="L411" s="412">
        <v>1</v>
      </c>
      <c r="M411" s="485" t="s">
        <v>2248</v>
      </c>
      <c r="N411" s="485" t="s">
        <v>2248</v>
      </c>
      <c r="O411" s="485" t="s">
        <v>2248</v>
      </c>
    </row>
    <row r="412" spans="1:15" ht="25.5" x14ac:dyDescent="0.2">
      <c r="A412" s="14">
        <f t="shared" si="19"/>
        <v>368</v>
      </c>
      <c r="B412" s="530" t="s">
        <v>760</v>
      </c>
      <c r="C412" s="755"/>
      <c r="D412" s="755"/>
      <c r="E412" s="755"/>
      <c r="F412" s="755"/>
      <c r="G412" s="755"/>
      <c r="H412" s="755"/>
      <c r="I412" s="755"/>
      <c r="J412" s="530" t="s">
        <v>73</v>
      </c>
      <c r="K412" s="209" t="s">
        <v>1163</v>
      </c>
      <c r="L412" s="412">
        <v>1</v>
      </c>
      <c r="M412" s="485" t="s">
        <v>2248</v>
      </c>
      <c r="N412" s="485" t="s">
        <v>2248</v>
      </c>
      <c r="O412" s="485" t="s">
        <v>2248</v>
      </c>
    </row>
    <row r="413" spans="1:15" ht="38.25" x14ac:dyDescent="0.2">
      <c r="A413" s="14">
        <f t="shared" si="19"/>
        <v>369</v>
      </c>
      <c r="B413" s="31" t="s">
        <v>788</v>
      </c>
      <c r="C413" s="530" t="s">
        <v>1382</v>
      </c>
      <c r="D413" s="531" t="s">
        <v>522</v>
      </c>
      <c r="E413" s="755" t="s">
        <v>522</v>
      </c>
      <c r="F413" s="755" t="s">
        <v>522</v>
      </c>
      <c r="G413" s="755" t="s">
        <v>522</v>
      </c>
      <c r="H413" s="755" t="s">
        <v>522</v>
      </c>
      <c r="I413" s="755" t="s">
        <v>522</v>
      </c>
      <c r="J413" s="530" t="s">
        <v>523</v>
      </c>
      <c r="K413" s="209" t="s">
        <v>1501</v>
      </c>
      <c r="L413" s="412">
        <v>1</v>
      </c>
      <c r="M413" s="485" t="s">
        <v>2248</v>
      </c>
      <c r="N413" s="485" t="s">
        <v>2248</v>
      </c>
      <c r="O413" s="485" t="s">
        <v>2248</v>
      </c>
    </row>
    <row r="414" spans="1:15" ht="38.25" x14ac:dyDescent="0.2">
      <c r="A414" s="14">
        <f t="shared" si="19"/>
        <v>370</v>
      </c>
      <c r="B414" s="31" t="s">
        <v>788</v>
      </c>
      <c r="C414" s="530" t="s">
        <v>1382</v>
      </c>
      <c r="D414" s="531" t="s">
        <v>522</v>
      </c>
      <c r="E414" s="755"/>
      <c r="F414" s="755"/>
      <c r="G414" s="755"/>
      <c r="H414" s="755"/>
      <c r="I414" s="755"/>
      <c r="J414" s="530" t="s">
        <v>73</v>
      </c>
      <c r="K414" s="209" t="s">
        <v>1502</v>
      </c>
      <c r="L414" s="412">
        <v>1</v>
      </c>
      <c r="M414" s="485" t="s">
        <v>2248</v>
      </c>
      <c r="N414" s="485" t="s">
        <v>2248</v>
      </c>
      <c r="O414" s="485" t="s">
        <v>2248</v>
      </c>
    </row>
    <row r="415" spans="1:15" ht="25.5" x14ac:dyDescent="0.2">
      <c r="A415" s="14">
        <f>A414+1</f>
        <v>371</v>
      </c>
      <c r="B415" s="532" t="s">
        <v>761</v>
      </c>
      <c r="C415" s="533" t="s">
        <v>524</v>
      </c>
      <c r="D415" s="791" t="s">
        <v>524</v>
      </c>
      <c r="E415" s="791" t="s">
        <v>524</v>
      </c>
      <c r="F415" s="791" t="s">
        <v>524</v>
      </c>
      <c r="G415" s="791" t="s">
        <v>524</v>
      </c>
      <c r="H415" s="791" t="s">
        <v>524</v>
      </c>
      <c r="I415" s="791" t="s">
        <v>524</v>
      </c>
      <c r="J415" s="532" t="s">
        <v>525</v>
      </c>
      <c r="K415" s="217" t="s">
        <v>1259</v>
      </c>
      <c r="L415" s="412">
        <v>1</v>
      </c>
      <c r="M415" s="485" t="s">
        <v>2248</v>
      </c>
      <c r="N415" s="485" t="s">
        <v>2248</v>
      </c>
      <c r="O415" s="485" t="s">
        <v>2248</v>
      </c>
    </row>
    <row r="416" spans="1:15" ht="38.25" x14ac:dyDescent="0.2">
      <c r="A416" s="14">
        <f t="shared" si="19"/>
        <v>372</v>
      </c>
      <c r="B416" s="31" t="s">
        <v>785</v>
      </c>
      <c r="C416" s="532" t="s">
        <v>1388</v>
      </c>
      <c r="D416" s="791"/>
      <c r="E416" s="791"/>
      <c r="F416" s="791"/>
      <c r="G416" s="791"/>
      <c r="H416" s="791"/>
      <c r="I416" s="791"/>
      <c r="J416" s="532" t="s">
        <v>73</v>
      </c>
      <c r="K416" s="217" t="s">
        <v>1260</v>
      </c>
      <c r="L416" s="412">
        <v>1</v>
      </c>
      <c r="M416" s="485" t="s">
        <v>2248</v>
      </c>
      <c r="N416" s="485" t="s">
        <v>2248</v>
      </c>
      <c r="O416" s="485" t="s">
        <v>2248</v>
      </c>
    </row>
    <row r="417" spans="1:15" ht="25.5" x14ac:dyDescent="0.2">
      <c r="A417" s="14">
        <f t="shared" si="19"/>
        <v>373</v>
      </c>
      <c r="B417" s="530" t="s">
        <v>761</v>
      </c>
      <c r="C417" s="531" t="s">
        <v>526</v>
      </c>
      <c r="D417" s="531" t="s">
        <v>526</v>
      </c>
      <c r="E417" s="531" t="s">
        <v>526</v>
      </c>
      <c r="F417" s="531" t="s">
        <v>526</v>
      </c>
      <c r="G417" s="531" t="s">
        <v>526</v>
      </c>
      <c r="H417" s="531" t="s">
        <v>526</v>
      </c>
      <c r="I417" s="531" t="s">
        <v>526</v>
      </c>
      <c r="J417" s="530" t="s">
        <v>527</v>
      </c>
      <c r="K417" s="209" t="s">
        <v>1164</v>
      </c>
      <c r="L417" s="412">
        <v>1</v>
      </c>
      <c r="M417" s="485" t="s">
        <v>2248</v>
      </c>
      <c r="N417" s="485" t="s">
        <v>2248</v>
      </c>
      <c r="O417" s="485" t="s">
        <v>2248</v>
      </c>
    </row>
    <row r="418" spans="1:15" ht="25.5" x14ac:dyDescent="0.2">
      <c r="A418" s="14">
        <f t="shared" si="19"/>
        <v>374</v>
      </c>
      <c r="B418" s="530" t="s">
        <v>761</v>
      </c>
      <c r="C418" s="531" t="s">
        <v>529</v>
      </c>
      <c r="D418" s="755" t="s">
        <v>529</v>
      </c>
      <c r="E418" s="755" t="s">
        <v>529</v>
      </c>
      <c r="F418" s="755" t="s">
        <v>529</v>
      </c>
      <c r="G418" s="755" t="s">
        <v>529</v>
      </c>
      <c r="H418" s="755" t="s">
        <v>529</v>
      </c>
      <c r="I418" s="755" t="s">
        <v>529</v>
      </c>
      <c r="J418" s="530" t="s">
        <v>530</v>
      </c>
      <c r="K418" s="209" t="s">
        <v>1465</v>
      </c>
      <c r="L418" s="412">
        <v>1</v>
      </c>
      <c r="M418" s="485" t="s">
        <v>2248</v>
      </c>
      <c r="N418" s="485" t="s">
        <v>2248</v>
      </c>
      <c r="O418" s="485" t="s">
        <v>2248</v>
      </c>
    </row>
    <row r="419" spans="1:15" ht="25.5" x14ac:dyDescent="0.2">
      <c r="A419" s="14">
        <f t="shared" si="19"/>
        <v>375</v>
      </c>
      <c r="B419" s="530" t="s">
        <v>761</v>
      </c>
      <c r="C419" s="531" t="s">
        <v>529</v>
      </c>
      <c r="D419" s="755"/>
      <c r="E419" s="755"/>
      <c r="F419" s="755"/>
      <c r="G419" s="755"/>
      <c r="H419" s="755"/>
      <c r="I419" s="755"/>
      <c r="J419" s="532" t="s">
        <v>73</v>
      </c>
      <c r="K419" s="209" t="s">
        <v>1466</v>
      </c>
      <c r="L419" s="412">
        <v>1</v>
      </c>
      <c r="M419" s="485" t="s">
        <v>2248</v>
      </c>
      <c r="N419" s="485" t="s">
        <v>2248</v>
      </c>
      <c r="O419" s="485" t="s">
        <v>2248</v>
      </c>
    </row>
    <row r="420" spans="1:15" ht="25.5" x14ac:dyDescent="0.2">
      <c r="A420" s="14">
        <f>A419+1</f>
        <v>376</v>
      </c>
      <c r="B420" s="530" t="s">
        <v>761</v>
      </c>
      <c r="C420" s="531" t="s">
        <v>531</v>
      </c>
      <c r="D420" s="531" t="s">
        <v>531</v>
      </c>
      <c r="E420" s="531" t="s">
        <v>531</v>
      </c>
      <c r="F420" s="531" t="s">
        <v>531</v>
      </c>
      <c r="G420" s="531" t="s">
        <v>531</v>
      </c>
      <c r="H420" s="531" t="s">
        <v>531</v>
      </c>
      <c r="I420" s="531" t="s">
        <v>531</v>
      </c>
      <c r="J420" s="530" t="s">
        <v>532</v>
      </c>
      <c r="K420" s="209" t="s">
        <v>1165</v>
      </c>
      <c r="L420" s="412">
        <v>1</v>
      </c>
      <c r="M420" s="485" t="s">
        <v>2248</v>
      </c>
      <c r="N420" s="485" t="s">
        <v>2248</v>
      </c>
      <c r="O420" s="485" t="s">
        <v>2248</v>
      </c>
    </row>
    <row r="421" spans="1:15" ht="38.25" x14ac:dyDescent="0.2">
      <c r="A421" s="14">
        <f t="shared" si="19"/>
        <v>377</v>
      </c>
      <c r="B421" s="530" t="s">
        <v>761</v>
      </c>
      <c r="C421" s="530" t="s">
        <v>1383</v>
      </c>
      <c r="D421" s="755" t="s">
        <v>534</v>
      </c>
      <c r="E421" s="755" t="s">
        <v>534</v>
      </c>
      <c r="F421" s="755" t="s">
        <v>534</v>
      </c>
      <c r="G421" s="755" t="s">
        <v>534</v>
      </c>
      <c r="H421" s="755" t="s">
        <v>534</v>
      </c>
      <c r="I421" s="755" t="s">
        <v>534</v>
      </c>
      <c r="J421" s="530" t="s">
        <v>535</v>
      </c>
      <c r="K421" s="209" t="s">
        <v>1166</v>
      </c>
      <c r="L421" s="412">
        <v>1</v>
      </c>
      <c r="M421" s="485" t="s">
        <v>2248</v>
      </c>
      <c r="N421" s="485" t="s">
        <v>2248</v>
      </c>
      <c r="O421" s="485" t="s">
        <v>2248</v>
      </c>
    </row>
    <row r="422" spans="1:15" ht="38.25" x14ac:dyDescent="0.2">
      <c r="A422" s="14">
        <f t="shared" si="19"/>
        <v>378</v>
      </c>
      <c r="B422" s="530" t="s">
        <v>840</v>
      </c>
      <c r="C422" s="530" t="s">
        <v>1383</v>
      </c>
      <c r="D422" s="755"/>
      <c r="E422" s="755"/>
      <c r="F422" s="755"/>
      <c r="G422" s="755"/>
      <c r="H422" s="755"/>
      <c r="I422" s="755"/>
      <c r="J422" s="530" t="s">
        <v>73</v>
      </c>
      <c r="K422" s="209" t="s">
        <v>1167</v>
      </c>
      <c r="L422" s="412">
        <v>1</v>
      </c>
      <c r="M422" s="485" t="s">
        <v>2248</v>
      </c>
      <c r="N422" s="485" t="s">
        <v>2248</v>
      </c>
      <c r="O422" s="485" t="s">
        <v>2248</v>
      </c>
    </row>
    <row r="423" spans="1:15" ht="38.25" x14ac:dyDescent="0.2">
      <c r="A423" s="14">
        <f t="shared" si="19"/>
        <v>379</v>
      </c>
      <c r="B423" s="31" t="s">
        <v>788</v>
      </c>
      <c r="C423" s="530" t="s">
        <v>1385</v>
      </c>
      <c r="D423" s="531" t="s">
        <v>550</v>
      </c>
      <c r="E423" s="533" t="s">
        <v>538</v>
      </c>
      <c r="F423" s="533" t="s">
        <v>538</v>
      </c>
      <c r="G423" s="533" t="s">
        <v>538</v>
      </c>
      <c r="H423" s="533" t="s">
        <v>538</v>
      </c>
      <c r="I423" s="533" t="s">
        <v>538</v>
      </c>
      <c r="J423" s="530" t="s">
        <v>551</v>
      </c>
      <c r="K423" s="209" t="s">
        <v>1177</v>
      </c>
      <c r="L423" s="412">
        <v>1</v>
      </c>
      <c r="M423" s="485" t="s">
        <v>2248</v>
      </c>
      <c r="N423" s="485" t="s">
        <v>2248</v>
      </c>
      <c r="O423" s="485" t="s">
        <v>2248</v>
      </c>
    </row>
    <row r="424" spans="1:15" ht="51" x14ac:dyDescent="0.2">
      <c r="A424" s="14">
        <f t="shared" si="19"/>
        <v>380</v>
      </c>
      <c r="B424" s="31" t="s">
        <v>788</v>
      </c>
      <c r="C424" s="530" t="s">
        <v>1386</v>
      </c>
      <c r="D424" s="755" t="s">
        <v>553</v>
      </c>
      <c r="E424" s="755" t="s">
        <v>553</v>
      </c>
      <c r="F424" s="755" t="s">
        <v>553</v>
      </c>
      <c r="G424" s="755" t="s">
        <v>553</v>
      </c>
      <c r="H424" s="755" t="s">
        <v>553</v>
      </c>
      <c r="I424" s="755" t="s">
        <v>553</v>
      </c>
      <c r="J424" s="530" t="s">
        <v>554</v>
      </c>
      <c r="K424" s="209" t="s">
        <v>1178</v>
      </c>
      <c r="L424" s="412">
        <v>1</v>
      </c>
      <c r="M424" s="485" t="s">
        <v>2248</v>
      </c>
      <c r="N424" s="485" t="s">
        <v>2248</v>
      </c>
      <c r="O424" s="485" t="s">
        <v>2248</v>
      </c>
    </row>
    <row r="425" spans="1:15" ht="25.5" x14ac:dyDescent="0.2">
      <c r="A425" s="535"/>
      <c r="B425" s="31" t="s">
        <v>786</v>
      </c>
      <c r="C425" s="754" t="s">
        <v>1387</v>
      </c>
      <c r="D425" s="755"/>
      <c r="E425" s="755"/>
      <c r="F425" s="755"/>
      <c r="G425" s="755"/>
      <c r="H425" s="755"/>
      <c r="I425" s="755"/>
      <c r="J425" s="530" t="s">
        <v>73</v>
      </c>
      <c r="K425" s="209" t="s">
        <v>1179</v>
      </c>
      <c r="L425" s="535"/>
      <c r="M425" s="535"/>
      <c r="N425" s="535"/>
      <c r="O425" s="535"/>
    </row>
    <row r="426" spans="1:15" ht="25.5" x14ac:dyDescent="0.2">
      <c r="A426" s="14">
        <f>A424+1</f>
        <v>381</v>
      </c>
      <c r="B426" s="31" t="s">
        <v>786</v>
      </c>
      <c r="C426" s="754"/>
      <c r="D426" s="755"/>
      <c r="E426" s="755"/>
      <c r="F426" s="755"/>
      <c r="G426" s="755"/>
      <c r="H426" s="755"/>
      <c r="I426" s="755"/>
      <c r="J426" s="530" t="s">
        <v>73</v>
      </c>
      <c r="K426" s="209" t="s">
        <v>2164</v>
      </c>
      <c r="L426" s="412">
        <v>1</v>
      </c>
      <c r="M426" s="485" t="s">
        <v>2248</v>
      </c>
      <c r="N426" s="485" t="s">
        <v>2248</v>
      </c>
      <c r="O426" s="485" t="s">
        <v>2248</v>
      </c>
    </row>
    <row r="427" spans="1:15" ht="25.5" x14ac:dyDescent="0.2">
      <c r="A427" s="14">
        <f>A426+1</f>
        <v>382</v>
      </c>
      <c r="B427" s="31" t="s">
        <v>786</v>
      </c>
      <c r="C427" s="754"/>
      <c r="D427" s="755"/>
      <c r="E427" s="755"/>
      <c r="F427" s="755"/>
      <c r="G427" s="755"/>
      <c r="H427" s="755"/>
      <c r="I427" s="755"/>
      <c r="J427" s="530" t="s">
        <v>73</v>
      </c>
      <c r="K427" s="209" t="s">
        <v>2165</v>
      </c>
      <c r="L427" s="412">
        <v>1</v>
      </c>
      <c r="M427" s="485" t="s">
        <v>2248</v>
      </c>
      <c r="N427" s="485" t="s">
        <v>2248</v>
      </c>
      <c r="O427" s="485" t="s">
        <v>2248</v>
      </c>
    </row>
    <row r="428" spans="1:15" ht="25.5" x14ac:dyDescent="0.2">
      <c r="A428" s="14">
        <f>A427+1</f>
        <v>383</v>
      </c>
      <c r="B428" s="31" t="s">
        <v>786</v>
      </c>
      <c r="C428" s="754"/>
      <c r="D428" s="755"/>
      <c r="E428" s="755"/>
      <c r="F428" s="755"/>
      <c r="G428" s="755"/>
      <c r="H428" s="755"/>
      <c r="I428" s="755"/>
      <c r="J428" s="530" t="s">
        <v>73</v>
      </c>
      <c r="K428" s="209" t="s">
        <v>2166</v>
      </c>
      <c r="L428" s="412">
        <v>1</v>
      </c>
      <c r="M428" s="485" t="s">
        <v>2248</v>
      </c>
      <c r="N428" s="485" t="s">
        <v>2248</v>
      </c>
      <c r="O428" s="485" t="s">
        <v>2248</v>
      </c>
    </row>
    <row r="429" spans="1:15" ht="38.25" x14ac:dyDescent="0.2">
      <c r="A429" s="14">
        <f>A428+1</f>
        <v>384</v>
      </c>
      <c r="B429" s="31" t="s">
        <v>786</v>
      </c>
      <c r="C429" s="530" t="s">
        <v>1387</v>
      </c>
      <c r="D429" s="755"/>
      <c r="E429" s="755"/>
      <c r="F429" s="755"/>
      <c r="G429" s="755"/>
      <c r="H429" s="755"/>
      <c r="I429" s="755"/>
      <c r="J429" s="530" t="s">
        <v>73</v>
      </c>
      <c r="K429" s="209" t="s">
        <v>2167</v>
      </c>
      <c r="L429" s="412">
        <v>1</v>
      </c>
      <c r="M429" s="485" t="s">
        <v>2248</v>
      </c>
      <c r="N429" s="485" t="s">
        <v>2248</v>
      </c>
      <c r="O429" s="485" t="s">
        <v>2248</v>
      </c>
    </row>
    <row r="430" spans="1:15" x14ac:dyDescent="0.2">
      <c r="A430" s="782" t="s">
        <v>800</v>
      </c>
      <c r="B430" s="785"/>
      <c r="C430" s="785"/>
      <c r="D430" s="785"/>
      <c r="E430" s="785"/>
      <c r="F430" s="785"/>
      <c r="G430" s="785"/>
      <c r="H430" s="785"/>
      <c r="I430" s="785"/>
      <c r="J430" s="785"/>
      <c r="K430" s="785"/>
      <c r="L430" s="785"/>
      <c r="M430" s="785"/>
      <c r="N430" s="785"/>
      <c r="O430" s="845"/>
    </row>
    <row r="431" spans="1:15" ht="25.5" x14ac:dyDescent="0.2">
      <c r="A431" s="14">
        <f>A429+1</f>
        <v>385</v>
      </c>
      <c r="B431" s="530" t="s">
        <v>809</v>
      </c>
      <c r="C431" s="531" t="s">
        <v>561</v>
      </c>
      <c r="D431" s="531" t="s">
        <v>561</v>
      </c>
      <c r="E431" s="531" t="s">
        <v>561</v>
      </c>
      <c r="F431" s="531" t="s">
        <v>561</v>
      </c>
      <c r="G431" s="531" t="s">
        <v>561</v>
      </c>
      <c r="H431" s="531" t="s">
        <v>561</v>
      </c>
      <c r="I431" s="531" t="s">
        <v>561</v>
      </c>
      <c r="J431" s="530" t="s">
        <v>562</v>
      </c>
      <c r="K431" s="209" t="s">
        <v>1184</v>
      </c>
      <c r="L431" s="412">
        <v>1</v>
      </c>
      <c r="M431" s="485" t="s">
        <v>2248</v>
      </c>
      <c r="N431" s="489" t="s">
        <v>2249</v>
      </c>
      <c r="O431" s="489" t="s">
        <v>2249</v>
      </c>
    </row>
    <row r="432" spans="1:15" ht="38.25" x14ac:dyDescent="0.2">
      <c r="A432" s="535"/>
      <c r="B432" s="31" t="s">
        <v>788</v>
      </c>
      <c r="C432" s="530" t="s">
        <v>1401</v>
      </c>
      <c r="D432" s="755" t="s">
        <v>564</v>
      </c>
      <c r="E432" s="755" t="s">
        <v>564</v>
      </c>
      <c r="F432" s="755" t="s">
        <v>564</v>
      </c>
      <c r="G432" s="755" t="s">
        <v>564</v>
      </c>
      <c r="H432" s="755" t="s">
        <v>564</v>
      </c>
      <c r="I432" s="755" t="s">
        <v>564</v>
      </c>
      <c r="J432" s="530" t="s">
        <v>565</v>
      </c>
      <c r="K432" s="209" t="s">
        <v>1185</v>
      </c>
      <c r="L432" s="535"/>
      <c r="M432" s="535"/>
      <c r="N432" s="535"/>
      <c r="O432" s="535"/>
    </row>
    <row r="433" spans="1:15" ht="25.5" x14ac:dyDescent="0.2">
      <c r="A433" s="14">
        <f>A431+1</f>
        <v>386</v>
      </c>
      <c r="B433" s="530" t="s">
        <v>762</v>
      </c>
      <c r="C433" s="531" t="s">
        <v>564</v>
      </c>
      <c r="D433" s="755"/>
      <c r="E433" s="755"/>
      <c r="F433" s="755"/>
      <c r="G433" s="755"/>
      <c r="H433" s="755"/>
      <c r="I433" s="755"/>
      <c r="J433" s="530" t="s">
        <v>73</v>
      </c>
      <c r="K433" s="209" t="s">
        <v>2168</v>
      </c>
      <c r="L433" s="412">
        <v>1</v>
      </c>
      <c r="M433" s="485" t="s">
        <v>2248</v>
      </c>
      <c r="N433" s="489" t="s">
        <v>2249</v>
      </c>
      <c r="O433" s="489" t="s">
        <v>2249</v>
      </c>
    </row>
    <row r="434" spans="1:15" ht="38.25" x14ac:dyDescent="0.2">
      <c r="A434" s="14">
        <f t="shared" ref="A434:A438" si="20">A433+1</f>
        <v>387</v>
      </c>
      <c r="B434" s="31" t="s">
        <v>788</v>
      </c>
      <c r="C434" s="530" t="s">
        <v>1401</v>
      </c>
      <c r="D434" s="755"/>
      <c r="E434" s="755"/>
      <c r="F434" s="755"/>
      <c r="G434" s="755"/>
      <c r="H434" s="755"/>
      <c r="I434" s="755"/>
      <c r="J434" s="530" t="s">
        <v>73</v>
      </c>
      <c r="K434" s="209" t="s">
        <v>2169</v>
      </c>
      <c r="L434" s="412">
        <v>1</v>
      </c>
      <c r="M434" s="485" t="s">
        <v>2248</v>
      </c>
      <c r="N434" s="489" t="s">
        <v>2249</v>
      </c>
      <c r="O434" s="489" t="s">
        <v>2249</v>
      </c>
    </row>
    <row r="435" spans="1:15" ht="51" x14ac:dyDescent="0.2">
      <c r="A435" s="14">
        <f t="shared" si="20"/>
        <v>388</v>
      </c>
      <c r="B435" s="530" t="s">
        <v>763</v>
      </c>
      <c r="C435" s="531" t="s">
        <v>564</v>
      </c>
      <c r="D435" s="755"/>
      <c r="E435" s="755"/>
      <c r="F435" s="755"/>
      <c r="G435" s="755"/>
      <c r="H435" s="755"/>
      <c r="I435" s="755"/>
      <c r="J435" s="530" t="s">
        <v>73</v>
      </c>
      <c r="K435" s="209" t="s">
        <v>2170</v>
      </c>
      <c r="L435" s="412">
        <v>1</v>
      </c>
      <c r="M435" s="485" t="s">
        <v>2248</v>
      </c>
      <c r="N435" s="489" t="s">
        <v>2249</v>
      </c>
      <c r="O435" s="489" t="s">
        <v>2249</v>
      </c>
    </row>
    <row r="436" spans="1:15" ht="38.25" x14ac:dyDescent="0.2">
      <c r="A436" s="14">
        <f t="shared" si="20"/>
        <v>389</v>
      </c>
      <c r="B436" s="31" t="s">
        <v>788</v>
      </c>
      <c r="C436" s="530" t="s">
        <v>1401</v>
      </c>
      <c r="D436" s="755"/>
      <c r="E436" s="755"/>
      <c r="F436" s="755"/>
      <c r="G436" s="755"/>
      <c r="H436" s="755"/>
      <c r="I436" s="755"/>
      <c r="J436" s="530" t="s">
        <v>73</v>
      </c>
      <c r="K436" s="209" t="s">
        <v>2171</v>
      </c>
      <c r="L436" s="412">
        <v>1</v>
      </c>
      <c r="M436" s="485" t="s">
        <v>2248</v>
      </c>
      <c r="N436" s="489" t="s">
        <v>2249</v>
      </c>
      <c r="O436" s="489" t="s">
        <v>2249</v>
      </c>
    </row>
    <row r="437" spans="1:15" ht="51" x14ac:dyDescent="0.2">
      <c r="A437" s="14">
        <f t="shared" si="20"/>
        <v>390</v>
      </c>
      <c r="B437" s="31" t="s">
        <v>785</v>
      </c>
      <c r="C437" s="530" t="s">
        <v>1402</v>
      </c>
      <c r="D437" s="755"/>
      <c r="E437" s="755"/>
      <c r="F437" s="755"/>
      <c r="G437" s="755"/>
      <c r="H437" s="755"/>
      <c r="I437" s="755"/>
      <c r="J437" s="530" t="s">
        <v>73</v>
      </c>
      <c r="K437" s="209" t="s">
        <v>2172</v>
      </c>
      <c r="L437" s="412">
        <v>1</v>
      </c>
      <c r="M437" s="485" t="s">
        <v>2248</v>
      </c>
      <c r="N437" s="489" t="s">
        <v>2249</v>
      </c>
      <c r="O437" s="489" t="s">
        <v>2249</v>
      </c>
    </row>
    <row r="438" spans="1:15" ht="51" x14ac:dyDescent="0.2">
      <c r="A438" s="14">
        <f t="shared" si="20"/>
        <v>391</v>
      </c>
      <c r="B438" s="31" t="s">
        <v>786</v>
      </c>
      <c r="C438" s="530" t="s">
        <v>1403</v>
      </c>
      <c r="D438" s="755"/>
      <c r="E438" s="755"/>
      <c r="F438" s="755"/>
      <c r="G438" s="755"/>
      <c r="H438" s="755"/>
      <c r="I438" s="755"/>
      <c r="J438" s="530" t="s">
        <v>73</v>
      </c>
      <c r="K438" s="209" t="s">
        <v>2173</v>
      </c>
      <c r="L438" s="412">
        <v>1</v>
      </c>
      <c r="M438" s="485" t="s">
        <v>2248</v>
      </c>
      <c r="N438" s="489" t="s">
        <v>2249</v>
      </c>
      <c r="O438" s="489" t="s">
        <v>2249</v>
      </c>
    </row>
    <row r="439" spans="1:15" ht="38.25" x14ac:dyDescent="0.2">
      <c r="A439" s="535"/>
      <c r="B439" s="530" t="s">
        <v>765</v>
      </c>
      <c r="C439" s="531" t="s">
        <v>571</v>
      </c>
      <c r="D439" s="755" t="s">
        <v>571</v>
      </c>
      <c r="E439" s="755" t="s">
        <v>571</v>
      </c>
      <c r="F439" s="755" t="s">
        <v>571</v>
      </c>
      <c r="G439" s="755" t="s">
        <v>571</v>
      </c>
      <c r="H439" s="756" t="s">
        <v>571</v>
      </c>
      <c r="I439" s="501"/>
      <c r="J439" s="467" t="s">
        <v>572</v>
      </c>
      <c r="K439" s="458" t="s">
        <v>2259</v>
      </c>
      <c r="L439" s="535"/>
      <c r="M439" s="409"/>
      <c r="N439" s="500"/>
      <c r="O439" s="500"/>
    </row>
    <row r="440" spans="1:15" ht="38.25" x14ac:dyDescent="0.2">
      <c r="A440" s="14">
        <f>A438+1</f>
        <v>392</v>
      </c>
      <c r="B440" s="530" t="s">
        <v>766</v>
      </c>
      <c r="C440" s="531" t="s">
        <v>571</v>
      </c>
      <c r="D440" s="755"/>
      <c r="E440" s="755"/>
      <c r="F440" s="755"/>
      <c r="G440" s="755"/>
      <c r="H440" s="757"/>
      <c r="I440" s="859" t="s">
        <v>2321</v>
      </c>
      <c r="J440" s="495" t="s">
        <v>2319</v>
      </c>
      <c r="K440" s="411" t="s">
        <v>2260</v>
      </c>
      <c r="L440" s="412">
        <v>1</v>
      </c>
      <c r="M440" s="485" t="s">
        <v>2248</v>
      </c>
      <c r="N440" s="489" t="s">
        <v>2249</v>
      </c>
      <c r="O440" s="489" t="s">
        <v>2249</v>
      </c>
    </row>
    <row r="441" spans="1:15" ht="25.5" x14ac:dyDescent="0.2">
      <c r="A441" s="14">
        <f>A440+1</f>
        <v>393</v>
      </c>
      <c r="B441" s="530"/>
      <c r="C441" s="531"/>
      <c r="D441" s="531"/>
      <c r="E441" s="531"/>
      <c r="F441" s="531"/>
      <c r="G441" s="531"/>
      <c r="H441" s="757"/>
      <c r="I441" s="860"/>
      <c r="J441" s="532" t="s">
        <v>73</v>
      </c>
      <c r="K441" s="494" t="s">
        <v>2261</v>
      </c>
      <c r="L441" s="412">
        <v>1</v>
      </c>
      <c r="M441" s="485" t="s">
        <v>2248</v>
      </c>
      <c r="N441" s="489" t="s">
        <v>2249</v>
      </c>
      <c r="O441" s="489" t="s">
        <v>2249</v>
      </c>
    </row>
    <row r="442" spans="1:15" ht="25.5" x14ac:dyDescent="0.2">
      <c r="A442" s="14">
        <f>A441+1</f>
        <v>394</v>
      </c>
      <c r="B442" s="530"/>
      <c r="C442" s="531"/>
      <c r="D442" s="531"/>
      <c r="E442" s="531"/>
      <c r="F442" s="531"/>
      <c r="G442" s="531"/>
      <c r="H442" s="757"/>
      <c r="I442" s="860"/>
      <c r="J442" s="532" t="s">
        <v>73</v>
      </c>
      <c r="K442" s="494" t="s">
        <v>2262</v>
      </c>
      <c r="L442" s="412">
        <v>1</v>
      </c>
      <c r="M442" s="485" t="s">
        <v>2248</v>
      </c>
      <c r="N442" s="489" t="s">
        <v>2249</v>
      </c>
      <c r="O442" s="489" t="s">
        <v>2249</v>
      </c>
    </row>
    <row r="443" spans="1:15" ht="25.5" x14ac:dyDescent="0.2">
      <c r="A443" s="535"/>
      <c r="B443" s="31"/>
      <c r="C443" s="535"/>
      <c r="D443" s="225"/>
      <c r="E443" s="225"/>
      <c r="F443" s="225"/>
      <c r="G443" s="764" t="s">
        <v>1778</v>
      </c>
      <c r="H443" s="757"/>
      <c r="I443" s="860"/>
      <c r="J443" s="532" t="s">
        <v>73</v>
      </c>
      <c r="K443" s="217" t="s">
        <v>2176</v>
      </c>
      <c r="L443" s="361"/>
      <c r="M443" s="535"/>
      <c r="N443" s="535"/>
      <c r="O443" s="535"/>
    </row>
    <row r="444" spans="1:15" x14ac:dyDescent="0.2">
      <c r="A444" s="14">
        <f>A442+1</f>
        <v>395</v>
      </c>
      <c r="B444" s="31"/>
      <c r="C444" s="535"/>
      <c r="D444" s="225"/>
      <c r="E444" s="225"/>
      <c r="F444" s="225"/>
      <c r="G444" s="764"/>
      <c r="H444" s="757"/>
      <c r="I444" s="860"/>
      <c r="J444" s="532" t="s">
        <v>73</v>
      </c>
      <c r="K444" s="217" t="s">
        <v>1902</v>
      </c>
      <c r="L444" s="412">
        <v>1</v>
      </c>
      <c r="M444" s="487" t="s">
        <v>2246</v>
      </c>
      <c r="N444" s="487" t="s">
        <v>2246</v>
      </c>
      <c r="O444" s="487" t="s">
        <v>2246</v>
      </c>
    </row>
    <row r="445" spans="1:15" ht="25.5" x14ac:dyDescent="0.2">
      <c r="A445" s="14">
        <f>A444+1</f>
        <v>396</v>
      </c>
      <c r="B445" s="31"/>
      <c r="C445" s="535"/>
      <c r="D445" s="225"/>
      <c r="E445" s="225"/>
      <c r="F445" s="225"/>
      <c r="G445" s="764"/>
      <c r="H445" s="757"/>
      <c r="I445" s="860"/>
      <c r="J445" s="532" t="s">
        <v>73</v>
      </c>
      <c r="K445" s="217" t="s">
        <v>1903</v>
      </c>
      <c r="L445" s="412">
        <v>1</v>
      </c>
      <c r="M445" s="487" t="s">
        <v>2246</v>
      </c>
      <c r="N445" s="487" t="s">
        <v>2246</v>
      </c>
      <c r="O445" s="487" t="s">
        <v>2246</v>
      </c>
    </row>
    <row r="446" spans="1:15" ht="25.5" x14ac:dyDescent="0.2">
      <c r="A446" s="14">
        <f t="shared" ref="A446:A451" si="21">A445+1</f>
        <v>397</v>
      </c>
      <c r="B446" s="31"/>
      <c r="C446" s="535"/>
      <c r="D446" s="225"/>
      <c r="E446" s="225"/>
      <c r="F446" s="225"/>
      <c r="G446" s="764"/>
      <c r="H446" s="757"/>
      <c r="I446" s="860"/>
      <c r="J446" s="532" t="s">
        <v>73</v>
      </c>
      <c r="K446" s="217" t="s">
        <v>1904</v>
      </c>
      <c r="L446" s="412">
        <v>1</v>
      </c>
      <c r="M446" s="487" t="s">
        <v>2246</v>
      </c>
      <c r="N446" s="487" t="s">
        <v>2246</v>
      </c>
      <c r="O446" s="487" t="s">
        <v>2246</v>
      </c>
    </row>
    <row r="447" spans="1:15" ht="51" x14ac:dyDescent="0.2">
      <c r="A447" s="14">
        <f t="shared" si="21"/>
        <v>398</v>
      </c>
      <c r="B447" s="31"/>
      <c r="C447" s="535"/>
      <c r="D447" s="225"/>
      <c r="E447" s="225"/>
      <c r="F447" s="225"/>
      <c r="G447" s="764"/>
      <c r="H447" s="757"/>
      <c r="I447" s="860"/>
      <c r="J447" s="532" t="s">
        <v>73</v>
      </c>
      <c r="K447" s="217" t="s">
        <v>1905</v>
      </c>
      <c r="L447" s="412">
        <v>1</v>
      </c>
      <c r="M447" s="487" t="s">
        <v>2246</v>
      </c>
      <c r="N447" s="487" t="s">
        <v>2246</v>
      </c>
      <c r="O447" s="487" t="s">
        <v>2246</v>
      </c>
    </row>
    <row r="448" spans="1:15" x14ac:dyDescent="0.2">
      <c r="A448" s="14">
        <f t="shared" si="21"/>
        <v>399</v>
      </c>
      <c r="B448" s="31"/>
      <c r="C448" s="535"/>
      <c r="D448" s="225"/>
      <c r="E448" s="225"/>
      <c r="F448" s="225"/>
      <c r="G448" s="764"/>
      <c r="H448" s="757"/>
      <c r="I448" s="861"/>
      <c r="J448" s="532" t="s">
        <v>73</v>
      </c>
      <c r="K448" s="217" t="s">
        <v>1906</v>
      </c>
      <c r="L448" s="412">
        <v>1</v>
      </c>
      <c r="M448" s="487" t="s">
        <v>2246</v>
      </c>
      <c r="N448" s="487" t="s">
        <v>2246</v>
      </c>
      <c r="O448" s="487" t="s">
        <v>2246</v>
      </c>
    </row>
    <row r="449" spans="1:15" ht="38.25" x14ac:dyDescent="0.2">
      <c r="A449" s="14">
        <f t="shared" si="21"/>
        <v>400</v>
      </c>
      <c r="B449" s="31" t="s">
        <v>788</v>
      </c>
      <c r="C449" s="530" t="s">
        <v>1389</v>
      </c>
      <c r="D449" s="531" t="s">
        <v>571</v>
      </c>
      <c r="E449" s="531" t="s">
        <v>571</v>
      </c>
      <c r="F449" s="531" t="s">
        <v>571</v>
      </c>
      <c r="G449" s="755" t="s">
        <v>571</v>
      </c>
      <c r="H449" s="757"/>
      <c r="I449" s="833" t="s">
        <v>2263</v>
      </c>
      <c r="J449" s="492" t="s">
        <v>2270</v>
      </c>
      <c r="K449" s="411" t="s">
        <v>2264</v>
      </c>
      <c r="L449" s="412">
        <v>1</v>
      </c>
      <c r="M449" s="485" t="s">
        <v>2248</v>
      </c>
      <c r="N449" s="489" t="s">
        <v>2249</v>
      </c>
      <c r="O449" s="489" t="s">
        <v>2249</v>
      </c>
    </row>
    <row r="450" spans="1:15" ht="25.5" x14ac:dyDescent="0.2">
      <c r="A450" s="14">
        <f t="shared" si="21"/>
        <v>401</v>
      </c>
      <c r="B450" s="31"/>
      <c r="C450" s="530"/>
      <c r="D450" s="531"/>
      <c r="E450" s="531"/>
      <c r="F450" s="531"/>
      <c r="G450" s="755"/>
      <c r="H450" s="757"/>
      <c r="I450" s="834"/>
      <c r="J450" s="530" t="s">
        <v>73</v>
      </c>
      <c r="K450" s="494" t="s">
        <v>2265</v>
      </c>
      <c r="L450" s="412">
        <v>1</v>
      </c>
      <c r="M450" s="485" t="s">
        <v>2248</v>
      </c>
      <c r="N450" s="489" t="s">
        <v>2249</v>
      </c>
      <c r="O450" s="489" t="s">
        <v>2249</v>
      </c>
    </row>
    <row r="451" spans="1:15" ht="25.5" x14ac:dyDescent="0.2">
      <c r="A451" s="14">
        <f t="shared" si="21"/>
        <v>402</v>
      </c>
      <c r="B451" s="31"/>
      <c r="C451" s="530"/>
      <c r="D451" s="531"/>
      <c r="E451" s="531"/>
      <c r="F451" s="531"/>
      <c r="G451" s="755"/>
      <c r="H451" s="757"/>
      <c r="I451" s="834"/>
      <c r="J451" s="530" t="s">
        <v>73</v>
      </c>
      <c r="K451" s="494" t="s">
        <v>2266</v>
      </c>
      <c r="L451" s="412">
        <v>1</v>
      </c>
      <c r="M451" s="485" t="s">
        <v>2248</v>
      </c>
      <c r="N451" s="489" t="s">
        <v>2249</v>
      </c>
      <c r="O451" s="489" t="s">
        <v>2249</v>
      </c>
    </row>
    <row r="452" spans="1:15" ht="25.5" x14ac:dyDescent="0.2">
      <c r="A452" s="253"/>
      <c r="B452" s="253"/>
      <c r="C452" s="253"/>
      <c r="D452" s="110"/>
      <c r="E452" s="110"/>
      <c r="F452" s="764" t="s">
        <v>1778</v>
      </c>
      <c r="G452" s="755"/>
      <c r="H452" s="758"/>
      <c r="I452" s="835"/>
      <c r="J452" s="530" t="s">
        <v>73</v>
      </c>
      <c r="K452" s="217" t="s">
        <v>1959</v>
      </c>
      <c r="L452" s="409"/>
      <c r="M452" s="409"/>
      <c r="N452" s="409"/>
      <c r="O452" s="409"/>
    </row>
    <row r="453" spans="1:15" ht="25.5" x14ac:dyDescent="0.2">
      <c r="A453" s="486">
        <f>A451+1</f>
        <v>403</v>
      </c>
      <c r="B453" s="253"/>
      <c r="C453" s="253"/>
      <c r="D453" s="110"/>
      <c r="E453" s="110"/>
      <c r="F453" s="791"/>
      <c r="G453" s="755"/>
      <c r="H453" s="756" t="s">
        <v>571</v>
      </c>
      <c r="I453" s="833" t="s">
        <v>2263</v>
      </c>
      <c r="J453" s="492" t="s">
        <v>2325</v>
      </c>
      <c r="K453" s="217" t="s">
        <v>1662</v>
      </c>
      <c r="L453" s="412">
        <v>1</v>
      </c>
      <c r="M453" s="485" t="s">
        <v>2248</v>
      </c>
      <c r="N453" s="489" t="s">
        <v>2249</v>
      </c>
      <c r="O453" s="489" t="s">
        <v>2249</v>
      </c>
    </row>
    <row r="454" spans="1:15" ht="25.5" x14ac:dyDescent="0.2">
      <c r="A454" s="486">
        <f>A453+1</f>
        <v>404</v>
      </c>
      <c r="B454" s="253"/>
      <c r="C454" s="253"/>
      <c r="D454" s="110"/>
      <c r="E454" s="110"/>
      <c r="F454" s="791"/>
      <c r="G454" s="764" t="s">
        <v>571</v>
      </c>
      <c r="H454" s="757"/>
      <c r="I454" s="834"/>
      <c r="J454" s="530" t="s">
        <v>73</v>
      </c>
      <c r="K454" s="217" t="s">
        <v>1663</v>
      </c>
      <c r="L454" s="412">
        <v>1</v>
      </c>
      <c r="M454" s="485" t="s">
        <v>2248</v>
      </c>
      <c r="N454" s="489" t="s">
        <v>2249</v>
      </c>
      <c r="O454" s="489" t="s">
        <v>2249</v>
      </c>
    </row>
    <row r="455" spans="1:15" ht="25.5" x14ac:dyDescent="0.2">
      <c r="A455" s="486">
        <f t="shared" ref="A455:A458" si="22">A454+1</f>
        <v>405</v>
      </c>
      <c r="B455" s="253"/>
      <c r="C455" s="253"/>
      <c r="D455" s="110"/>
      <c r="E455" s="110"/>
      <c r="F455" s="791"/>
      <c r="G455" s="764"/>
      <c r="H455" s="757"/>
      <c r="I455" s="834"/>
      <c r="J455" s="530" t="s">
        <v>73</v>
      </c>
      <c r="K455" s="217" t="s">
        <v>1664</v>
      </c>
      <c r="L455" s="412">
        <v>1</v>
      </c>
      <c r="M455" s="485" t="s">
        <v>2248</v>
      </c>
      <c r="N455" s="489" t="s">
        <v>2249</v>
      </c>
      <c r="O455" s="489" t="s">
        <v>2249</v>
      </c>
    </row>
    <row r="456" spans="1:15" ht="25.5" x14ac:dyDescent="0.2">
      <c r="A456" s="486">
        <f t="shared" si="22"/>
        <v>406</v>
      </c>
      <c r="B456" s="253"/>
      <c r="C456" s="253"/>
      <c r="D456" s="110"/>
      <c r="E456" s="110"/>
      <c r="F456" s="791"/>
      <c r="G456" s="764"/>
      <c r="H456" s="757"/>
      <c r="I456" s="834"/>
      <c r="J456" s="530" t="s">
        <v>73</v>
      </c>
      <c r="K456" s="217" t="s">
        <v>1665</v>
      </c>
      <c r="L456" s="412">
        <v>1</v>
      </c>
      <c r="M456" s="485" t="s">
        <v>2248</v>
      </c>
      <c r="N456" s="489" t="s">
        <v>2249</v>
      </c>
      <c r="O456" s="489" t="s">
        <v>2249</v>
      </c>
    </row>
    <row r="457" spans="1:15" ht="25.5" x14ac:dyDescent="0.2">
      <c r="A457" s="486">
        <f t="shared" si="22"/>
        <v>407</v>
      </c>
      <c r="B457" s="253"/>
      <c r="C457" s="253"/>
      <c r="D457" s="110"/>
      <c r="E457" s="110"/>
      <c r="F457" s="791"/>
      <c r="G457" s="764"/>
      <c r="H457" s="757"/>
      <c r="I457" s="834"/>
      <c r="J457" s="530" t="s">
        <v>73</v>
      </c>
      <c r="K457" s="217" t="s">
        <v>1960</v>
      </c>
      <c r="L457" s="412">
        <v>1</v>
      </c>
      <c r="M457" s="485" t="s">
        <v>2248</v>
      </c>
      <c r="N457" s="489" t="s">
        <v>2249</v>
      </c>
      <c r="O457" s="489" t="s">
        <v>2249</v>
      </c>
    </row>
    <row r="458" spans="1:15" ht="25.5" x14ac:dyDescent="0.2">
      <c r="A458" s="486">
        <f t="shared" si="22"/>
        <v>408</v>
      </c>
      <c r="B458" s="253"/>
      <c r="C458" s="253"/>
      <c r="D458" s="110"/>
      <c r="E458" s="110"/>
      <c r="F458" s="791"/>
      <c r="G458" s="764"/>
      <c r="H458" s="757"/>
      <c r="I458" s="835"/>
      <c r="J458" s="530" t="s">
        <v>73</v>
      </c>
      <c r="K458" s="217" t="s">
        <v>1961</v>
      </c>
      <c r="L458" s="412">
        <v>1</v>
      </c>
      <c r="M458" s="485" t="s">
        <v>2248</v>
      </c>
      <c r="N458" s="489" t="s">
        <v>2249</v>
      </c>
      <c r="O458" s="489" t="s">
        <v>2249</v>
      </c>
    </row>
    <row r="459" spans="1:15" ht="38.25" x14ac:dyDescent="0.2">
      <c r="A459" s="409"/>
      <c r="B459" s="530" t="s">
        <v>765</v>
      </c>
      <c r="C459" s="531" t="s">
        <v>571</v>
      </c>
      <c r="D459" s="755" t="s">
        <v>571</v>
      </c>
      <c r="E459" s="755" t="s">
        <v>571</v>
      </c>
      <c r="F459" s="755" t="s">
        <v>571</v>
      </c>
      <c r="G459" s="764"/>
      <c r="H459" s="757"/>
      <c r="I459" s="78"/>
      <c r="J459" s="31"/>
      <c r="K459" s="458" t="s">
        <v>2267</v>
      </c>
      <c r="L459" s="535"/>
      <c r="M459" s="409"/>
      <c r="N459" s="500"/>
      <c r="O459" s="500"/>
    </row>
    <row r="460" spans="1:15" ht="51" x14ac:dyDescent="0.2">
      <c r="A460" s="486">
        <f>A458+1</f>
        <v>409</v>
      </c>
      <c r="B460" s="31" t="s">
        <v>788</v>
      </c>
      <c r="C460" s="530" t="s">
        <v>1389</v>
      </c>
      <c r="D460" s="755"/>
      <c r="E460" s="755"/>
      <c r="F460" s="755"/>
      <c r="G460" s="764"/>
      <c r="H460" s="757"/>
      <c r="I460" s="833" t="s">
        <v>2320</v>
      </c>
      <c r="J460" s="492" t="s">
        <v>2269</v>
      </c>
      <c r="K460" s="304" t="s">
        <v>2268</v>
      </c>
      <c r="L460" s="412">
        <v>1</v>
      </c>
      <c r="M460" s="485" t="s">
        <v>2248</v>
      </c>
      <c r="N460" s="489" t="s">
        <v>2249</v>
      </c>
      <c r="O460" s="489" t="s">
        <v>2249</v>
      </c>
    </row>
    <row r="461" spans="1:15" ht="25.5" x14ac:dyDescent="0.2">
      <c r="A461" s="535"/>
      <c r="B461" s="31" t="s">
        <v>788</v>
      </c>
      <c r="C461" s="754" t="s">
        <v>1389</v>
      </c>
      <c r="D461" s="755"/>
      <c r="E461" s="755"/>
      <c r="F461" s="755"/>
      <c r="G461" s="764"/>
      <c r="H461" s="757"/>
      <c r="I461" s="834"/>
      <c r="J461" s="530" t="s">
        <v>73</v>
      </c>
      <c r="K461" s="209" t="s">
        <v>1197</v>
      </c>
      <c r="L461" s="535"/>
      <c r="M461" s="535"/>
      <c r="N461" s="535"/>
      <c r="O461" s="535"/>
    </row>
    <row r="462" spans="1:15" ht="25.5" x14ac:dyDescent="0.2">
      <c r="A462" s="14">
        <f>A460+1</f>
        <v>410</v>
      </c>
      <c r="B462" s="31" t="s">
        <v>788</v>
      </c>
      <c r="C462" s="754"/>
      <c r="D462" s="755" t="s">
        <v>571</v>
      </c>
      <c r="E462" s="755" t="s">
        <v>571</v>
      </c>
      <c r="F462" s="755" t="s">
        <v>571</v>
      </c>
      <c r="G462" s="764"/>
      <c r="H462" s="757"/>
      <c r="I462" s="834"/>
      <c r="J462" s="530" t="s">
        <v>73</v>
      </c>
      <c r="K462" s="209" t="s">
        <v>2180</v>
      </c>
      <c r="L462" s="412">
        <v>1</v>
      </c>
      <c r="M462" s="485" t="s">
        <v>2248</v>
      </c>
      <c r="N462" s="489" t="s">
        <v>2249</v>
      </c>
      <c r="O462" s="489" t="s">
        <v>2249</v>
      </c>
    </row>
    <row r="463" spans="1:15" ht="25.5" x14ac:dyDescent="0.2">
      <c r="A463" s="14">
        <f>A462+1</f>
        <v>411</v>
      </c>
      <c r="B463" s="31" t="s">
        <v>788</v>
      </c>
      <c r="C463" s="754"/>
      <c r="D463" s="755"/>
      <c r="E463" s="755"/>
      <c r="F463" s="755"/>
      <c r="G463" s="764"/>
      <c r="H463" s="757"/>
      <c r="I463" s="834"/>
      <c r="J463" s="530" t="s">
        <v>73</v>
      </c>
      <c r="K463" s="209" t="s">
        <v>2181</v>
      </c>
      <c r="L463" s="412">
        <v>1</v>
      </c>
      <c r="M463" s="485" t="s">
        <v>2248</v>
      </c>
      <c r="N463" s="489" t="s">
        <v>2249</v>
      </c>
      <c r="O463" s="489" t="s">
        <v>2249</v>
      </c>
    </row>
    <row r="464" spans="1:15" ht="25.5" x14ac:dyDescent="0.2">
      <c r="A464" s="14">
        <f>A463+1</f>
        <v>412</v>
      </c>
      <c r="B464" s="31" t="s">
        <v>788</v>
      </c>
      <c r="C464" s="754"/>
      <c r="D464" s="755"/>
      <c r="E464" s="755"/>
      <c r="F464" s="755"/>
      <c r="G464" s="764"/>
      <c r="H464" s="758"/>
      <c r="I464" s="835"/>
      <c r="J464" s="530" t="s">
        <v>73</v>
      </c>
      <c r="K464" s="209" t="s">
        <v>2182</v>
      </c>
      <c r="L464" s="412">
        <v>1</v>
      </c>
      <c r="M464" s="485" t="s">
        <v>2248</v>
      </c>
      <c r="N464" s="489" t="s">
        <v>2249</v>
      </c>
      <c r="O464" s="489" t="s">
        <v>2249</v>
      </c>
    </row>
    <row r="465" spans="1:15" ht="38.25" x14ac:dyDescent="0.2">
      <c r="A465" s="14">
        <f>A464+1</f>
        <v>413</v>
      </c>
      <c r="B465" s="31" t="s">
        <v>788</v>
      </c>
      <c r="C465" s="530" t="s">
        <v>1390</v>
      </c>
      <c r="D465" s="755" t="s">
        <v>581</v>
      </c>
      <c r="E465" s="755" t="s">
        <v>581</v>
      </c>
      <c r="F465" s="755" t="s">
        <v>581</v>
      </c>
      <c r="G465" s="755" t="s">
        <v>581</v>
      </c>
      <c r="H465" s="756" t="s">
        <v>581</v>
      </c>
      <c r="I465" s="756" t="s">
        <v>581</v>
      </c>
      <c r="J465" s="530" t="s">
        <v>582</v>
      </c>
      <c r="K465" s="209" t="s">
        <v>1201</v>
      </c>
      <c r="L465" s="414">
        <v>1</v>
      </c>
      <c r="M465" s="485" t="s">
        <v>2248</v>
      </c>
      <c r="N465" s="489" t="s">
        <v>2249</v>
      </c>
      <c r="O465" s="489" t="s">
        <v>2249</v>
      </c>
    </row>
    <row r="466" spans="1:15" ht="25.5" x14ac:dyDescent="0.2">
      <c r="A466" s="31"/>
      <c r="B466" s="31" t="s">
        <v>786</v>
      </c>
      <c r="C466" s="754" t="s">
        <v>1391</v>
      </c>
      <c r="D466" s="755"/>
      <c r="E466" s="755"/>
      <c r="F466" s="755"/>
      <c r="G466" s="755"/>
      <c r="H466" s="757"/>
      <c r="I466" s="757"/>
      <c r="J466" s="530" t="s">
        <v>73</v>
      </c>
      <c r="K466" s="209" t="s">
        <v>1202</v>
      </c>
      <c r="L466" s="31"/>
      <c r="M466" s="31"/>
      <c r="N466" s="31"/>
      <c r="O466" s="31"/>
    </row>
    <row r="467" spans="1:15" ht="25.5" x14ac:dyDescent="0.2">
      <c r="A467" s="42">
        <f>A465+1</f>
        <v>414</v>
      </c>
      <c r="B467" s="31" t="s">
        <v>786</v>
      </c>
      <c r="C467" s="754"/>
      <c r="D467" s="755"/>
      <c r="E467" s="755"/>
      <c r="F467" s="755"/>
      <c r="G467" s="755"/>
      <c r="H467" s="757"/>
      <c r="I467" s="757"/>
      <c r="J467" s="530" t="s">
        <v>73</v>
      </c>
      <c r="K467" s="209" t="s">
        <v>2183</v>
      </c>
      <c r="L467" s="414">
        <v>1</v>
      </c>
      <c r="M467" s="485" t="s">
        <v>2248</v>
      </c>
      <c r="N467" s="60" t="s">
        <v>2249</v>
      </c>
      <c r="O467" s="60" t="s">
        <v>2249</v>
      </c>
    </row>
    <row r="468" spans="1:15" ht="38.25" x14ac:dyDescent="0.2">
      <c r="A468" s="42">
        <f t="shared" ref="A468:A469" si="23">A467+1</f>
        <v>415</v>
      </c>
      <c r="B468" s="31" t="s">
        <v>786</v>
      </c>
      <c r="C468" s="754" t="s">
        <v>1391</v>
      </c>
      <c r="D468" s="755" t="s">
        <v>581</v>
      </c>
      <c r="E468" s="755" t="s">
        <v>581</v>
      </c>
      <c r="F468" s="755" t="s">
        <v>581</v>
      </c>
      <c r="G468" s="755" t="s">
        <v>581</v>
      </c>
      <c r="H468" s="757"/>
      <c r="I468" s="757"/>
      <c r="J468" s="530" t="s">
        <v>73</v>
      </c>
      <c r="K468" s="209" t="s">
        <v>2184</v>
      </c>
      <c r="L468" s="414">
        <v>1</v>
      </c>
      <c r="M468" s="485" t="s">
        <v>2248</v>
      </c>
      <c r="N468" s="60" t="s">
        <v>2249</v>
      </c>
      <c r="O468" s="490" t="s">
        <v>2249</v>
      </c>
    </row>
    <row r="469" spans="1:15" ht="25.5" x14ac:dyDescent="0.2">
      <c r="A469" s="42">
        <f t="shared" si="23"/>
        <v>416</v>
      </c>
      <c r="B469" s="31" t="s">
        <v>786</v>
      </c>
      <c r="C469" s="755"/>
      <c r="D469" s="755"/>
      <c r="E469" s="755"/>
      <c r="F469" s="755"/>
      <c r="G469" s="755"/>
      <c r="H469" s="758"/>
      <c r="I469" s="758"/>
      <c r="J469" s="530" t="s">
        <v>73</v>
      </c>
      <c r="K469" s="209" t="s">
        <v>2185</v>
      </c>
      <c r="L469" s="412">
        <v>1</v>
      </c>
      <c r="M469" s="485" t="s">
        <v>2248</v>
      </c>
      <c r="N469" s="60" t="s">
        <v>2249</v>
      </c>
      <c r="O469" s="490" t="s">
        <v>2249</v>
      </c>
    </row>
    <row r="470" spans="1:15" ht="38.25" x14ac:dyDescent="0.2">
      <c r="A470" s="31"/>
      <c r="B470" s="31" t="s">
        <v>785</v>
      </c>
      <c r="C470" s="754" t="s">
        <v>1400</v>
      </c>
      <c r="D470" s="754" t="s">
        <v>587</v>
      </c>
      <c r="E470" s="754" t="s">
        <v>587</v>
      </c>
      <c r="F470" s="754" t="s">
        <v>587</v>
      </c>
      <c r="G470" s="754" t="s">
        <v>587</v>
      </c>
      <c r="H470" s="754" t="s">
        <v>587</v>
      </c>
      <c r="I470" s="754" t="s">
        <v>587</v>
      </c>
      <c r="J470" s="530" t="s">
        <v>588</v>
      </c>
      <c r="K470" s="209" t="s">
        <v>1280</v>
      </c>
      <c r="L470" s="535"/>
      <c r="M470" s="535"/>
      <c r="N470" s="535"/>
      <c r="O470" s="535"/>
    </row>
    <row r="471" spans="1:15" ht="25.5" x14ac:dyDescent="0.2">
      <c r="A471" s="14">
        <f>A469+1</f>
        <v>417</v>
      </c>
      <c r="B471" s="31" t="s">
        <v>785</v>
      </c>
      <c r="C471" s="754"/>
      <c r="D471" s="754"/>
      <c r="E471" s="754"/>
      <c r="F471" s="754"/>
      <c r="G471" s="754"/>
      <c r="H471" s="754"/>
      <c r="I471" s="754"/>
      <c r="J471" s="530" t="s">
        <v>73</v>
      </c>
      <c r="K471" s="209" t="s">
        <v>817</v>
      </c>
      <c r="L471" s="412">
        <v>1</v>
      </c>
      <c r="M471" s="485" t="s">
        <v>2248</v>
      </c>
      <c r="N471" s="489" t="s">
        <v>2249</v>
      </c>
      <c r="O471" s="489" t="s">
        <v>2249</v>
      </c>
    </row>
    <row r="472" spans="1:15" ht="25.5" x14ac:dyDescent="0.2">
      <c r="A472" s="14">
        <f>A471+1</f>
        <v>418</v>
      </c>
      <c r="B472" s="31" t="s">
        <v>785</v>
      </c>
      <c r="C472" s="754"/>
      <c r="D472" s="754"/>
      <c r="E472" s="754"/>
      <c r="F472" s="754"/>
      <c r="G472" s="754"/>
      <c r="H472" s="754"/>
      <c r="I472" s="754"/>
      <c r="J472" s="530" t="s">
        <v>73</v>
      </c>
      <c r="K472" s="209" t="s">
        <v>816</v>
      </c>
      <c r="L472" s="412">
        <v>1</v>
      </c>
      <c r="M472" s="485" t="s">
        <v>2248</v>
      </c>
      <c r="N472" s="489" t="s">
        <v>2249</v>
      </c>
      <c r="O472" s="489" t="s">
        <v>2249</v>
      </c>
    </row>
    <row r="473" spans="1:15" ht="25.5" x14ac:dyDescent="0.2">
      <c r="A473" s="14">
        <f t="shared" ref="A473:A474" si="24">A472+1</f>
        <v>419</v>
      </c>
      <c r="B473" s="31"/>
      <c r="C473" s="754"/>
      <c r="D473" s="754"/>
      <c r="E473" s="754"/>
      <c r="F473" s="754"/>
      <c r="G473" s="754"/>
      <c r="H473" s="754"/>
      <c r="I473" s="754"/>
      <c r="J473" s="530" t="s">
        <v>73</v>
      </c>
      <c r="K473" s="209" t="s">
        <v>1281</v>
      </c>
      <c r="L473" s="412">
        <v>1</v>
      </c>
      <c r="M473" s="485" t="s">
        <v>2248</v>
      </c>
      <c r="N473" s="489" t="s">
        <v>2249</v>
      </c>
      <c r="O473" s="489" t="s">
        <v>2249</v>
      </c>
    </row>
    <row r="474" spans="1:15" ht="25.5" x14ac:dyDescent="0.2">
      <c r="A474" s="14">
        <f t="shared" si="24"/>
        <v>420</v>
      </c>
      <c r="B474" s="255"/>
      <c r="C474" s="110"/>
      <c r="D474" s="110"/>
      <c r="E474" s="764" t="s">
        <v>1605</v>
      </c>
      <c r="F474" s="764" t="s">
        <v>1605</v>
      </c>
      <c r="G474" s="764" t="s">
        <v>1605</v>
      </c>
      <c r="H474" s="764" t="s">
        <v>2105</v>
      </c>
      <c r="I474" s="764" t="s">
        <v>2105</v>
      </c>
      <c r="J474" s="533" t="s">
        <v>1551</v>
      </c>
      <c r="K474" s="217" t="s">
        <v>1824</v>
      </c>
      <c r="L474" s="412">
        <v>1</v>
      </c>
      <c r="M474" s="489" t="s">
        <v>2249</v>
      </c>
      <c r="N474" s="489" t="s">
        <v>2249</v>
      </c>
      <c r="O474" s="489" t="s">
        <v>2249</v>
      </c>
    </row>
    <row r="475" spans="1:15" ht="38.25" x14ac:dyDescent="0.2">
      <c r="A475" s="14">
        <f>A474+1</f>
        <v>421</v>
      </c>
      <c r="B475" s="255"/>
      <c r="C475" s="110"/>
      <c r="D475" s="110"/>
      <c r="E475" s="791"/>
      <c r="F475" s="791"/>
      <c r="G475" s="791"/>
      <c r="H475" s="791"/>
      <c r="I475" s="791"/>
      <c r="J475" s="533" t="s">
        <v>73</v>
      </c>
      <c r="K475" s="217" t="s">
        <v>1825</v>
      </c>
      <c r="L475" s="412">
        <v>1</v>
      </c>
      <c r="M475" s="489" t="s">
        <v>2249</v>
      </c>
      <c r="N475" s="489" t="s">
        <v>2249</v>
      </c>
      <c r="O475" s="489" t="s">
        <v>2249</v>
      </c>
    </row>
    <row r="476" spans="1:15" ht="51" x14ac:dyDescent="0.2">
      <c r="A476" s="14">
        <f>A475+1</f>
        <v>422</v>
      </c>
      <c r="B476" s="31" t="s">
        <v>785</v>
      </c>
      <c r="C476" s="530" t="s">
        <v>1394</v>
      </c>
      <c r="D476" s="531" t="s">
        <v>603</v>
      </c>
      <c r="E476" s="531" t="s">
        <v>603</v>
      </c>
      <c r="F476" s="531" t="s">
        <v>603</v>
      </c>
      <c r="G476" s="535"/>
      <c r="H476" s="539" t="s">
        <v>2241</v>
      </c>
      <c r="I476" s="532" t="s">
        <v>2045</v>
      </c>
      <c r="J476" s="532" t="s">
        <v>2046</v>
      </c>
      <c r="K476" s="217" t="s">
        <v>2295</v>
      </c>
      <c r="L476" s="412">
        <v>1</v>
      </c>
      <c r="M476" s="485" t="s">
        <v>2248</v>
      </c>
      <c r="N476" s="489" t="s">
        <v>2249</v>
      </c>
      <c r="O476" s="489" t="s">
        <v>2249</v>
      </c>
    </row>
    <row r="477" spans="1:15" ht="38.25" x14ac:dyDescent="0.2">
      <c r="A477" s="14">
        <f>A476+1</f>
        <v>423</v>
      </c>
      <c r="B477" s="31" t="s">
        <v>786</v>
      </c>
      <c r="C477" s="530" t="s">
        <v>1392</v>
      </c>
      <c r="D477" s="755" t="s">
        <v>592</v>
      </c>
      <c r="E477" s="755" t="s">
        <v>592</v>
      </c>
      <c r="F477" s="755" t="s">
        <v>592</v>
      </c>
      <c r="G477" s="755" t="s">
        <v>592</v>
      </c>
      <c r="H477" s="755" t="s">
        <v>592</v>
      </c>
      <c r="I477" s="755" t="s">
        <v>592</v>
      </c>
      <c r="J477" s="530" t="s">
        <v>593</v>
      </c>
      <c r="K477" s="209" t="s">
        <v>1206</v>
      </c>
      <c r="L477" s="413">
        <v>2</v>
      </c>
      <c r="M477" s="485" t="s">
        <v>2248</v>
      </c>
      <c r="N477" s="489" t="s">
        <v>2249</v>
      </c>
      <c r="O477" s="489" t="s">
        <v>2249</v>
      </c>
    </row>
    <row r="478" spans="1:15" ht="38.25" x14ac:dyDescent="0.2">
      <c r="A478" s="14">
        <f t="shared" ref="A478:A494" si="25">A477+1</f>
        <v>424</v>
      </c>
      <c r="B478" s="31" t="s">
        <v>786</v>
      </c>
      <c r="C478" s="530" t="s">
        <v>1392</v>
      </c>
      <c r="D478" s="755"/>
      <c r="E478" s="755"/>
      <c r="F478" s="755"/>
      <c r="G478" s="755"/>
      <c r="H478" s="755"/>
      <c r="I478" s="755"/>
      <c r="J478" s="530" t="s">
        <v>73</v>
      </c>
      <c r="K478" s="209" t="s">
        <v>1207</v>
      </c>
      <c r="L478" s="412">
        <v>1</v>
      </c>
      <c r="M478" s="485" t="s">
        <v>2248</v>
      </c>
      <c r="N478" s="489" t="s">
        <v>2249</v>
      </c>
      <c r="O478" s="489" t="s">
        <v>2249</v>
      </c>
    </row>
    <row r="479" spans="1:15" ht="25.5" x14ac:dyDescent="0.2">
      <c r="A479" s="535"/>
      <c r="B479" s="31" t="s">
        <v>786</v>
      </c>
      <c r="C479" s="754" t="s">
        <v>1393</v>
      </c>
      <c r="D479" s="755" t="s">
        <v>596</v>
      </c>
      <c r="E479" s="755" t="s">
        <v>596</v>
      </c>
      <c r="F479" s="755" t="s">
        <v>596</v>
      </c>
      <c r="G479" s="791" t="s">
        <v>596</v>
      </c>
      <c r="H479" s="791" t="s">
        <v>596</v>
      </c>
      <c r="I479" s="765" t="s">
        <v>596</v>
      </c>
      <c r="J479" s="532" t="s">
        <v>597</v>
      </c>
      <c r="K479" s="217" t="s">
        <v>1208</v>
      </c>
      <c r="L479" s="535"/>
      <c r="M479" s="535"/>
      <c r="N479" s="535"/>
      <c r="O479" s="535"/>
    </row>
    <row r="480" spans="1:15" ht="25.5" x14ac:dyDescent="0.2">
      <c r="A480" s="14">
        <f>A478+1</f>
        <v>425</v>
      </c>
      <c r="B480" s="31" t="s">
        <v>786</v>
      </c>
      <c r="C480" s="755"/>
      <c r="D480" s="755"/>
      <c r="E480" s="755"/>
      <c r="F480" s="755"/>
      <c r="G480" s="791"/>
      <c r="H480" s="791"/>
      <c r="I480" s="792"/>
      <c r="J480" s="532" t="s">
        <v>73</v>
      </c>
      <c r="K480" s="217" t="s">
        <v>598</v>
      </c>
      <c r="L480" s="412">
        <v>1</v>
      </c>
      <c r="M480" s="485" t="s">
        <v>2248</v>
      </c>
      <c r="N480" s="489" t="s">
        <v>2249</v>
      </c>
      <c r="O480" s="489" t="s">
        <v>2249</v>
      </c>
    </row>
    <row r="481" spans="1:15" ht="25.5" x14ac:dyDescent="0.2">
      <c r="A481" s="14">
        <f t="shared" si="25"/>
        <v>426</v>
      </c>
      <c r="B481" s="31" t="s">
        <v>786</v>
      </c>
      <c r="C481" s="755"/>
      <c r="D481" s="755"/>
      <c r="E481" s="755"/>
      <c r="F481" s="755"/>
      <c r="G481" s="791"/>
      <c r="H481" s="791"/>
      <c r="I481" s="792"/>
      <c r="J481" s="532" t="s">
        <v>73</v>
      </c>
      <c r="K481" s="217" t="s">
        <v>599</v>
      </c>
      <c r="L481" s="413">
        <v>2</v>
      </c>
      <c r="M481" s="485" t="s">
        <v>2248</v>
      </c>
      <c r="N481" s="489" t="s">
        <v>2249</v>
      </c>
      <c r="O481" s="489" t="s">
        <v>2249</v>
      </c>
    </row>
    <row r="482" spans="1:15" ht="38.25" x14ac:dyDescent="0.2">
      <c r="A482" s="14">
        <f t="shared" si="25"/>
        <v>427</v>
      </c>
      <c r="B482" s="31" t="s">
        <v>786</v>
      </c>
      <c r="C482" s="755"/>
      <c r="D482" s="755"/>
      <c r="E482" s="755"/>
      <c r="F482" s="755"/>
      <c r="G482" s="791"/>
      <c r="H482" s="791"/>
      <c r="I482" s="792"/>
      <c r="J482" s="532" t="s">
        <v>73</v>
      </c>
      <c r="K482" s="217" t="s">
        <v>1999</v>
      </c>
      <c r="L482" s="412">
        <v>1</v>
      </c>
      <c r="M482" s="485" t="s">
        <v>2248</v>
      </c>
      <c r="N482" s="489" t="s">
        <v>2249</v>
      </c>
      <c r="O482" s="489" t="s">
        <v>2249</v>
      </c>
    </row>
    <row r="483" spans="1:15" ht="51" x14ac:dyDescent="0.2">
      <c r="A483" s="14">
        <f t="shared" si="25"/>
        <v>428</v>
      </c>
      <c r="B483" s="31" t="s">
        <v>786</v>
      </c>
      <c r="C483" s="755"/>
      <c r="D483" s="755"/>
      <c r="E483" s="755"/>
      <c r="F483" s="755"/>
      <c r="G483" s="791"/>
      <c r="H483" s="791"/>
      <c r="I483" s="792"/>
      <c r="J483" s="532" t="s">
        <v>73</v>
      </c>
      <c r="K483" s="217" t="s">
        <v>2186</v>
      </c>
      <c r="L483" s="412">
        <v>1</v>
      </c>
      <c r="M483" s="485" t="s">
        <v>2248</v>
      </c>
      <c r="N483" s="489" t="s">
        <v>2249</v>
      </c>
      <c r="O483" s="489" t="s">
        <v>2249</v>
      </c>
    </row>
    <row r="484" spans="1:15" ht="25.5" x14ac:dyDescent="0.2">
      <c r="A484" s="535"/>
      <c r="B484" s="31"/>
      <c r="C484" s="535"/>
      <c r="D484" s="535"/>
      <c r="E484" s="535"/>
      <c r="F484" s="535"/>
      <c r="G484" s="764" t="s">
        <v>2004</v>
      </c>
      <c r="H484" s="862" t="s">
        <v>2004</v>
      </c>
      <c r="I484" s="792"/>
      <c r="J484" s="532" t="s">
        <v>73</v>
      </c>
      <c r="K484" s="499" t="s">
        <v>2187</v>
      </c>
      <c r="L484" s="361"/>
      <c r="M484" s="535"/>
      <c r="N484" s="535"/>
      <c r="O484" s="535"/>
    </row>
    <row r="485" spans="1:15" ht="38.25" x14ac:dyDescent="0.2">
      <c r="A485" s="14">
        <f>A483+1</f>
        <v>429</v>
      </c>
      <c r="B485" s="31"/>
      <c r="C485" s="535"/>
      <c r="D485" s="535"/>
      <c r="E485" s="535"/>
      <c r="F485" s="535"/>
      <c r="G485" s="764"/>
      <c r="H485" s="862"/>
      <c r="I485" s="792"/>
      <c r="J485" s="532" t="s">
        <v>73</v>
      </c>
      <c r="K485" s="217" t="s">
        <v>1909</v>
      </c>
      <c r="L485" s="412">
        <v>1</v>
      </c>
      <c r="M485" s="485" t="s">
        <v>2248</v>
      </c>
      <c r="N485" s="489" t="s">
        <v>2249</v>
      </c>
      <c r="O485" s="489" t="s">
        <v>2249</v>
      </c>
    </row>
    <row r="486" spans="1:15" ht="25.5" x14ac:dyDescent="0.2">
      <c r="A486" s="14">
        <f>A485+1</f>
        <v>430</v>
      </c>
      <c r="B486" s="31"/>
      <c r="C486" s="535"/>
      <c r="D486" s="535"/>
      <c r="E486" s="535"/>
      <c r="F486" s="535"/>
      <c r="G486" s="764"/>
      <c r="H486" s="862"/>
      <c r="I486" s="766"/>
      <c r="J486" s="532" t="s">
        <v>73</v>
      </c>
      <c r="K486" s="217" t="s">
        <v>2188</v>
      </c>
      <c r="L486" s="412">
        <v>1</v>
      </c>
      <c r="M486" s="485" t="s">
        <v>2248</v>
      </c>
      <c r="N486" s="489" t="s">
        <v>2249</v>
      </c>
      <c r="O486" s="489" t="s">
        <v>2249</v>
      </c>
    </row>
    <row r="487" spans="1:15" ht="38.25" x14ac:dyDescent="0.2">
      <c r="A487" s="14">
        <f t="shared" ref="A487:A488" si="26">A486+1</f>
        <v>431</v>
      </c>
      <c r="B487" s="31" t="s">
        <v>785</v>
      </c>
      <c r="C487" s="530" t="s">
        <v>1394</v>
      </c>
      <c r="D487" s="531" t="s">
        <v>603</v>
      </c>
      <c r="E487" s="531" t="s">
        <v>603</v>
      </c>
      <c r="F487" s="531" t="s">
        <v>603</v>
      </c>
      <c r="G487" s="791" t="s">
        <v>603</v>
      </c>
      <c r="H487" s="791" t="s">
        <v>603</v>
      </c>
      <c r="I487" s="791" t="s">
        <v>603</v>
      </c>
      <c r="J487" s="532" t="s">
        <v>604</v>
      </c>
      <c r="K487" s="217" t="s">
        <v>1211</v>
      </c>
      <c r="L487" s="412">
        <v>1</v>
      </c>
      <c r="M487" s="485" t="s">
        <v>2248</v>
      </c>
      <c r="N487" s="489" t="s">
        <v>2249</v>
      </c>
      <c r="O487" s="489" t="s">
        <v>2249</v>
      </c>
    </row>
    <row r="488" spans="1:15" ht="51" x14ac:dyDescent="0.2">
      <c r="A488" s="14">
        <f t="shared" si="26"/>
        <v>432</v>
      </c>
      <c r="B488" s="532" t="s">
        <v>841</v>
      </c>
      <c r="C488" s="531" t="s">
        <v>603</v>
      </c>
      <c r="D488" s="755" t="s">
        <v>603</v>
      </c>
      <c r="E488" s="755" t="s">
        <v>603</v>
      </c>
      <c r="F488" s="755" t="s">
        <v>603</v>
      </c>
      <c r="G488" s="791"/>
      <c r="H488" s="791"/>
      <c r="I488" s="791"/>
      <c r="J488" s="530" t="s">
        <v>73</v>
      </c>
      <c r="K488" s="217" t="s">
        <v>1962</v>
      </c>
      <c r="L488" s="412">
        <v>1</v>
      </c>
      <c r="M488" s="485" t="s">
        <v>2248</v>
      </c>
      <c r="N488" s="489" t="s">
        <v>2249</v>
      </c>
      <c r="O488" s="489" t="s">
        <v>2249</v>
      </c>
    </row>
    <row r="489" spans="1:15" ht="38.25" x14ac:dyDescent="0.2">
      <c r="A489" s="14">
        <f t="shared" si="25"/>
        <v>433</v>
      </c>
      <c r="B489" s="31" t="s">
        <v>786</v>
      </c>
      <c r="C489" s="530" t="s">
        <v>1395</v>
      </c>
      <c r="D489" s="755"/>
      <c r="E489" s="755"/>
      <c r="F489" s="755"/>
      <c r="G489" s="791"/>
      <c r="H489" s="791"/>
      <c r="I489" s="791"/>
      <c r="J489" s="530" t="s">
        <v>73</v>
      </c>
      <c r="K489" s="209" t="s">
        <v>1212</v>
      </c>
      <c r="L489" s="412">
        <v>1</v>
      </c>
      <c r="M489" s="485" t="s">
        <v>2248</v>
      </c>
      <c r="N489" s="489" t="s">
        <v>2249</v>
      </c>
      <c r="O489" s="489" t="s">
        <v>2249</v>
      </c>
    </row>
    <row r="490" spans="1:15" ht="38.25" x14ac:dyDescent="0.2">
      <c r="A490" s="14">
        <f t="shared" si="25"/>
        <v>434</v>
      </c>
      <c r="B490" s="31" t="s">
        <v>786</v>
      </c>
      <c r="C490" s="530" t="s">
        <v>1396</v>
      </c>
      <c r="D490" s="755" t="s">
        <v>608</v>
      </c>
      <c r="E490" s="755" t="s">
        <v>608</v>
      </c>
      <c r="F490" s="755" t="s">
        <v>608</v>
      </c>
      <c r="G490" s="755" t="s">
        <v>608</v>
      </c>
      <c r="H490" s="755" t="s">
        <v>608</v>
      </c>
      <c r="I490" s="755" t="s">
        <v>608</v>
      </c>
      <c r="J490" s="530" t="s">
        <v>609</v>
      </c>
      <c r="K490" s="209" t="s">
        <v>1213</v>
      </c>
      <c r="L490" s="412">
        <v>1</v>
      </c>
      <c r="M490" s="485" t="s">
        <v>2248</v>
      </c>
      <c r="N490" s="489" t="s">
        <v>2249</v>
      </c>
      <c r="O490" s="489" t="s">
        <v>2249</v>
      </c>
    </row>
    <row r="491" spans="1:15" ht="38.25" x14ac:dyDescent="0.2">
      <c r="A491" s="14">
        <f t="shared" si="25"/>
        <v>435</v>
      </c>
      <c r="B491" s="31" t="s">
        <v>786</v>
      </c>
      <c r="C491" s="530" t="s">
        <v>1396</v>
      </c>
      <c r="D491" s="755"/>
      <c r="E491" s="755"/>
      <c r="F491" s="755"/>
      <c r="G491" s="755"/>
      <c r="H491" s="755"/>
      <c r="I491" s="755"/>
      <c r="J491" s="530" t="s">
        <v>73</v>
      </c>
      <c r="K491" s="209" t="s">
        <v>1214</v>
      </c>
      <c r="L491" s="412">
        <v>1</v>
      </c>
      <c r="M491" s="485" t="s">
        <v>2248</v>
      </c>
      <c r="N491" s="489" t="s">
        <v>2249</v>
      </c>
      <c r="O491" s="489" t="s">
        <v>2249</v>
      </c>
    </row>
    <row r="492" spans="1:15" ht="51" x14ac:dyDescent="0.2">
      <c r="A492" s="14">
        <f t="shared" si="25"/>
        <v>436</v>
      </c>
      <c r="B492" s="530" t="s">
        <v>767</v>
      </c>
      <c r="C492" s="531" t="s">
        <v>608</v>
      </c>
      <c r="D492" s="755"/>
      <c r="E492" s="755"/>
      <c r="F492" s="755"/>
      <c r="G492" s="755" t="s">
        <v>608</v>
      </c>
      <c r="H492" s="755" t="s">
        <v>608</v>
      </c>
      <c r="I492" s="755" t="s">
        <v>608</v>
      </c>
      <c r="J492" s="530" t="s">
        <v>2240</v>
      </c>
      <c r="K492" s="209" t="s">
        <v>1215</v>
      </c>
      <c r="L492" s="412">
        <v>1</v>
      </c>
      <c r="M492" s="485" t="s">
        <v>2248</v>
      </c>
      <c r="N492" s="489" t="s">
        <v>2249</v>
      </c>
      <c r="O492" s="489" t="s">
        <v>2249</v>
      </c>
    </row>
    <row r="493" spans="1:15" ht="38.25" x14ac:dyDescent="0.2">
      <c r="A493" s="14">
        <f t="shared" si="25"/>
        <v>437</v>
      </c>
      <c r="B493" s="31" t="s">
        <v>785</v>
      </c>
      <c r="C493" s="530" t="s">
        <v>1397</v>
      </c>
      <c r="D493" s="755"/>
      <c r="E493" s="755"/>
      <c r="F493" s="755"/>
      <c r="G493" s="755"/>
      <c r="H493" s="755"/>
      <c r="I493" s="755"/>
      <c r="J493" s="530" t="s">
        <v>73</v>
      </c>
      <c r="K493" s="209" t="s">
        <v>1216</v>
      </c>
      <c r="L493" s="412">
        <v>1</v>
      </c>
      <c r="M493" s="485" t="s">
        <v>2248</v>
      </c>
      <c r="N493" s="489" t="s">
        <v>2249</v>
      </c>
      <c r="O493" s="489" t="s">
        <v>2249</v>
      </c>
    </row>
    <row r="494" spans="1:15" ht="38.25" x14ac:dyDescent="0.2">
      <c r="A494" s="14">
        <f t="shared" si="25"/>
        <v>438</v>
      </c>
      <c r="B494" s="31" t="s">
        <v>786</v>
      </c>
      <c r="C494" s="530" t="s">
        <v>1398</v>
      </c>
      <c r="D494" s="755" t="s">
        <v>614</v>
      </c>
      <c r="E494" s="755" t="s">
        <v>614</v>
      </c>
      <c r="F494" s="755" t="s">
        <v>614</v>
      </c>
      <c r="G494" s="755" t="s">
        <v>614</v>
      </c>
      <c r="H494" s="756" t="s">
        <v>614</v>
      </c>
      <c r="I494" s="756" t="s">
        <v>614</v>
      </c>
      <c r="J494" s="530" t="s">
        <v>615</v>
      </c>
      <c r="K494" s="209" t="s">
        <v>1217</v>
      </c>
      <c r="L494" s="413">
        <v>2</v>
      </c>
      <c r="M494" s="485" t="s">
        <v>2248</v>
      </c>
      <c r="N494" s="489" t="s">
        <v>2249</v>
      </c>
      <c r="O494" s="489" t="s">
        <v>2249</v>
      </c>
    </row>
    <row r="495" spans="1:15" ht="25.5" x14ac:dyDescent="0.2">
      <c r="A495" s="535"/>
      <c r="B495" s="31" t="s">
        <v>786</v>
      </c>
      <c r="C495" s="754" t="s">
        <v>1398</v>
      </c>
      <c r="D495" s="755"/>
      <c r="E495" s="755"/>
      <c r="F495" s="755"/>
      <c r="G495" s="755"/>
      <c r="H495" s="757"/>
      <c r="I495" s="757"/>
      <c r="J495" s="530" t="s">
        <v>73</v>
      </c>
      <c r="K495" s="209" t="s">
        <v>1185</v>
      </c>
      <c r="L495" s="535"/>
      <c r="M495" s="535"/>
      <c r="N495" s="535"/>
      <c r="O495" s="535"/>
    </row>
    <row r="496" spans="1:15" ht="25.5" x14ac:dyDescent="0.2">
      <c r="A496" s="14">
        <f>A494+1</f>
        <v>439</v>
      </c>
      <c r="B496" s="31" t="s">
        <v>786</v>
      </c>
      <c r="C496" s="755"/>
      <c r="D496" s="755"/>
      <c r="E496" s="755"/>
      <c r="F496" s="755"/>
      <c r="G496" s="755"/>
      <c r="H496" s="758"/>
      <c r="I496" s="758"/>
      <c r="J496" s="530" t="s">
        <v>73</v>
      </c>
      <c r="K496" s="209" t="s">
        <v>2189</v>
      </c>
      <c r="L496" s="413">
        <v>2</v>
      </c>
      <c r="M496" s="485" t="s">
        <v>2248</v>
      </c>
      <c r="N496" s="489" t="s">
        <v>2249</v>
      </c>
      <c r="O496" s="489" t="s">
        <v>2249</v>
      </c>
    </row>
    <row r="497" spans="1:15" ht="25.5" x14ac:dyDescent="0.2">
      <c r="A497" s="14">
        <f>A496+1</f>
        <v>440</v>
      </c>
      <c r="B497" s="31" t="s">
        <v>786</v>
      </c>
      <c r="C497" s="755"/>
      <c r="D497" s="755"/>
      <c r="E497" s="755"/>
      <c r="F497" s="755"/>
      <c r="G497" s="755"/>
      <c r="H497" s="756" t="s">
        <v>614</v>
      </c>
      <c r="I497" s="756" t="s">
        <v>614</v>
      </c>
      <c r="J497" s="530" t="s">
        <v>2326</v>
      </c>
      <c r="K497" s="217" t="s">
        <v>2190</v>
      </c>
      <c r="L497" s="413">
        <v>2</v>
      </c>
      <c r="M497" s="485" t="s">
        <v>2248</v>
      </c>
      <c r="N497" s="489" t="s">
        <v>2249</v>
      </c>
      <c r="O497" s="489" t="s">
        <v>2249</v>
      </c>
    </row>
    <row r="498" spans="1:15" ht="63.75" x14ac:dyDescent="0.2">
      <c r="A498" s="14">
        <f t="shared" ref="A498" si="27">A497+1</f>
        <v>441</v>
      </c>
      <c r="B498" s="31" t="s">
        <v>786</v>
      </c>
      <c r="C498" s="755"/>
      <c r="D498" s="755"/>
      <c r="E498" s="755"/>
      <c r="F498" s="755"/>
      <c r="G498" s="755"/>
      <c r="H498" s="758"/>
      <c r="I498" s="758"/>
      <c r="J498" s="530" t="s">
        <v>73</v>
      </c>
      <c r="K498" s="209" t="s">
        <v>2191</v>
      </c>
      <c r="L498" s="413">
        <v>2</v>
      </c>
      <c r="M498" s="485" t="s">
        <v>2248</v>
      </c>
      <c r="N498" s="489" t="s">
        <v>2249</v>
      </c>
      <c r="O498" s="489" t="s">
        <v>2249</v>
      </c>
    </row>
    <row r="499" spans="1:15" ht="25.5" x14ac:dyDescent="0.2">
      <c r="A499" s="535"/>
      <c r="B499" s="31" t="s">
        <v>786</v>
      </c>
      <c r="C499" s="754" t="s">
        <v>1399</v>
      </c>
      <c r="D499" s="755" t="s">
        <v>629</v>
      </c>
      <c r="E499" s="755" t="s">
        <v>629</v>
      </c>
      <c r="F499" s="764" t="s">
        <v>620</v>
      </c>
      <c r="G499" s="764" t="s">
        <v>620</v>
      </c>
      <c r="H499" s="764" t="s">
        <v>620</v>
      </c>
      <c r="I499" s="764" t="s">
        <v>620</v>
      </c>
      <c r="J499" s="530" t="s">
        <v>630</v>
      </c>
      <c r="K499" s="209" t="s">
        <v>1185</v>
      </c>
      <c r="L499" s="535"/>
      <c r="M499" s="535"/>
      <c r="N499" s="535"/>
      <c r="O499" s="535"/>
    </row>
    <row r="500" spans="1:15" ht="25.5" x14ac:dyDescent="0.2">
      <c r="A500" s="14">
        <f>A498+1</f>
        <v>442</v>
      </c>
      <c r="B500" s="31" t="s">
        <v>786</v>
      </c>
      <c r="C500" s="754"/>
      <c r="D500" s="755"/>
      <c r="E500" s="755"/>
      <c r="F500" s="764"/>
      <c r="G500" s="764"/>
      <c r="H500" s="764"/>
      <c r="I500" s="764"/>
      <c r="J500" s="530" t="s">
        <v>73</v>
      </c>
      <c r="K500" s="209" t="s">
        <v>1671</v>
      </c>
      <c r="L500" s="413">
        <v>2</v>
      </c>
      <c r="M500" s="485" t="s">
        <v>2248</v>
      </c>
      <c r="N500" s="489" t="s">
        <v>2249</v>
      </c>
      <c r="O500" s="489" t="s">
        <v>2249</v>
      </c>
    </row>
    <row r="501" spans="1:15" ht="25.5" x14ac:dyDescent="0.2">
      <c r="A501" s="14">
        <f>A500+1</f>
        <v>443</v>
      </c>
      <c r="B501" s="31" t="s">
        <v>786</v>
      </c>
      <c r="C501" s="754"/>
      <c r="D501" s="755"/>
      <c r="E501" s="755"/>
      <c r="F501" s="764"/>
      <c r="G501" s="764"/>
      <c r="H501" s="764"/>
      <c r="I501" s="764"/>
      <c r="J501" s="530" t="s">
        <v>73</v>
      </c>
      <c r="K501" s="209" t="s">
        <v>1672</v>
      </c>
      <c r="L501" s="413">
        <v>2</v>
      </c>
      <c r="M501" s="485" t="s">
        <v>2248</v>
      </c>
      <c r="N501" s="489" t="s">
        <v>2249</v>
      </c>
      <c r="O501" s="489" t="s">
        <v>2249</v>
      </c>
    </row>
    <row r="502" spans="1:15" ht="25.5" x14ac:dyDescent="0.2">
      <c r="A502" s="14">
        <f>A501+1</f>
        <v>444</v>
      </c>
      <c r="B502" s="31" t="s">
        <v>786</v>
      </c>
      <c r="C502" s="754" t="s">
        <v>1399</v>
      </c>
      <c r="D502" s="755"/>
      <c r="E502" s="755"/>
      <c r="F502" s="764"/>
      <c r="G502" s="764"/>
      <c r="H502" s="764"/>
      <c r="I502" s="764"/>
      <c r="J502" s="530" t="s">
        <v>73</v>
      </c>
      <c r="K502" s="209" t="s">
        <v>1673</v>
      </c>
      <c r="L502" s="413">
        <v>2</v>
      </c>
      <c r="M502" s="485" t="s">
        <v>2248</v>
      </c>
      <c r="N502" s="489" t="s">
        <v>2249</v>
      </c>
      <c r="O502" s="489" t="s">
        <v>2249</v>
      </c>
    </row>
    <row r="503" spans="1:15" ht="25.5" x14ac:dyDescent="0.2">
      <c r="A503" s="14">
        <f>A502+1</f>
        <v>445</v>
      </c>
      <c r="B503" s="31" t="s">
        <v>786</v>
      </c>
      <c r="C503" s="754"/>
      <c r="D503" s="755"/>
      <c r="E503" s="755"/>
      <c r="F503" s="764"/>
      <c r="G503" s="764"/>
      <c r="H503" s="764"/>
      <c r="I503" s="764"/>
      <c r="J503" s="530" t="s">
        <v>73</v>
      </c>
      <c r="K503" s="209" t="s">
        <v>1674</v>
      </c>
      <c r="L503" s="413">
        <v>2</v>
      </c>
      <c r="M503" s="485" t="s">
        <v>2248</v>
      </c>
      <c r="N503" s="489" t="s">
        <v>2249</v>
      </c>
      <c r="O503" s="489" t="s">
        <v>2249</v>
      </c>
    </row>
    <row r="504" spans="1:15" ht="25.5" x14ac:dyDescent="0.2">
      <c r="A504" s="14">
        <f t="shared" ref="A504:A505" si="28">A503+1</f>
        <v>446</v>
      </c>
      <c r="B504" s="31" t="s">
        <v>786</v>
      </c>
      <c r="C504" s="754"/>
      <c r="D504" s="755"/>
      <c r="E504" s="755"/>
      <c r="F504" s="764"/>
      <c r="G504" s="764"/>
      <c r="H504" s="764"/>
      <c r="I504" s="764"/>
      <c r="J504" s="530" t="s">
        <v>73</v>
      </c>
      <c r="K504" s="209" t="s">
        <v>1675</v>
      </c>
      <c r="L504" s="413">
        <v>2</v>
      </c>
      <c r="M504" s="485" t="s">
        <v>2248</v>
      </c>
      <c r="N504" s="489" t="s">
        <v>2249</v>
      </c>
      <c r="O504" s="489" t="s">
        <v>2249</v>
      </c>
    </row>
    <row r="505" spans="1:15" ht="25.5" x14ac:dyDescent="0.2">
      <c r="A505" s="14">
        <f t="shared" si="28"/>
        <v>447</v>
      </c>
      <c r="B505" s="530" t="s">
        <v>752</v>
      </c>
      <c r="C505" s="531" t="s">
        <v>636</v>
      </c>
      <c r="D505" s="531" t="s">
        <v>636</v>
      </c>
      <c r="E505" s="531" t="s">
        <v>636</v>
      </c>
      <c r="F505" s="532" t="s">
        <v>629</v>
      </c>
      <c r="G505" s="532" t="s">
        <v>629</v>
      </c>
      <c r="H505" s="532" t="s">
        <v>629</v>
      </c>
      <c r="I505" s="532" t="s">
        <v>629</v>
      </c>
      <c r="J505" s="530" t="s">
        <v>637</v>
      </c>
      <c r="K505" s="209" t="s">
        <v>1228</v>
      </c>
      <c r="L505" s="412">
        <v>1</v>
      </c>
      <c r="M505" s="487" t="s">
        <v>2246</v>
      </c>
      <c r="N505" s="487" t="s">
        <v>2246</v>
      </c>
      <c r="O505" s="487" t="s">
        <v>2246</v>
      </c>
    </row>
    <row r="506" spans="1:15" x14ac:dyDescent="0.2">
      <c r="A506" s="782" t="s">
        <v>801</v>
      </c>
      <c r="B506" s="785"/>
      <c r="C506" s="785"/>
      <c r="D506" s="785"/>
      <c r="E506" s="785"/>
      <c r="F506" s="785"/>
      <c r="G506" s="785"/>
      <c r="H506" s="785"/>
      <c r="I506" s="785"/>
      <c r="J506" s="785"/>
      <c r="K506" s="785"/>
      <c r="L506" s="785"/>
      <c r="M506" s="785"/>
      <c r="N506" s="785"/>
      <c r="O506" s="845"/>
    </row>
    <row r="507" spans="1:15" ht="25.5" x14ac:dyDescent="0.2">
      <c r="A507" s="14">
        <f>A505+1</f>
        <v>448</v>
      </c>
      <c r="B507" s="530" t="s">
        <v>770</v>
      </c>
      <c r="C507" s="531" t="s">
        <v>639</v>
      </c>
      <c r="D507" s="755" t="s">
        <v>639</v>
      </c>
      <c r="E507" s="755" t="s">
        <v>639</v>
      </c>
      <c r="F507" s="755" t="s">
        <v>639</v>
      </c>
      <c r="G507" s="755" t="s">
        <v>639</v>
      </c>
      <c r="H507" s="755" t="s">
        <v>639</v>
      </c>
      <c r="I507" s="755" t="s">
        <v>639</v>
      </c>
      <c r="J507" s="530" t="s">
        <v>640</v>
      </c>
      <c r="K507" s="209" t="s">
        <v>1229</v>
      </c>
      <c r="L507" s="412">
        <v>1</v>
      </c>
      <c r="M507" s="488" t="s">
        <v>2247</v>
      </c>
      <c r="N507" s="488" t="s">
        <v>2247</v>
      </c>
      <c r="O507" s="488" t="s">
        <v>2247</v>
      </c>
    </row>
    <row r="508" spans="1:15" ht="25.5" x14ac:dyDescent="0.2">
      <c r="A508" s="14">
        <f>A507+1</f>
        <v>449</v>
      </c>
      <c r="B508" s="530" t="s">
        <v>770</v>
      </c>
      <c r="C508" s="531" t="s">
        <v>639</v>
      </c>
      <c r="D508" s="755"/>
      <c r="E508" s="755"/>
      <c r="F508" s="755"/>
      <c r="G508" s="755"/>
      <c r="H508" s="755"/>
      <c r="I508" s="755"/>
      <c r="J508" s="530" t="s">
        <v>73</v>
      </c>
      <c r="K508" s="209" t="s">
        <v>1230</v>
      </c>
      <c r="L508" s="412">
        <v>1</v>
      </c>
      <c r="M508" s="488" t="s">
        <v>2247</v>
      </c>
      <c r="N508" s="488" t="s">
        <v>2247</v>
      </c>
      <c r="O508" s="488" t="s">
        <v>2247</v>
      </c>
    </row>
    <row r="509" spans="1:15" ht="38.25" x14ac:dyDescent="0.2">
      <c r="A509" s="14">
        <f t="shared" ref="A509:A510" si="29">A508+1</f>
        <v>450</v>
      </c>
      <c r="B509" s="31" t="s">
        <v>788</v>
      </c>
      <c r="C509" s="530" t="s">
        <v>1404</v>
      </c>
      <c r="D509" s="755"/>
      <c r="E509" s="755"/>
      <c r="F509" s="755"/>
      <c r="G509" s="755"/>
      <c r="H509" s="755"/>
      <c r="I509" s="755"/>
      <c r="J509" s="530" t="s">
        <v>73</v>
      </c>
      <c r="K509" s="209" t="s">
        <v>1231</v>
      </c>
      <c r="L509" s="412">
        <v>1</v>
      </c>
      <c r="M509" s="488" t="s">
        <v>2247</v>
      </c>
      <c r="N509" s="488" t="s">
        <v>2247</v>
      </c>
      <c r="O509" s="488" t="s">
        <v>2247</v>
      </c>
    </row>
    <row r="510" spans="1:15" ht="38.25" x14ac:dyDescent="0.2">
      <c r="A510" s="14">
        <f t="shared" si="29"/>
        <v>451</v>
      </c>
      <c r="B510" s="31" t="s">
        <v>788</v>
      </c>
      <c r="C510" s="530" t="s">
        <v>1405</v>
      </c>
      <c r="D510" s="531" t="s">
        <v>644</v>
      </c>
      <c r="E510" s="531" t="s">
        <v>644</v>
      </c>
      <c r="F510" s="531" t="s">
        <v>644</v>
      </c>
      <c r="G510" s="531" t="s">
        <v>644</v>
      </c>
      <c r="H510" s="531" t="s">
        <v>644</v>
      </c>
      <c r="I510" s="531" t="s">
        <v>644</v>
      </c>
      <c r="J510" s="530" t="s">
        <v>645</v>
      </c>
      <c r="K510" s="209" t="s">
        <v>1232</v>
      </c>
      <c r="L510" s="412">
        <v>1</v>
      </c>
      <c r="M510" s="488" t="s">
        <v>2247</v>
      </c>
      <c r="N510" s="488" t="s">
        <v>2247</v>
      </c>
      <c r="O510" s="488" t="s">
        <v>2247</v>
      </c>
    </row>
    <row r="511" spans="1:15" ht="25.5" x14ac:dyDescent="0.2">
      <c r="A511" s="535"/>
      <c r="B511" s="530" t="s">
        <v>771</v>
      </c>
      <c r="C511" s="755" t="s">
        <v>647</v>
      </c>
      <c r="D511" s="755" t="s">
        <v>647</v>
      </c>
      <c r="E511" s="755" t="s">
        <v>647</v>
      </c>
      <c r="F511" s="755" t="s">
        <v>647</v>
      </c>
      <c r="G511" s="755" t="s">
        <v>647</v>
      </c>
      <c r="H511" s="755" t="s">
        <v>647</v>
      </c>
      <c r="I511" s="756" t="s">
        <v>647</v>
      </c>
      <c r="J511" s="530" t="s">
        <v>648</v>
      </c>
      <c r="K511" s="209" t="s">
        <v>1233</v>
      </c>
      <c r="L511" s="535"/>
      <c r="M511" s="535"/>
      <c r="N511" s="535"/>
      <c r="O511" s="535"/>
    </row>
    <row r="512" spans="1:15" ht="38.25" x14ac:dyDescent="0.2">
      <c r="A512" s="14">
        <f>A510+1</f>
        <v>452</v>
      </c>
      <c r="B512" s="530" t="s">
        <v>771</v>
      </c>
      <c r="C512" s="755"/>
      <c r="D512" s="755"/>
      <c r="E512" s="755"/>
      <c r="F512" s="755"/>
      <c r="G512" s="755"/>
      <c r="H512" s="755"/>
      <c r="I512" s="757"/>
      <c r="J512" s="530" t="s">
        <v>73</v>
      </c>
      <c r="K512" s="209" t="s">
        <v>812</v>
      </c>
      <c r="L512" s="412">
        <v>1</v>
      </c>
      <c r="M512" s="488" t="s">
        <v>2247</v>
      </c>
      <c r="N512" s="488" t="s">
        <v>2247</v>
      </c>
      <c r="O512" s="488" t="s">
        <v>2247</v>
      </c>
    </row>
    <row r="513" spans="1:15" ht="38.25" x14ac:dyDescent="0.2">
      <c r="A513" s="14">
        <f>A512+1</f>
        <v>453</v>
      </c>
      <c r="B513" s="31" t="s">
        <v>788</v>
      </c>
      <c r="C513" s="754" t="s">
        <v>1406</v>
      </c>
      <c r="D513" s="755"/>
      <c r="E513" s="755"/>
      <c r="F513" s="755"/>
      <c r="G513" s="755"/>
      <c r="H513" s="755"/>
      <c r="I513" s="757"/>
      <c r="J513" s="530" t="s">
        <v>73</v>
      </c>
      <c r="K513" s="209" t="s">
        <v>649</v>
      </c>
      <c r="L513" s="412">
        <v>1</v>
      </c>
      <c r="M513" s="488" t="s">
        <v>2247</v>
      </c>
      <c r="N513" s="488" t="s">
        <v>2247</v>
      </c>
      <c r="O513" s="488" t="s">
        <v>2247</v>
      </c>
    </row>
    <row r="514" spans="1:15" ht="25.5" x14ac:dyDescent="0.2">
      <c r="A514" s="14">
        <f t="shared" ref="A514:A515" si="30">A513+1</f>
        <v>454</v>
      </c>
      <c r="B514" s="31" t="s">
        <v>788</v>
      </c>
      <c r="C514" s="755"/>
      <c r="D514" s="755"/>
      <c r="E514" s="755"/>
      <c r="F514" s="755"/>
      <c r="G514" s="755"/>
      <c r="H514" s="755"/>
      <c r="I514" s="757"/>
      <c r="J514" s="530" t="s">
        <v>73</v>
      </c>
      <c r="K514" s="209" t="s">
        <v>650</v>
      </c>
      <c r="L514" s="412">
        <v>1</v>
      </c>
      <c r="M514" s="488" t="s">
        <v>2247</v>
      </c>
      <c r="N514" s="488" t="s">
        <v>2247</v>
      </c>
      <c r="O514" s="488" t="s">
        <v>2247</v>
      </c>
    </row>
    <row r="515" spans="1:15" ht="76.5" x14ac:dyDescent="0.2">
      <c r="A515" s="14">
        <f t="shared" si="30"/>
        <v>455</v>
      </c>
      <c r="B515" s="31" t="s">
        <v>788</v>
      </c>
      <c r="C515" s="531"/>
      <c r="D515" s="531"/>
      <c r="E515" s="531"/>
      <c r="F515" s="531"/>
      <c r="G515" s="535"/>
      <c r="H515" s="539" t="s">
        <v>2242</v>
      </c>
      <c r="I515" s="758"/>
      <c r="J515" s="532" t="s">
        <v>73</v>
      </c>
      <c r="K515" s="217" t="s">
        <v>2048</v>
      </c>
      <c r="L515" s="412">
        <v>1</v>
      </c>
      <c r="M515" s="488" t="s">
        <v>2247</v>
      </c>
      <c r="N515" s="488" t="s">
        <v>2247</v>
      </c>
      <c r="O515" s="488" t="s">
        <v>2247</v>
      </c>
    </row>
    <row r="516" spans="1:15" ht="25.5" x14ac:dyDescent="0.2">
      <c r="A516" s="42">
        <f>A515+1</f>
        <v>456</v>
      </c>
      <c r="B516" s="530" t="s">
        <v>772</v>
      </c>
      <c r="C516" s="531" t="s">
        <v>652</v>
      </c>
      <c r="D516" s="755" t="s">
        <v>652</v>
      </c>
      <c r="E516" s="755" t="s">
        <v>652</v>
      </c>
      <c r="F516" s="755" t="s">
        <v>652</v>
      </c>
      <c r="G516" s="755" t="s">
        <v>652</v>
      </c>
      <c r="H516" s="755" t="s">
        <v>652</v>
      </c>
      <c r="I516" s="755" t="s">
        <v>652</v>
      </c>
      <c r="J516" s="530" t="s">
        <v>653</v>
      </c>
      <c r="K516" s="209" t="s">
        <v>1234</v>
      </c>
      <c r="L516" s="414">
        <v>1</v>
      </c>
      <c r="M516" s="488" t="s">
        <v>2247</v>
      </c>
      <c r="N516" s="488" t="s">
        <v>2247</v>
      </c>
      <c r="O516" s="488" t="s">
        <v>2247</v>
      </c>
    </row>
    <row r="517" spans="1:15" ht="25.5" x14ac:dyDescent="0.2">
      <c r="A517" s="42">
        <f t="shared" ref="A517:A546" si="31">A516+1</f>
        <v>457</v>
      </c>
      <c r="B517" s="530" t="s">
        <v>772</v>
      </c>
      <c r="C517" s="531" t="s">
        <v>652</v>
      </c>
      <c r="D517" s="755"/>
      <c r="E517" s="755"/>
      <c r="F517" s="755"/>
      <c r="G517" s="755"/>
      <c r="H517" s="755"/>
      <c r="I517" s="755"/>
      <c r="J517" s="530" t="s">
        <v>73</v>
      </c>
      <c r="K517" s="209" t="s">
        <v>1235</v>
      </c>
      <c r="L517" s="414">
        <v>1</v>
      </c>
      <c r="M517" s="488" t="s">
        <v>2247</v>
      </c>
      <c r="N517" s="488" t="s">
        <v>2247</v>
      </c>
      <c r="O517" s="488" t="s">
        <v>2247</v>
      </c>
    </row>
    <row r="518" spans="1:15" ht="25.5" x14ac:dyDescent="0.2">
      <c r="A518" s="42">
        <f>A517+1</f>
        <v>458</v>
      </c>
      <c r="B518" s="530" t="s">
        <v>772</v>
      </c>
      <c r="C518" s="531" t="s">
        <v>652</v>
      </c>
      <c r="D518" s="755"/>
      <c r="E518" s="755"/>
      <c r="F518" s="755"/>
      <c r="G518" s="755"/>
      <c r="H518" s="755"/>
      <c r="I518" s="755"/>
      <c r="J518" s="530" t="s">
        <v>73</v>
      </c>
      <c r="K518" s="209" t="s">
        <v>1236</v>
      </c>
      <c r="L518" s="412">
        <v>1</v>
      </c>
      <c r="M518" s="488" t="s">
        <v>2247</v>
      </c>
      <c r="N518" s="488" t="s">
        <v>2247</v>
      </c>
      <c r="O518" s="488" t="s">
        <v>2247</v>
      </c>
    </row>
    <row r="519" spans="1:15" x14ac:dyDescent="0.2">
      <c r="A519" s="782" t="s">
        <v>802</v>
      </c>
      <c r="B519" s="785"/>
      <c r="C519" s="785"/>
      <c r="D519" s="785"/>
      <c r="E519" s="785"/>
      <c r="F519" s="785"/>
      <c r="G519" s="785"/>
      <c r="H519" s="785"/>
      <c r="I519" s="785"/>
      <c r="J519" s="785"/>
      <c r="K519" s="785"/>
      <c r="L519" s="785"/>
      <c r="M519" s="785"/>
      <c r="N519" s="785"/>
      <c r="O519" s="845"/>
    </row>
    <row r="520" spans="1:15" ht="63.75" x14ac:dyDescent="0.2">
      <c r="A520" s="42">
        <f>A518+1</f>
        <v>459</v>
      </c>
      <c r="B520" s="532" t="s">
        <v>1284</v>
      </c>
      <c r="C520" s="531" t="s">
        <v>656</v>
      </c>
      <c r="D520" s="531" t="s">
        <v>656</v>
      </c>
      <c r="E520" s="755" t="s">
        <v>656</v>
      </c>
      <c r="F520" s="755" t="s">
        <v>656</v>
      </c>
      <c r="G520" s="755" t="s">
        <v>656</v>
      </c>
      <c r="H520" s="755" t="s">
        <v>656</v>
      </c>
      <c r="I520" s="755" t="s">
        <v>656</v>
      </c>
      <c r="J520" s="530" t="s">
        <v>657</v>
      </c>
      <c r="K520" s="209" t="s">
        <v>1237</v>
      </c>
      <c r="L520" s="412">
        <v>1</v>
      </c>
      <c r="M520" s="487" t="s">
        <v>2246</v>
      </c>
      <c r="N520" s="487" t="s">
        <v>2246</v>
      </c>
      <c r="O520" s="487" t="s">
        <v>2246</v>
      </c>
    </row>
    <row r="521" spans="1:15" ht="51" x14ac:dyDescent="0.2">
      <c r="A521" s="42">
        <f t="shared" si="31"/>
        <v>460</v>
      </c>
      <c r="B521" s="31" t="s">
        <v>831</v>
      </c>
      <c r="C521" s="31" t="s">
        <v>1484</v>
      </c>
      <c r="D521" s="532" t="s">
        <v>1484</v>
      </c>
      <c r="E521" s="755"/>
      <c r="F521" s="755"/>
      <c r="G521" s="755"/>
      <c r="H521" s="755"/>
      <c r="I521" s="755"/>
      <c r="J521" s="532" t="s">
        <v>73</v>
      </c>
      <c r="K521" s="217" t="s">
        <v>1515</v>
      </c>
      <c r="L521" s="412">
        <v>1</v>
      </c>
      <c r="M521" s="487" t="s">
        <v>2246</v>
      </c>
      <c r="N521" s="487" t="s">
        <v>2246</v>
      </c>
      <c r="O521" s="487" t="s">
        <v>2246</v>
      </c>
    </row>
    <row r="522" spans="1:15" ht="38.25" x14ac:dyDescent="0.2">
      <c r="A522" s="42">
        <f t="shared" si="31"/>
        <v>461</v>
      </c>
      <c r="B522" s="31"/>
      <c r="C522" s="532" t="s">
        <v>1407</v>
      </c>
      <c r="D522" s="533" t="s">
        <v>656</v>
      </c>
      <c r="E522" s="755"/>
      <c r="F522" s="755"/>
      <c r="G522" s="755"/>
      <c r="H522" s="755"/>
      <c r="I522" s="755"/>
      <c r="J522" s="532" t="s">
        <v>73</v>
      </c>
      <c r="K522" s="217" t="s">
        <v>1292</v>
      </c>
      <c r="L522" s="412">
        <v>1</v>
      </c>
      <c r="M522" s="487" t="s">
        <v>2246</v>
      </c>
      <c r="N522" s="487" t="s">
        <v>2246</v>
      </c>
      <c r="O522" s="487" t="s">
        <v>2246</v>
      </c>
    </row>
    <row r="523" spans="1:15" ht="25.5" x14ac:dyDescent="0.2">
      <c r="A523" s="42">
        <f t="shared" si="31"/>
        <v>462</v>
      </c>
      <c r="B523" s="530" t="s">
        <v>1284</v>
      </c>
      <c r="C523" s="531" t="s">
        <v>656</v>
      </c>
      <c r="D523" s="755" t="s">
        <v>656</v>
      </c>
      <c r="E523" s="755"/>
      <c r="F523" s="755"/>
      <c r="G523" s="755"/>
      <c r="H523" s="755"/>
      <c r="I523" s="755"/>
      <c r="J523" s="530" t="s">
        <v>73</v>
      </c>
      <c r="K523" s="209" t="s">
        <v>1238</v>
      </c>
      <c r="L523" s="412">
        <v>1</v>
      </c>
      <c r="M523" s="487" t="s">
        <v>2246</v>
      </c>
      <c r="N523" s="487" t="s">
        <v>2246</v>
      </c>
      <c r="O523" s="487" t="s">
        <v>2246</v>
      </c>
    </row>
    <row r="524" spans="1:15" ht="25.5" x14ac:dyDescent="0.2">
      <c r="A524" s="42">
        <f t="shared" si="31"/>
        <v>463</v>
      </c>
      <c r="B524" s="530" t="s">
        <v>1284</v>
      </c>
      <c r="C524" s="531" t="s">
        <v>656</v>
      </c>
      <c r="D524" s="755"/>
      <c r="E524" s="755"/>
      <c r="F524" s="755"/>
      <c r="G524" s="755"/>
      <c r="H524" s="755"/>
      <c r="I524" s="755"/>
      <c r="J524" s="530" t="s">
        <v>73</v>
      </c>
      <c r="K524" s="209" t="s">
        <v>1239</v>
      </c>
      <c r="L524" s="412">
        <v>1</v>
      </c>
      <c r="M524" s="487" t="s">
        <v>2246</v>
      </c>
      <c r="N524" s="487" t="s">
        <v>2246</v>
      </c>
      <c r="O524" s="487" t="s">
        <v>2246</v>
      </c>
    </row>
    <row r="525" spans="1:15" ht="25.5" x14ac:dyDescent="0.2">
      <c r="A525" s="42">
        <f t="shared" si="31"/>
        <v>464</v>
      </c>
      <c r="B525" s="532" t="s">
        <v>1285</v>
      </c>
      <c r="C525" s="531" t="s">
        <v>656</v>
      </c>
      <c r="D525" s="755"/>
      <c r="E525" s="755"/>
      <c r="F525" s="755"/>
      <c r="G525" s="755"/>
      <c r="H525" s="755"/>
      <c r="I525" s="755"/>
      <c r="J525" s="530" t="s">
        <v>73</v>
      </c>
      <c r="K525" s="209" t="s">
        <v>1240</v>
      </c>
      <c r="L525" s="412">
        <v>1</v>
      </c>
      <c r="M525" s="487" t="s">
        <v>2246</v>
      </c>
      <c r="N525" s="487" t="s">
        <v>2246</v>
      </c>
      <c r="O525" s="487" t="s">
        <v>2246</v>
      </c>
    </row>
    <row r="526" spans="1:15" ht="38.25" x14ac:dyDescent="0.2">
      <c r="A526" s="42">
        <f t="shared" si="31"/>
        <v>465</v>
      </c>
      <c r="B526" s="530" t="s">
        <v>1286</v>
      </c>
      <c r="C526" s="531" t="s">
        <v>656</v>
      </c>
      <c r="D526" s="755"/>
      <c r="E526" s="755"/>
      <c r="F526" s="755"/>
      <c r="G526" s="755"/>
      <c r="H526" s="755"/>
      <c r="I526" s="755"/>
      <c r="J526" s="530" t="s">
        <v>73</v>
      </c>
      <c r="K526" s="209" t="s">
        <v>1241</v>
      </c>
      <c r="L526" s="412">
        <v>1</v>
      </c>
      <c r="M526" s="487" t="s">
        <v>2246</v>
      </c>
      <c r="N526" s="487" t="s">
        <v>2246</v>
      </c>
      <c r="O526" s="487" t="s">
        <v>2246</v>
      </c>
    </row>
    <row r="527" spans="1:15" ht="38.25" x14ac:dyDescent="0.2">
      <c r="A527" s="42">
        <f t="shared" si="31"/>
        <v>466</v>
      </c>
      <c r="B527" s="530" t="s">
        <v>1287</v>
      </c>
      <c r="C527" s="531" t="s">
        <v>656</v>
      </c>
      <c r="D527" s="755"/>
      <c r="E527" s="755"/>
      <c r="F527" s="755"/>
      <c r="G527" s="755"/>
      <c r="H527" s="755"/>
      <c r="I527" s="755"/>
      <c r="J527" s="530" t="s">
        <v>73</v>
      </c>
      <c r="K527" s="209" t="s">
        <v>1242</v>
      </c>
      <c r="L527" s="412">
        <v>1</v>
      </c>
      <c r="M527" s="487" t="s">
        <v>2246</v>
      </c>
      <c r="N527" s="487" t="s">
        <v>2246</v>
      </c>
      <c r="O527" s="487" t="s">
        <v>2246</v>
      </c>
    </row>
    <row r="528" spans="1:15" ht="51" x14ac:dyDescent="0.2">
      <c r="A528" s="42">
        <f t="shared" si="31"/>
        <v>467</v>
      </c>
      <c r="B528" s="530" t="s">
        <v>1288</v>
      </c>
      <c r="C528" s="531" t="s">
        <v>656</v>
      </c>
      <c r="D528" s="755"/>
      <c r="E528" s="755"/>
      <c r="F528" s="755"/>
      <c r="G528" s="755"/>
      <c r="H528" s="755"/>
      <c r="I528" s="755"/>
      <c r="J528" s="530" t="s">
        <v>73</v>
      </c>
      <c r="K528" s="209" t="s">
        <v>1243</v>
      </c>
      <c r="L528" s="412">
        <v>1</v>
      </c>
      <c r="M528" s="487" t="s">
        <v>2246</v>
      </c>
      <c r="N528" s="487" t="s">
        <v>2246</v>
      </c>
      <c r="O528" s="487" t="s">
        <v>2246</v>
      </c>
    </row>
    <row r="529" spans="1:15" ht="38.25" x14ac:dyDescent="0.2">
      <c r="A529" s="42">
        <f t="shared" si="31"/>
        <v>468</v>
      </c>
      <c r="B529" s="31" t="s">
        <v>785</v>
      </c>
      <c r="C529" s="530" t="s">
        <v>1408</v>
      </c>
      <c r="D529" s="755"/>
      <c r="E529" s="755"/>
      <c r="F529" s="755"/>
      <c r="G529" s="755"/>
      <c r="H529" s="755"/>
      <c r="I529" s="755"/>
      <c r="J529" s="530" t="s">
        <v>73</v>
      </c>
      <c r="K529" s="209" t="s">
        <v>1244</v>
      </c>
      <c r="L529" s="412">
        <v>1</v>
      </c>
      <c r="M529" s="487" t="s">
        <v>2246</v>
      </c>
      <c r="N529" s="487" t="s">
        <v>2246</v>
      </c>
      <c r="O529" s="487" t="s">
        <v>2246</v>
      </c>
    </row>
    <row r="530" spans="1:15" ht="38.25" x14ac:dyDescent="0.2">
      <c r="A530" s="42">
        <f t="shared" si="31"/>
        <v>469</v>
      </c>
      <c r="B530" s="530" t="s">
        <v>1289</v>
      </c>
      <c r="C530" s="531" t="s">
        <v>656</v>
      </c>
      <c r="D530" s="755"/>
      <c r="E530" s="755"/>
      <c r="F530" s="755"/>
      <c r="G530" s="755"/>
      <c r="H530" s="755"/>
      <c r="I530" s="755"/>
      <c r="J530" s="530" t="s">
        <v>73</v>
      </c>
      <c r="K530" s="209" t="s">
        <v>1245</v>
      </c>
      <c r="L530" s="414">
        <v>1</v>
      </c>
      <c r="M530" s="487" t="s">
        <v>2246</v>
      </c>
      <c r="N530" s="487" t="s">
        <v>2246</v>
      </c>
      <c r="O530" s="487" t="s">
        <v>2246</v>
      </c>
    </row>
    <row r="531" spans="1:15" ht="38.25" x14ac:dyDescent="0.2">
      <c r="A531" s="42">
        <f t="shared" si="31"/>
        <v>470</v>
      </c>
      <c r="B531" s="530" t="s">
        <v>1289</v>
      </c>
      <c r="C531" s="531" t="s">
        <v>656</v>
      </c>
      <c r="D531" s="755"/>
      <c r="E531" s="755"/>
      <c r="F531" s="755"/>
      <c r="G531" s="755"/>
      <c r="H531" s="755"/>
      <c r="I531" s="755"/>
      <c r="J531" s="530" t="s">
        <v>73</v>
      </c>
      <c r="K531" s="209" t="s">
        <v>1246</v>
      </c>
      <c r="L531" s="412">
        <v>1</v>
      </c>
      <c r="M531" s="487" t="s">
        <v>2246</v>
      </c>
      <c r="N531" s="487" t="s">
        <v>2246</v>
      </c>
      <c r="O531" s="487" t="s">
        <v>2246</v>
      </c>
    </row>
    <row r="532" spans="1:15" ht="51" x14ac:dyDescent="0.2">
      <c r="A532" s="42">
        <f t="shared" si="31"/>
        <v>471</v>
      </c>
      <c r="B532" s="530" t="s">
        <v>1290</v>
      </c>
      <c r="C532" s="531" t="s">
        <v>656</v>
      </c>
      <c r="D532" s="755"/>
      <c r="E532" s="755"/>
      <c r="F532" s="755"/>
      <c r="G532" s="755"/>
      <c r="H532" s="755"/>
      <c r="I532" s="755"/>
      <c r="J532" s="530" t="s">
        <v>73</v>
      </c>
      <c r="K532" s="209" t="s">
        <v>1247</v>
      </c>
      <c r="L532" s="412">
        <v>1</v>
      </c>
      <c r="M532" s="487" t="s">
        <v>2246</v>
      </c>
      <c r="N532" s="487" t="s">
        <v>2246</v>
      </c>
      <c r="O532" s="487" t="s">
        <v>2246</v>
      </c>
    </row>
    <row r="533" spans="1:15" ht="38.25" x14ac:dyDescent="0.2">
      <c r="A533" s="42">
        <f>A532+1</f>
        <v>472</v>
      </c>
      <c r="B533" s="530" t="s">
        <v>780</v>
      </c>
      <c r="C533" s="531" t="s">
        <v>668</v>
      </c>
      <c r="D533" s="531" t="s">
        <v>668</v>
      </c>
      <c r="E533" s="755" t="s">
        <v>668</v>
      </c>
      <c r="F533" s="755" t="s">
        <v>668</v>
      </c>
      <c r="G533" s="755" t="s">
        <v>668</v>
      </c>
      <c r="H533" s="756" t="s">
        <v>668</v>
      </c>
      <c r="I533" s="756" t="s">
        <v>668</v>
      </c>
      <c r="J533" s="530" t="s">
        <v>669</v>
      </c>
      <c r="K533" s="209" t="s">
        <v>1248</v>
      </c>
      <c r="L533" s="412">
        <v>1</v>
      </c>
      <c r="M533" s="487" t="s">
        <v>2246</v>
      </c>
      <c r="N533" s="487" t="s">
        <v>2246</v>
      </c>
      <c r="O533" s="487" t="s">
        <v>2246</v>
      </c>
    </row>
    <row r="534" spans="1:15" ht="38.25" x14ac:dyDescent="0.2">
      <c r="A534" s="42">
        <f>A533+1</f>
        <v>473</v>
      </c>
      <c r="B534" s="530" t="s">
        <v>781</v>
      </c>
      <c r="C534" s="531" t="s">
        <v>668</v>
      </c>
      <c r="D534" s="531" t="s">
        <v>668</v>
      </c>
      <c r="E534" s="755"/>
      <c r="F534" s="755"/>
      <c r="G534" s="755"/>
      <c r="H534" s="757"/>
      <c r="I534" s="757"/>
      <c r="J534" s="530" t="s">
        <v>73</v>
      </c>
      <c r="K534" s="209" t="s">
        <v>2192</v>
      </c>
      <c r="L534" s="412">
        <v>1</v>
      </c>
      <c r="M534" s="487" t="s">
        <v>2246</v>
      </c>
      <c r="N534" s="487" t="s">
        <v>2246</v>
      </c>
      <c r="O534" s="487" t="s">
        <v>2246</v>
      </c>
    </row>
    <row r="535" spans="1:15" ht="51" x14ac:dyDescent="0.2">
      <c r="A535" s="42">
        <f t="shared" si="31"/>
        <v>474</v>
      </c>
      <c r="B535" s="31" t="s">
        <v>831</v>
      </c>
      <c r="C535" s="31" t="s">
        <v>1485</v>
      </c>
      <c r="D535" s="532" t="s">
        <v>1485</v>
      </c>
      <c r="E535" s="764" t="s">
        <v>668</v>
      </c>
      <c r="F535" s="764" t="s">
        <v>668</v>
      </c>
      <c r="G535" s="764" t="s">
        <v>668</v>
      </c>
      <c r="H535" s="757"/>
      <c r="I535" s="757"/>
      <c r="J535" s="530" t="s">
        <v>73</v>
      </c>
      <c r="K535" s="217" t="s">
        <v>1515</v>
      </c>
      <c r="L535" s="412">
        <v>1</v>
      </c>
      <c r="M535" s="487" t="s">
        <v>2246</v>
      </c>
      <c r="N535" s="487" t="s">
        <v>2246</v>
      </c>
      <c r="O535" s="487" t="s">
        <v>2246</v>
      </c>
    </row>
    <row r="536" spans="1:15" ht="38.25" x14ac:dyDescent="0.2">
      <c r="A536" s="42">
        <f t="shared" si="31"/>
        <v>475</v>
      </c>
      <c r="B536" s="530" t="s">
        <v>782</v>
      </c>
      <c r="C536" s="531" t="s">
        <v>668</v>
      </c>
      <c r="D536" s="755" t="s">
        <v>668</v>
      </c>
      <c r="E536" s="764"/>
      <c r="F536" s="764"/>
      <c r="G536" s="764"/>
      <c r="H536" s="757"/>
      <c r="I536" s="757"/>
      <c r="J536" s="530" t="s">
        <v>73</v>
      </c>
      <c r="K536" s="209" t="s">
        <v>2193</v>
      </c>
      <c r="L536" s="412">
        <v>1</v>
      </c>
      <c r="M536" s="487" t="s">
        <v>2246</v>
      </c>
      <c r="N536" s="487" t="s">
        <v>2246</v>
      </c>
      <c r="O536" s="487" t="s">
        <v>2246</v>
      </c>
    </row>
    <row r="537" spans="1:15" ht="38.25" x14ac:dyDescent="0.2">
      <c r="A537" s="42">
        <f t="shared" si="31"/>
        <v>476</v>
      </c>
      <c r="B537" s="530" t="s">
        <v>782</v>
      </c>
      <c r="C537" s="531" t="s">
        <v>668</v>
      </c>
      <c r="D537" s="755"/>
      <c r="E537" s="764"/>
      <c r="F537" s="764"/>
      <c r="G537" s="764"/>
      <c r="H537" s="757"/>
      <c r="I537" s="757"/>
      <c r="J537" s="530" t="s">
        <v>73</v>
      </c>
      <c r="K537" s="209" t="s">
        <v>1505</v>
      </c>
      <c r="L537" s="412">
        <v>1</v>
      </c>
      <c r="M537" s="487" t="s">
        <v>2246</v>
      </c>
      <c r="N537" s="487" t="s">
        <v>2246</v>
      </c>
      <c r="O537" s="487" t="s">
        <v>2246</v>
      </c>
    </row>
    <row r="538" spans="1:15" ht="38.25" x14ac:dyDescent="0.2">
      <c r="A538" s="42">
        <f t="shared" si="31"/>
        <v>477</v>
      </c>
      <c r="B538" s="530" t="s">
        <v>782</v>
      </c>
      <c r="C538" s="531" t="s">
        <v>668</v>
      </c>
      <c r="D538" s="755"/>
      <c r="E538" s="764"/>
      <c r="F538" s="764"/>
      <c r="G538" s="764"/>
      <c r="H538" s="774" t="s">
        <v>668</v>
      </c>
      <c r="I538" s="774" t="s">
        <v>668</v>
      </c>
      <c r="J538" s="532" t="s">
        <v>1469</v>
      </c>
      <c r="K538" s="496" t="s">
        <v>1250</v>
      </c>
      <c r="L538" s="412">
        <v>1</v>
      </c>
      <c r="M538" s="487" t="s">
        <v>2246</v>
      </c>
      <c r="N538" s="487" t="s">
        <v>2246</v>
      </c>
      <c r="O538" s="487" t="s">
        <v>2246</v>
      </c>
    </row>
    <row r="539" spans="1:15" ht="38.25" x14ac:dyDescent="0.2">
      <c r="A539" s="42">
        <f t="shared" si="31"/>
        <v>478</v>
      </c>
      <c r="B539" s="530" t="s">
        <v>783</v>
      </c>
      <c r="C539" s="531" t="s">
        <v>668</v>
      </c>
      <c r="D539" s="755"/>
      <c r="E539" s="764"/>
      <c r="F539" s="764"/>
      <c r="G539" s="764"/>
      <c r="H539" s="774"/>
      <c r="I539" s="774"/>
      <c r="J539" s="530" t="s">
        <v>73</v>
      </c>
      <c r="K539" s="209" t="s">
        <v>2194</v>
      </c>
      <c r="L539" s="412">
        <v>1</v>
      </c>
      <c r="M539" s="487" t="s">
        <v>2246</v>
      </c>
      <c r="N539" s="487" t="s">
        <v>2246</v>
      </c>
      <c r="O539" s="487" t="s">
        <v>2246</v>
      </c>
    </row>
    <row r="540" spans="1:15" ht="38.25" x14ac:dyDescent="0.2">
      <c r="A540" s="42">
        <f t="shared" si="31"/>
        <v>479</v>
      </c>
      <c r="B540" s="31" t="s">
        <v>786</v>
      </c>
      <c r="C540" s="530" t="s">
        <v>1409</v>
      </c>
      <c r="D540" s="755"/>
      <c r="E540" s="764"/>
      <c r="F540" s="764"/>
      <c r="G540" s="764"/>
      <c r="H540" s="774"/>
      <c r="I540" s="774"/>
      <c r="J540" s="530" t="s">
        <v>73</v>
      </c>
      <c r="K540" s="496" t="s">
        <v>1252</v>
      </c>
      <c r="L540" s="412">
        <v>1</v>
      </c>
      <c r="M540" s="487" t="s">
        <v>2246</v>
      </c>
      <c r="N540" s="487" t="s">
        <v>2246</v>
      </c>
      <c r="O540" s="487" t="s">
        <v>2246</v>
      </c>
    </row>
    <row r="541" spans="1:15" ht="38.25" x14ac:dyDescent="0.2">
      <c r="A541" s="42">
        <f t="shared" si="31"/>
        <v>480</v>
      </c>
      <c r="B541" s="31" t="s">
        <v>786</v>
      </c>
      <c r="C541" s="530" t="s">
        <v>1409</v>
      </c>
      <c r="D541" s="755"/>
      <c r="E541" s="764"/>
      <c r="F541" s="764"/>
      <c r="G541" s="764"/>
      <c r="H541" s="774"/>
      <c r="I541" s="774"/>
      <c r="J541" s="530" t="s">
        <v>73</v>
      </c>
      <c r="K541" s="209" t="s">
        <v>1253</v>
      </c>
      <c r="L541" s="412">
        <v>1</v>
      </c>
      <c r="M541" s="487" t="s">
        <v>2246</v>
      </c>
      <c r="N541" s="487" t="s">
        <v>2246</v>
      </c>
      <c r="O541" s="487" t="s">
        <v>2246</v>
      </c>
    </row>
    <row r="542" spans="1:15" ht="38.25" x14ac:dyDescent="0.2">
      <c r="A542" s="42">
        <f t="shared" si="31"/>
        <v>481</v>
      </c>
      <c r="B542" s="31" t="s">
        <v>786</v>
      </c>
      <c r="C542" s="532" t="s">
        <v>1409</v>
      </c>
      <c r="D542" s="791" t="s">
        <v>668</v>
      </c>
      <c r="E542" s="764"/>
      <c r="F542" s="764"/>
      <c r="G542" s="764"/>
      <c r="H542" s="774"/>
      <c r="I542" s="774"/>
      <c r="J542" s="532" t="s">
        <v>73</v>
      </c>
      <c r="K542" s="217" t="s">
        <v>1262</v>
      </c>
      <c r="L542" s="412">
        <v>1</v>
      </c>
      <c r="M542" s="487" t="s">
        <v>2246</v>
      </c>
      <c r="N542" s="487" t="s">
        <v>2246</v>
      </c>
      <c r="O542" s="487" t="s">
        <v>2246</v>
      </c>
    </row>
    <row r="543" spans="1:15" ht="38.25" x14ac:dyDescent="0.2">
      <c r="A543" s="42">
        <f t="shared" si="31"/>
        <v>482</v>
      </c>
      <c r="B543" s="31" t="s">
        <v>786</v>
      </c>
      <c r="C543" s="532" t="s">
        <v>1409</v>
      </c>
      <c r="D543" s="791"/>
      <c r="E543" s="764"/>
      <c r="F543" s="764"/>
      <c r="G543" s="764"/>
      <c r="H543" s="775"/>
      <c r="I543" s="775"/>
      <c r="J543" s="532" t="s">
        <v>73</v>
      </c>
      <c r="K543" s="217" t="s">
        <v>1263</v>
      </c>
      <c r="L543" s="412">
        <v>1</v>
      </c>
      <c r="M543" s="487" t="s">
        <v>2246</v>
      </c>
      <c r="N543" s="487" t="s">
        <v>2246</v>
      </c>
      <c r="O543" s="487" t="s">
        <v>2246</v>
      </c>
    </row>
    <row r="544" spans="1:15" ht="38.25" x14ac:dyDescent="0.2">
      <c r="A544" s="42">
        <f t="shared" si="31"/>
        <v>483</v>
      </c>
      <c r="B544" s="31"/>
      <c r="C544" s="532" t="s">
        <v>1409</v>
      </c>
      <c r="D544" s="533" t="s">
        <v>672</v>
      </c>
      <c r="E544" s="533" t="s">
        <v>672</v>
      </c>
      <c r="F544" s="533" t="s">
        <v>672</v>
      </c>
      <c r="G544" s="533" t="s">
        <v>672</v>
      </c>
      <c r="H544" s="533" t="s">
        <v>672</v>
      </c>
      <c r="I544" s="533" t="s">
        <v>672</v>
      </c>
      <c r="J544" s="532" t="s">
        <v>673</v>
      </c>
      <c r="K544" s="209" t="s">
        <v>1617</v>
      </c>
      <c r="L544" s="412">
        <v>1</v>
      </c>
      <c r="M544" s="485" t="s">
        <v>2248</v>
      </c>
      <c r="N544" s="485" t="s">
        <v>2248</v>
      </c>
      <c r="O544" s="485" t="s">
        <v>2248</v>
      </c>
    </row>
    <row r="545" spans="1:15" ht="51" x14ac:dyDescent="0.2">
      <c r="A545" s="42">
        <f t="shared" si="31"/>
        <v>484</v>
      </c>
      <c r="B545" s="31" t="s">
        <v>786</v>
      </c>
      <c r="C545" s="530" t="s">
        <v>1410</v>
      </c>
      <c r="D545" s="531" t="s">
        <v>675</v>
      </c>
      <c r="E545" s="531" t="s">
        <v>675</v>
      </c>
      <c r="F545" s="531" t="s">
        <v>675</v>
      </c>
      <c r="G545" s="531" t="s">
        <v>675</v>
      </c>
      <c r="H545" s="531" t="s">
        <v>675</v>
      </c>
      <c r="I545" s="531" t="s">
        <v>675</v>
      </c>
      <c r="J545" s="530" t="s">
        <v>676</v>
      </c>
      <c r="K545" s="209" t="s">
        <v>1254</v>
      </c>
      <c r="L545" s="412">
        <v>1</v>
      </c>
      <c r="M545" s="485" t="s">
        <v>2248</v>
      </c>
      <c r="N545" s="485" t="s">
        <v>2248</v>
      </c>
      <c r="O545" s="485" t="s">
        <v>2248</v>
      </c>
    </row>
    <row r="546" spans="1:15" ht="25.5" x14ac:dyDescent="0.2">
      <c r="A546" s="42">
        <f t="shared" si="31"/>
        <v>485</v>
      </c>
      <c r="B546" s="530" t="s">
        <v>842</v>
      </c>
      <c r="C546" s="531" t="s">
        <v>678</v>
      </c>
      <c r="D546" s="531" t="s">
        <v>678</v>
      </c>
      <c r="E546" s="531" t="s">
        <v>678</v>
      </c>
      <c r="F546" s="531" t="s">
        <v>678</v>
      </c>
      <c r="G546" s="531" t="s">
        <v>678</v>
      </c>
      <c r="H546" s="531" t="s">
        <v>678</v>
      </c>
      <c r="I546" s="531" t="s">
        <v>678</v>
      </c>
      <c r="J546" s="530" t="s">
        <v>679</v>
      </c>
      <c r="K546" s="209" t="s">
        <v>1255</v>
      </c>
      <c r="L546" s="413">
        <v>2</v>
      </c>
      <c r="M546" s="485" t="s">
        <v>2248</v>
      </c>
      <c r="N546" s="485" t="s">
        <v>2248</v>
      </c>
      <c r="O546" s="485" t="s">
        <v>2248</v>
      </c>
    </row>
    <row r="547" spans="1:15" x14ac:dyDescent="0.2">
      <c r="A547" s="782" t="s">
        <v>1838</v>
      </c>
      <c r="B547" s="785"/>
      <c r="C547" s="785"/>
      <c r="D547" s="785"/>
      <c r="E547" s="785"/>
      <c r="F547" s="785"/>
      <c r="G547" s="785"/>
      <c r="H547" s="785"/>
      <c r="I547" s="785"/>
      <c r="J547" s="785"/>
      <c r="K547" s="785"/>
      <c r="L547" s="785"/>
      <c r="M547" s="785"/>
      <c r="N547" s="785"/>
      <c r="O547" s="845"/>
    </row>
    <row r="548" spans="1:15" ht="25.5" x14ac:dyDescent="0.2">
      <c r="A548" s="535"/>
      <c r="B548" s="31" t="s">
        <v>786</v>
      </c>
      <c r="C548" s="754" t="s">
        <v>1354</v>
      </c>
      <c r="D548" s="755" t="s">
        <v>369</v>
      </c>
      <c r="E548" s="755" t="s">
        <v>369</v>
      </c>
      <c r="F548" s="764" t="s">
        <v>1964</v>
      </c>
      <c r="G548" s="764">
        <v>5.13</v>
      </c>
      <c r="H548" s="764">
        <v>5.13</v>
      </c>
      <c r="I548" s="764">
        <v>5.13</v>
      </c>
      <c r="J548" s="532" t="s">
        <v>1963</v>
      </c>
      <c r="K548" s="218" t="s">
        <v>1302</v>
      </c>
      <c r="L548" s="535"/>
      <c r="M548" s="535"/>
      <c r="N548" s="535"/>
      <c r="O548" s="535"/>
    </row>
    <row r="549" spans="1:15" ht="25.5" x14ac:dyDescent="0.2">
      <c r="A549" s="14">
        <f>A546+1</f>
        <v>486</v>
      </c>
      <c r="B549" s="31" t="s">
        <v>786</v>
      </c>
      <c r="C549" s="755"/>
      <c r="D549" s="755"/>
      <c r="E549" s="755"/>
      <c r="F549" s="791"/>
      <c r="G549" s="791"/>
      <c r="H549" s="791"/>
      <c r="I549" s="791"/>
      <c r="J549" s="530" t="s">
        <v>73</v>
      </c>
      <c r="K549" s="203" t="s">
        <v>1966</v>
      </c>
      <c r="L549" s="412">
        <v>1</v>
      </c>
      <c r="M549" s="487" t="s">
        <v>2246</v>
      </c>
      <c r="N549" s="487" t="s">
        <v>2246</v>
      </c>
      <c r="O549" s="487" t="s">
        <v>2246</v>
      </c>
    </row>
    <row r="550" spans="1:15" ht="25.5" x14ac:dyDescent="0.2">
      <c r="A550" s="14">
        <f>A549+1</f>
        <v>487</v>
      </c>
      <c r="B550" s="31" t="s">
        <v>786</v>
      </c>
      <c r="C550" s="755"/>
      <c r="D550" s="755"/>
      <c r="E550" s="755"/>
      <c r="F550" s="791"/>
      <c r="G550" s="791"/>
      <c r="H550" s="791"/>
      <c r="I550" s="791"/>
      <c r="J550" s="530" t="s">
        <v>73</v>
      </c>
      <c r="K550" s="218" t="s">
        <v>1304</v>
      </c>
      <c r="L550" s="412">
        <v>1</v>
      </c>
      <c r="M550" s="487" t="s">
        <v>2246</v>
      </c>
      <c r="N550" s="487" t="s">
        <v>2246</v>
      </c>
      <c r="O550" s="487" t="s">
        <v>2246</v>
      </c>
    </row>
    <row r="551" spans="1:15" ht="38.25" x14ac:dyDescent="0.2">
      <c r="A551" s="14">
        <f>A550+1</f>
        <v>488</v>
      </c>
      <c r="B551" s="31" t="s">
        <v>786</v>
      </c>
      <c r="C551" s="260"/>
      <c r="D551" s="260"/>
      <c r="E551" s="260"/>
      <c r="F551" s="260"/>
      <c r="G551" s="31"/>
      <c r="H551" s="773" t="s">
        <v>1683</v>
      </c>
      <c r="I551" s="773" t="s">
        <v>1683</v>
      </c>
      <c r="J551" s="532" t="s">
        <v>2327</v>
      </c>
      <c r="K551" s="400" t="s">
        <v>2296</v>
      </c>
      <c r="L551" s="412">
        <v>1</v>
      </c>
      <c r="M551" s="487" t="s">
        <v>2246</v>
      </c>
      <c r="N551" s="487" t="s">
        <v>2246</v>
      </c>
      <c r="O551" s="487" t="s">
        <v>2246</v>
      </c>
    </row>
    <row r="552" spans="1:15" ht="38.25" x14ac:dyDescent="0.2">
      <c r="A552" s="14">
        <f>A551+1</f>
        <v>489</v>
      </c>
      <c r="B552" s="31" t="s">
        <v>786</v>
      </c>
      <c r="C552" s="260"/>
      <c r="D552" s="260"/>
      <c r="E552" s="260"/>
      <c r="F552" s="260"/>
      <c r="G552" s="532" t="s">
        <v>1683</v>
      </c>
      <c r="H552" s="774"/>
      <c r="I552" s="774"/>
      <c r="J552" s="532" t="s">
        <v>73</v>
      </c>
      <c r="K552" s="400" t="s">
        <v>2297</v>
      </c>
      <c r="L552" s="412">
        <v>1</v>
      </c>
      <c r="M552" s="487" t="s">
        <v>2246</v>
      </c>
      <c r="N552" s="487" t="s">
        <v>2246</v>
      </c>
      <c r="O552" s="487" t="s">
        <v>2246</v>
      </c>
    </row>
    <row r="553" spans="1:15" ht="25.5" x14ac:dyDescent="0.2">
      <c r="A553" s="535"/>
      <c r="B553" s="31" t="s">
        <v>786</v>
      </c>
      <c r="C553" s="754" t="s">
        <v>1355</v>
      </c>
      <c r="D553" s="755" t="s">
        <v>372</v>
      </c>
      <c r="E553" s="755" t="s">
        <v>372</v>
      </c>
      <c r="F553" s="764" t="s">
        <v>1965</v>
      </c>
      <c r="G553" s="764" t="s">
        <v>1683</v>
      </c>
      <c r="H553" s="774"/>
      <c r="I553" s="774"/>
      <c r="J553" s="530" t="s">
        <v>73</v>
      </c>
      <c r="K553" s="400" t="s">
        <v>1967</v>
      </c>
      <c r="L553" s="535"/>
      <c r="M553" s="535"/>
      <c r="N553" s="535"/>
      <c r="O553" s="535"/>
    </row>
    <row r="554" spans="1:15" ht="38.25" x14ac:dyDescent="0.2">
      <c r="A554" s="14">
        <f>A552+1</f>
        <v>490</v>
      </c>
      <c r="B554" s="31" t="s">
        <v>786</v>
      </c>
      <c r="C554" s="754"/>
      <c r="D554" s="755"/>
      <c r="E554" s="755"/>
      <c r="F554" s="791"/>
      <c r="G554" s="791"/>
      <c r="H554" s="774"/>
      <c r="I554" s="774"/>
      <c r="J554" s="530" t="s">
        <v>73</v>
      </c>
      <c r="K554" s="399" t="s">
        <v>1713</v>
      </c>
      <c r="L554" s="412">
        <v>1</v>
      </c>
      <c r="M554" s="487" t="s">
        <v>2246</v>
      </c>
      <c r="N554" s="487" t="s">
        <v>2246</v>
      </c>
      <c r="O554" s="487" t="s">
        <v>2246</v>
      </c>
    </row>
    <row r="555" spans="1:15" ht="25.5" x14ac:dyDescent="0.2">
      <c r="A555" s="14">
        <f>A554+1</f>
        <v>491</v>
      </c>
      <c r="B555" s="31" t="s">
        <v>786</v>
      </c>
      <c r="C555" s="754" t="s">
        <v>1355</v>
      </c>
      <c r="D555" s="755" t="s">
        <v>372</v>
      </c>
      <c r="E555" s="755" t="s">
        <v>372</v>
      </c>
      <c r="F555" s="764" t="s">
        <v>1965</v>
      </c>
      <c r="G555" s="764" t="s">
        <v>1683</v>
      </c>
      <c r="H555" s="774"/>
      <c r="I555" s="774"/>
      <c r="J555" s="530" t="s">
        <v>73</v>
      </c>
      <c r="K555" s="399" t="s">
        <v>1714</v>
      </c>
      <c r="L555" s="412">
        <v>1</v>
      </c>
      <c r="M555" s="487" t="s">
        <v>2246</v>
      </c>
      <c r="N555" s="487" t="s">
        <v>2246</v>
      </c>
      <c r="O555" s="487" t="s">
        <v>2246</v>
      </c>
    </row>
    <row r="556" spans="1:15" ht="25.5" x14ac:dyDescent="0.2">
      <c r="A556" s="14">
        <f>A555+1</f>
        <v>492</v>
      </c>
      <c r="B556" s="31" t="s">
        <v>786</v>
      </c>
      <c r="C556" s="754"/>
      <c r="D556" s="755"/>
      <c r="E556" s="755"/>
      <c r="F556" s="764"/>
      <c r="G556" s="764"/>
      <c r="H556" s="774"/>
      <c r="I556" s="774"/>
      <c r="J556" s="530" t="s">
        <v>73</v>
      </c>
      <c r="K556" s="399" t="s">
        <v>1715</v>
      </c>
      <c r="L556" s="412">
        <v>1</v>
      </c>
      <c r="M556" s="487" t="s">
        <v>2246</v>
      </c>
      <c r="N556" s="487" t="s">
        <v>2246</v>
      </c>
      <c r="O556" s="487" t="s">
        <v>2246</v>
      </c>
    </row>
    <row r="557" spans="1:15" ht="38.25" x14ac:dyDescent="0.2">
      <c r="A557" s="14">
        <f>A556+1</f>
        <v>493</v>
      </c>
      <c r="B557" s="31" t="s">
        <v>786</v>
      </c>
      <c r="C557" s="754"/>
      <c r="D557" s="755"/>
      <c r="E557" s="755"/>
      <c r="F557" s="764"/>
      <c r="G557" s="764"/>
      <c r="H557" s="774"/>
      <c r="I557" s="774"/>
      <c r="J557" s="530" t="s">
        <v>73</v>
      </c>
      <c r="K557" s="399" t="s">
        <v>1716</v>
      </c>
      <c r="L557" s="412">
        <v>1</v>
      </c>
      <c r="M557" s="487" t="s">
        <v>2246</v>
      </c>
      <c r="N557" s="487" t="s">
        <v>2246</v>
      </c>
      <c r="O557" s="487" t="s">
        <v>2246</v>
      </c>
    </row>
    <row r="558" spans="1:15" ht="25.5" x14ac:dyDescent="0.2">
      <c r="A558" s="14">
        <f>A557+1</f>
        <v>494</v>
      </c>
      <c r="B558" s="31" t="s">
        <v>786</v>
      </c>
      <c r="C558" s="754"/>
      <c r="D558" s="755"/>
      <c r="E558" s="755"/>
      <c r="F558" s="764"/>
      <c r="G558" s="764"/>
      <c r="H558" s="774"/>
      <c r="I558" s="774"/>
      <c r="J558" s="530" t="s">
        <v>73</v>
      </c>
      <c r="K558" s="399" t="s">
        <v>1717</v>
      </c>
      <c r="L558" s="412">
        <v>1</v>
      </c>
      <c r="M558" s="487" t="s">
        <v>2246</v>
      </c>
      <c r="N558" s="487" t="s">
        <v>2246</v>
      </c>
      <c r="O558" s="487" t="s">
        <v>2246</v>
      </c>
    </row>
    <row r="559" spans="1:15" ht="25.5" x14ac:dyDescent="0.2">
      <c r="A559" s="14">
        <f>A558+1</f>
        <v>495</v>
      </c>
      <c r="B559" s="31" t="s">
        <v>786</v>
      </c>
      <c r="C559" s="754"/>
      <c r="D559" s="755"/>
      <c r="E559" s="755"/>
      <c r="F559" s="764"/>
      <c r="G559" s="764"/>
      <c r="H559" s="774"/>
      <c r="I559" s="774"/>
      <c r="J559" s="530" t="s">
        <v>73</v>
      </c>
      <c r="K559" s="399" t="s">
        <v>1718</v>
      </c>
      <c r="L559" s="412">
        <v>1</v>
      </c>
      <c r="M559" s="487" t="s">
        <v>2246</v>
      </c>
      <c r="N559" s="487" t="s">
        <v>2246</v>
      </c>
      <c r="O559" s="487" t="s">
        <v>2246</v>
      </c>
    </row>
    <row r="560" spans="1:15" ht="51" x14ac:dyDescent="0.2">
      <c r="A560" s="14">
        <f t="shared" ref="A560:A564" si="32">A559+1</f>
        <v>496</v>
      </c>
      <c r="B560" s="31" t="s">
        <v>786</v>
      </c>
      <c r="C560" s="754"/>
      <c r="D560" s="755"/>
      <c r="E560" s="755"/>
      <c r="F560" s="764"/>
      <c r="G560" s="764"/>
      <c r="H560" s="774"/>
      <c r="I560" s="774"/>
      <c r="J560" s="530" t="s">
        <v>73</v>
      </c>
      <c r="K560" s="399" t="s">
        <v>1719</v>
      </c>
      <c r="L560" s="412">
        <v>1</v>
      </c>
      <c r="M560" s="487" t="s">
        <v>2246</v>
      </c>
      <c r="N560" s="487" t="s">
        <v>2246</v>
      </c>
      <c r="O560" s="487" t="s">
        <v>2246</v>
      </c>
    </row>
    <row r="561" spans="1:15" ht="25.5" x14ac:dyDescent="0.2">
      <c r="A561" s="14">
        <f t="shared" si="32"/>
        <v>497</v>
      </c>
      <c r="B561" s="31" t="s">
        <v>786</v>
      </c>
      <c r="C561" s="754"/>
      <c r="D561" s="755"/>
      <c r="E561" s="755"/>
      <c r="F561" s="764"/>
      <c r="G561" s="764"/>
      <c r="H561" s="774"/>
      <c r="I561" s="774"/>
      <c r="J561" s="530" t="s">
        <v>73</v>
      </c>
      <c r="K561" s="399" t="s">
        <v>1720</v>
      </c>
      <c r="L561" s="412">
        <v>1</v>
      </c>
      <c r="M561" s="487" t="s">
        <v>2246</v>
      </c>
      <c r="N561" s="487" t="s">
        <v>2246</v>
      </c>
      <c r="O561" s="487" t="s">
        <v>2246</v>
      </c>
    </row>
    <row r="562" spans="1:15" ht="25.5" x14ac:dyDescent="0.2">
      <c r="A562" s="14">
        <f t="shared" si="32"/>
        <v>498</v>
      </c>
      <c r="B562" s="31" t="s">
        <v>786</v>
      </c>
      <c r="C562" s="754"/>
      <c r="D562" s="755"/>
      <c r="E562" s="755"/>
      <c r="F562" s="764"/>
      <c r="G562" s="764"/>
      <c r="H562" s="774"/>
      <c r="I562" s="774"/>
      <c r="J562" s="530" t="s">
        <v>73</v>
      </c>
      <c r="K562" s="399" t="s">
        <v>1519</v>
      </c>
      <c r="L562" s="412">
        <v>1</v>
      </c>
      <c r="M562" s="487" t="s">
        <v>2246</v>
      </c>
      <c r="N562" s="487" t="s">
        <v>2246</v>
      </c>
      <c r="O562" s="487" t="s">
        <v>2246</v>
      </c>
    </row>
    <row r="563" spans="1:15" ht="25.5" x14ac:dyDescent="0.2">
      <c r="A563" s="14">
        <f t="shared" si="32"/>
        <v>499</v>
      </c>
      <c r="B563" s="31" t="s">
        <v>786</v>
      </c>
      <c r="C563" s="754"/>
      <c r="D563" s="755"/>
      <c r="E563" s="755"/>
      <c r="F563" s="764"/>
      <c r="G563" s="764"/>
      <c r="H563" s="774"/>
      <c r="I563" s="774"/>
      <c r="J563" s="530" t="s">
        <v>73</v>
      </c>
      <c r="K563" s="399" t="s">
        <v>1520</v>
      </c>
      <c r="L563" s="412">
        <v>1</v>
      </c>
      <c r="M563" s="487" t="s">
        <v>2246</v>
      </c>
      <c r="N563" s="487" t="s">
        <v>2246</v>
      </c>
      <c r="O563" s="487" t="s">
        <v>2246</v>
      </c>
    </row>
    <row r="564" spans="1:15" ht="25.5" x14ac:dyDescent="0.2">
      <c r="A564" s="14">
        <f t="shared" si="32"/>
        <v>500</v>
      </c>
      <c r="B564" s="31" t="s">
        <v>786</v>
      </c>
      <c r="C564" s="754"/>
      <c r="D564" s="755"/>
      <c r="E564" s="755"/>
      <c r="F564" s="764"/>
      <c r="G564" s="764"/>
      <c r="H564" s="774"/>
      <c r="I564" s="774"/>
      <c r="J564" s="530" t="s">
        <v>73</v>
      </c>
      <c r="K564" s="399" t="s">
        <v>1721</v>
      </c>
      <c r="L564" s="412">
        <v>1</v>
      </c>
      <c r="M564" s="487" t="s">
        <v>2246</v>
      </c>
      <c r="N564" s="487" t="s">
        <v>2246</v>
      </c>
      <c r="O564" s="487" t="s">
        <v>2246</v>
      </c>
    </row>
    <row r="565" spans="1:15" ht="25.5" x14ac:dyDescent="0.2">
      <c r="A565" s="14">
        <f>A564+1</f>
        <v>501</v>
      </c>
      <c r="B565" s="31" t="s">
        <v>786</v>
      </c>
      <c r="C565" s="754"/>
      <c r="D565" s="755"/>
      <c r="E565" s="755"/>
      <c r="F565" s="764"/>
      <c r="G565" s="764"/>
      <c r="H565" s="774"/>
      <c r="I565" s="774"/>
      <c r="J565" s="530" t="s">
        <v>73</v>
      </c>
      <c r="K565" s="400" t="s">
        <v>1722</v>
      </c>
      <c r="L565" s="412">
        <v>1</v>
      </c>
      <c r="M565" s="487" t="s">
        <v>2246</v>
      </c>
      <c r="N565" s="487" t="s">
        <v>2246</v>
      </c>
      <c r="O565" s="487" t="s">
        <v>2246</v>
      </c>
    </row>
    <row r="566" spans="1:15" x14ac:dyDescent="0.2">
      <c r="A566" s="14">
        <f>A565+1</f>
        <v>502</v>
      </c>
      <c r="B566" s="31"/>
      <c r="C566" s="754"/>
      <c r="D566" s="755"/>
      <c r="E566" s="755"/>
      <c r="F566" s="764"/>
      <c r="G566" s="764"/>
      <c r="H566" s="774"/>
      <c r="I566" s="774"/>
      <c r="J566" s="530" t="s">
        <v>73</v>
      </c>
      <c r="K566" s="400" t="s">
        <v>1685</v>
      </c>
      <c r="L566" s="412">
        <v>1</v>
      </c>
      <c r="M566" s="487" t="s">
        <v>2246</v>
      </c>
      <c r="N566" s="487" t="s">
        <v>2246</v>
      </c>
      <c r="O566" s="487" t="s">
        <v>2246</v>
      </c>
    </row>
    <row r="567" spans="1:15" ht="25.5" x14ac:dyDescent="0.2">
      <c r="A567" s="14">
        <f>A566+1</f>
        <v>503</v>
      </c>
      <c r="B567" s="31" t="s">
        <v>786</v>
      </c>
      <c r="C567" s="754"/>
      <c r="D567" s="755"/>
      <c r="E567" s="755"/>
      <c r="F567" s="764"/>
      <c r="G567" s="764"/>
      <c r="H567" s="774"/>
      <c r="I567" s="774"/>
      <c r="J567" s="530" t="s">
        <v>73</v>
      </c>
      <c r="K567" s="400" t="s">
        <v>1969</v>
      </c>
      <c r="L567" s="412">
        <v>1</v>
      </c>
      <c r="M567" s="487" t="s">
        <v>2246</v>
      </c>
      <c r="N567" s="487" t="s">
        <v>2246</v>
      </c>
      <c r="O567" s="487" t="s">
        <v>2246</v>
      </c>
    </row>
    <row r="568" spans="1:15" ht="25.5" x14ac:dyDescent="0.2">
      <c r="A568" s="14">
        <f t="shared" ref="A568:A576" si="33">A567+1</f>
        <v>504</v>
      </c>
      <c r="B568" s="31" t="s">
        <v>786</v>
      </c>
      <c r="C568" s="754"/>
      <c r="D568" s="755"/>
      <c r="E568" s="755"/>
      <c r="F568" s="764"/>
      <c r="G568" s="764" t="s">
        <v>1683</v>
      </c>
      <c r="H568" s="774"/>
      <c r="I568" s="774"/>
      <c r="J568" s="530" t="s">
        <v>73</v>
      </c>
      <c r="K568" s="400" t="s">
        <v>2298</v>
      </c>
      <c r="L568" s="412">
        <v>1</v>
      </c>
      <c r="M568" s="487" t="s">
        <v>2246</v>
      </c>
      <c r="N568" s="487" t="s">
        <v>2246</v>
      </c>
      <c r="O568" s="487" t="s">
        <v>2246</v>
      </c>
    </row>
    <row r="569" spans="1:15" ht="38.25" x14ac:dyDescent="0.2">
      <c r="A569" s="14">
        <f t="shared" si="33"/>
        <v>505</v>
      </c>
      <c r="B569" s="31" t="s">
        <v>786</v>
      </c>
      <c r="C569" s="754"/>
      <c r="D569" s="755"/>
      <c r="E569" s="755"/>
      <c r="F569" s="764"/>
      <c r="G569" s="764"/>
      <c r="H569" s="774"/>
      <c r="I569" s="774"/>
      <c r="J569" s="530" t="s">
        <v>73</v>
      </c>
      <c r="K569" s="400" t="s">
        <v>2244</v>
      </c>
      <c r="L569" s="412">
        <v>1</v>
      </c>
      <c r="M569" s="487" t="s">
        <v>2246</v>
      </c>
      <c r="N569" s="487" t="s">
        <v>2246</v>
      </c>
      <c r="O569" s="487" t="s">
        <v>2246</v>
      </c>
    </row>
    <row r="570" spans="1:15" ht="25.5" x14ac:dyDescent="0.2">
      <c r="A570" s="14">
        <f>A569+1</f>
        <v>506</v>
      </c>
      <c r="B570" s="31" t="s">
        <v>786</v>
      </c>
      <c r="C570" s="754"/>
      <c r="D570" s="755"/>
      <c r="E570" s="755"/>
      <c r="F570" s="764"/>
      <c r="G570" s="764"/>
      <c r="H570" s="774"/>
      <c r="I570" s="774"/>
      <c r="J570" s="530" t="s">
        <v>73</v>
      </c>
      <c r="K570" s="400" t="s">
        <v>2299</v>
      </c>
      <c r="L570" s="412">
        <v>1</v>
      </c>
      <c r="M570" s="487" t="s">
        <v>2246</v>
      </c>
      <c r="N570" s="487" t="s">
        <v>2246</v>
      </c>
      <c r="O570" s="487" t="s">
        <v>2246</v>
      </c>
    </row>
    <row r="571" spans="1:15" x14ac:dyDescent="0.2">
      <c r="A571" s="14">
        <f t="shared" si="33"/>
        <v>507</v>
      </c>
      <c r="B571" s="31"/>
      <c r="C571" s="754" t="s">
        <v>1355</v>
      </c>
      <c r="D571" s="755" t="s">
        <v>372</v>
      </c>
      <c r="E571" s="755" t="s">
        <v>372</v>
      </c>
      <c r="F571" s="764" t="s">
        <v>1965</v>
      </c>
      <c r="G571" s="764"/>
      <c r="H571" s="774"/>
      <c r="I571" s="774"/>
      <c r="J571" s="530" t="s">
        <v>73</v>
      </c>
      <c r="K571" s="400" t="s">
        <v>1554</v>
      </c>
      <c r="L571" s="412">
        <v>1</v>
      </c>
      <c r="M571" s="487" t="s">
        <v>2246</v>
      </c>
      <c r="N571" s="487" t="s">
        <v>2246</v>
      </c>
      <c r="O571" s="487" t="s">
        <v>2246</v>
      </c>
    </row>
    <row r="572" spans="1:15" ht="25.5" x14ac:dyDescent="0.2">
      <c r="A572" s="14">
        <f t="shared" si="33"/>
        <v>508</v>
      </c>
      <c r="B572" s="31" t="s">
        <v>786</v>
      </c>
      <c r="C572" s="754"/>
      <c r="D572" s="755"/>
      <c r="E572" s="755"/>
      <c r="F572" s="764"/>
      <c r="G572" s="764"/>
      <c r="H572" s="775"/>
      <c r="I572" s="775"/>
      <c r="J572" s="530" t="s">
        <v>73</v>
      </c>
      <c r="K572" s="400" t="s">
        <v>1522</v>
      </c>
      <c r="L572" s="412">
        <v>1</v>
      </c>
      <c r="M572" s="487" t="s">
        <v>2246</v>
      </c>
      <c r="N572" s="487" t="s">
        <v>2246</v>
      </c>
      <c r="O572" s="487" t="s">
        <v>2246</v>
      </c>
    </row>
    <row r="573" spans="1:15" ht="38.25" x14ac:dyDescent="0.2">
      <c r="A573" s="14">
        <f t="shared" si="33"/>
        <v>509</v>
      </c>
      <c r="B573" s="31" t="s">
        <v>786</v>
      </c>
      <c r="C573" s="754"/>
      <c r="D573" s="755"/>
      <c r="E573" s="755"/>
      <c r="F573" s="764"/>
      <c r="G573" s="764"/>
      <c r="H573" s="773" t="s">
        <v>1683</v>
      </c>
      <c r="I573" s="773" t="s">
        <v>1683</v>
      </c>
      <c r="J573" s="532" t="s">
        <v>2328</v>
      </c>
      <c r="K573" s="400" t="s">
        <v>2300</v>
      </c>
      <c r="L573" s="412">
        <v>1</v>
      </c>
      <c r="M573" s="487" t="s">
        <v>2246</v>
      </c>
      <c r="N573" s="487" t="s">
        <v>2246</v>
      </c>
      <c r="O573" s="487" t="s">
        <v>2246</v>
      </c>
    </row>
    <row r="574" spans="1:15" ht="38.25" x14ac:dyDescent="0.2">
      <c r="A574" s="14">
        <f t="shared" si="33"/>
        <v>510</v>
      </c>
      <c r="B574" s="31" t="s">
        <v>786</v>
      </c>
      <c r="C574" s="754"/>
      <c r="D574" s="755"/>
      <c r="E574" s="755"/>
      <c r="F574" s="764"/>
      <c r="G574" s="764"/>
      <c r="H574" s="775"/>
      <c r="I574" s="775"/>
      <c r="J574" s="530" t="s">
        <v>73</v>
      </c>
      <c r="K574" s="400" t="s">
        <v>2301</v>
      </c>
      <c r="L574" s="412">
        <v>1</v>
      </c>
      <c r="M574" s="487" t="s">
        <v>2246</v>
      </c>
      <c r="N574" s="487" t="s">
        <v>2246</v>
      </c>
      <c r="O574" s="487" t="s">
        <v>2246</v>
      </c>
    </row>
    <row r="575" spans="1:15" ht="51" x14ac:dyDescent="0.2">
      <c r="A575" s="14">
        <f t="shared" si="33"/>
        <v>511</v>
      </c>
      <c r="B575" s="253"/>
      <c r="C575" s="253"/>
      <c r="D575" s="110"/>
      <c r="E575" s="110"/>
      <c r="F575" s="532" t="s">
        <v>1781</v>
      </c>
      <c r="G575" s="532" t="s">
        <v>2005</v>
      </c>
      <c r="H575" s="532" t="s">
        <v>2005</v>
      </c>
      <c r="I575" s="532" t="s">
        <v>2005</v>
      </c>
      <c r="J575" s="533" t="s">
        <v>1731</v>
      </c>
      <c r="K575" s="203" t="s">
        <v>2302</v>
      </c>
      <c r="L575" s="412">
        <v>1</v>
      </c>
      <c r="M575" s="487" t="s">
        <v>2246</v>
      </c>
      <c r="N575" s="487" t="s">
        <v>2246</v>
      </c>
      <c r="O575" s="487" t="s">
        <v>2246</v>
      </c>
    </row>
    <row r="576" spans="1:15" ht="38.25" x14ac:dyDescent="0.2">
      <c r="A576" s="14">
        <f t="shared" si="33"/>
        <v>512</v>
      </c>
      <c r="B576" s="31" t="s">
        <v>786</v>
      </c>
      <c r="C576" s="530" t="s">
        <v>1358</v>
      </c>
      <c r="D576" s="531" t="s">
        <v>406</v>
      </c>
      <c r="E576" s="531" t="s">
        <v>406</v>
      </c>
      <c r="F576" s="532" t="s">
        <v>1971</v>
      </c>
      <c r="G576" s="532" t="s">
        <v>1708</v>
      </c>
      <c r="H576" s="532" t="s">
        <v>1708</v>
      </c>
      <c r="I576" s="532" t="s">
        <v>1708</v>
      </c>
      <c r="J576" s="530" t="s">
        <v>407</v>
      </c>
      <c r="K576" s="203" t="s">
        <v>1974</v>
      </c>
      <c r="L576" s="413">
        <v>2</v>
      </c>
      <c r="M576" s="487" t="s">
        <v>2246</v>
      </c>
      <c r="N576" s="487" t="s">
        <v>2246</v>
      </c>
      <c r="O576" s="487" t="s">
        <v>2246</v>
      </c>
    </row>
    <row r="577" spans="1:15" ht="38.25" x14ac:dyDescent="0.2">
      <c r="A577" s="260"/>
      <c r="B577" s="260"/>
      <c r="C577" s="260"/>
      <c r="D577" s="474"/>
      <c r="E577" s="474"/>
      <c r="F577" s="532" t="s">
        <v>1862</v>
      </c>
      <c r="G577" s="764" t="s">
        <v>2011</v>
      </c>
      <c r="H577" s="764" t="s">
        <v>2062</v>
      </c>
      <c r="I577" s="773" t="s">
        <v>2304</v>
      </c>
      <c r="J577" s="532" t="s">
        <v>2303</v>
      </c>
      <c r="K577" s="217" t="s">
        <v>2307</v>
      </c>
      <c r="L577" s="535"/>
      <c r="M577" s="535"/>
      <c r="N577" s="535"/>
      <c r="O577" s="535"/>
    </row>
    <row r="578" spans="1:15" ht="25.5" x14ac:dyDescent="0.2">
      <c r="A578" s="14">
        <f>A576+1</f>
        <v>513</v>
      </c>
      <c r="B578" s="260"/>
      <c r="C578" s="260"/>
      <c r="D578" s="474"/>
      <c r="E578" s="474"/>
      <c r="F578" s="532" t="s">
        <v>1862</v>
      </c>
      <c r="G578" s="764"/>
      <c r="H578" s="764"/>
      <c r="I578" s="774"/>
      <c r="J578" s="533" t="s">
        <v>73</v>
      </c>
      <c r="K578" s="217" t="s">
        <v>2306</v>
      </c>
      <c r="L578" s="412">
        <v>1</v>
      </c>
      <c r="M578" s="487" t="s">
        <v>2246</v>
      </c>
      <c r="N578" s="487" t="s">
        <v>2246</v>
      </c>
      <c r="O578" s="487" t="s">
        <v>2246</v>
      </c>
    </row>
    <row r="579" spans="1:15" ht="25.5" x14ac:dyDescent="0.2">
      <c r="A579" s="14">
        <f>A578+1</f>
        <v>514</v>
      </c>
      <c r="B579" s="260"/>
      <c r="C579" s="260"/>
      <c r="D579" s="474"/>
      <c r="E579" s="474"/>
      <c r="F579" s="532" t="s">
        <v>1862</v>
      </c>
      <c r="G579" s="78"/>
      <c r="H579" s="862" t="s">
        <v>2243</v>
      </c>
      <c r="I579" s="774"/>
      <c r="J579" s="533" t="s">
        <v>73</v>
      </c>
      <c r="K579" s="217" t="s">
        <v>2058</v>
      </c>
      <c r="L579" s="412">
        <v>1</v>
      </c>
      <c r="M579" s="487" t="s">
        <v>2246</v>
      </c>
      <c r="N579" s="487" t="s">
        <v>2246</v>
      </c>
      <c r="O579" s="487" t="s">
        <v>2246</v>
      </c>
    </row>
    <row r="580" spans="1:15" ht="25.5" x14ac:dyDescent="0.2">
      <c r="A580" s="14">
        <f t="shared" ref="A580:A599" si="34">A579+1</f>
        <v>515</v>
      </c>
      <c r="B580" s="260"/>
      <c r="C580" s="260"/>
      <c r="D580" s="474"/>
      <c r="E580" s="474"/>
      <c r="F580" s="532" t="s">
        <v>1862</v>
      </c>
      <c r="G580" s="78"/>
      <c r="H580" s="862"/>
      <c r="I580" s="774"/>
      <c r="J580" s="533" t="s">
        <v>73</v>
      </c>
      <c r="K580" s="217" t="s">
        <v>2059</v>
      </c>
      <c r="L580" s="412">
        <v>1</v>
      </c>
      <c r="M580" s="487" t="s">
        <v>2246</v>
      </c>
      <c r="N580" s="487" t="s">
        <v>2246</v>
      </c>
      <c r="O580" s="487" t="s">
        <v>2246</v>
      </c>
    </row>
    <row r="581" spans="1:15" ht="25.5" x14ac:dyDescent="0.2">
      <c r="A581" s="14">
        <f t="shared" si="34"/>
        <v>516</v>
      </c>
      <c r="B581" s="260"/>
      <c r="C581" s="260"/>
      <c r="D581" s="474"/>
      <c r="E581" s="474"/>
      <c r="F581" s="532" t="s">
        <v>1862</v>
      </c>
      <c r="G581" s="78"/>
      <c r="H581" s="862"/>
      <c r="I581" s="774"/>
      <c r="J581" s="533" t="s">
        <v>73</v>
      </c>
      <c r="K581" s="217" t="s">
        <v>2060</v>
      </c>
      <c r="L581" s="412">
        <v>1</v>
      </c>
      <c r="M581" s="487" t="s">
        <v>2246</v>
      </c>
      <c r="N581" s="487" t="s">
        <v>2246</v>
      </c>
      <c r="O581" s="487" t="s">
        <v>2246</v>
      </c>
    </row>
    <row r="582" spans="1:15" ht="25.5" x14ac:dyDescent="0.2">
      <c r="A582" s="14">
        <f t="shared" si="34"/>
        <v>517</v>
      </c>
      <c r="B582" s="260"/>
      <c r="C582" s="260"/>
      <c r="D582" s="474"/>
      <c r="E582" s="474"/>
      <c r="F582" s="532" t="s">
        <v>1862</v>
      </c>
      <c r="G582" s="78"/>
      <c r="H582" s="862"/>
      <c r="I582" s="774"/>
      <c r="J582" s="533" t="s">
        <v>73</v>
      </c>
      <c r="K582" s="217" t="s">
        <v>2061</v>
      </c>
      <c r="L582" s="412">
        <v>1</v>
      </c>
      <c r="M582" s="487" t="s">
        <v>2246</v>
      </c>
      <c r="N582" s="487" t="s">
        <v>2246</v>
      </c>
      <c r="O582" s="487" t="s">
        <v>2246</v>
      </c>
    </row>
    <row r="583" spans="1:15" ht="25.5" x14ac:dyDescent="0.2">
      <c r="A583" s="14">
        <f t="shared" si="34"/>
        <v>518</v>
      </c>
      <c r="B583" s="260"/>
      <c r="C583" s="260"/>
      <c r="D583" s="474"/>
      <c r="E583" s="474"/>
      <c r="F583" s="532" t="s">
        <v>1862</v>
      </c>
      <c r="G583" s="532" t="s">
        <v>2011</v>
      </c>
      <c r="H583" s="532" t="s">
        <v>2062</v>
      </c>
      <c r="I583" s="774"/>
      <c r="J583" s="533" t="s">
        <v>73</v>
      </c>
      <c r="K583" s="217" t="s">
        <v>2305</v>
      </c>
      <c r="L583" s="412">
        <v>1</v>
      </c>
      <c r="M583" s="487" t="s">
        <v>2246</v>
      </c>
      <c r="N583" s="487" t="s">
        <v>2246</v>
      </c>
      <c r="O583" s="487" t="s">
        <v>2246</v>
      </c>
    </row>
    <row r="584" spans="1:15" ht="25.5" x14ac:dyDescent="0.2">
      <c r="A584" s="14">
        <f t="shared" si="34"/>
        <v>519</v>
      </c>
      <c r="B584" s="260"/>
      <c r="C584" s="260"/>
      <c r="D584" s="474"/>
      <c r="E584" s="474"/>
      <c r="F584" s="532" t="s">
        <v>1862</v>
      </c>
      <c r="G584" s="78"/>
      <c r="H584" s="539" t="s">
        <v>2243</v>
      </c>
      <c r="I584" s="775"/>
      <c r="J584" s="533" t="s">
        <v>73</v>
      </c>
      <c r="K584" s="217" t="s">
        <v>2064</v>
      </c>
      <c r="L584" s="412">
        <v>1</v>
      </c>
      <c r="M584" s="487" t="s">
        <v>2246</v>
      </c>
      <c r="N584" s="487" t="s">
        <v>2246</v>
      </c>
      <c r="O584" s="487" t="s">
        <v>2246</v>
      </c>
    </row>
    <row r="585" spans="1:15" ht="38.25" x14ac:dyDescent="0.2">
      <c r="A585" s="14">
        <f t="shared" si="34"/>
        <v>520</v>
      </c>
      <c r="B585" s="283"/>
      <c r="C585" s="474"/>
      <c r="D585" s="474"/>
      <c r="E585" s="764" t="s">
        <v>1604</v>
      </c>
      <c r="F585" s="764" t="s">
        <v>1975</v>
      </c>
      <c r="G585" s="764" t="s">
        <v>1699</v>
      </c>
      <c r="H585" s="773" t="s">
        <v>1699</v>
      </c>
      <c r="I585" s="773" t="s">
        <v>1699</v>
      </c>
      <c r="J585" s="276" t="s">
        <v>1544</v>
      </c>
      <c r="K585" s="203" t="s">
        <v>1976</v>
      </c>
      <c r="L585" s="412">
        <v>1</v>
      </c>
      <c r="M585" s="487" t="s">
        <v>2246</v>
      </c>
      <c r="N585" s="487" t="s">
        <v>2246</v>
      </c>
      <c r="O585" s="487" t="s">
        <v>2246</v>
      </c>
    </row>
    <row r="586" spans="1:15" ht="25.5" x14ac:dyDescent="0.2">
      <c r="A586" s="535"/>
      <c r="B586" s="283"/>
      <c r="C586" s="474"/>
      <c r="D586" s="474"/>
      <c r="E586" s="791"/>
      <c r="F586" s="791"/>
      <c r="G586" s="764"/>
      <c r="H586" s="774"/>
      <c r="I586" s="774"/>
      <c r="J586" s="533" t="s">
        <v>73</v>
      </c>
      <c r="K586" s="203" t="s">
        <v>2308</v>
      </c>
      <c r="L586" s="535"/>
      <c r="M586" s="535"/>
      <c r="N586" s="535"/>
      <c r="O586" s="535"/>
    </row>
    <row r="587" spans="1:15" ht="25.5" x14ac:dyDescent="0.2">
      <c r="A587" s="14">
        <f>A585+1</f>
        <v>521</v>
      </c>
      <c r="B587" s="283"/>
      <c r="C587" s="474"/>
      <c r="D587" s="474"/>
      <c r="E587" s="791"/>
      <c r="F587" s="791"/>
      <c r="G587" s="764" t="s">
        <v>1699</v>
      </c>
      <c r="H587" s="774"/>
      <c r="I587" s="774"/>
      <c r="J587" s="533" t="s">
        <v>73</v>
      </c>
      <c r="K587" s="203" t="s">
        <v>1978</v>
      </c>
      <c r="L587" s="412">
        <v>1</v>
      </c>
      <c r="M587" s="487" t="s">
        <v>2246</v>
      </c>
      <c r="N587" s="487" t="s">
        <v>2246</v>
      </c>
      <c r="O587" s="487" t="s">
        <v>2246</v>
      </c>
    </row>
    <row r="588" spans="1:15" ht="25.5" x14ac:dyDescent="0.2">
      <c r="A588" s="14">
        <f t="shared" si="34"/>
        <v>522</v>
      </c>
      <c r="B588" s="283"/>
      <c r="C588" s="474"/>
      <c r="D588" s="474"/>
      <c r="E588" s="791"/>
      <c r="F588" s="791"/>
      <c r="G588" s="764"/>
      <c r="H588" s="774"/>
      <c r="I588" s="774"/>
      <c r="J588" s="533" t="s">
        <v>73</v>
      </c>
      <c r="K588" s="203" t="s">
        <v>1979</v>
      </c>
      <c r="L588" s="412">
        <v>1</v>
      </c>
      <c r="M588" s="487" t="s">
        <v>2246</v>
      </c>
      <c r="N588" s="487" t="s">
        <v>2246</v>
      </c>
      <c r="O588" s="487" t="s">
        <v>2246</v>
      </c>
    </row>
    <row r="589" spans="1:15" x14ac:dyDescent="0.2">
      <c r="A589" s="14">
        <f t="shared" si="34"/>
        <v>523</v>
      </c>
      <c r="B589" s="283"/>
      <c r="C589" s="474"/>
      <c r="D589" s="474"/>
      <c r="E589" s="791"/>
      <c r="F589" s="791"/>
      <c r="G589" s="764"/>
      <c r="H589" s="774"/>
      <c r="I589" s="774"/>
      <c r="J589" s="533" t="s">
        <v>73</v>
      </c>
      <c r="K589" s="203" t="s">
        <v>1546</v>
      </c>
      <c r="L589" s="412">
        <v>1</v>
      </c>
      <c r="M589" s="487" t="s">
        <v>2246</v>
      </c>
      <c r="N589" s="487" t="s">
        <v>2246</v>
      </c>
      <c r="O589" s="487" t="s">
        <v>2246</v>
      </c>
    </row>
    <row r="590" spans="1:15" x14ac:dyDescent="0.2">
      <c r="A590" s="14">
        <f t="shared" si="34"/>
        <v>524</v>
      </c>
      <c r="B590" s="283"/>
      <c r="C590" s="474"/>
      <c r="D590" s="474"/>
      <c r="E590" s="791"/>
      <c r="F590" s="791"/>
      <c r="G590" s="764"/>
      <c r="H590" s="774"/>
      <c r="I590" s="774"/>
      <c r="J590" s="533" t="s">
        <v>73</v>
      </c>
      <c r="K590" s="203" t="s">
        <v>1547</v>
      </c>
      <c r="L590" s="412">
        <v>1</v>
      </c>
      <c r="M590" s="487" t="s">
        <v>2246</v>
      </c>
      <c r="N590" s="487" t="s">
        <v>2246</v>
      </c>
      <c r="O590" s="487" t="s">
        <v>2246</v>
      </c>
    </row>
    <row r="591" spans="1:15" x14ac:dyDescent="0.2">
      <c r="A591" s="14">
        <f t="shared" si="34"/>
        <v>525</v>
      </c>
      <c r="B591" s="283"/>
      <c r="C591" s="474"/>
      <c r="D591" s="474"/>
      <c r="E591" s="791"/>
      <c r="F591" s="791"/>
      <c r="G591" s="764"/>
      <c r="H591" s="774"/>
      <c r="I591" s="774"/>
      <c r="J591" s="533" t="s">
        <v>73</v>
      </c>
      <c r="K591" s="203" t="s">
        <v>1548</v>
      </c>
      <c r="L591" s="412">
        <v>1</v>
      </c>
      <c r="M591" s="487" t="s">
        <v>2246</v>
      </c>
      <c r="N591" s="487" t="s">
        <v>2246</v>
      </c>
      <c r="O591" s="487" t="s">
        <v>2246</v>
      </c>
    </row>
    <row r="592" spans="1:15" x14ac:dyDescent="0.2">
      <c r="A592" s="14">
        <f t="shared" si="34"/>
        <v>526</v>
      </c>
      <c r="B592" s="283"/>
      <c r="C592" s="474"/>
      <c r="D592" s="474"/>
      <c r="E592" s="791"/>
      <c r="F592" s="791"/>
      <c r="G592" s="764"/>
      <c r="H592" s="774"/>
      <c r="I592" s="774"/>
      <c r="J592" s="533" t="s">
        <v>73</v>
      </c>
      <c r="K592" s="203" t="s">
        <v>1980</v>
      </c>
      <c r="L592" s="412">
        <v>1</v>
      </c>
      <c r="M592" s="487" t="s">
        <v>2246</v>
      </c>
      <c r="N592" s="487" t="s">
        <v>2246</v>
      </c>
      <c r="O592" s="487" t="s">
        <v>2246</v>
      </c>
    </row>
    <row r="593" spans="1:15" x14ac:dyDescent="0.2">
      <c r="A593" s="14">
        <f t="shared" si="34"/>
        <v>527</v>
      </c>
      <c r="B593" s="283"/>
      <c r="C593" s="474"/>
      <c r="D593" s="474"/>
      <c r="E593" s="791"/>
      <c r="F593" s="791"/>
      <c r="G593" s="764"/>
      <c r="H593" s="774"/>
      <c r="I593" s="774"/>
      <c r="J593" s="533" t="s">
        <v>73</v>
      </c>
      <c r="K593" s="203" t="s">
        <v>1981</v>
      </c>
      <c r="L593" s="412">
        <v>1</v>
      </c>
      <c r="M593" s="487" t="s">
        <v>2246</v>
      </c>
      <c r="N593" s="487" t="s">
        <v>2246</v>
      </c>
      <c r="O593" s="487" t="s">
        <v>2246</v>
      </c>
    </row>
    <row r="594" spans="1:15" x14ac:dyDescent="0.2">
      <c r="A594" s="14">
        <f t="shared" si="34"/>
        <v>528</v>
      </c>
      <c r="B594" s="283"/>
      <c r="C594" s="474"/>
      <c r="D594" s="474"/>
      <c r="E594" s="535"/>
      <c r="F594" s="764" t="s">
        <v>1779</v>
      </c>
      <c r="G594" s="764"/>
      <c r="H594" s="774"/>
      <c r="I594" s="774"/>
      <c r="J594" s="533" t="s">
        <v>73</v>
      </c>
      <c r="K594" s="203" t="s">
        <v>1706</v>
      </c>
      <c r="L594" s="412">
        <v>1</v>
      </c>
      <c r="M594" s="487" t="s">
        <v>2246</v>
      </c>
      <c r="N594" s="487" t="s">
        <v>2246</v>
      </c>
      <c r="O594" s="487" t="s">
        <v>2246</v>
      </c>
    </row>
    <row r="595" spans="1:15" x14ac:dyDescent="0.2">
      <c r="A595" s="14">
        <f t="shared" si="34"/>
        <v>529</v>
      </c>
      <c r="B595" s="283"/>
      <c r="C595" s="474"/>
      <c r="D595" s="474"/>
      <c r="E595" s="535"/>
      <c r="F595" s="764"/>
      <c r="G595" s="764"/>
      <c r="H595" s="774"/>
      <c r="I595" s="774"/>
      <c r="J595" s="533" t="s">
        <v>73</v>
      </c>
      <c r="K595" s="203" t="s">
        <v>2309</v>
      </c>
      <c r="L595" s="412">
        <v>1</v>
      </c>
      <c r="M595" s="487" t="s">
        <v>2246</v>
      </c>
      <c r="N595" s="487" t="s">
        <v>2246</v>
      </c>
      <c r="O595" s="487" t="s">
        <v>2246</v>
      </c>
    </row>
    <row r="596" spans="1:15" x14ac:dyDescent="0.2">
      <c r="A596" s="14">
        <f t="shared" si="34"/>
        <v>530</v>
      </c>
      <c r="B596" s="283"/>
      <c r="C596" s="474"/>
      <c r="D596" s="474"/>
      <c r="E596" s="535"/>
      <c r="F596" s="532"/>
      <c r="G596" s="31"/>
      <c r="H596" s="774"/>
      <c r="I596" s="774"/>
      <c r="J596" s="533" t="s">
        <v>73</v>
      </c>
      <c r="K596" s="203" t="s">
        <v>2067</v>
      </c>
      <c r="L596" s="412">
        <v>1</v>
      </c>
      <c r="M596" s="487" t="s">
        <v>2246</v>
      </c>
      <c r="N596" s="487" t="s">
        <v>2246</v>
      </c>
      <c r="O596" s="487" t="s">
        <v>2246</v>
      </c>
    </row>
    <row r="597" spans="1:15" x14ac:dyDescent="0.2">
      <c r="A597" s="14">
        <f t="shared" si="34"/>
        <v>531</v>
      </c>
      <c r="B597" s="283"/>
      <c r="C597" s="474"/>
      <c r="D597" s="474"/>
      <c r="E597" s="535"/>
      <c r="F597" s="532"/>
      <c r="G597" s="31"/>
      <c r="H597" s="774"/>
      <c r="I597" s="774"/>
      <c r="J597" s="533" t="s">
        <v>73</v>
      </c>
      <c r="K597" s="203" t="s">
        <v>2068</v>
      </c>
      <c r="L597" s="412">
        <v>1</v>
      </c>
      <c r="M597" s="487" t="s">
        <v>2246</v>
      </c>
      <c r="N597" s="487" t="s">
        <v>2246</v>
      </c>
      <c r="O597" s="487" t="s">
        <v>2246</v>
      </c>
    </row>
    <row r="598" spans="1:15" x14ac:dyDescent="0.2">
      <c r="A598" s="14">
        <f t="shared" si="34"/>
        <v>532</v>
      </c>
      <c r="B598" s="283"/>
      <c r="C598" s="474"/>
      <c r="D598" s="474"/>
      <c r="E598" s="535"/>
      <c r="F598" s="764" t="s">
        <v>1779</v>
      </c>
      <c r="G598" s="31"/>
      <c r="H598" s="774"/>
      <c r="I598" s="774"/>
      <c r="J598" s="533" t="s">
        <v>73</v>
      </c>
      <c r="K598" s="203" t="s">
        <v>2069</v>
      </c>
      <c r="L598" s="412">
        <v>1</v>
      </c>
      <c r="M598" s="487" t="s">
        <v>2246</v>
      </c>
      <c r="N598" s="487" t="s">
        <v>2246</v>
      </c>
      <c r="O598" s="487" t="s">
        <v>2246</v>
      </c>
    </row>
    <row r="599" spans="1:15" ht="25.5" x14ac:dyDescent="0.2">
      <c r="A599" s="14">
        <f t="shared" si="34"/>
        <v>533</v>
      </c>
      <c r="B599" s="283"/>
      <c r="C599" s="474"/>
      <c r="D599" s="474"/>
      <c r="E599" s="535"/>
      <c r="F599" s="764"/>
      <c r="G599" s="31"/>
      <c r="H599" s="775"/>
      <c r="I599" s="775"/>
      <c r="J599" s="533" t="s">
        <v>73</v>
      </c>
      <c r="K599" s="203" t="s">
        <v>2070</v>
      </c>
      <c r="L599" s="412">
        <v>1</v>
      </c>
      <c r="M599" s="487" t="s">
        <v>2246</v>
      </c>
      <c r="N599" s="487" t="s">
        <v>2246</v>
      </c>
      <c r="O599" s="487" t="s">
        <v>2246</v>
      </c>
    </row>
    <row r="600" spans="1:15" ht="25.5" x14ac:dyDescent="0.2">
      <c r="A600" s="535"/>
      <c r="B600" s="31" t="s">
        <v>786</v>
      </c>
      <c r="C600" s="754" t="s">
        <v>1357</v>
      </c>
      <c r="D600" s="755" t="s">
        <v>396</v>
      </c>
      <c r="E600" s="755" t="s">
        <v>396</v>
      </c>
      <c r="F600" s="764" t="s">
        <v>1689</v>
      </c>
      <c r="G600" s="764" t="s">
        <v>1689</v>
      </c>
      <c r="H600" s="773" t="s">
        <v>1689</v>
      </c>
      <c r="I600" s="773" t="s">
        <v>1689</v>
      </c>
      <c r="J600" s="532" t="s">
        <v>1982</v>
      </c>
      <c r="K600" s="400" t="s">
        <v>2310</v>
      </c>
      <c r="L600" s="535"/>
      <c r="M600" s="535"/>
      <c r="N600" s="535"/>
      <c r="O600" s="535"/>
    </row>
    <row r="601" spans="1:15" ht="38.25" x14ac:dyDescent="0.2">
      <c r="A601" s="14">
        <f>A599+1</f>
        <v>534</v>
      </c>
      <c r="B601" s="31" t="s">
        <v>786</v>
      </c>
      <c r="C601" s="754"/>
      <c r="D601" s="755"/>
      <c r="E601" s="755"/>
      <c r="F601" s="764"/>
      <c r="G601" s="764"/>
      <c r="H601" s="774"/>
      <c r="I601" s="774"/>
      <c r="J601" s="530" t="s">
        <v>73</v>
      </c>
      <c r="K601" s="400" t="s">
        <v>1693</v>
      </c>
      <c r="L601" s="412">
        <v>1</v>
      </c>
      <c r="M601" s="487" t="s">
        <v>2246</v>
      </c>
      <c r="N601" s="487" t="s">
        <v>2246</v>
      </c>
      <c r="O601" s="487" t="s">
        <v>2246</v>
      </c>
    </row>
    <row r="602" spans="1:15" ht="38.25" x14ac:dyDescent="0.2">
      <c r="A602" s="14">
        <f t="shared" ref="A602:A609" si="35">A601+1</f>
        <v>535</v>
      </c>
      <c r="B602" s="31" t="s">
        <v>786</v>
      </c>
      <c r="C602" s="754"/>
      <c r="D602" s="755"/>
      <c r="E602" s="755"/>
      <c r="F602" s="764"/>
      <c r="G602" s="764"/>
      <c r="H602" s="774" t="s">
        <v>1689</v>
      </c>
      <c r="I602" s="774" t="s">
        <v>1689</v>
      </c>
      <c r="J602" s="532" t="s">
        <v>2329</v>
      </c>
      <c r="K602" s="400" t="s">
        <v>1983</v>
      </c>
      <c r="L602" s="412">
        <v>1</v>
      </c>
      <c r="M602" s="487" t="s">
        <v>2246</v>
      </c>
      <c r="N602" s="487" t="s">
        <v>2246</v>
      </c>
      <c r="O602" s="487" t="s">
        <v>2246</v>
      </c>
    </row>
    <row r="603" spans="1:15" ht="25.5" x14ac:dyDescent="0.2">
      <c r="A603" s="14">
        <f t="shared" si="35"/>
        <v>536</v>
      </c>
      <c r="B603" s="31" t="s">
        <v>786</v>
      </c>
      <c r="C603" s="754"/>
      <c r="D603" s="755"/>
      <c r="E603" s="755"/>
      <c r="F603" s="764"/>
      <c r="G603" s="764"/>
      <c r="H603" s="774"/>
      <c r="I603" s="774"/>
      <c r="J603" s="530" t="s">
        <v>73</v>
      </c>
      <c r="K603" s="400" t="s">
        <v>2311</v>
      </c>
      <c r="L603" s="412">
        <v>1</v>
      </c>
      <c r="M603" s="487" t="s">
        <v>2246</v>
      </c>
      <c r="N603" s="487" t="s">
        <v>2246</v>
      </c>
      <c r="O603" s="487" t="s">
        <v>2246</v>
      </c>
    </row>
    <row r="604" spans="1:15" ht="25.5" x14ac:dyDescent="0.2">
      <c r="A604" s="14">
        <f t="shared" si="35"/>
        <v>537</v>
      </c>
      <c r="B604" s="31" t="s">
        <v>786</v>
      </c>
      <c r="C604" s="754"/>
      <c r="D604" s="755"/>
      <c r="E604" s="755"/>
      <c r="F604" s="764"/>
      <c r="G604" s="764"/>
      <c r="H604" s="774"/>
      <c r="I604" s="774"/>
      <c r="J604" s="530" t="s">
        <v>73</v>
      </c>
      <c r="K604" s="399" t="s">
        <v>1696</v>
      </c>
      <c r="L604" s="412">
        <v>1</v>
      </c>
      <c r="M604" s="487" t="s">
        <v>2246</v>
      </c>
      <c r="N604" s="487" t="s">
        <v>2246</v>
      </c>
      <c r="O604" s="487" t="s">
        <v>2246</v>
      </c>
    </row>
    <row r="605" spans="1:15" ht="25.5" x14ac:dyDescent="0.2">
      <c r="A605" s="14">
        <f t="shared" si="35"/>
        <v>538</v>
      </c>
      <c r="B605" s="31" t="s">
        <v>786</v>
      </c>
      <c r="C605" s="754"/>
      <c r="D605" s="755"/>
      <c r="E605" s="755"/>
      <c r="F605" s="764"/>
      <c r="G605" s="764"/>
      <c r="H605" s="774"/>
      <c r="I605" s="774"/>
      <c r="J605" s="530" t="s">
        <v>73</v>
      </c>
      <c r="K605" s="400" t="s">
        <v>1984</v>
      </c>
      <c r="L605" s="412">
        <v>1</v>
      </c>
      <c r="M605" s="487" t="s">
        <v>2246</v>
      </c>
      <c r="N605" s="487" t="s">
        <v>2246</v>
      </c>
      <c r="O605" s="487" t="s">
        <v>2246</v>
      </c>
    </row>
    <row r="606" spans="1:15" ht="38.25" x14ac:dyDescent="0.2">
      <c r="A606" s="14">
        <f t="shared" si="35"/>
        <v>539</v>
      </c>
      <c r="B606" s="31" t="s">
        <v>786</v>
      </c>
      <c r="C606" s="754" t="s">
        <v>1357</v>
      </c>
      <c r="D606" s="755" t="s">
        <v>396</v>
      </c>
      <c r="E606" s="755" t="s">
        <v>396</v>
      </c>
      <c r="F606" s="764" t="s">
        <v>1689</v>
      </c>
      <c r="G606" s="764"/>
      <c r="H606" s="774"/>
      <c r="I606" s="774"/>
      <c r="J606" s="530" t="s">
        <v>73</v>
      </c>
      <c r="K606" s="400" t="s">
        <v>1985</v>
      </c>
      <c r="L606" s="412">
        <v>1</v>
      </c>
      <c r="M606" s="487" t="s">
        <v>2246</v>
      </c>
      <c r="N606" s="487" t="s">
        <v>2246</v>
      </c>
      <c r="O606" s="487" t="s">
        <v>2246</v>
      </c>
    </row>
    <row r="607" spans="1:15" ht="25.5" x14ac:dyDescent="0.2">
      <c r="A607" s="14">
        <f t="shared" si="35"/>
        <v>540</v>
      </c>
      <c r="B607" s="31" t="s">
        <v>786</v>
      </c>
      <c r="C607" s="754"/>
      <c r="D607" s="755"/>
      <c r="E607" s="755"/>
      <c r="F607" s="764"/>
      <c r="G607" s="764"/>
      <c r="H607" s="775"/>
      <c r="I607" s="775"/>
      <c r="J607" s="530" t="s">
        <v>73</v>
      </c>
      <c r="K607" s="400" t="s">
        <v>2312</v>
      </c>
      <c r="L607" s="412">
        <v>1</v>
      </c>
      <c r="M607" s="487" t="s">
        <v>2246</v>
      </c>
      <c r="N607" s="487" t="s">
        <v>2246</v>
      </c>
      <c r="O607" s="487" t="s">
        <v>2246</v>
      </c>
    </row>
    <row r="608" spans="1:15" ht="25.5" x14ac:dyDescent="0.2">
      <c r="A608" s="14">
        <f>A607+1</f>
        <v>541</v>
      </c>
      <c r="B608" s="253"/>
      <c r="C608" s="253"/>
      <c r="D608" s="110"/>
      <c r="E608" s="110"/>
      <c r="F608" s="532" t="s">
        <v>1782</v>
      </c>
      <c r="G608" s="532" t="s">
        <v>2006</v>
      </c>
      <c r="H608" s="532" t="s">
        <v>2006</v>
      </c>
      <c r="I608" s="532" t="s">
        <v>2006</v>
      </c>
      <c r="J608" s="533" t="s">
        <v>1733</v>
      </c>
      <c r="K608" s="203" t="s">
        <v>2313</v>
      </c>
      <c r="L608" s="412">
        <v>1</v>
      </c>
      <c r="M608" s="487" t="s">
        <v>2246</v>
      </c>
      <c r="N608" s="487" t="s">
        <v>2246</v>
      </c>
      <c r="O608" s="487" t="s">
        <v>2246</v>
      </c>
    </row>
    <row r="609" spans="1:15" ht="38.25" x14ac:dyDescent="0.2">
      <c r="A609" s="14">
        <f t="shared" si="35"/>
        <v>542</v>
      </c>
      <c r="B609" s="253"/>
      <c r="C609" s="253"/>
      <c r="D609" s="110"/>
      <c r="E609" s="110"/>
      <c r="F609" s="532" t="s">
        <v>1783</v>
      </c>
      <c r="G609" s="532" t="s">
        <v>2007</v>
      </c>
      <c r="H609" s="532" t="s">
        <v>2007</v>
      </c>
      <c r="I609" s="532" t="s">
        <v>2007</v>
      </c>
      <c r="J609" s="533" t="s">
        <v>609</v>
      </c>
      <c r="K609" s="203" t="s">
        <v>1989</v>
      </c>
      <c r="L609" s="412">
        <v>1</v>
      </c>
      <c r="M609" s="487" t="s">
        <v>2246</v>
      </c>
      <c r="N609" s="487" t="s">
        <v>2246</v>
      </c>
      <c r="O609" s="487" t="s">
        <v>2246</v>
      </c>
    </row>
    <row r="610" spans="1:15" ht="38.25" x14ac:dyDescent="0.2">
      <c r="A610" s="14">
        <f>A609+1</f>
        <v>543</v>
      </c>
      <c r="B610" s="530" t="s">
        <v>768</v>
      </c>
      <c r="C610" s="531" t="s">
        <v>620</v>
      </c>
      <c r="D610" s="755" t="s">
        <v>620</v>
      </c>
      <c r="E610" s="755" t="s">
        <v>620</v>
      </c>
      <c r="F610" s="764" t="s">
        <v>1991</v>
      </c>
      <c r="G610" s="764" t="s">
        <v>1669</v>
      </c>
      <c r="H610" s="764" t="s">
        <v>2077</v>
      </c>
      <c r="I610" s="764" t="s">
        <v>2008</v>
      </c>
      <c r="J610" s="530" t="s">
        <v>621</v>
      </c>
      <c r="K610" s="203" t="s">
        <v>2314</v>
      </c>
      <c r="L610" s="412">
        <v>1</v>
      </c>
      <c r="M610" s="487" t="s">
        <v>2246</v>
      </c>
      <c r="N610" s="487" t="s">
        <v>2246</v>
      </c>
      <c r="O610" s="487" t="s">
        <v>2246</v>
      </c>
    </row>
    <row r="611" spans="1:15" ht="25.5" x14ac:dyDescent="0.2">
      <c r="A611" s="535"/>
      <c r="B611" s="530" t="s">
        <v>769</v>
      </c>
      <c r="C611" s="755" t="s">
        <v>620</v>
      </c>
      <c r="D611" s="755"/>
      <c r="E611" s="755"/>
      <c r="F611" s="791"/>
      <c r="G611" s="764"/>
      <c r="H611" s="764"/>
      <c r="I611" s="764"/>
      <c r="J611" s="530" t="s">
        <v>73</v>
      </c>
      <c r="K611" s="399" t="s">
        <v>1222</v>
      </c>
      <c r="L611" s="535"/>
      <c r="M611" s="535"/>
      <c r="N611" s="535"/>
      <c r="O611" s="535"/>
    </row>
    <row r="612" spans="1:15" ht="25.5" x14ac:dyDescent="0.2">
      <c r="A612" s="14">
        <f>A610+1</f>
        <v>544</v>
      </c>
      <c r="B612" s="530" t="s">
        <v>769</v>
      </c>
      <c r="C612" s="755"/>
      <c r="D612" s="755"/>
      <c r="E612" s="755"/>
      <c r="F612" s="791"/>
      <c r="G612" s="764"/>
      <c r="H612" s="764"/>
      <c r="I612" s="764"/>
      <c r="J612" s="530" t="s">
        <v>73</v>
      </c>
      <c r="K612" s="399" t="s">
        <v>623</v>
      </c>
      <c r="L612" s="412">
        <v>1</v>
      </c>
      <c r="M612" s="487" t="s">
        <v>2246</v>
      </c>
      <c r="N612" s="487" t="s">
        <v>2246</v>
      </c>
      <c r="O612" s="487" t="s">
        <v>2246</v>
      </c>
    </row>
    <row r="613" spans="1:15" ht="25.5" x14ac:dyDescent="0.2">
      <c r="A613" s="14">
        <f>A612+1</f>
        <v>545</v>
      </c>
      <c r="B613" s="530" t="s">
        <v>769</v>
      </c>
      <c r="C613" s="755"/>
      <c r="D613" s="755"/>
      <c r="E613" s="755"/>
      <c r="F613" s="791"/>
      <c r="G613" s="764"/>
      <c r="H613" s="764"/>
      <c r="I613" s="764"/>
      <c r="J613" s="530" t="s">
        <v>73</v>
      </c>
      <c r="K613" s="399" t="s">
        <v>624</v>
      </c>
      <c r="L613" s="412">
        <v>1</v>
      </c>
      <c r="M613" s="487" t="s">
        <v>2246</v>
      </c>
      <c r="N613" s="487" t="s">
        <v>2246</v>
      </c>
      <c r="O613" s="487" t="s">
        <v>2246</v>
      </c>
    </row>
    <row r="614" spans="1:15" ht="25.5" x14ac:dyDescent="0.2">
      <c r="A614" s="14">
        <f>A613+1</f>
        <v>546</v>
      </c>
      <c r="B614" s="530" t="s">
        <v>769</v>
      </c>
      <c r="C614" s="755"/>
      <c r="D614" s="755"/>
      <c r="E614" s="755"/>
      <c r="F614" s="791"/>
      <c r="G614" s="764"/>
      <c r="H614" s="764"/>
      <c r="I614" s="764"/>
      <c r="J614" s="530" t="s">
        <v>73</v>
      </c>
      <c r="K614" s="399" t="s">
        <v>625</v>
      </c>
      <c r="L614" s="412">
        <v>1</v>
      </c>
      <c r="M614" s="487" t="s">
        <v>2246</v>
      </c>
      <c r="N614" s="487" t="s">
        <v>2246</v>
      </c>
      <c r="O614" s="487" t="s">
        <v>2246</v>
      </c>
    </row>
    <row r="615" spans="1:15" ht="25.5" x14ac:dyDescent="0.2">
      <c r="A615" s="14">
        <f t="shared" ref="A615:A626" si="36">A614+1</f>
        <v>547</v>
      </c>
      <c r="B615" s="530" t="s">
        <v>769</v>
      </c>
      <c r="C615" s="755"/>
      <c r="D615" s="755"/>
      <c r="E615" s="755"/>
      <c r="F615" s="791"/>
      <c r="G615" s="764"/>
      <c r="H615" s="764"/>
      <c r="I615" s="764"/>
      <c r="J615" s="530" t="s">
        <v>73</v>
      </c>
      <c r="K615" s="399" t="s">
        <v>626</v>
      </c>
      <c r="L615" s="412">
        <v>1</v>
      </c>
      <c r="M615" s="487" t="s">
        <v>2246</v>
      </c>
      <c r="N615" s="487" t="s">
        <v>2246</v>
      </c>
      <c r="O615" s="487" t="s">
        <v>2246</v>
      </c>
    </row>
    <row r="616" spans="1:15" ht="25.5" x14ac:dyDescent="0.2">
      <c r="A616" s="14">
        <f t="shared" si="36"/>
        <v>548</v>
      </c>
      <c r="B616" s="530" t="s">
        <v>769</v>
      </c>
      <c r="C616" s="755"/>
      <c r="D616" s="755"/>
      <c r="E616" s="755"/>
      <c r="F616" s="791"/>
      <c r="G616" s="764"/>
      <c r="H616" s="764"/>
      <c r="I616" s="764"/>
      <c r="J616" s="530" t="s">
        <v>73</v>
      </c>
      <c r="K616" s="399" t="s">
        <v>627</v>
      </c>
      <c r="L616" s="412">
        <v>1</v>
      </c>
      <c r="M616" s="487" t="s">
        <v>2246</v>
      </c>
      <c r="N616" s="487" t="s">
        <v>2246</v>
      </c>
      <c r="O616" s="487" t="s">
        <v>2246</v>
      </c>
    </row>
    <row r="617" spans="1:15" ht="38.25" x14ac:dyDescent="0.2">
      <c r="A617" s="14">
        <f t="shared" si="36"/>
        <v>549</v>
      </c>
      <c r="B617" s="253"/>
      <c r="C617" s="253"/>
      <c r="D617" s="110"/>
      <c r="E617" s="110"/>
      <c r="F617" s="764" t="s">
        <v>1785</v>
      </c>
      <c r="G617" s="764" t="s">
        <v>2009</v>
      </c>
      <c r="H617" s="773" t="s">
        <v>2009</v>
      </c>
      <c r="I617" s="773" t="s">
        <v>2009</v>
      </c>
      <c r="J617" s="533" t="s">
        <v>1740</v>
      </c>
      <c r="K617" s="203" t="s">
        <v>1992</v>
      </c>
      <c r="L617" s="412">
        <v>1</v>
      </c>
      <c r="M617" s="487" t="s">
        <v>2246</v>
      </c>
      <c r="N617" s="487" t="s">
        <v>2246</v>
      </c>
      <c r="O617" s="487" t="s">
        <v>2246</v>
      </c>
    </row>
    <row r="618" spans="1:15" ht="25.5" x14ac:dyDescent="0.2">
      <c r="A618" s="535"/>
      <c r="B618" s="253"/>
      <c r="C618" s="253"/>
      <c r="D618" s="110"/>
      <c r="E618" s="110"/>
      <c r="F618" s="764"/>
      <c r="G618" s="764"/>
      <c r="H618" s="774"/>
      <c r="I618" s="774"/>
      <c r="J618" s="530" t="s">
        <v>73</v>
      </c>
      <c r="K618" s="203" t="s">
        <v>1993</v>
      </c>
      <c r="L618" s="535"/>
      <c r="M618" s="535"/>
      <c r="N618" s="535"/>
      <c r="O618" s="535"/>
    </row>
    <row r="619" spans="1:15" x14ac:dyDescent="0.2">
      <c r="A619" s="14">
        <f>A617+1</f>
        <v>550</v>
      </c>
      <c r="B619" s="253"/>
      <c r="C619" s="253"/>
      <c r="D619" s="110"/>
      <c r="E619" s="110"/>
      <c r="F619" s="764"/>
      <c r="G619" s="764"/>
      <c r="H619" s="774"/>
      <c r="I619" s="774"/>
      <c r="J619" s="530" t="s">
        <v>73</v>
      </c>
      <c r="K619" s="203" t="s">
        <v>2315</v>
      </c>
      <c r="L619" s="412">
        <v>1</v>
      </c>
      <c r="M619" s="487" t="s">
        <v>2246</v>
      </c>
      <c r="N619" s="487" t="s">
        <v>2246</v>
      </c>
      <c r="O619" s="487" t="s">
        <v>2246</v>
      </c>
    </row>
    <row r="620" spans="1:15" x14ac:dyDescent="0.2">
      <c r="A620" s="535"/>
      <c r="B620" s="253"/>
      <c r="C620" s="253"/>
      <c r="D620" s="110"/>
      <c r="E620" s="110"/>
      <c r="F620" s="764"/>
      <c r="G620" s="764"/>
      <c r="H620" s="774"/>
      <c r="I620" s="774"/>
      <c r="J620" s="530" t="s">
        <v>73</v>
      </c>
      <c r="K620" s="203" t="s">
        <v>1742</v>
      </c>
      <c r="L620" s="535"/>
      <c r="M620" s="535"/>
      <c r="N620" s="535"/>
      <c r="O620" s="535"/>
    </row>
    <row r="621" spans="1:15" x14ac:dyDescent="0.2">
      <c r="A621" s="535"/>
      <c r="B621" s="253"/>
      <c r="C621" s="253"/>
      <c r="D621" s="110"/>
      <c r="E621" s="110"/>
      <c r="F621" s="764"/>
      <c r="G621" s="764"/>
      <c r="H621" s="774"/>
      <c r="I621" s="774"/>
      <c r="J621" s="530" t="s">
        <v>73</v>
      </c>
      <c r="K621" s="203" t="s">
        <v>1743</v>
      </c>
      <c r="L621" s="535"/>
      <c r="M621" s="535"/>
      <c r="N621" s="535"/>
      <c r="O621" s="535"/>
    </row>
    <row r="622" spans="1:15" x14ac:dyDescent="0.2">
      <c r="A622" s="535"/>
      <c r="B622" s="253"/>
      <c r="C622" s="253"/>
      <c r="D622" s="110"/>
      <c r="E622" s="110"/>
      <c r="F622" s="764"/>
      <c r="G622" s="764"/>
      <c r="H622" s="774"/>
      <c r="I622" s="774"/>
      <c r="J622" s="530" t="s">
        <v>73</v>
      </c>
      <c r="K622" s="203" t="s">
        <v>1744</v>
      </c>
      <c r="L622" s="535"/>
      <c r="M622" s="535"/>
      <c r="N622" s="535"/>
      <c r="O622" s="535"/>
    </row>
    <row r="623" spans="1:15" x14ac:dyDescent="0.2">
      <c r="A623" s="535"/>
      <c r="B623" s="253"/>
      <c r="C623" s="253"/>
      <c r="D623" s="110"/>
      <c r="E623" s="110"/>
      <c r="F623" s="764"/>
      <c r="G623" s="764"/>
      <c r="H623" s="774"/>
      <c r="I623" s="774"/>
      <c r="J623" s="530" t="s">
        <v>73</v>
      </c>
      <c r="K623" s="203" t="s">
        <v>1745</v>
      </c>
      <c r="L623" s="535"/>
      <c r="M623" s="535"/>
      <c r="N623" s="535"/>
      <c r="O623" s="535"/>
    </row>
    <row r="624" spans="1:15" x14ac:dyDescent="0.2">
      <c r="A624" s="14">
        <f>A619+1</f>
        <v>551</v>
      </c>
      <c r="B624" s="253"/>
      <c r="C624" s="253"/>
      <c r="D624" s="110"/>
      <c r="E624" s="110"/>
      <c r="F624" s="764"/>
      <c r="G624" s="764"/>
      <c r="H624" s="774"/>
      <c r="I624" s="774"/>
      <c r="J624" s="530" t="s">
        <v>73</v>
      </c>
      <c r="K624" s="203" t="s">
        <v>1746</v>
      </c>
      <c r="L624" s="412">
        <v>1</v>
      </c>
      <c r="M624" s="487" t="s">
        <v>2246</v>
      </c>
      <c r="N624" s="487" t="s">
        <v>2246</v>
      </c>
      <c r="O624" s="487" t="s">
        <v>2246</v>
      </c>
    </row>
    <row r="625" spans="1:15" x14ac:dyDescent="0.2">
      <c r="A625" s="14">
        <f>A624+1</f>
        <v>552</v>
      </c>
      <c r="B625" s="253"/>
      <c r="C625" s="253"/>
      <c r="D625" s="110"/>
      <c r="E625" s="110"/>
      <c r="F625" s="764"/>
      <c r="G625" s="764"/>
      <c r="H625" s="774"/>
      <c r="I625" s="774"/>
      <c r="J625" s="530" t="s">
        <v>73</v>
      </c>
      <c r="K625" s="203" t="s">
        <v>1750</v>
      </c>
      <c r="L625" s="412">
        <v>1</v>
      </c>
      <c r="M625" s="487" t="s">
        <v>2246</v>
      </c>
      <c r="N625" s="487" t="s">
        <v>2246</v>
      </c>
      <c r="O625" s="487" t="s">
        <v>2246</v>
      </c>
    </row>
    <row r="626" spans="1:15" ht="25.5" x14ac:dyDescent="0.2">
      <c r="A626" s="14">
        <f t="shared" si="36"/>
        <v>553</v>
      </c>
      <c r="B626" s="253"/>
      <c r="C626" s="253"/>
      <c r="D626" s="110"/>
      <c r="E626" s="110"/>
      <c r="F626" s="532" t="s">
        <v>1785</v>
      </c>
      <c r="G626" s="764"/>
      <c r="H626" s="775"/>
      <c r="I626" s="775"/>
      <c r="J626" s="530" t="s">
        <v>73</v>
      </c>
      <c r="K626" s="203" t="s">
        <v>1751</v>
      </c>
      <c r="L626" s="412">
        <v>1</v>
      </c>
      <c r="M626" s="487" t="s">
        <v>2246</v>
      </c>
      <c r="N626" s="487" t="s">
        <v>2246</v>
      </c>
      <c r="O626" s="487" t="s">
        <v>2246</v>
      </c>
    </row>
    <row r="627" spans="1:15" ht="25.5" x14ac:dyDescent="0.2">
      <c r="A627" s="14">
        <f>A626+1</f>
        <v>554</v>
      </c>
      <c r="B627" s="31" t="s">
        <v>786</v>
      </c>
      <c r="C627" s="474"/>
      <c r="D627" s="474"/>
      <c r="E627" s="535"/>
      <c r="F627" s="532"/>
      <c r="G627" s="532" t="s">
        <v>2081</v>
      </c>
      <c r="H627" s="532" t="s">
        <v>2083</v>
      </c>
      <c r="I627" s="532" t="s">
        <v>2010</v>
      </c>
      <c r="J627" s="530" t="s">
        <v>2082</v>
      </c>
      <c r="K627" s="400" t="s">
        <v>2084</v>
      </c>
      <c r="L627" s="412">
        <v>1</v>
      </c>
      <c r="M627" s="487" t="s">
        <v>2246</v>
      </c>
      <c r="N627" s="487" t="s">
        <v>2246</v>
      </c>
      <c r="O627" s="487" t="s">
        <v>2246</v>
      </c>
    </row>
    <row r="628" spans="1:15" ht="25.5" x14ac:dyDescent="0.2">
      <c r="A628" s="486">
        <f>A627+1</f>
        <v>555</v>
      </c>
      <c r="B628" s="253"/>
      <c r="C628" s="253"/>
      <c r="D628" s="110"/>
      <c r="E628" s="110"/>
      <c r="F628" s="532" t="s">
        <v>1868</v>
      </c>
      <c r="G628" s="764" t="s">
        <v>2012</v>
      </c>
      <c r="H628" s="764" t="s">
        <v>2085</v>
      </c>
      <c r="I628" s="844" t="s">
        <v>2316</v>
      </c>
      <c r="J628" s="533" t="s">
        <v>1869</v>
      </c>
      <c r="K628" s="217" t="s">
        <v>1996</v>
      </c>
      <c r="L628" s="412">
        <v>1</v>
      </c>
      <c r="M628" s="487" t="s">
        <v>2246</v>
      </c>
      <c r="N628" s="487" t="s">
        <v>2246</v>
      </c>
      <c r="O628" s="487" t="s">
        <v>2246</v>
      </c>
    </row>
    <row r="629" spans="1:15" ht="25.5" x14ac:dyDescent="0.2">
      <c r="A629" s="486">
        <f t="shared" ref="A629:A631" si="37">A628+1</f>
        <v>556</v>
      </c>
      <c r="B629" s="253"/>
      <c r="C629" s="253"/>
      <c r="D629" s="110"/>
      <c r="E629" s="110"/>
      <c r="F629" s="532" t="s">
        <v>1868</v>
      </c>
      <c r="G629" s="764"/>
      <c r="H629" s="764"/>
      <c r="I629" s="844"/>
      <c r="J629" s="533" t="s">
        <v>73</v>
      </c>
      <c r="K629" s="217" t="s">
        <v>1997</v>
      </c>
      <c r="L629" s="412">
        <v>1</v>
      </c>
      <c r="M629" s="487" t="s">
        <v>2246</v>
      </c>
      <c r="N629" s="487" t="s">
        <v>2246</v>
      </c>
      <c r="O629" s="487" t="s">
        <v>2246</v>
      </c>
    </row>
    <row r="630" spans="1:15" ht="25.5" x14ac:dyDescent="0.2">
      <c r="A630" s="14">
        <f t="shared" si="37"/>
        <v>557</v>
      </c>
      <c r="B630" s="31" t="s">
        <v>786</v>
      </c>
      <c r="C630" s="474"/>
      <c r="D630" s="474"/>
      <c r="E630" s="535"/>
      <c r="F630" s="532"/>
      <c r="G630" s="31"/>
      <c r="H630" s="539" t="s">
        <v>2086</v>
      </c>
      <c r="I630" s="532" t="s">
        <v>2086</v>
      </c>
      <c r="J630" s="532" t="s">
        <v>2087</v>
      </c>
      <c r="K630" s="400" t="s">
        <v>2088</v>
      </c>
      <c r="L630" s="412">
        <v>1</v>
      </c>
      <c r="M630" s="487" t="s">
        <v>2246</v>
      </c>
      <c r="N630" s="487" t="s">
        <v>2246</v>
      </c>
      <c r="O630" s="487" t="s">
        <v>2246</v>
      </c>
    </row>
    <row r="631" spans="1:15" ht="25.5" x14ac:dyDescent="0.2">
      <c r="A631" s="14">
        <f t="shared" si="37"/>
        <v>558</v>
      </c>
      <c r="B631" s="260"/>
      <c r="C631" s="260"/>
      <c r="D631" s="260"/>
      <c r="E631" s="260"/>
      <c r="F631" s="260"/>
      <c r="G631" s="764" t="s">
        <v>456</v>
      </c>
      <c r="H631" s="863" t="s">
        <v>2091</v>
      </c>
      <c r="I631" s="773" t="s">
        <v>2091</v>
      </c>
      <c r="J631" s="532" t="s">
        <v>2092</v>
      </c>
      <c r="K631" s="404" t="s">
        <v>2093</v>
      </c>
      <c r="L631" s="412">
        <v>1</v>
      </c>
      <c r="M631" s="487" t="s">
        <v>2246</v>
      </c>
      <c r="N631" s="487" t="s">
        <v>2246</v>
      </c>
      <c r="O631" s="487" t="s">
        <v>2246</v>
      </c>
    </row>
    <row r="632" spans="1:15" x14ac:dyDescent="0.2">
      <c r="A632" s="260"/>
      <c r="B632" s="260"/>
      <c r="C632" s="260"/>
      <c r="D632" s="260"/>
      <c r="E632" s="225"/>
      <c r="F632" s="260"/>
      <c r="G632" s="764"/>
      <c r="H632" s="864"/>
      <c r="I632" s="774"/>
      <c r="J632" s="532" t="s">
        <v>73</v>
      </c>
      <c r="K632" s="203" t="s">
        <v>2094</v>
      </c>
      <c r="L632" s="535"/>
      <c r="M632" s="535"/>
      <c r="N632" s="535"/>
      <c r="O632" s="535"/>
    </row>
    <row r="633" spans="1:15" x14ac:dyDescent="0.2">
      <c r="A633" s="14">
        <f>A631+1</f>
        <v>559</v>
      </c>
      <c r="B633" s="260"/>
      <c r="C633" s="260"/>
      <c r="D633" s="260"/>
      <c r="E633" s="225"/>
      <c r="F633" s="260"/>
      <c r="G633" s="764"/>
      <c r="H633" s="864"/>
      <c r="I633" s="774"/>
      <c r="J633" s="532" t="s">
        <v>73</v>
      </c>
      <c r="K633" s="203" t="s">
        <v>1657</v>
      </c>
      <c r="L633" s="412">
        <v>1</v>
      </c>
      <c r="M633" s="487" t="s">
        <v>2246</v>
      </c>
      <c r="N633" s="487" t="s">
        <v>2246</v>
      </c>
      <c r="O633" s="487" t="s">
        <v>2246</v>
      </c>
    </row>
    <row r="634" spans="1:15" ht="25.5" x14ac:dyDescent="0.2">
      <c r="A634" s="14">
        <f>A633+1</f>
        <v>560</v>
      </c>
      <c r="B634" s="260"/>
      <c r="C634" s="260"/>
      <c r="D634" s="260"/>
      <c r="E634" s="225"/>
      <c r="F634" s="260"/>
      <c r="G634" s="764"/>
      <c r="H634" s="864" t="s">
        <v>2091</v>
      </c>
      <c r="I634" s="774" t="s">
        <v>2091</v>
      </c>
      <c r="J634" s="532" t="s">
        <v>2330</v>
      </c>
      <c r="K634" s="203" t="s">
        <v>1658</v>
      </c>
      <c r="L634" s="412">
        <v>1</v>
      </c>
      <c r="M634" s="487" t="s">
        <v>2246</v>
      </c>
      <c r="N634" s="487" t="s">
        <v>2246</v>
      </c>
      <c r="O634" s="487" t="s">
        <v>2246</v>
      </c>
    </row>
    <row r="635" spans="1:15" x14ac:dyDescent="0.2">
      <c r="A635" s="14">
        <f t="shared" ref="A635:A644" si="38">A634+1</f>
        <v>561</v>
      </c>
      <c r="B635" s="260"/>
      <c r="C635" s="260"/>
      <c r="D635" s="260"/>
      <c r="E635" s="225"/>
      <c r="F635" s="260"/>
      <c r="G635" s="764"/>
      <c r="H635" s="864"/>
      <c r="I635" s="774"/>
      <c r="J635" s="532" t="s">
        <v>73</v>
      </c>
      <c r="K635" s="203" t="s">
        <v>1659</v>
      </c>
      <c r="L635" s="412">
        <v>1</v>
      </c>
      <c r="M635" s="487" t="s">
        <v>2246</v>
      </c>
      <c r="N635" s="487" t="s">
        <v>2246</v>
      </c>
      <c r="O635" s="487" t="s">
        <v>2246</v>
      </c>
    </row>
    <row r="636" spans="1:15" ht="51" x14ac:dyDescent="0.2">
      <c r="A636" s="14">
        <f t="shared" si="38"/>
        <v>562</v>
      </c>
      <c r="B636" s="260"/>
      <c r="C636" s="260"/>
      <c r="D636" s="260"/>
      <c r="E636" s="260"/>
      <c r="F636" s="260"/>
      <c r="G636" s="31"/>
      <c r="H636" s="864"/>
      <c r="I636" s="774"/>
      <c r="J636" s="532" t="s">
        <v>73</v>
      </c>
      <c r="K636" s="203" t="s">
        <v>2095</v>
      </c>
      <c r="L636" s="412">
        <v>1</v>
      </c>
      <c r="M636" s="487" t="s">
        <v>2246</v>
      </c>
      <c r="N636" s="487" t="s">
        <v>2246</v>
      </c>
      <c r="O636" s="487" t="s">
        <v>2246</v>
      </c>
    </row>
    <row r="637" spans="1:15" ht="25.5" x14ac:dyDescent="0.2">
      <c r="A637" s="14">
        <f t="shared" si="38"/>
        <v>563</v>
      </c>
      <c r="B637" s="260"/>
      <c r="C637" s="260"/>
      <c r="D637" s="260"/>
      <c r="E637" s="260"/>
      <c r="F637" s="260"/>
      <c r="G637" s="31"/>
      <c r="H637" s="864"/>
      <c r="I637" s="774"/>
      <c r="J637" s="532" t="s">
        <v>73</v>
      </c>
      <c r="K637" s="401" t="s">
        <v>2096</v>
      </c>
      <c r="L637" s="412">
        <v>1</v>
      </c>
      <c r="M637" s="487" t="s">
        <v>2246</v>
      </c>
      <c r="N637" s="487" t="s">
        <v>2246</v>
      </c>
      <c r="O637" s="487" t="s">
        <v>2246</v>
      </c>
    </row>
    <row r="638" spans="1:15" ht="38.25" x14ac:dyDescent="0.2">
      <c r="A638" s="14">
        <f t="shared" si="38"/>
        <v>564</v>
      </c>
      <c r="B638" s="260"/>
      <c r="C638" s="260"/>
      <c r="D638" s="260"/>
      <c r="E638" s="260"/>
      <c r="F638" s="260"/>
      <c r="G638" s="31"/>
      <c r="H638" s="864"/>
      <c r="I638" s="774"/>
      <c r="J638" s="532" t="s">
        <v>73</v>
      </c>
      <c r="K638" s="203" t="s">
        <v>2097</v>
      </c>
      <c r="L638" s="412">
        <v>1</v>
      </c>
      <c r="M638" s="487" t="s">
        <v>2246</v>
      </c>
      <c r="N638" s="487" t="s">
        <v>2246</v>
      </c>
      <c r="O638" s="487" t="s">
        <v>2246</v>
      </c>
    </row>
    <row r="639" spans="1:15" x14ac:dyDescent="0.2">
      <c r="A639" s="14">
        <f t="shared" si="38"/>
        <v>565</v>
      </c>
      <c r="B639" s="260"/>
      <c r="C639" s="260"/>
      <c r="D639" s="260"/>
      <c r="E639" s="260"/>
      <c r="F639" s="260"/>
      <c r="G639" s="31"/>
      <c r="H639" s="864"/>
      <c r="I639" s="774"/>
      <c r="J639" s="532" t="s">
        <v>73</v>
      </c>
      <c r="K639" s="203" t="s">
        <v>2098</v>
      </c>
      <c r="L639" s="412">
        <v>1</v>
      </c>
      <c r="M639" s="487" t="s">
        <v>2246</v>
      </c>
      <c r="N639" s="487" t="s">
        <v>2246</v>
      </c>
      <c r="O639" s="487" t="s">
        <v>2246</v>
      </c>
    </row>
    <row r="640" spans="1:15" x14ac:dyDescent="0.2">
      <c r="A640" s="14">
        <f t="shared" si="38"/>
        <v>566</v>
      </c>
      <c r="B640" s="260"/>
      <c r="C640" s="260"/>
      <c r="D640" s="260"/>
      <c r="E640" s="260"/>
      <c r="F640" s="260"/>
      <c r="G640" s="31"/>
      <c r="H640" s="864"/>
      <c r="I640" s="774"/>
      <c r="J640" s="532" t="s">
        <v>73</v>
      </c>
      <c r="K640" s="203" t="s">
        <v>2099</v>
      </c>
      <c r="L640" s="412">
        <v>1</v>
      </c>
      <c r="M640" s="487" t="s">
        <v>2246</v>
      </c>
      <c r="N640" s="487" t="s">
        <v>2246</v>
      </c>
      <c r="O640" s="487" t="s">
        <v>2246</v>
      </c>
    </row>
    <row r="641" spans="1:15" ht="25.5" x14ac:dyDescent="0.2">
      <c r="A641" s="14">
        <f t="shared" si="38"/>
        <v>567</v>
      </c>
      <c r="B641" s="260"/>
      <c r="C641" s="260"/>
      <c r="D641" s="260"/>
      <c r="E641" s="260"/>
      <c r="F641" s="260"/>
      <c r="G641" s="31"/>
      <c r="H641" s="864"/>
      <c r="I641" s="774"/>
      <c r="J641" s="532" t="s">
        <v>73</v>
      </c>
      <c r="K641" s="203" t="s">
        <v>2100</v>
      </c>
      <c r="L641" s="412">
        <v>1</v>
      </c>
      <c r="M641" s="487" t="s">
        <v>2246</v>
      </c>
      <c r="N641" s="487" t="s">
        <v>2246</v>
      </c>
      <c r="O641" s="487" t="s">
        <v>2246</v>
      </c>
    </row>
    <row r="642" spans="1:15" x14ac:dyDescent="0.2">
      <c r="A642" s="14">
        <f t="shared" si="38"/>
        <v>568</v>
      </c>
      <c r="B642" s="260"/>
      <c r="C642" s="260"/>
      <c r="D642" s="260"/>
      <c r="E642" s="260"/>
      <c r="F642" s="260"/>
      <c r="G642" s="31"/>
      <c r="H642" s="864"/>
      <c r="I642" s="774"/>
      <c r="J642" s="532" t="s">
        <v>73</v>
      </c>
      <c r="K642" s="203" t="s">
        <v>2101</v>
      </c>
      <c r="L642" s="412">
        <v>1</v>
      </c>
      <c r="M642" s="487" t="s">
        <v>2246</v>
      </c>
      <c r="N642" s="487" t="s">
        <v>2246</v>
      </c>
      <c r="O642" s="487" t="s">
        <v>2246</v>
      </c>
    </row>
    <row r="643" spans="1:15" x14ac:dyDescent="0.2">
      <c r="A643" s="14">
        <f t="shared" si="38"/>
        <v>569</v>
      </c>
      <c r="B643" s="260"/>
      <c r="C643" s="260"/>
      <c r="D643" s="260"/>
      <c r="E643" s="260"/>
      <c r="F643" s="260"/>
      <c r="G643" s="31"/>
      <c r="H643" s="864"/>
      <c r="I643" s="774"/>
      <c r="J643" s="532" t="s">
        <v>73</v>
      </c>
      <c r="K643" s="203" t="s">
        <v>2102</v>
      </c>
      <c r="L643" s="412">
        <v>1</v>
      </c>
      <c r="M643" s="487" t="s">
        <v>2246</v>
      </c>
      <c r="N643" s="487" t="s">
        <v>2246</v>
      </c>
      <c r="O643" s="487" t="s">
        <v>2246</v>
      </c>
    </row>
    <row r="644" spans="1:15" x14ac:dyDescent="0.2">
      <c r="A644" s="14">
        <f t="shared" si="38"/>
        <v>570</v>
      </c>
      <c r="B644" s="260"/>
      <c r="C644" s="260"/>
      <c r="D644" s="260"/>
      <c r="E644" s="260"/>
      <c r="F644" s="260"/>
      <c r="G644" s="31"/>
      <c r="H644" s="865"/>
      <c r="I644" s="775"/>
      <c r="J644" s="532" t="s">
        <v>73</v>
      </c>
      <c r="K644" s="203" t="s">
        <v>2103</v>
      </c>
      <c r="L644" s="412">
        <v>1</v>
      </c>
      <c r="M644" s="487" t="s">
        <v>2246</v>
      </c>
      <c r="N644" s="487" t="s">
        <v>2246</v>
      </c>
      <c r="O644" s="487" t="s">
        <v>2246</v>
      </c>
    </row>
    <row r="645" spans="1:15" ht="38.25" x14ac:dyDescent="0.2">
      <c r="A645" s="253"/>
      <c r="B645" s="253"/>
      <c r="C645" s="253"/>
      <c r="D645" s="110"/>
      <c r="E645" s="110"/>
      <c r="F645" s="532" t="s">
        <v>1873</v>
      </c>
      <c r="G645" s="764" t="s">
        <v>2013</v>
      </c>
      <c r="H645" s="764" t="s">
        <v>2089</v>
      </c>
      <c r="I645" s="764" t="s">
        <v>2317</v>
      </c>
      <c r="J645" s="533" t="s">
        <v>1874</v>
      </c>
      <c r="K645" s="217" t="s">
        <v>2318</v>
      </c>
      <c r="L645" s="409"/>
      <c r="M645" s="409"/>
      <c r="N645" s="409"/>
      <c r="O645" s="409"/>
    </row>
    <row r="646" spans="1:15" ht="25.5" x14ac:dyDescent="0.2">
      <c r="A646" s="486">
        <f>A644+1</f>
        <v>571</v>
      </c>
      <c r="B646" s="253"/>
      <c r="C646" s="253"/>
      <c r="D646" s="110"/>
      <c r="E646" s="110"/>
      <c r="F646" s="532" t="s">
        <v>1873</v>
      </c>
      <c r="G646" s="764"/>
      <c r="H646" s="764"/>
      <c r="I646" s="764"/>
      <c r="J646" s="533" t="s">
        <v>73</v>
      </c>
      <c r="K646" s="217" t="s">
        <v>1876</v>
      </c>
      <c r="L646" s="412">
        <v>1</v>
      </c>
      <c r="M646" s="487" t="s">
        <v>2246</v>
      </c>
      <c r="N646" s="487" t="s">
        <v>2246</v>
      </c>
      <c r="O646" s="487" t="s">
        <v>2246</v>
      </c>
    </row>
    <row r="647" spans="1:15" ht="25.5" x14ac:dyDescent="0.2">
      <c r="A647" s="486">
        <f>A646+1</f>
        <v>572</v>
      </c>
      <c r="B647" s="253"/>
      <c r="C647" s="253"/>
      <c r="D647" s="110"/>
      <c r="E647" s="110"/>
      <c r="F647" s="532" t="s">
        <v>1873</v>
      </c>
      <c r="G647" s="764"/>
      <c r="H647" s="764"/>
      <c r="I647" s="764"/>
      <c r="J647" s="533" t="s">
        <v>73</v>
      </c>
      <c r="K647" s="217" t="s">
        <v>1877</v>
      </c>
      <c r="L647" s="412">
        <v>1</v>
      </c>
      <c r="M647" s="487" t="s">
        <v>2246</v>
      </c>
      <c r="N647" s="487" t="s">
        <v>2246</v>
      </c>
      <c r="O647" s="487" t="s">
        <v>2246</v>
      </c>
    </row>
    <row r="648" spans="1:15" ht="25.5" x14ac:dyDescent="0.2">
      <c r="A648" s="486">
        <f>A647+1</f>
        <v>573</v>
      </c>
      <c r="B648" s="253"/>
      <c r="C648" s="253"/>
      <c r="D648" s="110"/>
      <c r="E648" s="110"/>
      <c r="F648" s="532" t="s">
        <v>1873</v>
      </c>
      <c r="G648" s="764"/>
      <c r="H648" s="764"/>
      <c r="I648" s="764"/>
      <c r="J648" s="503" t="s">
        <v>73</v>
      </c>
      <c r="K648" s="217" t="s">
        <v>1878</v>
      </c>
      <c r="L648" s="504">
        <v>1</v>
      </c>
      <c r="M648" s="487" t="s">
        <v>2246</v>
      </c>
      <c r="N648" s="487" t="s">
        <v>2246</v>
      </c>
      <c r="O648" s="487" t="s">
        <v>2246</v>
      </c>
    </row>
  </sheetData>
  <mergeCells count="773">
    <mergeCell ref="G631:G635"/>
    <mergeCell ref="H631:H633"/>
    <mergeCell ref="I631:I633"/>
    <mergeCell ref="H634:H644"/>
    <mergeCell ref="I634:I644"/>
    <mergeCell ref="G645:G648"/>
    <mergeCell ref="H645:H648"/>
    <mergeCell ref="I645:I648"/>
    <mergeCell ref="C611:C616"/>
    <mergeCell ref="F617:F625"/>
    <mergeCell ref="G617:G626"/>
    <mergeCell ref="H617:H626"/>
    <mergeCell ref="I617:I626"/>
    <mergeCell ref="G628:G629"/>
    <mergeCell ref="H628:H629"/>
    <mergeCell ref="I628:I629"/>
    <mergeCell ref="D610:D616"/>
    <mergeCell ref="E610:E616"/>
    <mergeCell ref="F610:F616"/>
    <mergeCell ref="G610:G616"/>
    <mergeCell ref="H610:H616"/>
    <mergeCell ref="I610:I616"/>
    <mergeCell ref="I600:I601"/>
    <mergeCell ref="H602:H607"/>
    <mergeCell ref="I602:I607"/>
    <mergeCell ref="C606:C607"/>
    <mergeCell ref="D606:D607"/>
    <mergeCell ref="E606:E607"/>
    <mergeCell ref="F606:F607"/>
    <mergeCell ref="C600:C605"/>
    <mergeCell ref="D600:D605"/>
    <mergeCell ref="E600:E605"/>
    <mergeCell ref="F600:F605"/>
    <mergeCell ref="G600:G607"/>
    <mergeCell ref="H600:H601"/>
    <mergeCell ref="F571:F574"/>
    <mergeCell ref="E585:E593"/>
    <mergeCell ref="F585:F593"/>
    <mergeCell ref="G585:G586"/>
    <mergeCell ref="H585:H599"/>
    <mergeCell ref="I585:I599"/>
    <mergeCell ref="G587:G595"/>
    <mergeCell ref="F594:F595"/>
    <mergeCell ref="F598:F599"/>
    <mergeCell ref="H573:H574"/>
    <mergeCell ref="I573:I574"/>
    <mergeCell ref="G577:G578"/>
    <mergeCell ref="H577:H578"/>
    <mergeCell ref="I577:I584"/>
    <mergeCell ref="H579:H582"/>
    <mergeCell ref="A547:O547"/>
    <mergeCell ref="C548:C550"/>
    <mergeCell ref="D548:D550"/>
    <mergeCell ref="E548:E550"/>
    <mergeCell ref="F548:F550"/>
    <mergeCell ref="G548:G550"/>
    <mergeCell ref="H548:H550"/>
    <mergeCell ref="I548:I550"/>
    <mergeCell ref="H551:H572"/>
    <mergeCell ref="I551:I572"/>
    <mergeCell ref="C553:C554"/>
    <mergeCell ref="D553:D554"/>
    <mergeCell ref="E553:E554"/>
    <mergeCell ref="F553:F554"/>
    <mergeCell ref="G553:G554"/>
    <mergeCell ref="C555:C570"/>
    <mergeCell ref="D555:D570"/>
    <mergeCell ref="E555:E570"/>
    <mergeCell ref="F555:F570"/>
    <mergeCell ref="G555:G567"/>
    <mergeCell ref="G568:G574"/>
    <mergeCell ref="C571:C574"/>
    <mergeCell ref="D571:D574"/>
    <mergeCell ref="E571:E574"/>
    <mergeCell ref="E533:E534"/>
    <mergeCell ref="F533:F534"/>
    <mergeCell ref="G533:G534"/>
    <mergeCell ref="H533:H537"/>
    <mergeCell ref="I533:I537"/>
    <mergeCell ref="E535:E543"/>
    <mergeCell ref="F535:F543"/>
    <mergeCell ref="G535:G543"/>
    <mergeCell ref="A519:O519"/>
    <mergeCell ref="E520:E532"/>
    <mergeCell ref="F520:F532"/>
    <mergeCell ref="G520:G532"/>
    <mergeCell ref="H520:H532"/>
    <mergeCell ref="I520:I532"/>
    <mergeCell ref="D523:D532"/>
    <mergeCell ref="D536:D541"/>
    <mergeCell ref="H538:H543"/>
    <mergeCell ref="I538:I543"/>
    <mergeCell ref="D542:D543"/>
    <mergeCell ref="I511:I515"/>
    <mergeCell ref="C513:C514"/>
    <mergeCell ref="D516:D518"/>
    <mergeCell ref="E516:E518"/>
    <mergeCell ref="F516:F518"/>
    <mergeCell ref="G516:G518"/>
    <mergeCell ref="H516:H518"/>
    <mergeCell ref="I516:I518"/>
    <mergeCell ref="C511:C512"/>
    <mergeCell ref="D511:D514"/>
    <mergeCell ref="E511:E514"/>
    <mergeCell ref="F511:F514"/>
    <mergeCell ref="G511:G514"/>
    <mergeCell ref="H511:H514"/>
    <mergeCell ref="C502:C504"/>
    <mergeCell ref="A506:O506"/>
    <mergeCell ref="D507:D509"/>
    <mergeCell ref="E507:E509"/>
    <mergeCell ref="F507:F509"/>
    <mergeCell ref="G507:G509"/>
    <mergeCell ref="H507:H509"/>
    <mergeCell ref="I507:I509"/>
    <mergeCell ref="C495:C498"/>
    <mergeCell ref="H497:H498"/>
    <mergeCell ref="I497:I498"/>
    <mergeCell ref="C499:C501"/>
    <mergeCell ref="D499:D504"/>
    <mergeCell ref="E499:E504"/>
    <mergeCell ref="F499:F504"/>
    <mergeCell ref="G499:G504"/>
    <mergeCell ref="H499:H504"/>
    <mergeCell ref="I499:I504"/>
    <mergeCell ref="D494:D498"/>
    <mergeCell ref="E494:E498"/>
    <mergeCell ref="F494:F498"/>
    <mergeCell ref="G494:G498"/>
    <mergeCell ref="H494:H496"/>
    <mergeCell ref="I494:I496"/>
    <mergeCell ref="G490:G491"/>
    <mergeCell ref="H490:H491"/>
    <mergeCell ref="I490:I491"/>
    <mergeCell ref="G492:G493"/>
    <mergeCell ref="H492:H493"/>
    <mergeCell ref="I492:I493"/>
    <mergeCell ref="D488:D489"/>
    <mergeCell ref="E488:E489"/>
    <mergeCell ref="F488:F489"/>
    <mergeCell ref="D490:D493"/>
    <mergeCell ref="E490:E493"/>
    <mergeCell ref="F490:F493"/>
    <mergeCell ref="I479:I486"/>
    <mergeCell ref="G484:G486"/>
    <mergeCell ref="H484:H486"/>
    <mergeCell ref="G487:G489"/>
    <mergeCell ref="H487:H489"/>
    <mergeCell ref="I487:I489"/>
    <mergeCell ref="C479:C483"/>
    <mergeCell ref="D479:D483"/>
    <mergeCell ref="E479:E483"/>
    <mergeCell ref="F479:F483"/>
    <mergeCell ref="G479:G483"/>
    <mergeCell ref="H479:H483"/>
    <mergeCell ref="D477:D478"/>
    <mergeCell ref="E477:E478"/>
    <mergeCell ref="F477:F478"/>
    <mergeCell ref="G477:G478"/>
    <mergeCell ref="H477:H478"/>
    <mergeCell ref="I477:I478"/>
    <mergeCell ref="I470:I473"/>
    <mergeCell ref="E474:E475"/>
    <mergeCell ref="F474:F475"/>
    <mergeCell ref="G474:G475"/>
    <mergeCell ref="H474:H475"/>
    <mergeCell ref="I474:I475"/>
    <mergeCell ref="C470:C473"/>
    <mergeCell ref="D470:D473"/>
    <mergeCell ref="E470:E473"/>
    <mergeCell ref="F470:F473"/>
    <mergeCell ref="G470:G473"/>
    <mergeCell ref="H470:H473"/>
    <mergeCell ref="G465:G467"/>
    <mergeCell ref="H465:H469"/>
    <mergeCell ref="I465:I469"/>
    <mergeCell ref="C466:C467"/>
    <mergeCell ref="C468:C469"/>
    <mergeCell ref="D468:D469"/>
    <mergeCell ref="E468:E469"/>
    <mergeCell ref="F468:F469"/>
    <mergeCell ref="G468:G469"/>
    <mergeCell ref="C461:C464"/>
    <mergeCell ref="D462:D464"/>
    <mergeCell ref="E462:E464"/>
    <mergeCell ref="F462:F464"/>
    <mergeCell ref="D465:D467"/>
    <mergeCell ref="E465:E467"/>
    <mergeCell ref="F465:F467"/>
    <mergeCell ref="H453:H464"/>
    <mergeCell ref="I453:I458"/>
    <mergeCell ref="G454:G464"/>
    <mergeCell ref="D459:D461"/>
    <mergeCell ref="E459:E461"/>
    <mergeCell ref="F459:F461"/>
    <mergeCell ref="I460:I464"/>
    <mergeCell ref="D439:D440"/>
    <mergeCell ref="E439:E440"/>
    <mergeCell ref="F439:F440"/>
    <mergeCell ref="G439:G440"/>
    <mergeCell ref="H439:H452"/>
    <mergeCell ref="I440:I448"/>
    <mergeCell ref="G443:G448"/>
    <mergeCell ref="G449:G453"/>
    <mergeCell ref="I449:I452"/>
    <mergeCell ref="F452:F458"/>
    <mergeCell ref="C425:C428"/>
    <mergeCell ref="A430:O430"/>
    <mergeCell ref="D432:D438"/>
    <mergeCell ref="E432:E438"/>
    <mergeCell ref="F432:F438"/>
    <mergeCell ref="G432:G438"/>
    <mergeCell ref="H432:H438"/>
    <mergeCell ref="I432:I438"/>
    <mergeCell ref="D424:D429"/>
    <mergeCell ref="E424:E429"/>
    <mergeCell ref="F424:F429"/>
    <mergeCell ref="G424:G429"/>
    <mergeCell ref="H424:H429"/>
    <mergeCell ref="I424:I429"/>
    <mergeCell ref="D421:D422"/>
    <mergeCell ref="E421:E422"/>
    <mergeCell ref="F421:F422"/>
    <mergeCell ref="G421:G422"/>
    <mergeCell ref="H421:H422"/>
    <mergeCell ref="I421:I422"/>
    <mergeCell ref="I415:I416"/>
    <mergeCell ref="D418:D419"/>
    <mergeCell ref="E418:E419"/>
    <mergeCell ref="F418:F419"/>
    <mergeCell ref="G418:G419"/>
    <mergeCell ref="H418:H419"/>
    <mergeCell ref="I418:I419"/>
    <mergeCell ref="E413:E414"/>
    <mergeCell ref="F413:F414"/>
    <mergeCell ref="G413:G414"/>
    <mergeCell ref="H413:H414"/>
    <mergeCell ref="I413:I414"/>
    <mergeCell ref="D415:D416"/>
    <mergeCell ref="E415:E416"/>
    <mergeCell ref="F415:F416"/>
    <mergeCell ref="G415:G416"/>
    <mergeCell ref="H415:H416"/>
    <mergeCell ref="A409:O409"/>
    <mergeCell ref="C411:C412"/>
    <mergeCell ref="D411:D412"/>
    <mergeCell ref="E411:E412"/>
    <mergeCell ref="F411:F412"/>
    <mergeCell ref="G411:G412"/>
    <mergeCell ref="H411:H412"/>
    <mergeCell ref="I411:I412"/>
    <mergeCell ref="D405:D408"/>
    <mergeCell ref="E405:E408"/>
    <mergeCell ref="F405:F408"/>
    <mergeCell ref="G405:G408"/>
    <mergeCell ref="H405:H408"/>
    <mergeCell ref="I405:I408"/>
    <mergeCell ref="D401:D404"/>
    <mergeCell ref="E401:E404"/>
    <mergeCell ref="F401:F404"/>
    <mergeCell ref="G401:G404"/>
    <mergeCell ref="H401:H404"/>
    <mergeCell ref="I401:I404"/>
    <mergeCell ref="D398:D399"/>
    <mergeCell ref="E398:E399"/>
    <mergeCell ref="F398:F399"/>
    <mergeCell ref="G398:G399"/>
    <mergeCell ref="H398:H399"/>
    <mergeCell ref="I398:I399"/>
    <mergeCell ref="D394:D396"/>
    <mergeCell ref="E394:E396"/>
    <mergeCell ref="F394:F396"/>
    <mergeCell ref="G394:G396"/>
    <mergeCell ref="H394:H396"/>
    <mergeCell ref="I394:I396"/>
    <mergeCell ref="C385:C388"/>
    <mergeCell ref="A391:O391"/>
    <mergeCell ref="D392:D393"/>
    <mergeCell ref="E392:E393"/>
    <mergeCell ref="F392:F393"/>
    <mergeCell ref="G392:G393"/>
    <mergeCell ref="H392:H393"/>
    <mergeCell ref="I392:I393"/>
    <mergeCell ref="D384:D389"/>
    <mergeCell ref="E384:E389"/>
    <mergeCell ref="F384:F389"/>
    <mergeCell ref="G384:G389"/>
    <mergeCell ref="H384:H389"/>
    <mergeCell ref="I384:I389"/>
    <mergeCell ref="A381:O381"/>
    <mergeCell ref="D382:D383"/>
    <mergeCell ref="E382:E383"/>
    <mergeCell ref="F382:F383"/>
    <mergeCell ref="G382:G383"/>
    <mergeCell ref="H382:H383"/>
    <mergeCell ref="I382:I383"/>
    <mergeCell ref="I370:I374"/>
    <mergeCell ref="C376:C378"/>
    <mergeCell ref="D376:D380"/>
    <mergeCell ref="E376:E380"/>
    <mergeCell ref="F376:F380"/>
    <mergeCell ref="G376:G380"/>
    <mergeCell ref="H376:H380"/>
    <mergeCell ref="I376:I380"/>
    <mergeCell ref="C379:C380"/>
    <mergeCell ref="I363:I369"/>
    <mergeCell ref="D368:D369"/>
    <mergeCell ref="E368:E369"/>
    <mergeCell ref="F368:F369"/>
    <mergeCell ref="C370:C375"/>
    <mergeCell ref="D370:D375"/>
    <mergeCell ref="E370:E375"/>
    <mergeCell ref="F370:F375"/>
    <mergeCell ref="G370:G375"/>
    <mergeCell ref="H370:H374"/>
    <mergeCell ref="C363:C369"/>
    <mergeCell ref="D363:D367"/>
    <mergeCell ref="E363:E367"/>
    <mergeCell ref="F363:F367"/>
    <mergeCell ref="G363:G369"/>
    <mergeCell ref="H363:H369"/>
    <mergeCell ref="G353:G356"/>
    <mergeCell ref="H353:H356"/>
    <mergeCell ref="I353:I356"/>
    <mergeCell ref="C357:C359"/>
    <mergeCell ref="D357:D359"/>
    <mergeCell ref="H357:H361"/>
    <mergeCell ref="I357:I361"/>
    <mergeCell ref="E359:E361"/>
    <mergeCell ref="F359:F361"/>
    <mergeCell ref="G359:G361"/>
    <mergeCell ref="F339:F348"/>
    <mergeCell ref="G339:G348"/>
    <mergeCell ref="H339:H348"/>
    <mergeCell ref="I339:I348"/>
    <mergeCell ref="J339:J348"/>
    <mergeCell ref="I349:I352"/>
    <mergeCell ref="C331:C333"/>
    <mergeCell ref="G333:G338"/>
    <mergeCell ref="C334:C335"/>
    <mergeCell ref="D334:D338"/>
    <mergeCell ref="E334:E338"/>
    <mergeCell ref="F334:F338"/>
    <mergeCell ref="C336:C337"/>
    <mergeCell ref="D330:D333"/>
    <mergeCell ref="E330:E333"/>
    <mergeCell ref="F330:F333"/>
    <mergeCell ref="G330:G332"/>
    <mergeCell ref="H330:H338"/>
    <mergeCell ref="I330:I338"/>
    <mergeCell ref="D325:D328"/>
    <mergeCell ref="E325:E328"/>
    <mergeCell ref="F325:F328"/>
    <mergeCell ref="G325:G328"/>
    <mergeCell ref="H325:H328"/>
    <mergeCell ref="I325:I328"/>
    <mergeCell ref="D321:D324"/>
    <mergeCell ref="E321:E324"/>
    <mergeCell ref="F321:F324"/>
    <mergeCell ref="G321:G324"/>
    <mergeCell ref="H321:H324"/>
    <mergeCell ref="I321:I324"/>
    <mergeCell ref="G311:G312"/>
    <mergeCell ref="H311:H312"/>
    <mergeCell ref="I311:I312"/>
    <mergeCell ref="A314:O314"/>
    <mergeCell ref="D316:D320"/>
    <mergeCell ref="E316:E320"/>
    <mergeCell ref="F316:F320"/>
    <mergeCell ref="G316:G320"/>
    <mergeCell ref="H316:H320"/>
    <mergeCell ref="I316:I320"/>
    <mergeCell ref="H298:H300"/>
    <mergeCell ref="I298:I300"/>
    <mergeCell ref="D301:D304"/>
    <mergeCell ref="E301:E304"/>
    <mergeCell ref="F301:F304"/>
    <mergeCell ref="G301:G304"/>
    <mergeCell ref="H301:H310"/>
    <mergeCell ref="I301:I310"/>
    <mergeCell ref="G305:G310"/>
    <mergeCell ref="C291:C294"/>
    <mergeCell ref="D291:D297"/>
    <mergeCell ref="E291:E297"/>
    <mergeCell ref="F291:F297"/>
    <mergeCell ref="G291:G297"/>
    <mergeCell ref="D298:D300"/>
    <mergeCell ref="E298:E300"/>
    <mergeCell ref="F298:F300"/>
    <mergeCell ref="G298:G300"/>
    <mergeCell ref="D289:D290"/>
    <mergeCell ref="E289:E290"/>
    <mergeCell ref="F289:F290"/>
    <mergeCell ref="G289:G290"/>
    <mergeCell ref="H289:H297"/>
    <mergeCell ref="I289:I297"/>
    <mergeCell ref="D287:D288"/>
    <mergeCell ref="E287:E288"/>
    <mergeCell ref="F287:F288"/>
    <mergeCell ref="G287:G288"/>
    <mergeCell ref="H287:H288"/>
    <mergeCell ref="I287:I288"/>
    <mergeCell ref="I276:I281"/>
    <mergeCell ref="C282:C286"/>
    <mergeCell ref="D282:D286"/>
    <mergeCell ref="E282:E286"/>
    <mergeCell ref="F282:F286"/>
    <mergeCell ref="G282:G286"/>
    <mergeCell ref="H282:H286"/>
    <mergeCell ref="I282:I286"/>
    <mergeCell ref="C276:C281"/>
    <mergeCell ref="D276:D281"/>
    <mergeCell ref="E276:E281"/>
    <mergeCell ref="F276:F281"/>
    <mergeCell ref="G276:G281"/>
    <mergeCell ref="H276:H281"/>
    <mergeCell ref="G271:G272"/>
    <mergeCell ref="H271:H275"/>
    <mergeCell ref="I271:I275"/>
    <mergeCell ref="E272:E275"/>
    <mergeCell ref="F272:F275"/>
    <mergeCell ref="G273:G275"/>
    <mergeCell ref="D266:D270"/>
    <mergeCell ref="E266:E270"/>
    <mergeCell ref="F266:F270"/>
    <mergeCell ref="G266:G270"/>
    <mergeCell ref="H266:H270"/>
    <mergeCell ref="I266:I270"/>
    <mergeCell ref="D263:D265"/>
    <mergeCell ref="E263:E265"/>
    <mergeCell ref="F263:F265"/>
    <mergeCell ref="G263:G265"/>
    <mergeCell ref="H263:H265"/>
    <mergeCell ref="I263:I265"/>
    <mergeCell ref="A252:O252"/>
    <mergeCell ref="D253:D262"/>
    <mergeCell ref="E253:E262"/>
    <mergeCell ref="F253:F262"/>
    <mergeCell ref="G253:G262"/>
    <mergeCell ref="H253:H262"/>
    <mergeCell ref="I253:I262"/>
    <mergeCell ref="C257:C259"/>
    <mergeCell ref="C260:C262"/>
    <mergeCell ref="D248:D251"/>
    <mergeCell ref="E248:E251"/>
    <mergeCell ref="F248:F251"/>
    <mergeCell ref="G248:G251"/>
    <mergeCell ref="H248:H251"/>
    <mergeCell ref="I248:I251"/>
    <mergeCell ref="D246:D247"/>
    <mergeCell ref="E246:E247"/>
    <mergeCell ref="F246:F247"/>
    <mergeCell ref="G246:G247"/>
    <mergeCell ref="H246:H247"/>
    <mergeCell ref="I246:I247"/>
    <mergeCell ref="D242:D244"/>
    <mergeCell ref="E242:E244"/>
    <mergeCell ref="F242:F244"/>
    <mergeCell ref="G242:G244"/>
    <mergeCell ref="H242:H244"/>
    <mergeCell ref="I242:I244"/>
    <mergeCell ref="H232:H237"/>
    <mergeCell ref="I232:I237"/>
    <mergeCell ref="D239:D240"/>
    <mergeCell ref="E239:E240"/>
    <mergeCell ref="F239:F240"/>
    <mergeCell ref="G239:G240"/>
    <mergeCell ref="H239:H240"/>
    <mergeCell ref="I239:I240"/>
    <mergeCell ref="C232:C237"/>
    <mergeCell ref="D232:D237"/>
    <mergeCell ref="E232:E237"/>
    <mergeCell ref="F232:F237"/>
    <mergeCell ref="G232:G237"/>
    <mergeCell ref="D226:D231"/>
    <mergeCell ref="E226:E231"/>
    <mergeCell ref="F226:F231"/>
    <mergeCell ref="G226:G231"/>
    <mergeCell ref="I216:I217"/>
    <mergeCell ref="I210:I211"/>
    <mergeCell ref="D212:D213"/>
    <mergeCell ref="E212:E213"/>
    <mergeCell ref="F212:F213"/>
    <mergeCell ref="G212:G213"/>
    <mergeCell ref="H212:H213"/>
    <mergeCell ref="I212:I213"/>
    <mergeCell ref="H226:H231"/>
    <mergeCell ref="I226:I231"/>
    <mergeCell ref="D221:D225"/>
    <mergeCell ref="E221:E225"/>
    <mergeCell ref="F221:F225"/>
    <mergeCell ref="G221:G225"/>
    <mergeCell ref="H221:H225"/>
    <mergeCell ref="I221:I225"/>
    <mergeCell ref="A218:O218"/>
    <mergeCell ref="D219:D220"/>
    <mergeCell ref="E219:E220"/>
    <mergeCell ref="F219:F220"/>
    <mergeCell ref="G219:G220"/>
    <mergeCell ref="H219:H220"/>
    <mergeCell ref="I219:I220"/>
    <mergeCell ref="C230:C231"/>
    <mergeCell ref="D210:D211"/>
    <mergeCell ref="E210:E211"/>
    <mergeCell ref="F210:F211"/>
    <mergeCell ref="G210:G211"/>
    <mergeCell ref="H210:H211"/>
    <mergeCell ref="D216:D217"/>
    <mergeCell ref="E216:E217"/>
    <mergeCell ref="F216:F217"/>
    <mergeCell ref="G216:G217"/>
    <mergeCell ref="H216:H217"/>
    <mergeCell ref="I196:I202"/>
    <mergeCell ref="C203:C206"/>
    <mergeCell ref="D203:D206"/>
    <mergeCell ref="E203:E206"/>
    <mergeCell ref="F203:F206"/>
    <mergeCell ref="G203:G205"/>
    <mergeCell ref="H203:H205"/>
    <mergeCell ref="I203:I205"/>
    <mergeCell ref="G206:G209"/>
    <mergeCell ref="H206:H209"/>
    <mergeCell ref="C196:C202"/>
    <mergeCell ref="D196:D202"/>
    <mergeCell ref="E196:E202"/>
    <mergeCell ref="F196:F202"/>
    <mergeCell ref="G196:G202"/>
    <mergeCell ref="H196:H202"/>
    <mergeCell ref="I206:I209"/>
    <mergeCell ref="C207:C209"/>
    <mergeCell ref="D207:D209"/>
    <mergeCell ref="E207:E209"/>
    <mergeCell ref="F207:F209"/>
    <mergeCell ref="D191:D195"/>
    <mergeCell ref="E191:E195"/>
    <mergeCell ref="F191:F195"/>
    <mergeCell ref="G191:G195"/>
    <mergeCell ref="H191:H195"/>
    <mergeCell ref="I191:I195"/>
    <mergeCell ref="J183:J186"/>
    <mergeCell ref="A187:O187"/>
    <mergeCell ref="D188:D190"/>
    <mergeCell ref="E188:E190"/>
    <mergeCell ref="F188:F190"/>
    <mergeCell ref="G188:G190"/>
    <mergeCell ref="H188:H190"/>
    <mergeCell ref="I188:I190"/>
    <mergeCell ref="I177:I182"/>
    <mergeCell ref="B183:B185"/>
    <mergeCell ref="C183:C185"/>
    <mergeCell ref="D183:D186"/>
    <mergeCell ref="E183:E186"/>
    <mergeCell ref="F183:F186"/>
    <mergeCell ref="G183:G186"/>
    <mergeCell ref="H183:H186"/>
    <mergeCell ref="I183:I186"/>
    <mergeCell ref="C177:C182"/>
    <mergeCell ref="D177:D182"/>
    <mergeCell ref="E177:E182"/>
    <mergeCell ref="F177:F182"/>
    <mergeCell ref="G177:G182"/>
    <mergeCell ref="H177:H182"/>
    <mergeCell ref="I159:I173"/>
    <mergeCell ref="G168:G176"/>
    <mergeCell ref="C173:C176"/>
    <mergeCell ref="D173:D176"/>
    <mergeCell ref="E173:E176"/>
    <mergeCell ref="F173:F176"/>
    <mergeCell ref="H174:H176"/>
    <mergeCell ref="I174:I176"/>
    <mergeCell ref="C159:C172"/>
    <mergeCell ref="D159:D172"/>
    <mergeCell ref="E159:E172"/>
    <mergeCell ref="F159:F172"/>
    <mergeCell ref="G159:G167"/>
    <mergeCell ref="H159:H173"/>
    <mergeCell ref="A145:O145"/>
    <mergeCell ref="C147:C156"/>
    <mergeCell ref="D147:D156"/>
    <mergeCell ref="E147:E156"/>
    <mergeCell ref="F147:F156"/>
    <mergeCell ref="G147:G158"/>
    <mergeCell ref="H147:H151"/>
    <mergeCell ref="I147:I151"/>
    <mergeCell ref="H152:H158"/>
    <mergeCell ref="I152:I158"/>
    <mergeCell ref="D141:D142"/>
    <mergeCell ref="E141:E142"/>
    <mergeCell ref="F141:F142"/>
    <mergeCell ref="G141:G142"/>
    <mergeCell ref="H141:H142"/>
    <mergeCell ref="I141:I142"/>
    <mergeCell ref="E133:E137"/>
    <mergeCell ref="F133:F137"/>
    <mergeCell ref="G133:G136"/>
    <mergeCell ref="H133:H136"/>
    <mergeCell ref="I133:I136"/>
    <mergeCell ref="G139:G140"/>
    <mergeCell ref="H139:H140"/>
    <mergeCell ref="I139:I140"/>
    <mergeCell ref="D127:D132"/>
    <mergeCell ref="E127:E132"/>
    <mergeCell ref="F127:F132"/>
    <mergeCell ref="G127:G132"/>
    <mergeCell ref="H127:H132"/>
    <mergeCell ref="I127:I132"/>
    <mergeCell ref="D123:D126"/>
    <mergeCell ref="E123:E126"/>
    <mergeCell ref="F123:F126"/>
    <mergeCell ref="G123:G126"/>
    <mergeCell ref="H123:H125"/>
    <mergeCell ref="I123:I125"/>
    <mergeCell ref="D119:D121"/>
    <mergeCell ref="E119:E121"/>
    <mergeCell ref="F119:F121"/>
    <mergeCell ref="G119:G120"/>
    <mergeCell ref="H119:H120"/>
    <mergeCell ref="I119:I120"/>
    <mergeCell ref="G121:G122"/>
    <mergeCell ref="H121:H122"/>
    <mergeCell ref="I121:I122"/>
    <mergeCell ref="I106:I107"/>
    <mergeCell ref="C109:C118"/>
    <mergeCell ref="D109:D118"/>
    <mergeCell ref="E109:E118"/>
    <mergeCell ref="F109:F118"/>
    <mergeCell ref="G109:G118"/>
    <mergeCell ref="H109:H118"/>
    <mergeCell ref="I109:I118"/>
    <mergeCell ref="C106:C108"/>
    <mergeCell ref="D106:D108"/>
    <mergeCell ref="E106:E108"/>
    <mergeCell ref="F106:F108"/>
    <mergeCell ref="G106:G108"/>
    <mergeCell ref="H106:H107"/>
    <mergeCell ref="I88:I91"/>
    <mergeCell ref="C92:C105"/>
    <mergeCell ref="D92:D105"/>
    <mergeCell ref="E92:E105"/>
    <mergeCell ref="F92:F105"/>
    <mergeCell ref="G92:G103"/>
    <mergeCell ref="H92:H105"/>
    <mergeCell ref="I92:I105"/>
    <mergeCell ref="G104:G105"/>
    <mergeCell ref="C88:C90"/>
    <mergeCell ref="D88:D91"/>
    <mergeCell ref="E88:E91"/>
    <mergeCell ref="F88:F91"/>
    <mergeCell ref="G88:G91"/>
    <mergeCell ref="H88:H91"/>
    <mergeCell ref="D86:D87"/>
    <mergeCell ref="E86:E87"/>
    <mergeCell ref="F86:F87"/>
    <mergeCell ref="G86:G87"/>
    <mergeCell ref="H86:H87"/>
    <mergeCell ref="I86:I87"/>
    <mergeCell ref="A80:O80"/>
    <mergeCell ref="D82:D84"/>
    <mergeCell ref="E82:E84"/>
    <mergeCell ref="F82:F85"/>
    <mergeCell ref="G82:G85"/>
    <mergeCell ref="H82:H85"/>
    <mergeCell ref="I82:I85"/>
    <mergeCell ref="D78:D79"/>
    <mergeCell ref="E78:E79"/>
    <mergeCell ref="F78:F79"/>
    <mergeCell ref="G78:G79"/>
    <mergeCell ref="H78:H79"/>
    <mergeCell ref="I78:I79"/>
    <mergeCell ref="E73:E74"/>
    <mergeCell ref="F73:F74"/>
    <mergeCell ref="G73:G74"/>
    <mergeCell ref="H73:H74"/>
    <mergeCell ref="I73:I74"/>
    <mergeCell ref="J57:J58"/>
    <mergeCell ref="C59:C60"/>
    <mergeCell ref="D59:D60"/>
    <mergeCell ref="E59:E60"/>
    <mergeCell ref="F59:F60"/>
    <mergeCell ref="G59:G60"/>
    <mergeCell ref="H59:H60"/>
    <mergeCell ref="I59:I60"/>
    <mergeCell ref="C75:C76"/>
    <mergeCell ref="D75:D76"/>
    <mergeCell ref="E75:E76"/>
    <mergeCell ref="F75:F76"/>
    <mergeCell ref="G75:G76"/>
    <mergeCell ref="G61:G72"/>
    <mergeCell ref="H61:H72"/>
    <mergeCell ref="I61:I72"/>
    <mergeCell ref="C62:C68"/>
    <mergeCell ref="D62:D68"/>
    <mergeCell ref="E62:E70"/>
    <mergeCell ref="F62:F70"/>
    <mergeCell ref="F71:F72"/>
    <mergeCell ref="H75:H76"/>
    <mergeCell ref="I75:I76"/>
    <mergeCell ref="D57:D58"/>
    <mergeCell ref="E57:E58"/>
    <mergeCell ref="F57:F58"/>
    <mergeCell ref="G57:G58"/>
    <mergeCell ref="I43:I48"/>
    <mergeCell ref="C49:C52"/>
    <mergeCell ref="D49:D52"/>
    <mergeCell ref="E49:E52"/>
    <mergeCell ref="F49:F52"/>
    <mergeCell ref="G49:G55"/>
    <mergeCell ref="H49:H55"/>
    <mergeCell ref="I49:I55"/>
    <mergeCell ref="C53:C56"/>
    <mergeCell ref="D53:D56"/>
    <mergeCell ref="C43:C48"/>
    <mergeCell ref="D43:D48"/>
    <mergeCell ref="E43:E48"/>
    <mergeCell ref="F43:F48"/>
    <mergeCell ref="G43:G48"/>
    <mergeCell ref="H43:H48"/>
    <mergeCell ref="H57:H58"/>
    <mergeCell ref="I57:I58"/>
    <mergeCell ref="C38:C39"/>
    <mergeCell ref="D38:D42"/>
    <mergeCell ref="E38:E42"/>
    <mergeCell ref="F38:F42"/>
    <mergeCell ref="G38:G42"/>
    <mergeCell ref="H38:H42"/>
    <mergeCell ref="I38:I42"/>
    <mergeCell ref="C40:C42"/>
    <mergeCell ref="E53:E56"/>
    <mergeCell ref="F53:F56"/>
    <mergeCell ref="I13:I22"/>
    <mergeCell ref="C18:C20"/>
    <mergeCell ref="G23:G24"/>
    <mergeCell ref="H23:H24"/>
    <mergeCell ref="I23:I24"/>
    <mergeCell ref="C27:C37"/>
    <mergeCell ref="D27:D37"/>
    <mergeCell ref="E27:E37"/>
    <mergeCell ref="F27:F37"/>
    <mergeCell ref="G27:G36"/>
    <mergeCell ref="C13:C16"/>
    <mergeCell ref="D13:D21"/>
    <mergeCell ref="E13:E21"/>
    <mergeCell ref="F13:F21"/>
    <mergeCell ref="G13:G22"/>
    <mergeCell ref="H13:H22"/>
    <mergeCell ref="H27:H36"/>
    <mergeCell ref="I27:I36"/>
    <mergeCell ref="D10:D11"/>
    <mergeCell ref="E10:E11"/>
    <mergeCell ref="F10:F11"/>
    <mergeCell ref="G10:G11"/>
    <mergeCell ref="H10:H11"/>
    <mergeCell ref="I10:I11"/>
    <mergeCell ref="D8:D9"/>
    <mergeCell ref="E8:E9"/>
    <mergeCell ref="F8:F9"/>
    <mergeCell ref="G8:G9"/>
    <mergeCell ref="H8:H9"/>
    <mergeCell ref="I8:I9"/>
    <mergeCell ref="A3:O3"/>
    <mergeCell ref="C4:C6"/>
    <mergeCell ref="D4:D7"/>
    <mergeCell ref="E4:E7"/>
    <mergeCell ref="F4:F7"/>
    <mergeCell ref="G4:G7"/>
    <mergeCell ref="H4:H7"/>
    <mergeCell ref="I4:I7"/>
    <mergeCell ref="H1:H2"/>
    <mergeCell ref="I1:I2"/>
    <mergeCell ref="J1:J2"/>
    <mergeCell ref="K1:K2"/>
    <mergeCell ref="L1:L2"/>
    <mergeCell ref="M1:O1"/>
  </mergeCells>
  <conditionalFormatting sqref="M306:M313">
    <cfRule type="expression" dxfId="197" priority="71">
      <formula>"Agency"</formula>
    </cfRule>
  </conditionalFormatting>
  <conditionalFormatting sqref="M315:M326">
    <cfRule type="expression" dxfId="196" priority="68">
      <formula>"Agency"</formula>
    </cfRule>
  </conditionalFormatting>
  <conditionalFormatting sqref="M329:M330">
    <cfRule type="expression" dxfId="195" priority="67">
      <formula>"Agency"</formula>
    </cfRule>
  </conditionalFormatting>
  <conditionalFormatting sqref="M332:M339">
    <cfRule type="expression" dxfId="194" priority="66">
      <formula>"Agency"</formula>
    </cfRule>
  </conditionalFormatting>
  <conditionalFormatting sqref="M341:M348">
    <cfRule type="expression" dxfId="193" priority="65">
      <formula>"Agency"</formula>
    </cfRule>
  </conditionalFormatting>
  <conditionalFormatting sqref="M350:M352">
    <cfRule type="expression" dxfId="192" priority="1">
      <formula>"Agency"</formula>
    </cfRule>
  </conditionalFormatting>
  <conditionalFormatting sqref="M354:M362">
    <cfRule type="expression" dxfId="191" priority="63">
      <formula>"Agency"</formula>
    </cfRule>
  </conditionalFormatting>
  <conditionalFormatting sqref="M364:M369">
    <cfRule type="expression" dxfId="190" priority="62">
      <formula>"Agency"</formula>
    </cfRule>
  </conditionalFormatting>
  <conditionalFormatting sqref="M371:M375">
    <cfRule type="expression" dxfId="189" priority="61">
      <formula>"Agency"</formula>
    </cfRule>
  </conditionalFormatting>
  <conditionalFormatting sqref="M377:M380">
    <cfRule type="expression" dxfId="188" priority="60">
      <formula>"Agency"</formula>
    </cfRule>
  </conditionalFormatting>
  <conditionalFormatting sqref="M382:M384">
    <cfRule type="expression" dxfId="187" priority="59">
      <formula>"Agency"</formula>
    </cfRule>
  </conditionalFormatting>
  <conditionalFormatting sqref="M386:M390">
    <cfRule type="expression" dxfId="186" priority="58">
      <formula>"Agency"</formula>
    </cfRule>
  </conditionalFormatting>
  <conditionalFormatting sqref="M399:M408">
    <cfRule type="expression" dxfId="185" priority="55">
      <formula>"Agency"</formula>
    </cfRule>
  </conditionalFormatting>
  <conditionalFormatting sqref="M392:O393">
    <cfRule type="expression" dxfId="184" priority="57">
      <formula>"Agency"</formula>
    </cfRule>
  </conditionalFormatting>
  <conditionalFormatting sqref="M397:O398">
    <cfRule type="expression" dxfId="183" priority="56">
      <formula>"Agency"</formula>
    </cfRule>
  </conditionalFormatting>
  <conditionalFormatting sqref="M444:O448">
    <cfRule type="expression" dxfId="182" priority="51">
      <formula>"Agency"</formula>
    </cfRule>
  </conditionalFormatting>
  <conditionalFormatting sqref="M505:O505">
    <cfRule type="expression" dxfId="181" priority="48">
      <formula>"Agency"</formula>
    </cfRule>
  </conditionalFormatting>
  <conditionalFormatting sqref="M520:O543">
    <cfRule type="expression" dxfId="180" priority="47">
      <formula>"Agency"</formula>
    </cfRule>
  </conditionalFormatting>
  <conditionalFormatting sqref="M549:O552">
    <cfRule type="expression" dxfId="179" priority="46">
      <formula>"Agency"</formula>
    </cfRule>
  </conditionalFormatting>
  <conditionalFormatting sqref="M554:O576">
    <cfRule type="expression" dxfId="178" priority="43">
      <formula>"Agency"</formula>
    </cfRule>
  </conditionalFormatting>
  <conditionalFormatting sqref="M578:O585">
    <cfRule type="expression" dxfId="177" priority="41">
      <formula>"Agency"</formula>
    </cfRule>
  </conditionalFormatting>
  <conditionalFormatting sqref="M587:O599">
    <cfRule type="expression" dxfId="176" priority="38">
      <formula>"Agency"</formula>
    </cfRule>
  </conditionalFormatting>
  <conditionalFormatting sqref="M601:O610">
    <cfRule type="expression" dxfId="175" priority="29">
      <formula>"Agency"</formula>
    </cfRule>
  </conditionalFormatting>
  <conditionalFormatting sqref="M612:O617">
    <cfRule type="expression" dxfId="174" priority="26">
      <formula>"Agency"</formula>
    </cfRule>
  </conditionalFormatting>
  <conditionalFormatting sqref="M619:O619">
    <cfRule type="expression" dxfId="173" priority="23">
      <formula>"Agency"</formula>
    </cfRule>
  </conditionalFormatting>
  <conditionalFormatting sqref="M624:O631">
    <cfRule type="expression" dxfId="172" priority="11">
      <formula>"Agency"</formula>
    </cfRule>
  </conditionalFormatting>
  <conditionalFormatting sqref="M633:O644">
    <cfRule type="expression" dxfId="171" priority="8">
      <formula>"Agency"</formula>
    </cfRule>
  </conditionalFormatting>
  <conditionalFormatting sqref="M646:O648">
    <cfRule type="expression" dxfId="170" priority="5">
      <formula>"Agency"</formula>
    </cfRule>
  </conditionalFormatting>
  <conditionalFormatting sqref="N8:N10">
    <cfRule type="containsText" dxfId="169" priority="4" operator="containsText" text="CJIS/ISO">
      <formula>NOT(ISERROR(SEARCH("CJIS/ISO",N8)))</formula>
    </cfRule>
  </conditionalFormatting>
  <conditionalFormatting sqref="N12:N16">
    <cfRule type="containsText" dxfId="168" priority="72" operator="containsText" text="CJIS/ISO">
      <formula>NOT(ISERROR(SEARCH("CJIS/ISO",N12)))</formula>
    </cfRule>
  </conditionalFormatting>
  <conditionalFormatting sqref="N321:O326">
    <cfRule type="expression" dxfId="167" priority="69">
      <formula>"Agency"</formula>
    </cfRule>
  </conditionalFormatting>
  <conditionalFormatting sqref="N400:O400">
    <cfRule type="expression" dxfId="166" priority="54">
      <formula>"Agency"</formula>
    </cfRule>
  </conditionalFormatting>
  <conditionalFormatting sqref="N402:O408">
    <cfRule type="expression" dxfId="165" priority="52">
      <formula>"Agency"</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T647"/>
  <sheetViews>
    <sheetView zoomScaleNormal="100" workbookViewId="0">
      <pane ySplit="2" topLeftCell="A140" activePane="bottomLeft" state="frozen"/>
      <selection pane="bottomLeft" activeCell="L146" sqref="L146"/>
    </sheetView>
  </sheetViews>
  <sheetFormatPr defaultColWidth="9.140625" defaultRowHeight="12.75" x14ac:dyDescent="0.2"/>
  <cols>
    <col min="1" max="1" width="5.7109375" style="29" customWidth="1"/>
    <col min="2" max="2" width="17.42578125" style="29" hidden="1" customWidth="1"/>
    <col min="3" max="3" width="18.85546875" style="29" hidden="1" customWidth="1"/>
    <col min="4" max="8" width="18.140625" style="29" hidden="1" customWidth="1"/>
    <col min="9" max="10" width="18.140625" style="29" customWidth="1"/>
    <col min="11" max="11" width="28.42578125" style="29" customWidth="1"/>
    <col min="12" max="12" width="66.140625" style="408" customWidth="1"/>
    <col min="13" max="13" width="13.85546875" style="273" customWidth="1"/>
    <col min="14" max="19" width="9.140625" style="29"/>
    <col min="20" max="20" width="53.42578125" style="29" customWidth="1"/>
    <col min="21" max="16384" width="9.140625" style="29"/>
  </cols>
  <sheetData>
    <row r="1" spans="1:16" ht="33" customHeight="1" x14ac:dyDescent="0.2">
      <c r="A1" s="373"/>
      <c r="B1" s="502" t="s">
        <v>1361</v>
      </c>
      <c r="C1" s="515" t="s">
        <v>1411</v>
      </c>
      <c r="D1" s="515" t="s">
        <v>1412</v>
      </c>
      <c r="E1" s="515" t="s">
        <v>1523</v>
      </c>
      <c r="F1" s="515" t="s">
        <v>1787</v>
      </c>
      <c r="G1" s="516" t="s">
        <v>1894</v>
      </c>
      <c r="H1" s="850" t="s">
        <v>2250</v>
      </c>
      <c r="I1" s="850" t="s">
        <v>2334</v>
      </c>
      <c r="J1" s="850" t="s">
        <v>2374</v>
      </c>
      <c r="K1" s="850" t="s">
        <v>0</v>
      </c>
      <c r="L1" s="850" t="s">
        <v>1</v>
      </c>
      <c r="M1" s="852" t="s">
        <v>1920</v>
      </c>
      <c r="N1" s="854" t="s">
        <v>2245</v>
      </c>
      <c r="O1" s="854"/>
      <c r="P1" s="854"/>
    </row>
    <row r="2" spans="1:16" ht="25.5" customHeight="1" x14ac:dyDescent="0.2">
      <c r="A2" s="373"/>
      <c r="B2" s="502"/>
      <c r="C2" s="515"/>
      <c r="D2" s="515"/>
      <c r="E2" s="515"/>
      <c r="F2" s="515"/>
      <c r="G2" s="515"/>
      <c r="H2" s="851"/>
      <c r="I2" s="851"/>
      <c r="J2" s="851"/>
      <c r="K2" s="851"/>
      <c r="L2" s="851"/>
      <c r="M2" s="853"/>
      <c r="N2" s="515" t="s">
        <v>2251</v>
      </c>
      <c r="O2" s="515" t="s">
        <v>2252</v>
      </c>
      <c r="P2" s="515" t="s">
        <v>2253</v>
      </c>
    </row>
    <row r="3" spans="1:16" ht="12.75" customHeight="1" x14ac:dyDescent="0.2">
      <c r="A3" s="770" t="s">
        <v>1368</v>
      </c>
      <c r="B3" s="770"/>
      <c r="C3" s="770"/>
      <c r="D3" s="770"/>
      <c r="E3" s="770"/>
      <c r="F3" s="770"/>
      <c r="G3" s="770"/>
      <c r="H3" s="770"/>
      <c r="I3" s="770"/>
      <c r="J3" s="770"/>
      <c r="K3" s="770"/>
      <c r="L3" s="770"/>
      <c r="M3" s="770"/>
      <c r="N3" s="770"/>
      <c r="O3" s="770"/>
      <c r="P3" s="770"/>
    </row>
    <row r="4" spans="1:16" ht="51" x14ac:dyDescent="0.2">
      <c r="A4" s="14">
        <v>1</v>
      </c>
      <c r="B4" s="505" t="s">
        <v>729</v>
      </c>
      <c r="C4" s="755">
        <v>1.3</v>
      </c>
      <c r="D4" s="755">
        <v>1.3</v>
      </c>
      <c r="E4" s="755">
        <v>1.3</v>
      </c>
      <c r="F4" s="755">
        <v>1.3</v>
      </c>
      <c r="G4" s="755">
        <v>1.3</v>
      </c>
      <c r="H4" s="755">
        <v>1.3</v>
      </c>
      <c r="I4" s="755">
        <v>1.3</v>
      </c>
      <c r="J4" s="755">
        <v>1.3</v>
      </c>
      <c r="K4" s="505" t="s">
        <v>2</v>
      </c>
      <c r="L4" s="209" t="s">
        <v>1552</v>
      </c>
      <c r="M4" s="412">
        <v>1</v>
      </c>
      <c r="N4" s="487" t="s">
        <v>2246</v>
      </c>
      <c r="O4" s="487" t="s">
        <v>2246</v>
      </c>
      <c r="P4" s="487" t="s">
        <v>2246</v>
      </c>
    </row>
    <row r="5" spans="1:16" ht="25.5" x14ac:dyDescent="0.2">
      <c r="A5" s="14">
        <f>A4+1</f>
        <v>2</v>
      </c>
      <c r="B5" s="505" t="s">
        <v>729</v>
      </c>
      <c r="C5" s="755"/>
      <c r="D5" s="755"/>
      <c r="E5" s="755"/>
      <c r="F5" s="755"/>
      <c r="G5" s="755"/>
      <c r="H5" s="755"/>
      <c r="I5" s="755"/>
      <c r="J5" s="755"/>
      <c r="K5" s="505" t="s">
        <v>73</v>
      </c>
      <c r="L5" s="209" t="s">
        <v>1517</v>
      </c>
      <c r="M5" s="412">
        <v>1</v>
      </c>
      <c r="N5" s="487" t="s">
        <v>2246</v>
      </c>
      <c r="O5" s="487" t="s">
        <v>2246</v>
      </c>
      <c r="P5" s="487" t="s">
        <v>2246</v>
      </c>
    </row>
    <row r="6" spans="1:16" ht="38.25" x14ac:dyDescent="0.2">
      <c r="A6" s="14">
        <f>A5+1</f>
        <v>3</v>
      </c>
      <c r="B6" s="505" t="s">
        <v>729</v>
      </c>
      <c r="C6" s="755"/>
      <c r="D6" s="755"/>
      <c r="E6" s="755"/>
      <c r="F6" s="755"/>
      <c r="G6" s="755"/>
      <c r="H6" s="755"/>
      <c r="I6" s="755"/>
      <c r="J6" s="755"/>
      <c r="K6" s="505" t="s">
        <v>73</v>
      </c>
      <c r="L6" s="209" t="s">
        <v>847</v>
      </c>
      <c r="M6" s="413">
        <v>2</v>
      </c>
      <c r="N6" s="487" t="s">
        <v>2246</v>
      </c>
      <c r="O6" s="487" t="s">
        <v>2246</v>
      </c>
      <c r="P6" s="487" t="s">
        <v>2246</v>
      </c>
    </row>
    <row r="7" spans="1:16" ht="25.5" x14ac:dyDescent="0.2">
      <c r="A7" s="14">
        <f t="shared" ref="A7:A70" si="0">A6+1</f>
        <v>4</v>
      </c>
      <c r="B7" s="31" t="s">
        <v>785</v>
      </c>
      <c r="C7" s="505" t="s">
        <v>1305</v>
      </c>
      <c r="D7" s="755"/>
      <c r="E7" s="755"/>
      <c r="F7" s="755"/>
      <c r="G7" s="755"/>
      <c r="H7" s="755"/>
      <c r="I7" s="755"/>
      <c r="J7" s="755"/>
      <c r="K7" s="505" t="s">
        <v>73</v>
      </c>
      <c r="L7" s="209" t="s">
        <v>848</v>
      </c>
      <c r="M7" s="412">
        <v>1</v>
      </c>
      <c r="N7" s="487" t="s">
        <v>2246</v>
      </c>
      <c r="O7" s="487" t="s">
        <v>2246</v>
      </c>
      <c r="P7" s="487" t="s">
        <v>2246</v>
      </c>
    </row>
    <row r="8" spans="1:16" x14ac:dyDescent="0.2">
      <c r="A8" s="14">
        <f t="shared" si="0"/>
        <v>5</v>
      </c>
      <c r="B8" s="509" t="s">
        <v>730</v>
      </c>
      <c r="C8" s="506" t="s">
        <v>4</v>
      </c>
      <c r="D8" s="755" t="s">
        <v>4</v>
      </c>
      <c r="E8" s="755" t="s">
        <v>4</v>
      </c>
      <c r="F8" s="755" t="s">
        <v>4</v>
      </c>
      <c r="G8" s="755" t="s">
        <v>4</v>
      </c>
      <c r="H8" s="755" t="s">
        <v>4</v>
      </c>
      <c r="I8" s="755" t="s">
        <v>4</v>
      </c>
      <c r="J8" s="755" t="s">
        <v>4</v>
      </c>
      <c r="K8" s="505" t="s">
        <v>5</v>
      </c>
      <c r="L8" s="496" t="s">
        <v>849</v>
      </c>
      <c r="M8" s="412">
        <v>1</v>
      </c>
      <c r="N8" s="488" t="s">
        <v>2247</v>
      </c>
      <c r="O8" s="488" t="s">
        <v>2247</v>
      </c>
      <c r="P8" s="488" t="s">
        <v>2247</v>
      </c>
    </row>
    <row r="9" spans="1:16" ht="25.5" x14ac:dyDescent="0.2">
      <c r="A9" s="14">
        <f t="shared" si="0"/>
        <v>6</v>
      </c>
      <c r="B9" s="31" t="s">
        <v>785</v>
      </c>
      <c r="C9" s="505" t="s">
        <v>1306</v>
      </c>
      <c r="D9" s="755"/>
      <c r="E9" s="755"/>
      <c r="F9" s="755"/>
      <c r="G9" s="755"/>
      <c r="H9" s="755"/>
      <c r="I9" s="755"/>
      <c r="J9" s="755"/>
      <c r="K9" s="505" t="s">
        <v>73</v>
      </c>
      <c r="L9" s="496" t="s">
        <v>850</v>
      </c>
      <c r="M9" s="412">
        <v>1</v>
      </c>
      <c r="N9" s="488" t="s">
        <v>2247</v>
      </c>
      <c r="O9" s="488" t="s">
        <v>2247</v>
      </c>
      <c r="P9" s="488" t="s">
        <v>2247</v>
      </c>
    </row>
    <row r="10" spans="1:16" ht="25.5" x14ac:dyDescent="0.2">
      <c r="A10" s="14">
        <f t="shared" si="0"/>
        <v>7</v>
      </c>
      <c r="B10" s="31" t="s">
        <v>785</v>
      </c>
      <c r="C10" s="505" t="s">
        <v>1307</v>
      </c>
      <c r="D10" s="755" t="s">
        <v>8</v>
      </c>
      <c r="E10" s="755" t="s">
        <v>8</v>
      </c>
      <c r="F10" s="755" t="s">
        <v>8</v>
      </c>
      <c r="G10" s="755" t="s">
        <v>4</v>
      </c>
      <c r="H10" s="755" t="s">
        <v>4</v>
      </c>
      <c r="I10" s="755" t="s">
        <v>4</v>
      </c>
      <c r="J10" s="755" t="s">
        <v>4</v>
      </c>
      <c r="K10" s="505" t="s">
        <v>9</v>
      </c>
      <c r="L10" s="209" t="s">
        <v>851</v>
      </c>
      <c r="M10" s="412">
        <v>1</v>
      </c>
      <c r="N10" s="488" t="s">
        <v>2247</v>
      </c>
      <c r="O10" s="488" t="s">
        <v>2247</v>
      </c>
      <c r="P10" s="488" t="s">
        <v>2247</v>
      </c>
    </row>
    <row r="11" spans="1:16" x14ac:dyDescent="0.2">
      <c r="A11" s="514"/>
      <c r="B11" s="505" t="s">
        <v>731</v>
      </c>
      <c r="C11" s="506" t="s">
        <v>8</v>
      </c>
      <c r="D11" s="755"/>
      <c r="E11" s="755"/>
      <c r="F11" s="755"/>
      <c r="G11" s="755"/>
      <c r="H11" s="755"/>
      <c r="I11" s="755"/>
      <c r="J11" s="755"/>
      <c r="K11" s="505" t="s">
        <v>73</v>
      </c>
      <c r="L11" s="209" t="s">
        <v>852</v>
      </c>
      <c r="M11" s="514"/>
      <c r="N11" s="409"/>
      <c r="O11" s="409"/>
      <c r="P11" s="409"/>
    </row>
    <row r="12" spans="1:16" ht="25.5" x14ac:dyDescent="0.2">
      <c r="A12" s="14">
        <f>A10+1</f>
        <v>8</v>
      </c>
      <c r="B12" s="505" t="s">
        <v>731</v>
      </c>
      <c r="C12" s="506" t="s">
        <v>1291</v>
      </c>
      <c r="D12" s="506" t="s">
        <v>1291</v>
      </c>
      <c r="E12" s="506" t="s">
        <v>1291</v>
      </c>
      <c r="F12" s="506" t="s">
        <v>1291</v>
      </c>
      <c r="G12" s="506" t="s">
        <v>1291</v>
      </c>
      <c r="H12" s="506" t="s">
        <v>1291</v>
      </c>
      <c r="I12" s="523" t="s">
        <v>1291</v>
      </c>
      <c r="J12" s="506" t="s">
        <v>1291</v>
      </c>
      <c r="K12" s="505" t="s">
        <v>73</v>
      </c>
      <c r="L12" s="209" t="s">
        <v>1413</v>
      </c>
      <c r="M12" s="412">
        <v>1</v>
      </c>
      <c r="N12" s="488" t="s">
        <v>2247</v>
      </c>
      <c r="O12" s="488" t="s">
        <v>2247</v>
      </c>
      <c r="P12" s="488" t="s">
        <v>2247</v>
      </c>
    </row>
    <row r="13" spans="1:16" ht="63.75" x14ac:dyDescent="0.2">
      <c r="A13" s="14">
        <f t="shared" si="0"/>
        <v>9</v>
      </c>
      <c r="B13" s="505" t="s">
        <v>731</v>
      </c>
      <c r="C13" s="764" t="s">
        <v>1276</v>
      </c>
      <c r="D13" s="764" t="s">
        <v>1276</v>
      </c>
      <c r="E13" s="764" t="s">
        <v>1276</v>
      </c>
      <c r="F13" s="764" t="s">
        <v>1276</v>
      </c>
      <c r="G13" s="764" t="s">
        <v>1276</v>
      </c>
      <c r="H13" s="764" t="s">
        <v>1276</v>
      </c>
      <c r="I13" s="764" t="s">
        <v>1276</v>
      </c>
      <c r="J13" s="764" t="s">
        <v>1276</v>
      </c>
      <c r="K13" s="505" t="s">
        <v>73</v>
      </c>
      <c r="L13" s="209" t="s">
        <v>1414</v>
      </c>
      <c r="M13" s="412">
        <v>1</v>
      </c>
      <c r="N13" s="488" t="s">
        <v>2247</v>
      </c>
      <c r="O13" s="488" t="s">
        <v>2247</v>
      </c>
      <c r="P13" s="488" t="s">
        <v>2247</v>
      </c>
    </row>
    <row r="14" spans="1:16" ht="38.25" x14ac:dyDescent="0.2">
      <c r="A14" s="14">
        <f t="shared" si="0"/>
        <v>10</v>
      </c>
      <c r="B14" s="505" t="s">
        <v>731</v>
      </c>
      <c r="C14" s="764"/>
      <c r="D14" s="764"/>
      <c r="E14" s="764"/>
      <c r="F14" s="764"/>
      <c r="G14" s="764"/>
      <c r="H14" s="764"/>
      <c r="I14" s="764"/>
      <c r="J14" s="764"/>
      <c r="K14" s="505" t="s">
        <v>73</v>
      </c>
      <c r="L14" s="209" t="s">
        <v>1415</v>
      </c>
      <c r="M14" s="412">
        <v>1</v>
      </c>
      <c r="N14" s="488" t="s">
        <v>2247</v>
      </c>
      <c r="O14" s="488" t="s">
        <v>2247</v>
      </c>
      <c r="P14" s="488" t="s">
        <v>2247</v>
      </c>
    </row>
    <row r="15" spans="1:16" ht="25.5" x14ac:dyDescent="0.2">
      <c r="A15" s="14">
        <f t="shared" si="0"/>
        <v>11</v>
      </c>
      <c r="B15" s="505" t="s">
        <v>731</v>
      </c>
      <c r="C15" s="764"/>
      <c r="D15" s="764"/>
      <c r="E15" s="764"/>
      <c r="F15" s="764"/>
      <c r="G15" s="764"/>
      <c r="H15" s="764"/>
      <c r="I15" s="764"/>
      <c r="J15" s="764"/>
      <c r="K15" s="505" t="s">
        <v>73</v>
      </c>
      <c r="L15" s="209" t="s">
        <v>1416</v>
      </c>
      <c r="M15" s="412">
        <v>1</v>
      </c>
      <c r="N15" s="488" t="s">
        <v>2247</v>
      </c>
      <c r="O15" s="488" t="s">
        <v>2247</v>
      </c>
      <c r="P15" s="488" t="s">
        <v>2247</v>
      </c>
    </row>
    <row r="16" spans="1:16" ht="25.5" x14ac:dyDescent="0.2">
      <c r="A16" s="14">
        <f t="shared" si="0"/>
        <v>12</v>
      </c>
      <c r="B16" s="505" t="s">
        <v>731</v>
      </c>
      <c r="C16" s="764"/>
      <c r="D16" s="764"/>
      <c r="E16" s="764"/>
      <c r="F16" s="764"/>
      <c r="G16" s="764"/>
      <c r="H16" s="764"/>
      <c r="I16" s="764"/>
      <c r="J16" s="764"/>
      <c r="K16" s="505" t="s">
        <v>73</v>
      </c>
      <c r="L16" s="209" t="s">
        <v>1417</v>
      </c>
      <c r="M16" s="412">
        <v>1</v>
      </c>
      <c r="N16" s="488" t="s">
        <v>2247</v>
      </c>
      <c r="O16" s="488" t="s">
        <v>2247</v>
      </c>
      <c r="P16" s="488" t="s">
        <v>2247</v>
      </c>
    </row>
    <row r="17" spans="1:16" ht="38.25" x14ac:dyDescent="0.2">
      <c r="A17" s="14">
        <f t="shared" si="0"/>
        <v>13</v>
      </c>
      <c r="B17" s="31" t="s">
        <v>785</v>
      </c>
      <c r="C17" s="505" t="s">
        <v>1308</v>
      </c>
      <c r="D17" s="764"/>
      <c r="E17" s="764"/>
      <c r="F17" s="764"/>
      <c r="G17" s="764"/>
      <c r="H17" s="764"/>
      <c r="I17" s="764"/>
      <c r="J17" s="764"/>
      <c r="K17" s="505" t="s">
        <v>73</v>
      </c>
      <c r="L17" s="217" t="s">
        <v>1418</v>
      </c>
      <c r="M17" s="414">
        <v>1</v>
      </c>
      <c r="N17" s="487" t="s">
        <v>2246</v>
      </c>
      <c r="O17" s="487" t="s">
        <v>2246</v>
      </c>
      <c r="P17" s="487" t="s">
        <v>2246</v>
      </c>
    </row>
    <row r="18" spans="1:16" ht="25.5" customHeight="1" x14ac:dyDescent="0.2">
      <c r="A18" s="14">
        <f t="shared" si="0"/>
        <v>14</v>
      </c>
      <c r="B18" s="505" t="s">
        <v>833</v>
      </c>
      <c r="C18" s="764" t="s">
        <v>1276</v>
      </c>
      <c r="D18" s="764"/>
      <c r="E18" s="764"/>
      <c r="F18" s="764"/>
      <c r="G18" s="764"/>
      <c r="H18" s="764"/>
      <c r="I18" s="764"/>
      <c r="J18" s="764"/>
      <c r="K18" s="505" t="s">
        <v>73</v>
      </c>
      <c r="L18" s="209" t="s">
        <v>1419</v>
      </c>
      <c r="M18" s="414">
        <v>1</v>
      </c>
      <c r="N18" s="487" t="s">
        <v>2246</v>
      </c>
      <c r="O18" s="487" t="s">
        <v>2246</v>
      </c>
      <c r="P18" s="487" t="s">
        <v>2246</v>
      </c>
    </row>
    <row r="19" spans="1:16" x14ac:dyDescent="0.2">
      <c r="A19" s="14">
        <f t="shared" si="0"/>
        <v>15</v>
      </c>
      <c r="B19" s="505" t="s">
        <v>834</v>
      </c>
      <c r="C19" s="764"/>
      <c r="D19" s="764"/>
      <c r="E19" s="764"/>
      <c r="F19" s="764"/>
      <c r="G19" s="764"/>
      <c r="H19" s="764"/>
      <c r="I19" s="764"/>
      <c r="J19" s="764"/>
      <c r="K19" s="505" t="s">
        <v>73</v>
      </c>
      <c r="L19" s="209" t="s">
        <v>1420</v>
      </c>
      <c r="M19" s="414">
        <v>1</v>
      </c>
      <c r="N19" s="488" t="s">
        <v>2247</v>
      </c>
      <c r="O19" s="488" t="s">
        <v>2247</v>
      </c>
      <c r="P19" s="488" t="s">
        <v>2247</v>
      </c>
    </row>
    <row r="20" spans="1:16" ht="27" customHeight="1" x14ac:dyDescent="0.2">
      <c r="A20" s="14">
        <f t="shared" si="0"/>
        <v>16</v>
      </c>
      <c r="B20" s="505" t="s">
        <v>834</v>
      </c>
      <c r="C20" s="764"/>
      <c r="D20" s="764"/>
      <c r="E20" s="764"/>
      <c r="F20" s="764"/>
      <c r="G20" s="764"/>
      <c r="H20" s="764"/>
      <c r="I20" s="764"/>
      <c r="J20" s="764"/>
      <c r="K20" s="505" t="s">
        <v>73</v>
      </c>
      <c r="L20" s="209" t="s">
        <v>1421</v>
      </c>
      <c r="M20" s="414">
        <v>1</v>
      </c>
      <c r="N20" s="488" t="s">
        <v>2247</v>
      </c>
      <c r="O20" s="488" t="s">
        <v>2247</v>
      </c>
      <c r="P20" s="488" t="s">
        <v>2247</v>
      </c>
    </row>
    <row r="21" spans="1:16" ht="25.5" x14ac:dyDescent="0.2">
      <c r="A21" s="14">
        <f t="shared" si="0"/>
        <v>17</v>
      </c>
      <c r="B21" s="505" t="s">
        <v>834</v>
      </c>
      <c r="C21" s="509" t="s">
        <v>1276</v>
      </c>
      <c r="D21" s="764"/>
      <c r="E21" s="764"/>
      <c r="F21" s="764"/>
      <c r="G21" s="764"/>
      <c r="H21" s="764"/>
      <c r="I21" s="764"/>
      <c r="J21" s="764"/>
      <c r="K21" s="505" t="s">
        <v>73</v>
      </c>
      <c r="L21" s="209" t="s">
        <v>1422</v>
      </c>
      <c r="M21" s="414">
        <v>1</v>
      </c>
      <c r="N21" s="488" t="s">
        <v>2247</v>
      </c>
      <c r="O21" s="488" t="s">
        <v>2247</v>
      </c>
      <c r="P21" s="488" t="s">
        <v>2247</v>
      </c>
    </row>
    <row r="22" spans="1:16" ht="25.5" x14ac:dyDescent="0.2">
      <c r="A22" s="514"/>
      <c r="B22" s="31" t="s">
        <v>785</v>
      </c>
      <c r="C22" s="509" t="s">
        <v>1309</v>
      </c>
      <c r="D22" s="509" t="s">
        <v>1277</v>
      </c>
      <c r="E22" s="509" t="s">
        <v>1277</v>
      </c>
      <c r="F22" s="509" t="s">
        <v>1277</v>
      </c>
      <c r="G22" s="764"/>
      <c r="H22" s="764"/>
      <c r="I22" s="764"/>
      <c r="J22" s="764"/>
      <c r="K22" s="505" t="s">
        <v>73</v>
      </c>
      <c r="L22" s="209" t="s">
        <v>1423</v>
      </c>
      <c r="M22" s="514"/>
      <c r="N22" s="409"/>
      <c r="O22" s="409"/>
      <c r="P22" s="409"/>
    </row>
    <row r="23" spans="1:16" ht="25.5" x14ac:dyDescent="0.2">
      <c r="A23" s="14">
        <f>A21+1</f>
        <v>18</v>
      </c>
      <c r="B23" s="505" t="s">
        <v>835</v>
      </c>
      <c r="C23" s="509" t="s">
        <v>1277</v>
      </c>
      <c r="D23" s="509" t="s">
        <v>1277</v>
      </c>
      <c r="E23" s="509" t="s">
        <v>1277</v>
      </c>
      <c r="F23" s="509" t="s">
        <v>1277</v>
      </c>
      <c r="G23" s="764" t="s">
        <v>2000</v>
      </c>
      <c r="H23" s="764" t="s">
        <v>2000</v>
      </c>
      <c r="I23" s="764" t="s">
        <v>2000</v>
      </c>
      <c r="J23" s="764" t="s">
        <v>2000</v>
      </c>
      <c r="K23" s="505" t="s">
        <v>73</v>
      </c>
      <c r="L23" s="209" t="s">
        <v>1599</v>
      </c>
      <c r="M23" s="414">
        <v>1</v>
      </c>
      <c r="N23" s="487" t="s">
        <v>2246</v>
      </c>
      <c r="O23" s="487" t="s">
        <v>2246</v>
      </c>
      <c r="P23" s="487" t="s">
        <v>2246</v>
      </c>
    </row>
    <row r="24" spans="1:16" ht="25.5" x14ac:dyDescent="0.2">
      <c r="A24" s="14">
        <f t="shared" si="0"/>
        <v>19</v>
      </c>
      <c r="B24" s="505" t="s">
        <v>836</v>
      </c>
      <c r="C24" s="509" t="s">
        <v>1277</v>
      </c>
      <c r="D24" s="509" t="s">
        <v>1277</v>
      </c>
      <c r="E24" s="509" t="s">
        <v>1277</v>
      </c>
      <c r="F24" s="509" t="s">
        <v>1277</v>
      </c>
      <c r="G24" s="764"/>
      <c r="H24" s="764"/>
      <c r="I24" s="764"/>
      <c r="J24" s="764"/>
      <c r="K24" s="505" t="s">
        <v>73</v>
      </c>
      <c r="L24" s="217" t="s">
        <v>1600</v>
      </c>
      <c r="M24" s="414">
        <v>1</v>
      </c>
      <c r="N24" s="487" t="s">
        <v>2246</v>
      </c>
      <c r="O24" s="487" t="s">
        <v>2246</v>
      </c>
      <c r="P24" s="487" t="s">
        <v>2246</v>
      </c>
    </row>
    <row r="25" spans="1:16" s="512" customFormat="1" ht="51" x14ac:dyDescent="0.2">
      <c r="A25" s="14">
        <f t="shared" si="0"/>
        <v>20</v>
      </c>
      <c r="B25" s="509" t="s">
        <v>1265</v>
      </c>
      <c r="C25" s="509" t="s">
        <v>843</v>
      </c>
      <c r="D25" s="509" t="s">
        <v>843</v>
      </c>
      <c r="E25" s="509" t="s">
        <v>843</v>
      </c>
      <c r="F25" s="509" t="s">
        <v>843</v>
      </c>
      <c r="G25" s="509" t="s">
        <v>843</v>
      </c>
      <c r="H25" s="509" t="s">
        <v>843</v>
      </c>
      <c r="I25" s="526" t="s">
        <v>843</v>
      </c>
      <c r="J25" s="509" t="s">
        <v>843</v>
      </c>
      <c r="K25" s="509" t="s">
        <v>844</v>
      </c>
      <c r="L25" s="217" t="s">
        <v>1482</v>
      </c>
      <c r="M25" s="414">
        <v>1</v>
      </c>
      <c r="N25" s="487" t="s">
        <v>2246</v>
      </c>
      <c r="O25" s="487" t="s">
        <v>2246</v>
      </c>
      <c r="P25" s="487" t="s">
        <v>2246</v>
      </c>
    </row>
    <row r="26" spans="1:16" ht="51" x14ac:dyDescent="0.2">
      <c r="A26" s="14">
        <f t="shared" si="0"/>
        <v>21</v>
      </c>
      <c r="B26" s="505" t="s">
        <v>732</v>
      </c>
      <c r="C26" s="506" t="s">
        <v>29</v>
      </c>
      <c r="D26" s="506" t="s">
        <v>29</v>
      </c>
      <c r="E26" s="506" t="s">
        <v>29</v>
      </c>
      <c r="F26" s="506" t="s">
        <v>29</v>
      </c>
      <c r="G26" s="506" t="s">
        <v>29</v>
      </c>
      <c r="H26" s="506" t="s">
        <v>29</v>
      </c>
      <c r="I26" s="523" t="s">
        <v>29</v>
      </c>
      <c r="J26" s="506" t="s">
        <v>29</v>
      </c>
      <c r="K26" s="505" t="s">
        <v>17</v>
      </c>
      <c r="L26" s="209" t="s">
        <v>859</v>
      </c>
      <c r="M26" s="412">
        <v>1</v>
      </c>
      <c r="N26" s="487" t="s">
        <v>2246</v>
      </c>
      <c r="O26" s="487" t="s">
        <v>2246</v>
      </c>
      <c r="P26" s="487" t="s">
        <v>2246</v>
      </c>
    </row>
    <row r="27" spans="1:16" ht="25.5" x14ac:dyDescent="0.2">
      <c r="A27" s="514"/>
      <c r="B27" s="505" t="s">
        <v>732</v>
      </c>
      <c r="C27" s="755" t="s">
        <v>29</v>
      </c>
      <c r="D27" s="755" t="s">
        <v>29</v>
      </c>
      <c r="E27" s="755" t="s">
        <v>29</v>
      </c>
      <c r="F27" s="755" t="s">
        <v>29</v>
      </c>
      <c r="G27" s="755" t="s">
        <v>29</v>
      </c>
      <c r="H27" s="755" t="s">
        <v>29</v>
      </c>
      <c r="I27" s="755" t="s">
        <v>29</v>
      </c>
      <c r="J27" s="755" t="s">
        <v>29</v>
      </c>
      <c r="K27" s="505" t="s">
        <v>73</v>
      </c>
      <c r="L27" s="209" t="s">
        <v>860</v>
      </c>
      <c r="M27" s="514"/>
      <c r="N27" s="409"/>
      <c r="O27" s="409"/>
      <c r="P27" s="409"/>
    </row>
    <row r="28" spans="1:16" ht="38.25" x14ac:dyDescent="0.2">
      <c r="A28" s="14">
        <f>A26+1</f>
        <v>22</v>
      </c>
      <c r="B28" s="505" t="s">
        <v>732</v>
      </c>
      <c r="C28" s="755"/>
      <c r="D28" s="755"/>
      <c r="E28" s="755"/>
      <c r="F28" s="755"/>
      <c r="G28" s="755"/>
      <c r="H28" s="755"/>
      <c r="I28" s="755"/>
      <c r="J28" s="755"/>
      <c r="K28" s="505" t="s">
        <v>73</v>
      </c>
      <c r="L28" s="209" t="s">
        <v>1426</v>
      </c>
      <c r="M28" s="412">
        <v>1</v>
      </c>
      <c r="N28" s="487" t="s">
        <v>2246</v>
      </c>
      <c r="O28" s="487" t="s">
        <v>2246</v>
      </c>
      <c r="P28" s="487" t="s">
        <v>2246</v>
      </c>
    </row>
    <row r="29" spans="1:16" ht="25.5" x14ac:dyDescent="0.2">
      <c r="A29" s="14">
        <f t="shared" si="0"/>
        <v>23</v>
      </c>
      <c r="B29" s="505" t="s">
        <v>732</v>
      </c>
      <c r="C29" s="755"/>
      <c r="D29" s="755"/>
      <c r="E29" s="755"/>
      <c r="F29" s="755"/>
      <c r="G29" s="755"/>
      <c r="H29" s="755"/>
      <c r="I29" s="755"/>
      <c r="J29" s="755"/>
      <c r="K29" s="505" t="s">
        <v>73</v>
      </c>
      <c r="L29" s="209" t="s">
        <v>1427</v>
      </c>
      <c r="M29" s="413">
        <v>2</v>
      </c>
      <c r="N29" s="487" t="s">
        <v>2246</v>
      </c>
      <c r="O29" s="487" t="s">
        <v>2246</v>
      </c>
      <c r="P29" s="487" t="s">
        <v>2246</v>
      </c>
    </row>
    <row r="30" spans="1:16" ht="25.5" x14ac:dyDescent="0.2">
      <c r="A30" s="14">
        <f t="shared" si="0"/>
        <v>24</v>
      </c>
      <c r="B30" s="505" t="s">
        <v>732</v>
      </c>
      <c r="C30" s="755"/>
      <c r="D30" s="755"/>
      <c r="E30" s="755"/>
      <c r="F30" s="755"/>
      <c r="G30" s="755"/>
      <c r="H30" s="755"/>
      <c r="I30" s="755"/>
      <c r="J30" s="755"/>
      <c r="K30" s="505" t="s">
        <v>73</v>
      </c>
      <c r="L30" s="209" t="s">
        <v>1428</v>
      </c>
      <c r="M30" s="412">
        <v>1</v>
      </c>
      <c r="N30" s="487" t="s">
        <v>2246</v>
      </c>
      <c r="O30" s="487" t="s">
        <v>2246</v>
      </c>
      <c r="P30" s="487" t="s">
        <v>2246</v>
      </c>
    </row>
    <row r="31" spans="1:16" ht="25.5" x14ac:dyDescent="0.2">
      <c r="A31" s="14">
        <f t="shared" si="0"/>
        <v>25</v>
      </c>
      <c r="B31" s="505" t="s">
        <v>732</v>
      </c>
      <c r="C31" s="755"/>
      <c r="D31" s="755"/>
      <c r="E31" s="755"/>
      <c r="F31" s="755"/>
      <c r="G31" s="755"/>
      <c r="H31" s="755"/>
      <c r="I31" s="755"/>
      <c r="J31" s="755"/>
      <c r="K31" s="505" t="s">
        <v>73</v>
      </c>
      <c r="L31" s="209" t="s">
        <v>1429</v>
      </c>
      <c r="M31" s="413">
        <v>2</v>
      </c>
      <c r="N31" s="487" t="s">
        <v>2246</v>
      </c>
      <c r="O31" s="487" t="s">
        <v>2246</v>
      </c>
      <c r="P31" s="487" t="s">
        <v>2246</v>
      </c>
    </row>
    <row r="32" spans="1:16" ht="51" x14ac:dyDescent="0.2">
      <c r="A32" s="14">
        <f t="shared" si="0"/>
        <v>26</v>
      </c>
      <c r="B32" s="505" t="s">
        <v>732</v>
      </c>
      <c r="C32" s="755"/>
      <c r="D32" s="755"/>
      <c r="E32" s="755"/>
      <c r="F32" s="755"/>
      <c r="G32" s="755"/>
      <c r="H32" s="755"/>
      <c r="I32" s="755"/>
      <c r="J32" s="755"/>
      <c r="K32" s="505" t="s">
        <v>73</v>
      </c>
      <c r="L32" s="209" t="s">
        <v>1430</v>
      </c>
      <c r="M32" s="412">
        <v>1</v>
      </c>
      <c r="N32" s="487" t="s">
        <v>2246</v>
      </c>
      <c r="O32" s="487" t="s">
        <v>2246</v>
      </c>
      <c r="P32" s="487" t="s">
        <v>2246</v>
      </c>
    </row>
    <row r="33" spans="1:16" ht="89.25" x14ac:dyDescent="0.2">
      <c r="A33" s="14">
        <f t="shared" si="0"/>
        <v>27</v>
      </c>
      <c r="B33" s="505" t="s">
        <v>732</v>
      </c>
      <c r="C33" s="755"/>
      <c r="D33" s="755"/>
      <c r="E33" s="755"/>
      <c r="F33" s="755"/>
      <c r="G33" s="755"/>
      <c r="H33" s="755"/>
      <c r="I33" s="755"/>
      <c r="J33" s="755"/>
      <c r="K33" s="505" t="s">
        <v>73</v>
      </c>
      <c r="L33" s="209" t="s">
        <v>1431</v>
      </c>
      <c r="M33" s="412">
        <v>1</v>
      </c>
      <c r="N33" s="487" t="s">
        <v>2246</v>
      </c>
      <c r="O33" s="487" t="s">
        <v>2246</v>
      </c>
      <c r="P33" s="487" t="s">
        <v>2246</v>
      </c>
    </row>
    <row r="34" spans="1:16" ht="38.25" x14ac:dyDescent="0.2">
      <c r="A34" s="14">
        <f t="shared" si="0"/>
        <v>28</v>
      </c>
      <c r="B34" s="505" t="s">
        <v>732</v>
      </c>
      <c r="C34" s="755"/>
      <c r="D34" s="755"/>
      <c r="E34" s="755"/>
      <c r="F34" s="755"/>
      <c r="G34" s="755"/>
      <c r="H34" s="755"/>
      <c r="I34" s="755"/>
      <c r="J34" s="755"/>
      <c r="K34" s="505" t="s">
        <v>73</v>
      </c>
      <c r="L34" s="209" t="s">
        <v>1432</v>
      </c>
      <c r="M34" s="413">
        <v>2</v>
      </c>
      <c r="N34" s="487" t="s">
        <v>2246</v>
      </c>
      <c r="O34" s="487" t="s">
        <v>2246</v>
      </c>
      <c r="P34" s="487" t="s">
        <v>2246</v>
      </c>
    </row>
    <row r="35" spans="1:16" ht="25.5" x14ac:dyDescent="0.2">
      <c r="A35" s="14">
        <f t="shared" si="0"/>
        <v>29</v>
      </c>
      <c r="B35" s="505" t="s">
        <v>732</v>
      </c>
      <c r="C35" s="755"/>
      <c r="D35" s="755"/>
      <c r="E35" s="755"/>
      <c r="F35" s="755"/>
      <c r="G35" s="755"/>
      <c r="H35" s="755"/>
      <c r="I35" s="755"/>
      <c r="J35" s="755"/>
      <c r="K35" s="505" t="s">
        <v>73</v>
      </c>
      <c r="L35" s="209" t="s">
        <v>1433</v>
      </c>
      <c r="M35" s="412">
        <v>1</v>
      </c>
      <c r="N35" s="487" t="s">
        <v>2246</v>
      </c>
      <c r="O35" s="487" t="s">
        <v>2246</v>
      </c>
      <c r="P35" s="487" t="s">
        <v>2246</v>
      </c>
    </row>
    <row r="36" spans="1:16" ht="51" x14ac:dyDescent="0.2">
      <c r="A36" s="14">
        <f t="shared" si="0"/>
        <v>30</v>
      </c>
      <c r="B36" s="505" t="s">
        <v>732</v>
      </c>
      <c r="C36" s="755"/>
      <c r="D36" s="755"/>
      <c r="E36" s="755"/>
      <c r="F36" s="755"/>
      <c r="G36" s="755"/>
      <c r="H36" s="755"/>
      <c r="I36" s="755"/>
      <c r="J36" s="755"/>
      <c r="K36" s="505" t="s">
        <v>73</v>
      </c>
      <c r="L36" s="209" t="s">
        <v>1434</v>
      </c>
      <c r="M36" s="412">
        <v>1</v>
      </c>
      <c r="N36" s="487" t="s">
        <v>2246</v>
      </c>
      <c r="O36" s="487" t="s">
        <v>2246</v>
      </c>
      <c r="P36" s="487" t="s">
        <v>2246</v>
      </c>
    </row>
    <row r="37" spans="1:16" ht="25.5" x14ac:dyDescent="0.2">
      <c r="A37" s="14">
        <f t="shared" si="0"/>
        <v>31</v>
      </c>
      <c r="B37" s="505" t="s">
        <v>732</v>
      </c>
      <c r="C37" s="755"/>
      <c r="D37" s="755"/>
      <c r="E37" s="755"/>
      <c r="F37" s="755"/>
      <c r="G37" s="506" t="s">
        <v>29</v>
      </c>
      <c r="H37" s="506" t="s">
        <v>29</v>
      </c>
      <c r="I37" s="523" t="s">
        <v>29</v>
      </c>
      <c r="J37" s="506" t="s">
        <v>29</v>
      </c>
      <c r="K37" s="505" t="s">
        <v>73</v>
      </c>
      <c r="L37" s="209" t="s">
        <v>1435</v>
      </c>
      <c r="M37" s="412">
        <v>1</v>
      </c>
      <c r="N37" s="487" t="s">
        <v>2246</v>
      </c>
      <c r="O37" s="487" t="s">
        <v>2246</v>
      </c>
      <c r="P37" s="487" t="s">
        <v>2246</v>
      </c>
    </row>
    <row r="38" spans="1:16" ht="29.25" customHeight="1" x14ac:dyDescent="0.2">
      <c r="A38" s="514"/>
      <c r="B38" s="505" t="s">
        <v>805</v>
      </c>
      <c r="C38" s="755" t="s">
        <v>33</v>
      </c>
      <c r="D38" s="755" t="s">
        <v>33</v>
      </c>
      <c r="E38" s="755" t="s">
        <v>33</v>
      </c>
      <c r="F38" s="755" t="s">
        <v>33</v>
      </c>
      <c r="G38" s="755" t="s">
        <v>33</v>
      </c>
      <c r="H38" s="755" t="s">
        <v>33</v>
      </c>
      <c r="I38" s="755" t="s">
        <v>33</v>
      </c>
      <c r="J38" s="755" t="s">
        <v>33</v>
      </c>
      <c r="K38" s="505" t="s">
        <v>83</v>
      </c>
      <c r="L38" s="209" t="s">
        <v>861</v>
      </c>
      <c r="M38" s="514"/>
      <c r="N38" s="514"/>
      <c r="O38" s="514"/>
      <c r="P38" s="514"/>
    </row>
    <row r="39" spans="1:16" ht="25.5" x14ac:dyDescent="0.2">
      <c r="A39" s="14">
        <f>A37+1</f>
        <v>32</v>
      </c>
      <c r="B39" s="505" t="s">
        <v>805</v>
      </c>
      <c r="C39" s="755"/>
      <c r="D39" s="755"/>
      <c r="E39" s="755"/>
      <c r="F39" s="755"/>
      <c r="G39" s="755"/>
      <c r="H39" s="755"/>
      <c r="I39" s="755"/>
      <c r="J39" s="755"/>
      <c r="K39" s="505" t="s">
        <v>73</v>
      </c>
      <c r="L39" s="209" t="s">
        <v>1436</v>
      </c>
      <c r="M39" s="412">
        <v>1</v>
      </c>
      <c r="N39" s="488" t="s">
        <v>2247</v>
      </c>
      <c r="O39" s="488" t="s">
        <v>2247</v>
      </c>
      <c r="P39" s="488" t="s">
        <v>2247</v>
      </c>
    </row>
    <row r="40" spans="1:16" ht="51" x14ac:dyDescent="0.2">
      <c r="A40" s="14">
        <f t="shared" si="0"/>
        <v>33</v>
      </c>
      <c r="B40" s="505" t="s">
        <v>805</v>
      </c>
      <c r="C40" s="755" t="s">
        <v>33</v>
      </c>
      <c r="D40" s="755"/>
      <c r="E40" s="755"/>
      <c r="F40" s="755"/>
      <c r="G40" s="755"/>
      <c r="H40" s="755"/>
      <c r="I40" s="755"/>
      <c r="J40" s="755"/>
      <c r="K40" s="505" t="s">
        <v>73</v>
      </c>
      <c r="L40" s="209" t="s">
        <v>1437</v>
      </c>
      <c r="M40" s="413">
        <v>2</v>
      </c>
      <c r="N40" s="488" t="s">
        <v>2247</v>
      </c>
      <c r="O40" s="488" t="s">
        <v>2247</v>
      </c>
      <c r="P40" s="488" t="s">
        <v>2247</v>
      </c>
    </row>
    <row r="41" spans="1:16" ht="25.5" x14ac:dyDescent="0.2">
      <c r="A41" s="14">
        <f t="shared" si="0"/>
        <v>34</v>
      </c>
      <c r="B41" s="505" t="s">
        <v>805</v>
      </c>
      <c r="C41" s="755"/>
      <c r="D41" s="755"/>
      <c r="E41" s="755"/>
      <c r="F41" s="755"/>
      <c r="G41" s="755"/>
      <c r="H41" s="755"/>
      <c r="I41" s="755"/>
      <c r="J41" s="755"/>
      <c r="K41" s="505" t="s">
        <v>73</v>
      </c>
      <c r="L41" s="209" t="s">
        <v>1438</v>
      </c>
      <c r="M41" s="413">
        <v>2</v>
      </c>
      <c r="N41" s="488" t="s">
        <v>2247</v>
      </c>
      <c r="O41" s="488" t="s">
        <v>2247</v>
      </c>
      <c r="P41" s="488" t="s">
        <v>2247</v>
      </c>
    </row>
    <row r="42" spans="1:16" ht="51" x14ac:dyDescent="0.2">
      <c r="A42" s="14">
        <f t="shared" si="0"/>
        <v>35</v>
      </c>
      <c r="B42" s="505" t="s">
        <v>805</v>
      </c>
      <c r="C42" s="755"/>
      <c r="D42" s="755"/>
      <c r="E42" s="755"/>
      <c r="F42" s="755"/>
      <c r="G42" s="755"/>
      <c r="H42" s="755"/>
      <c r="I42" s="755"/>
      <c r="J42" s="755"/>
      <c r="K42" s="505" t="s">
        <v>73</v>
      </c>
      <c r="L42" s="209" t="s">
        <v>1439</v>
      </c>
      <c r="M42" s="412">
        <v>1</v>
      </c>
      <c r="N42" s="488" t="s">
        <v>2247</v>
      </c>
      <c r="O42" s="488" t="s">
        <v>2247</v>
      </c>
      <c r="P42" s="488" t="s">
        <v>2247</v>
      </c>
    </row>
    <row r="43" spans="1:16" ht="25.5" x14ac:dyDescent="0.2">
      <c r="A43" s="514"/>
      <c r="B43" s="505" t="s">
        <v>804</v>
      </c>
      <c r="C43" s="755" t="s">
        <v>39</v>
      </c>
      <c r="D43" s="755" t="s">
        <v>39</v>
      </c>
      <c r="E43" s="755" t="s">
        <v>39</v>
      </c>
      <c r="F43" s="755" t="s">
        <v>39</v>
      </c>
      <c r="G43" s="755" t="s">
        <v>39</v>
      </c>
      <c r="H43" s="755" t="s">
        <v>39</v>
      </c>
      <c r="I43" s="755" t="s">
        <v>39</v>
      </c>
      <c r="J43" s="755" t="s">
        <v>39</v>
      </c>
      <c r="K43" s="505" t="s">
        <v>803</v>
      </c>
      <c r="L43" s="209" t="s">
        <v>862</v>
      </c>
      <c r="M43" s="514"/>
      <c r="N43" s="409"/>
      <c r="O43" s="409"/>
      <c r="P43" s="409"/>
    </row>
    <row r="44" spans="1:16" ht="38.25" x14ac:dyDescent="0.2">
      <c r="A44" s="14">
        <f>A42+1</f>
        <v>36</v>
      </c>
      <c r="B44" s="505" t="s">
        <v>804</v>
      </c>
      <c r="C44" s="755"/>
      <c r="D44" s="755"/>
      <c r="E44" s="755"/>
      <c r="F44" s="755"/>
      <c r="G44" s="755"/>
      <c r="H44" s="755"/>
      <c r="I44" s="755"/>
      <c r="J44" s="755"/>
      <c r="K44" s="505" t="s">
        <v>73</v>
      </c>
      <c r="L44" s="209" t="s">
        <v>1440</v>
      </c>
      <c r="M44" s="412">
        <v>1</v>
      </c>
      <c r="N44" s="487" t="s">
        <v>2246</v>
      </c>
      <c r="O44" s="487" t="s">
        <v>2246</v>
      </c>
      <c r="P44" s="487" t="s">
        <v>2246</v>
      </c>
    </row>
    <row r="45" spans="1:16" ht="25.5" x14ac:dyDescent="0.2">
      <c r="A45" s="14">
        <f t="shared" si="0"/>
        <v>37</v>
      </c>
      <c r="B45" s="505" t="s">
        <v>804</v>
      </c>
      <c r="C45" s="755"/>
      <c r="D45" s="755"/>
      <c r="E45" s="755"/>
      <c r="F45" s="755"/>
      <c r="G45" s="755"/>
      <c r="H45" s="755"/>
      <c r="I45" s="755"/>
      <c r="J45" s="755"/>
      <c r="K45" s="505" t="s">
        <v>73</v>
      </c>
      <c r="L45" s="209" t="s">
        <v>1441</v>
      </c>
      <c r="M45" s="412">
        <v>1</v>
      </c>
      <c r="N45" s="487" t="s">
        <v>2246</v>
      </c>
      <c r="O45" s="487" t="s">
        <v>2246</v>
      </c>
      <c r="P45" s="487" t="s">
        <v>2246</v>
      </c>
    </row>
    <row r="46" spans="1:16" ht="25.5" x14ac:dyDescent="0.2">
      <c r="A46" s="14">
        <f t="shared" si="0"/>
        <v>38</v>
      </c>
      <c r="B46" s="505" t="s">
        <v>804</v>
      </c>
      <c r="C46" s="755"/>
      <c r="D46" s="755"/>
      <c r="E46" s="755"/>
      <c r="F46" s="755"/>
      <c r="G46" s="755"/>
      <c r="H46" s="755"/>
      <c r="I46" s="755"/>
      <c r="J46" s="755"/>
      <c r="K46" s="505" t="s">
        <v>73</v>
      </c>
      <c r="L46" s="209" t="s">
        <v>1442</v>
      </c>
      <c r="M46" s="412">
        <v>1</v>
      </c>
      <c r="N46" s="487" t="s">
        <v>2246</v>
      </c>
      <c r="O46" s="487" t="s">
        <v>2246</v>
      </c>
      <c r="P46" s="487" t="s">
        <v>2246</v>
      </c>
    </row>
    <row r="47" spans="1:16" ht="25.5" x14ac:dyDescent="0.2">
      <c r="A47" s="14">
        <f t="shared" si="0"/>
        <v>39</v>
      </c>
      <c r="B47" s="505" t="s">
        <v>804</v>
      </c>
      <c r="C47" s="755"/>
      <c r="D47" s="755"/>
      <c r="E47" s="755"/>
      <c r="F47" s="755"/>
      <c r="G47" s="755"/>
      <c r="H47" s="755"/>
      <c r="I47" s="755"/>
      <c r="J47" s="755"/>
      <c r="K47" s="505" t="s">
        <v>73</v>
      </c>
      <c r="L47" s="209" t="s">
        <v>1443</v>
      </c>
      <c r="M47" s="412">
        <v>1</v>
      </c>
      <c r="N47" s="487" t="s">
        <v>2246</v>
      </c>
      <c r="O47" s="487" t="s">
        <v>2246</v>
      </c>
      <c r="P47" s="487" t="s">
        <v>2246</v>
      </c>
    </row>
    <row r="48" spans="1:16" ht="27" customHeight="1" x14ac:dyDescent="0.2">
      <c r="A48" s="14">
        <f t="shared" si="0"/>
        <v>40</v>
      </c>
      <c r="B48" s="505" t="s">
        <v>804</v>
      </c>
      <c r="C48" s="755"/>
      <c r="D48" s="755"/>
      <c r="E48" s="755"/>
      <c r="F48" s="755"/>
      <c r="G48" s="755"/>
      <c r="H48" s="755"/>
      <c r="I48" s="755"/>
      <c r="J48" s="755"/>
      <c r="K48" s="505" t="s">
        <v>73</v>
      </c>
      <c r="L48" s="209" t="s">
        <v>1444</v>
      </c>
      <c r="M48" s="412">
        <v>1</v>
      </c>
      <c r="N48" s="487" t="s">
        <v>2246</v>
      </c>
      <c r="O48" s="487" t="s">
        <v>2246</v>
      </c>
      <c r="P48" s="487" t="s">
        <v>2246</v>
      </c>
    </row>
    <row r="49" spans="1:16" ht="25.5" x14ac:dyDescent="0.2">
      <c r="A49" s="514"/>
      <c r="B49" s="505" t="s">
        <v>734</v>
      </c>
      <c r="C49" s="755" t="s">
        <v>85</v>
      </c>
      <c r="D49" s="755" t="s">
        <v>85</v>
      </c>
      <c r="E49" s="755" t="s">
        <v>85</v>
      </c>
      <c r="F49" s="755" t="s">
        <v>85</v>
      </c>
      <c r="G49" s="755" t="s">
        <v>85</v>
      </c>
      <c r="H49" s="755" t="s">
        <v>85</v>
      </c>
      <c r="I49" s="755" t="s">
        <v>85</v>
      </c>
      <c r="J49" s="755" t="s">
        <v>85</v>
      </c>
      <c r="K49" s="505" t="s">
        <v>40</v>
      </c>
      <c r="L49" s="209" t="s">
        <v>863</v>
      </c>
      <c r="M49" s="514"/>
      <c r="N49" s="514"/>
      <c r="O49" s="514"/>
      <c r="P49" s="514"/>
    </row>
    <row r="50" spans="1:16" x14ac:dyDescent="0.2">
      <c r="A50" s="14">
        <f>A48+1</f>
        <v>41</v>
      </c>
      <c r="B50" s="505" t="s">
        <v>734</v>
      </c>
      <c r="C50" s="755"/>
      <c r="D50" s="755"/>
      <c r="E50" s="755"/>
      <c r="F50" s="755"/>
      <c r="G50" s="755"/>
      <c r="H50" s="755"/>
      <c r="I50" s="755"/>
      <c r="J50" s="755"/>
      <c r="K50" s="505" t="s">
        <v>73</v>
      </c>
      <c r="L50" s="209" t="s">
        <v>1445</v>
      </c>
      <c r="M50" s="412">
        <v>1</v>
      </c>
      <c r="N50" s="488" t="s">
        <v>2247</v>
      </c>
      <c r="O50" s="488" t="s">
        <v>2247</v>
      </c>
      <c r="P50" s="488" t="s">
        <v>2247</v>
      </c>
    </row>
    <row r="51" spans="1:16" x14ac:dyDescent="0.2">
      <c r="A51" s="14">
        <f t="shared" si="0"/>
        <v>42</v>
      </c>
      <c r="B51" s="505" t="s">
        <v>734</v>
      </c>
      <c r="C51" s="755"/>
      <c r="D51" s="755"/>
      <c r="E51" s="755"/>
      <c r="F51" s="755"/>
      <c r="G51" s="755"/>
      <c r="H51" s="755"/>
      <c r="I51" s="755"/>
      <c r="J51" s="755"/>
      <c r="K51" s="505" t="s">
        <v>73</v>
      </c>
      <c r="L51" s="209" t="s">
        <v>1446</v>
      </c>
      <c r="M51" s="412">
        <v>1</v>
      </c>
      <c r="N51" s="488" t="s">
        <v>2247</v>
      </c>
      <c r="O51" s="488" t="s">
        <v>2247</v>
      </c>
      <c r="P51" s="488" t="s">
        <v>2247</v>
      </c>
    </row>
    <row r="52" spans="1:16" ht="38.25" x14ac:dyDescent="0.2">
      <c r="A52" s="14">
        <f t="shared" si="0"/>
        <v>43</v>
      </c>
      <c r="B52" s="505" t="s">
        <v>734</v>
      </c>
      <c r="C52" s="755"/>
      <c r="D52" s="755"/>
      <c r="E52" s="755"/>
      <c r="F52" s="755"/>
      <c r="G52" s="755"/>
      <c r="H52" s="755"/>
      <c r="I52" s="755"/>
      <c r="J52" s="755"/>
      <c r="K52" s="505" t="s">
        <v>73</v>
      </c>
      <c r="L52" s="209" t="s">
        <v>1447</v>
      </c>
      <c r="M52" s="412">
        <v>1</v>
      </c>
      <c r="N52" s="488" t="s">
        <v>2247</v>
      </c>
      <c r="O52" s="488" t="s">
        <v>2247</v>
      </c>
      <c r="P52" s="488" t="s">
        <v>2247</v>
      </c>
    </row>
    <row r="53" spans="1:16" ht="25.5" x14ac:dyDescent="0.2">
      <c r="A53" s="14">
        <f t="shared" si="0"/>
        <v>44</v>
      </c>
      <c r="B53" s="505" t="s">
        <v>734</v>
      </c>
      <c r="C53" s="755" t="s">
        <v>85</v>
      </c>
      <c r="D53" s="755" t="s">
        <v>85</v>
      </c>
      <c r="E53" s="755" t="s">
        <v>85</v>
      </c>
      <c r="F53" s="755" t="s">
        <v>85</v>
      </c>
      <c r="G53" s="755"/>
      <c r="H53" s="755"/>
      <c r="I53" s="755"/>
      <c r="J53" s="755"/>
      <c r="K53" s="505" t="s">
        <v>73</v>
      </c>
      <c r="L53" s="209" t="s">
        <v>1448</v>
      </c>
      <c r="M53" s="412">
        <v>1</v>
      </c>
      <c r="N53" s="488" t="s">
        <v>2247</v>
      </c>
      <c r="O53" s="488" t="s">
        <v>2247</v>
      </c>
      <c r="P53" s="488" t="s">
        <v>2247</v>
      </c>
    </row>
    <row r="54" spans="1:16" ht="25.5" x14ac:dyDescent="0.2">
      <c r="A54" s="14">
        <f t="shared" si="0"/>
        <v>45</v>
      </c>
      <c r="B54" s="505" t="s">
        <v>734</v>
      </c>
      <c r="C54" s="755"/>
      <c r="D54" s="755"/>
      <c r="E54" s="755"/>
      <c r="F54" s="755"/>
      <c r="G54" s="755"/>
      <c r="H54" s="755"/>
      <c r="I54" s="755"/>
      <c r="J54" s="755"/>
      <c r="K54" s="505" t="s">
        <v>73</v>
      </c>
      <c r="L54" s="209" t="s">
        <v>1449</v>
      </c>
      <c r="M54" s="412">
        <v>1</v>
      </c>
      <c r="N54" s="488" t="s">
        <v>2247</v>
      </c>
      <c r="O54" s="488" t="s">
        <v>2247</v>
      </c>
      <c r="P54" s="488" t="s">
        <v>2247</v>
      </c>
    </row>
    <row r="55" spans="1:16" ht="38.25" x14ac:dyDescent="0.2">
      <c r="A55" s="14">
        <f t="shared" si="0"/>
        <v>46</v>
      </c>
      <c r="B55" s="505" t="s">
        <v>734</v>
      </c>
      <c r="C55" s="755"/>
      <c r="D55" s="755"/>
      <c r="E55" s="755"/>
      <c r="F55" s="755"/>
      <c r="G55" s="755"/>
      <c r="H55" s="755"/>
      <c r="I55" s="755"/>
      <c r="J55" s="755"/>
      <c r="K55" s="505" t="s">
        <v>73</v>
      </c>
      <c r="L55" s="209" t="s">
        <v>1450</v>
      </c>
      <c r="M55" s="412">
        <v>1</v>
      </c>
      <c r="N55" s="488" t="s">
        <v>2247</v>
      </c>
      <c r="O55" s="488" t="s">
        <v>2247</v>
      </c>
      <c r="P55" s="488" t="s">
        <v>2247</v>
      </c>
    </row>
    <row r="56" spans="1:16" ht="25.5" x14ac:dyDescent="0.2">
      <c r="A56" s="14">
        <f t="shared" si="0"/>
        <v>47</v>
      </c>
      <c r="B56" s="505" t="s">
        <v>734</v>
      </c>
      <c r="C56" s="755"/>
      <c r="D56" s="755"/>
      <c r="E56" s="755"/>
      <c r="F56" s="755"/>
      <c r="G56" s="506" t="s">
        <v>85</v>
      </c>
      <c r="H56" s="506" t="s">
        <v>85</v>
      </c>
      <c r="I56" s="523" t="s">
        <v>85</v>
      </c>
      <c r="J56" s="506" t="s">
        <v>85</v>
      </c>
      <c r="K56" s="505" t="s">
        <v>73</v>
      </c>
      <c r="L56" s="217" t="s">
        <v>1795</v>
      </c>
      <c r="M56" s="412">
        <v>1</v>
      </c>
      <c r="N56" s="488" t="s">
        <v>2247</v>
      </c>
      <c r="O56" s="488" t="s">
        <v>2247</v>
      </c>
      <c r="P56" s="488" t="s">
        <v>2247</v>
      </c>
    </row>
    <row r="57" spans="1:16" ht="25.5" x14ac:dyDescent="0.2">
      <c r="A57" s="14">
        <f t="shared" si="0"/>
        <v>48</v>
      </c>
      <c r="B57" s="31" t="s">
        <v>785</v>
      </c>
      <c r="C57" s="509" t="s">
        <v>1310</v>
      </c>
      <c r="D57" s="791" t="s">
        <v>86</v>
      </c>
      <c r="E57" s="791" t="s">
        <v>86</v>
      </c>
      <c r="F57" s="791" t="s">
        <v>86</v>
      </c>
      <c r="G57" s="791" t="s">
        <v>86</v>
      </c>
      <c r="H57" s="791" t="s">
        <v>86</v>
      </c>
      <c r="I57" s="791" t="s">
        <v>86</v>
      </c>
      <c r="J57" s="791" t="s">
        <v>86</v>
      </c>
      <c r="K57" s="764" t="s">
        <v>48</v>
      </c>
      <c r="L57" s="497" t="s">
        <v>1256</v>
      </c>
      <c r="M57" s="414">
        <v>1</v>
      </c>
      <c r="N57" s="488" t="s">
        <v>2247</v>
      </c>
      <c r="O57" s="488" t="s">
        <v>2247</v>
      </c>
      <c r="P57" s="488" t="s">
        <v>2247</v>
      </c>
    </row>
    <row r="58" spans="1:16" ht="25.5" x14ac:dyDescent="0.2">
      <c r="A58" s="14">
        <f t="shared" si="0"/>
        <v>49</v>
      </c>
      <c r="B58" s="31" t="s">
        <v>785</v>
      </c>
      <c r="C58" s="509" t="s">
        <v>1310</v>
      </c>
      <c r="D58" s="791"/>
      <c r="E58" s="791"/>
      <c r="F58" s="791"/>
      <c r="G58" s="791"/>
      <c r="H58" s="791"/>
      <c r="I58" s="791"/>
      <c r="J58" s="791"/>
      <c r="K58" s="764"/>
      <c r="L58" s="497" t="s">
        <v>1257</v>
      </c>
      <c r="M58" s="414">
        <v>1</v>
      </c>
      <c r="N58" s="488" t="s">
        <v>2247</v>
      </c>
      <c r="O58" s="488" t="s">
        <v>2247</v>
      </c>
      <c r="P58" s="488" t="s">
        <v>2247</v>
      </c>
    </row>
    <row r="59" spans="1:16" s="26" customFormat="1" ht="25.5" x14ac:dyDescent="0.2">
      <c r="A59" s="14">
        <f t="shared" si="0"/>
        <v>50</v>
      </c>
      <c r="B59" s="509" t="s">
        <v>736</v>
      </c>
      <c r="C59" s="764" t="s">
        <v>58</v>
      </c>
      <c r="D59" s="764" t="s">
        <v>49</v>
      </c>
      <c r="E59" s="764" t="s">
        <v>49</v>
      </c>
      <c r="F59" s="764" t="s">
        <v>49</v>
      </c>
      <c r="G59" s="764" t="s">
        <v>49</v>
      </c>
      <c r="H59" s="764" t="s">
        <v>49</v>
      </c>
      <c r="I59" s="764" t="s">
        <v>49</v>
      </c>
      <c r="J59" s="764" t="s">
        <v>49</v>
      </c>
      <c r="K59" s="509" t="s">
        <v>818</v>
      </c>
      <c r="L59" s="217" t="s">
        <v>864</v>
      </c>
      <c r="M59" s="414">
        <v>1</v>
      </c>
      <c r="N59" s="487" t="s">
        <v>2246</v>
      </c>
      <c r="O59" s="487" t="s">
        <v>2246</v>
      </c>
      <c r="P59" s="487" t="s">
        <v>2246</v>
      </c>
    </row>
    <row r="60" spans="1:16" s="26" customFormat="1" ht="25.5" x14ac:dyDescent="0.2">
      <c r="A60" s="14">
        <f t="shared" si="0"/>
        <v>51</v>
      </c>
      <c r="B60" s="509" t="s">
        <v>736</v>
      </c>
      <c r="C60" s="764"/>
      <c r="D60" s="764"/>
      <c r="E60" s="764"/>
      <c r="F60" s="764"/>
      <c r="G60" s="764"/>
      <c r="H60" s="764"/>
      <c r="I60" s="764"/>
      <c r="J60" s="764"/>
      <c r="K60" s="509" t="s">
        <v>73</v>
      </c>
      <c r="L60" s="217" t="s">
        <v>865</v>
      </c>
      <c r="M60" s="414">
        <v>1</v>
      </c>
      <c r="N60" s="487" t="s">
        <v>2246</v>
      </c>
      <c r="O60" s="487" t="s">
        <v>2246</v>
      </c>
      <c r="P60" s="487" t="s">
        <v>2246</v>
      </c>
    </row>
    <row r="61" spans="1:16" s="26" customFormat="1" ht="38.25" customHeight="1" x14ac:dyDescent="0.2">
      <c r="A61" s="14">
        <f t="shared" si="0"/>
        <v>52</v>
      </c>
      <c r="B61" s="505" t="s">
        <v>829</v>
      </c>
      <c r="C61" s="505" t="s">
        <v>49</v>
      </c>
      <c r="D61" s="505" t="s">
        <v>819</v>
      </c>
      <c r="E61" s="505" t="s">
        <v>819</v>
      </c>
      <c r="F61" s="505" t="s">
        <v>819</v>
      </c>
      <c r="G61" s="754" t="s">
        <v>819</v>
      </c>
      <c r="H61" s="754" t="s">
        <v>819</v>
      </c>
      <c r="I61" s="754" t="s">
        <v>819</v>
      </c>
      <c r="J61" s="754" t="s">
        <v>819</v>
      </c>
      <c r="K61" s="505" t="s">
        <v>820</v>
      </c>
      <c r="L61" s="209" t="s">
        <v>866</v>
      </c>
      <c r="M61" s="414">
        <v>1</v>
      </c>
      <c r="N61" s="487" t="s">
        <v>2246</v>
      </c>
      <c r="O61" s="487" t="s">
        <v>2246</v>
      </c>
      <c r="P61" s="487" t="s">
        <v>2246</v>
      </c>
    </row>
    <row r="62" spans="1:16" s="26" customFormat="1" ht="25.5" x14ac:dyDescent="0.2">
      <c r="A62" s="514"/>
      <c r="B62" s="505" t="s">
        <v>829</v>
      </c>
      <c r="C62" s="754" t="s">
        <v>49</v>
      </c>
      <c r="D62" s="754" t="s">
        <v>819</v>
      </c>
      <c r="E62" s="754" t="s">
        <v>819</v>
      </c>
      <c r="F62" s="754" t="s">
        <v>819</v>
      </c>
      <c r="G62" s="754"/>
      <c r="H62" s="754"/>
      <c r="I62" s="754"/>
      <c r="J62" s="754"/>
      <c r="K62" s="505" t="s">
        <v>73</v>
      </c>
      <c r="L62" s="209" t="s">
        <v>867</v>
      </c>
      <c r="M62" s="31"/>
      <c r="N62" s="409"/>
      <c r="O62" s="409"/>
      <c r="P62" s="409"/>
    </row>
    <row r="63" spans="1:16" s="26" customFormat="1" ht="12.75" customHeight="1" x14ac:dyDescent="0.2">
      <c r="A63" s="14">
        <f>A61+1</f>
        <v>53</v>
      </c>
      <c r="B63" s="505" t="s">
        <v>829</v>
      </c>
      <c r="C63" s="754"/>
      <c r="D63" s="754"/>
      <c r="E63" s="754"/>
      <c r="F63" s="754"/>
      <c r="G63" s="754"/>
      <c r="H63" s="754"/>
      <c r="I63" s="754"/>
      <c r="J63" s="754"/>
      <c r="K63" s="505" t="s">
        <v>73</v>
      </c>
      <c r="L63" s="209" t="s">
        <v>1623</v>
      </c>
      <c r="M63" s="414">
        <v>1</v>
      </c>
      <c r="N63" s="487" t="s">
        <v>2246</v>
      </c>
      <c r="O63" s="487" t="s">
        <v>2246</v>
      </c>
      <c r="P63" s="487" t="s">
        <v>2246</v>
      </c>
    </row>
    <row r="64" spans="1:16" s="26" customFormat="1" ht="12.75" customHeight="1" x14ac:dyDescent="0.2">
      <c r="A64" s="14">
        <f t="shared" si="0"/>
        <v>54</v>
      </c>
      <c r="B64" s="505" t="s">
        <v>829</v>
      </c>
      <c r="C64" s="754"/>
      <c r="D64" s="754"/>
      <c r="E64" s="754"/>
      <c r="F64" s="754"/>
      <c r="G64" s="754"/>
      <c r="H64" s="754"/>
      <c r="I64" s="754"/>
      <c r="J64" s="754"/>
      <c r="K64" s="505" t="s">
        <v>73</v>
      </c>
      <c r="L64" s="209" t="s">
        <v>1624</v>
      </c>
      <c r="M64" s="414">
        <v>1</v>
      </c>
      <c r="N64" s="487" t="s">
        <v>2246</v>
      </c>
      <c r="O64" s="487" t="s">
        <v>2246</v>
      </c>
      <c r="P64" s="487" t="s">
        <v>2246</v>
      </c>
    </row>
    <row r="65" spans="1:16" s="26" customFormat="1" ht="12.75" customHeight="1" x14ac:dyDescent="0.2">
      <c r="A65" s="14">
        <f t="shared" si="0"/>
        <v>55</v>
      </c>
      <c r="B65" s="505" t="s">
        <v>829</v>
      </c>
      <c r="C65" s="754"/>
      <c r="D65" s="754"/>
      <c r="E65" s="754"/>
      <c r="F65" s="754"/>
      <c r="G65" s="754"/>
      <c r="H65" s="754"/>
      <c r="I65" s="754"/>
      <c r="J65" s="754"/>
      <c r="K65" s="505" t="s">
        <v>73</v>
      </c>
      <c r="L65" s="209" t="s">
        <v>1625</v>
      </c>
      <c r="M65" s="414">
        <v>1</v>
      </c>
      <c r="N65" s="487" t="s">
        <v>2246</v>
      </c>
      <c r="O65" s="487" t="s">
        <v>2246</v>
      </c>
      <c r="P65" s="487" t="s">
        <v>2246</v>
      </c>
    </row>
    <row r="66" spans="1:16" s="26" customFormat="1" ht="12.75" customHeight="1" x14ac:dyDescent="0.2">
      <c r="A66" s="14">
        <f>A65+1</f>
        <v>56</v>
      </c>
      <c r="B66" s="505" t="s">
        <v>829</v>
      </c>
      <c r="C66" s="754"/>
      <c r="D66" s="754"/>
      <c r="E66" s="754"/>
      <c r="F66" s="754"/>
      <c r="G66" s="754"/>
      <c r="H66" s="754"/>
      <c r="I66" s="754"/>
      <c r="J66" s="754"/>
      <c r="K66" s="505" t="s">
        <v>73</v>
      </c>
      <c r="L66" s="217" t="s">
        <v>1945</v>
      </c>
      <c r="M66" s="414">
        <v>1</v>
      </c>
      <c r="N66" s="487" t="s">
        <v>2246</v>
      </c>
      <c r="O66" s="487" t="s">
        <v>2246</v>
      </c>
      <c r="P66" s="487" t="s">
        <v>2246</v>
      </c>
    </row>
    <row r="67" spans="1:16" s="26" customFormat="1" ht="12.75" customHeight="1" x14ac:dyDescent="0.2">
      <c r="A67" s="14">
        <f t="shared" si="0"/>
        <v>57</v>
      </c>
      <c r="B67" s="505" t="s">
        <v>829</v>
      </c>
      <c r="C67" s="754"/>
      <c r="D67" s="754"/>
      <c r="E67" s="754"/>
      <c r="F67" s="754"/>
      <c r="G67" s="754"/>
      <c r="H67" s="754"/>
      <c r="I67" s="754"/>
      <c r="J67" s="754"/>
      <c r="K67" s="505" t="s">
        <v>73</v>
      </c>
      <c r="L67" s="217" t="s">
        <v>1946</v>
      </c>
      <c r="M67" s="414">
        <v>1</v>
      </c>
      <c r="N67" s="487" t="s">
        <v>2246</v>
      </c>
      <c r="O67" s="487" t="s">
        <v>2246</v>
      </c>
      <c r="P67" s="487" t="s">
        <v>2246</v>
      </c>
    </row>
    <row r="68" spans="1:16" s="26" customFormat="1" ht="12.75" customHeight="1" x14ac:dyDescent="0.2">
      <c r="A68" s="14">
        <f t="shared" si="0"/>
        <v>58</v>
      </c>
      <c r="B68" s="505" t="s">
        <v>829</v>
      </c>
      <c r="C68" s="754"/>
      <c r="D68" s="754"/>
      <c r="E68" s="754"/>
      <c r="F68" s="754"/>
      <c r="G68" s="754"/>
      <c r="H68" s="754"/>
      <c r="I68" s="754"/>
      <c r="J68" s="754"/>
      <c r="K68" s="505" t="s">
        <v>73</v>
      </c>
      <c r="L68" s="217" t="s">
        <v>1947</v>
      </c>
      <c r="M68" s="414">
        <v>1</v>
      </c>
      <c r="N68" s="487" t="s">
        <v>2246</v>
      </c>
      <c r="O68" s="487" t="s">
        <v>2246</v>
      </c>
      <c r="P68" s="487" t="s">
        <v>2246</v>
      </c>
    </row>
    <row r="69" spans="1:16" s="26" customFormat="1" ht="12.75" customHeight="1" x14ac:dyDescent="0.2">
      <c r="A69" s="14">
        <f t="shared" si="0"/>
        <v>59</v>
      </c>
      <c r="B69" s="31" t="s">
        <v>830</v>
      </c>
      <c r="C69" s="78"/>
      <c r="D69" s="509" t="s">
        <v>1493</v>
      </c>
      <c r="E69" s="754"/>
      <c r="F69" s="754"/>
      <c r="G69" s="754"/>
      <c r="H69" s="754"/>
      <c r="I69" s="754"/>
      <c r="J69" s="754"/>
      <c r="K69" s="509" t="s">
        <v>73</v>
      </c>
      <c r="L69" s="217" t="s">
        <v>1948</v>
      </c>
      <c r="M69" s="414">
        <v>1</v>
      </c>
      <c r="N69" s="487" t="s">
        <v>2246</v>
      </c>
      <c r="O69" s="487" t="s">
        <v>2246</v>
      </c>
      <c r="P69" s="487" t="s">
        <v>2246</v>
      </c>
    </row>
    <row r="70" spans="1:16" s="26" customFormat="1" ht="12.75" customHeight="1" x14ac:dyDescent="0.2">
      <c r="A70" s="14">
        <f t="shared" si="0"/>
        <v>60</v>
      </c>
      <c r="B70" s="31" t="s">
        <v>830</v>
      </c>
      <c r="C70" s="78"/>
      <c r="D70" s="509" t="s">
        <v>1493</v>
      </c>
      <c r="E70" s="754"/>
      <c r="F70" s="754"/>
      <c r="G70" s="754"/>
      <c r="H70" s="754"/>
      <c r="I70" s="754"/>
      <c r="J70" s="754"/>
      <c r="K70" s="509" t="s">
        <v>73</v>
      </c>
      <c r="L70" s="217" t="s">
        <v>1949</v>
      </c>
      <c r="M70" s="414">
        <v>1</v>
      </c>
      <c r="N70" s="487" t="s">
        <v>2246</v>
      </c>
      <c r="O70" s="487" t="s">
        <v>2246</v>
      </c>
      <c r="P70" s="487" t="s">
        <v>2246</v>
      </c>
    </row>
    <row r="71" spans="1:16" s="26" customFormat="1" x14ac:dyDescent="0.2">
      <c r="A71" s="14">
        <f>A70+1</f>
        <v>61</v>
      </c>
      <c r="B71" s="31"/>
      <c r="C71" s="78"/>
      <c r="D71" s="31"/>
      <c r="E71" s="31"/>
      <c r="F71" s="764" t="s">
        <v>1774</v>
      </c>
      <c r="G71" s="754"/>
      <c r="H71" s="754"/>
      <c r="I71" s="754"/>
      <c r="J71" s="754"/>
      <c r="K71" s="509" t="s">
        <v>73</v>
      </c>
      <c r="L71" s="217" t="s">
        <v>1832</v>
      </c>
      <c r="M71" s="414">
        <v>1</v>
      </c>
      <c r="N71" s="487" t="s">
        <v>2246</v>
      </c>
      <c r="O71" s="487" t="s">
        <v>2246</v>
      </c>
      <c r="P71" s="487" t="s">
        <v>2246</v>
      </c>
    </row>
    <row r="72" spans="1:16" s="26" customFormat="1" x14ac:dyDescent="0.2">
      <c r="A72" s="14">
        <f>A71+1</f>
        <v>62</v>
      </c>
      <c r="B72" s="31"/>
      <c r="C72" s="78"/>
      <c r="D72" s="31"/>
      <c r="E72" s="31"/>
      <c r="F72" s="764"/>
      <c r="G72" s="754"/>
      <c r="H72" s="754"/>
      <c r="I72" s="754"/>
      <c r="J72" s="754"/>
      <c r="K72" s="509" t="s">
        <v>73</v>
      </c>
      <c r="L72" s="217" t="s">
        <v>1833</v>
      </c>
      <c r="M72" s="414">
        <v>1</v>
      </c>
      <c r="N72" s="487" t="s">
        <v>2246</v>
      </c>
      <c r="O72" s="487" t="s">
        <v>2246</v>
      </c>
      <c r="P72" s="487" t="s">
        <v>2246</v>
      </c>
    </row>
    <row r="73" spans="1:16" s="26" customFormat="1" x14ac:dyDescent="0.2">
      <c r="A73" s="14">
        <f>A72+1</f>
        <v>63</v>
      </c>
      <c r="B73" s="509" t="s">
        <v>1492</v>
      </c>
      <c r="C73" s="509" t="s">
        <v>1491</v>
      </c>
      <c r="D73" s="509" t="s">
        <v>1487</v>
      </c>
      <c r="E73" s="764" t="s">
        <v>1487</v>
      </c>
      <c r="F73" s="764" t="s">
        <v>1487</v>
      </c>
      <c r="G73" s="764" t="s">
        <v>1487</v>
      </c>
      <c r="H73" s="764" t="s">
        <v>1487</v>
      </c>
      <c r="I73" s="764" t="s">
        <v>1487</v>
      </c>
      <c r="J73" s="764" t="s">
        <v>1487</v>
      </c>
      <c r="K73" s="509" t="s">
        <v>1488</v>
      </c>
      <c r="L73" s="217" t="s">
        <v>1489</v>
      </c>
      <c r="M73" s="414">
        <v>1</v>
      </c>
      <c r="N73" s="487" t="s">
        <v>2246</v>
      </c>
      <c r="O73" s="487" t="s">
        <v>2246</v>
      </c>
      <c r="P73" s="487" t="s">
        <v>2246</v>
      </c>
    </row>
    <row r="74" spans="1:16" s="26" customFormat="1" ht="25.5" x14ac:dyDescent="0.2">
      <c r="A74" s="14">
        <f>A73+1</f>
        <v>64</v>
      </c>
      <c r="B74" s="31"/>
      <c r="C74" s="31" t="s">
        <v>1486</v>
      </c>
      <c r="D74" s="509" t="s">
        <v>1508</v>
      </c>
      <c r="E74" s="764"/>
      <c r="F74" s="764"/>
      <c r="G74" s="764"/>
      <c r="H74" s="764"/>
      <c r="I74" s="764"/>
      <c r="J74" s="764"/>
      <c r="K74" s="509" t="s">
        <v>73</v>
      </c>
      <c r="L74" s="217" t="s">
        <v>1490</v>
      </c>
      <c r="M74" s="414">
        <v>1</v>
      </c>
      <c r="N74" s="487" t="s">
        <v>2246</v>
      </c>
      <c r="O74" s="487" t="s">
        <v>2246</v>
      </c>
      <c r="P74" s="487" t="s">
        <v>2246</v>
      </c>
    </row>
    <row r="75" spans="1:16" ht="38.25" x14ac:dyDescent="0.2">
      <c r="A75" s="14">
        <f>A74+1</f>
        <v>65</v>
      </c>
      <c r="B75" s="509" t="s">
        <v>737</v>
      </c>
      <c r="C75" s="791" t="s">
        <v>61</v>
      </c>
      <c r="D75" s="791" t="s">
        <v>845</v>
      </c>
      <c r="E75" s="791" t="s">
        <v>845</v>
      </c>
      <c r="F75" s="791" t="s">
        <v>845</v>
      </c>
      <c r="G75" s="791" t="s">
        <v>845</v>
      </c>
      <c r="H75" s="791" t="s">
        <v>845</v>
      </c>
      <c r="I75" s="791" t="s">
        <v>845</v>
      </c>
      <c r="J75" s="791" t="s">
        <v>845</v>
      </c>
      <c r="K75" s="509" t="s">
        <v>62</v>
      </c>
      <c r="L75" s="217" t="s">
        <v>868</v>
      </c>
      <c r="M75" s="412">
        <v>1</v>
      </c>
      <c r="N75" s="487" t="s">
        <v>2246</v>
      </c>
      <c r="O75" s="487" t="s">
        <v>2246</v>
      </c>
      <c r="P75" s="487" t="s">
        <v>2246</v>
      </c>
    </row>
    <row r="76" spans="1:16" ht="26.25" customHeight="1" x14ac:dyDescent="0.2">
      <c r="A76" s="14">
        <f t="shared" ref="A76:A79" si="1">A75+1</f>
        <v>66</v>
      </c>
      <c r="B76" s="509" t="s">
        <v>737</v>
      </c>
      <c r="C76" s="791"/>
      <c r="D76" s="791"/>
      <c r="E76" s="791"/>
      <c r="F76" s="791"/>
      <c r="G76" s="791"/>
      <c r="H76" s="791"/>
      <c r="I76" s="791"/>
      <c r="J76" s="791"/>
      <c r="K76" s="509" t="s">
        <v>73</v>
      </c>
      <c r="L76" s="217" t="s">
        <v>869</v>
      </c>
      <c r="M76" s="412">
        <v>1</v>
      </c>
      <c r="N76" s="487" t="s">
        <v>2246</v>
      </c>
      <c r="O76" s="487" t="s">
        <v>2246</v>
      </c>
      <c r="P76" s="487" t="s">
        <v>2246</v>
      </c>
    </row>
    <row r="77" spans="1:16" ht="39.75" customHeight="1" x14ac:dyDescent="0.2">
      <c r="A77" s="14">
        <f t="shared" si="1"/>
        <v>67</v>
      </c>
      <c r="B77" s="509" t="s">
        <v>738</v>
      </c>
      <c r="C77" s="513" t="s">
        <v>93</v>
      </c>
      <c r="D77" s="513" t="s">
        <v>846</v>
      </c>
      <c r="E77" s="513" t="s">
        <v>846</v>
      </c>
      <c r="F77" s="513" t="s">
        <v>846</v>
      </c>
      <c r="G77" s="513" t="s">
        <v>846</v>
      </c>
      <c r="H77" s="513" t="s">
        <v>846</v>
      </c>
      <c r="I77" s="527" t="s">
        <v>846</v>
      </c>
      <c r="J77" s="513" t="s">
        <v>846</v>
      </c>
      <c r="K77" s="509" t="s">
        <v>63</v>
      </c>
      <c r="L77" s="217" t="s">
        <v>870</v>
      </c>
      <c r="M77" s="412">
        <v>1</v>
      </c>
      <c r="N77" s="487" t="s">
        <v>2246</v>
      </c>
      <c r="O77" s="487" t="s">
        <v>2246</v>
      </c>
      <c r="P77" s="487" t="s">
        <v>2246</v>
      </c>
    </row>
    <row r="78" spans="1:16" ht="25.5" x14ac:dyDescent="0.2">
      <c r="A78" s="14">
        <f t="shared" si="1"/>
        <v>68</v>
      </c>
      <c r="B78" s="31" t="s">
        <v>786</v>
      </c>
      <c r="C78" s="505" t="s">
        <v>1311</v>
      </c>
      <c r="D78" s="755">
        <v>4.3</v>
      </c>
      <c r="E78" s="755">
        <v>4.3</v>
      </c>
      <c r="F78" s="755">
        <v>4.3</v>
      </c>
      <c r="G78" s="755">
        <v>4.3</v>
      </c>
      <c r="H78" s="755">
        <v>4.3</v>
      </c>
      <c r="I78" s="755">
        <v>4.3</v>
      </c>
      <c r="J78" s="755">
        <v>4.3</v>
      </c>
      <c r="K78" s="505" t="s">
        <v>95</v>
      </c>
      <c r="L78" s="209" t="s">
        <v>871</v>
      </c>
      <c r="M78" s="412">
        <v>1</v>
      </c>
      <c r="N78" s="487" t="s">
        <v>2246</v>
      </c>
      <c r="O78" s="487" t="s">
        <v>2246</v>
      </c>
      <c r="P78" s="487" t="s">
        <v>2246</v>
      </c>
    </row>
    <row r="79" spans="1:16" ht="25.5" x14ac:dyDescent="0.2">
      <c r="A79" s="14">
        <f t="shared" si="1"/>
        <v>69</v>
      </c>
      <c r="B79" s="31" t="s">
        <v>786</v>
      </c>
      <c r="C79" s="505" t="s">
        <v>1311</v>
      </c>
      <c r="D79" s="755"/>
      <c r="E79" s="755"/>
      <c r="F79" s="755"/>
      <c r="G79" s="755"/>
      <c r="H79" s="755"/>
      <c r="I79" s="755"/>
      <c r="J79" s="755"/>
      <c r="K79" s="505" t="s">
        <v>73</v>
      </c>
      <c r="L79" s="209" t="s">
        <v>872</v>
      </c>
      <c r="M79" s="412">
        <v>1</v>
      </c>
      <c r="N79" s="487" t="s">
        <v>2246</v>
      </c>
      <c r="O79" s="487" t="s">
        <v>2246</v>
      </c>
      <c r="P79" s="487" t="s">
        <v>2246</v>
      </c>
    </row>
    <row r="80" spans="1:16" x14ac:dyDescent="0.2">
      <c r="A80" s="782" t="s">
        <v>791</v>
      </c>
      <c r="B80" s="785"/>
      <c r="C80" s="785"/>
      <c r="D80" s="785"/>
      <c r="E80" s="785"/>
      <c r="F80" s="785"/>
      <c r="G80" s="785"/>
      <c r="H80" s="785"/>
      <c r="I80" s="785"/>
      <c r="J80" s="785"/>
      <c r="K80" s="785"/>
      <c r="L80" s="785"/>
      <c r="M80" s="785"/>
      <c r="N80" s="785"/>
      <c r="O80" s="785"/>
      <c r="P80" s="845"/>
    </row>
    <row r="81" spans="1:16" ht="25.5" x14ac:dyDescent="0.2">
      <c r="A81" s="14">
        <f>A79+1</f>
        <v>70</v>
      </c>
      <c r="B81" s="505" t="s">
        <v>739</v>
      </c>
      <c r="C81" s="506">
        <v>5.0999999999999996</v>
      </c>
      <c r="D81" s="506">
        <v>5.0999999999999996</v>
      </c>
      <c r="E81" s="506">
        <v>5.0999999999999996</v>
      </c>
      <c r="F81" s="506">
        <v>5.0999999999999996</v>
      </c>
      <c r="G81" s="506">
        <v>5.0999999999999996</v>
      </c>
      <c r="H81" s="506">
        <v>5.0999999999999996</v>
      </c>
      <c r="I81" s="523">
        <v>5.0999999999999996</v>
      </c>
      <c r="J81" s="506">
        <v>5.0999999999999996</v>
      </c>
      <c r="K81" s="505" t="s">
        <v>98</v>
      </c>
      <c r="L81" s="209" t="s">
        <v>873</v>
      </c>
      <c r="M81" s="412">
        <v>1</v>
      </c>
      <c r="N81" s="487" t="s">
        <v>2246</v>
      </c>
      <c r="O81" s="487" t="s">
        <v>2246</v>
      </c>
      <c r="P81" s="487" t="s">
        <v>2246</v>
      </c>
    </row>
    <row r="82" spans="1:16" ht="25.5" x14ac:dyDescent="0.2">
      <c r="A82" s="14">
        <f>A81+1</f>
        <v>71</v>
      </c>
      <c r="B82" s="31" t="s">
        <v>728</v>
      </c>
      <c r="C82" s="505" t="s">
        <v>1312</v>
      </c>
      <c r="D82" s="755" t="s">
        <v>64</v>
      </c>
      <c r="E82" s="755" t="s">
        <v>64</v>
      </c>
      <c r="F82" s="755" t="s">
        <v>64</v>
      </c>
      <c r="G82" s="755" t="s">
        <v>64</v>
      </c>
      <c r="H82" s="755" t="s">
        <v>64</v>
      </c>
      <c r="I82" s="755" t="s">
        <v>64</v>
      </c>
      <c r="J82" s="755" t="s">
        <v>64</v>
      </c>
      <c r="K82" s="505" t="s">
        <v>65</v>
      </c>
      <c r="L82" s="209" t="s">
        <v>874</v>
      </c>
      <c r="M82" s="412">
        <v>1</v>
      </c>
      <c r="N82" s="487" t="s">
        <v>2246</v>
      </c>
      <c r="O82" s="487" t="s">
        <v>2246</v>
      </c>
      <c r="P82" s="487" t="s">
        <v>2246</v>
      </c>
    </row>
    <row r="83" spans="1:16" ht="38.25" x14ac:dyDescent="0.2">
      <c r="A83" s="14">
        <f t="shared" ref="A83:A144" si="2">A82+1</f>
        <v>72</v>
      </c>
      <c r="B83" s="31" t="s">
        <v>786</v>
      </c>
      <c r="C83" s="505" t="s">
        <v>1312</v>
      </c>
      <c r="D83" s="755"/>
      <c r="E83" s="755"/>
      <c r="F83" s="755"/>
      <c r="G83" s="755"/>
      <c r="H83" s="755"/>
      <c r="I83" s="755"/>
      <c r="J83" s="755"/>
      <c r="K83" s="505" t="s">
        <v>73</v>
      </c>
      <c r="L83" s="209" t="s">
        <v>875</v>
      </c>
      <c r="M83" s="412">
        <v>1</v>
      </c>
      <c r="N83" s="487" t="s">
        <v>2246</v>
      </c>
      <c r="O83" s="487" t="s">
        <v>2246</v>
      </c>
      <c r="P83" s="487" t="s">
        <v>2246</v>
      </c>
    </row>
    <row r="84" spans="1:16" ht="25.5" x14ac:dyDescent="0.2">
      <c r="A84" s="14">
        <f>A83+1</f>
        <v>73</v>
      </c>
      <c r="B84" s="31" t="s">
        <v>786</v>
      </c>
      <c r="C84" s="505" t="s">
        <v>1312</v>
      </c>
      <c r="D84" s="755"/>
      <c r="E84" s="755"/>
      <c r="F84" s="755"/>
      <c r="G84" s="755"/>
      <c r="H84" s="755"/>
      <c r="I84" s="755"/>
      <c r="J84" s="755"/>
      <c r="K84" s="505" t="s">
        <v>73</v>
      </c>
      <c r="L84" s="209" t="s">
        <v>876</v>
      </c>
      <c r="M84" s="412">
        <v>1</v>
      </c>
      <c r="N84" s="487" t="s">
        <v>2246</v>
      </c>
      <c r="O84" s="487" t="s">
        <v>2246</v>
      </c>
      <c r="P84" s="487" t="s">
        <v>2246</v>
      </c>
    </row>
    <row r="85" spans="1:16" ht="25.5" x14ac:dyDescent="0.2">
      <c r="A85" s="14">
        <f>A84+1</f>
        <v>74</v>
      </c>
      <c r="B85" s="514"/>
      <c r="C85" s="31"/>
      <c r="D85" s="110"/>
      <c r="E85" s="509" t="s">
        <v>1559</v>
      </c>
      <c r="F85" s="755"/>
      <c r="G85" s="755"/>
      <c r="H85" s="755"/>
      <c r="I85" s="755"/>
      <c r="J85" s="755"/>
      <c r="K85" s="509" t="s">
        <v>73</v>
      </c>
      <c r="L85" s="217" t="s">
        <v>1796</v>
      </c>
      <c r="M85" s="412">
        <v>1</v>
      </c>
      <c r="N85" s="487" t="s">
        <v>2246</v>
      </c>
      <c r="O85" s="487" t="s">
        <v>2246</v>
      </c>
      <c r="P85" s="487" t="s">
        <v>2246</v>
      </c>
    </row>
    <row r="86" spans="1:16" ht="25.5" x14ac:dyDescent="0.2">
      <c r="A86" s="14">
        <f>A85+1</f>
        <v>75</v>
      </c>
      <c r="B86" s="31" t="s">
        <v>786</v>
      </c>
      <c r="C86" s="505" t="s">
        <v>1313</v>
      </c>
      <c r="D86" s="755" t="s">
        <v>67</v>
      </c>
      <c r="E86" s="755" t="s">
        <v>67</v>
      </c>
      <c r="F86" s="755" t="s">
        <v>67</v>
      </c>
      <c r="G86" s="755" t="s">
        <v>67</v>
      </c>
      <c r="H86" s="755" t="s">
        <v>67</v>
      </c>
      <c r="I86" s="755" t="s">
        <v>67</v>
      </c>
      <c r="J86" s="755" t="s">
        <v>67</v>
      </c>
      <c r="K86" s="505" t="s">
        <v>68</v>
      </c>
      <c r="L86" s="209" t="s">
        <v>877</v>
      </c>
      <c r="M86" s="412">
        <v>1</v>
      </c>
      <c r="N86" s="487" t="s">
        <v>2246</v>
      </c>
      <c r="O86" s="487" t="s">
        <v>2246</v>
      </c>
      <c r="P86" s="487" t="s">
        <v>2246</v>
      </c>
    </row>
    <row r="87" spans="1:16" ht="25.5" x14ac:dyDescent="0.2">
      <c r="A87" s="14">
        <f t="shared" si="2"/>
        <v>76</v>
      </c>
      <c r="B87" s="31" t="s">
        <v>786</v>
      </c>
      <c r="C87" s="505" t="s">
        <v>1313</v>
      </c>
      <c r="D87" s="755"/>
      <c r="E87" s="755"/>
      <c r="F87" s="755"/>
      <c r="G87" s="755"/>
      <c r="H87" s="755"/>
      <c r="I87" s="755"/>
      <c r="J87" s="755"/>
      <c r="K87" s="505" t="s">
        <v>73</v>
      </c>
      <c r="L87" s="209" t="s">
        <v>878</v>
      </c>
      <c r="M87" s="412">
        <v>1</v>
      </c>
      <c r="N87" s="487" t="s">
        <v>2246</v>
      </c>
      <c r="O87" s="487" t="s">
        <v>2246</v>
      </c>
      <c r="P87" s="487" t="s">
        <v>2246</v>
      </c>
    </row>
    <row r="88" spans="1:16" ht="51" x14ac:dyDescent="0.2">
      <c r="A88" s="14">
        <f t="shared" si="2"/>
        <v>77</v>
      </c>
      <c r="B88" s="505" t="s">
        <v>740</v>
      </c>
      <c r="C88" s="755" t="s">
        <v>69</v>
      </c>
      <c r="D88" s="755" t="s">
        <v>69</v>
      </c>
      <c r="E88" s="755" t="s">
        <v>69</v>
      </c>
      <c r="F88" s="755" t="s">
        <v>69</v>
      </c>
      <c r="G88" s="755" t="s">
        <v>69</v>
      </c>
      <c r="H88" s="755" t="s">
        <v>69</v>
      </c>
      <c r="I88" s="755" t="s">
        <v>69</v>
      </c>
      <c r="J88" s="755" t="s">
        <v>69</v>
      </c>
      <c r="K88" s="505" t="s">
        <v>70</v>
      </c>
      <c r="L88" s="209" t="s">
        <v>879</v>
      </c>
      <c r="M88" s="412">
        <v>1</v>
      </c>
      <c r="N88" s="487" t="s">
        <v>2246</v>
      </c>
      <c r="O88" s="487" t="s">
        <v>2246</v>
      </c>
      <c r="P88" s="487" t="s">
        <v>2246</v>
      </c>
    </row>
    <row r="89" spans="1:16" ht="25.5" x14ac:dyDescent="0.2">
      <c r="A89" s="14">
        <f t="shared" si="2"/>
        <v>78</v>
      </c>
      <c r="B89" s="505" t="s">
        <v>740</v>
      </c>
      <c r="C89" s="755"/>
      <c r="D89" s="755"/>
      <c r="E89" s="755"/>
      <c r="F89" s="755"/>
      <c r="G89" s="755"/>
      <c r="H89" s="755"/>
      <c r="I89" s="755"/>
      <c r="J89" s="755"/>
      <c r="K89" s="505" t="s">
        <v>73</v>
      </c>
      <c r="L89" s="209" t="s">
        <v>880</v>
      </c>
      <c r="M89" s="412">
        <v>1</v>
      </c>
      <c r="N89" s="487" t="s">
        <v>2246</v>
      </c>
      <c r="O89" s="487" t="s">
        <v>2246</v>
      </c>
      <c r="P89" s="487" t="s">
        <v>2246</v>
      </c>
    </row>
    <row r="90" spans="1:16" ht="51" x14ac:dyDescent="0.2">
      <c r="A90" s="14">
        <f t="shared" si="2"/>
        <v>79</v>
      </c>
      <c r="B90" s="505" t="s">
        <v>740</v>
      </c>
      <c r="C90" s="755"/>
      <c r="D90" s="755"/>
      <c r="E90" s="755"/>
      <c r="F90" s="755"/>
      <c r="G90" s="755"/>
      <c r="H90" s="755"/>
      <c r="I90" s="755"/>
      <c r="J90" s="755"/>
      <c r="K90" s="505" t="s">
        <v>73</v>
      </c>
      <c r="L90" s="217" t="s">
        <v>881</v>
      </c>
      <c r="M90" s="412">
        <v>1</v>
      </c>
      <c r="N90" s="487" t="s">
        <v>2246</v>
      </c>
      <c r="O90" s="487" t="s">
        <v>2246</v>
      </c>
      <c r="P90" s="487" t="s">
        <v>2246</v>
      </c>
    </row>
    <row r="91" spans="1:16" ht="25.5" x14ac:dyDescent="0.2">
      <c r="A91" s="14">
        <f t="shared" si="2"/>
        <v>80</v>
      </c>
      <c r="B91" s="31" t="s">
        <v>786</v>
      </c>
      <c r="C91" s="505" t="s">
        <v>1314</v>
      </c>
      <c r="D91" s="755"/>
      <c r="E91" s="755"/>
      <c r="F91" s="755"/>
      <c r="G91" s="755"/>
      <c r="H91" s="755"/>
      <c r="I91" s="755"/>
      <c r="J91" s="755"/>
      <c r="K91" s="505" t="s">
        <v>73</v>
      </c>
      <c r="L91" s="209" t="s">
        <v>882</v>
      </c>
      <c r="M91" s="412">
        <v>1</v>
      </c>
      <c r="N91" s="487" t="s">
        <v>2246</v>
      </c>
      <c r="O91" s="487" t="s">
        <v>2246</v>
      </c>
      <c r="P91" s="487" t="s">
        <v>2246</v>
      </c>
    </row>
    <row r="92" spans="1:16" ht="38.25" x14ac:dyDescent="0.2">
      <c r="A92" s="14">
        <f t="shared" si="2"/>
        <v>81</v>
      </c>
      <c r="B92" s="505" t="s">
        <v>741</v>
      </c>
      <c r="C92" s="755" t="s">
        <v>106</v>
      </c>
      <c r="D92" s="755" t="s">
        <v>106</v>
      </c>
      <c r="E92" s="755" t="s">
        <v>106</v>
      </c>
      <c r="F92" s="755" t="s">
        <v>106</v>
      </c>
      <c r="G92" s="755" t="s">
        <v>106</v>
      </c>
      <c r="H92" s="756" t="s">
        <v>106</v>
      </c>
      <c r="I92" s="756" t="s">
        <v>106</v>
      </c>
      <c r="J92" s="756" t="s">
        <v>106</v>
      </c>
      <c r="K92" s="505" t="s">
        <v>107</v>
      </c>
      <c r="L92" s="217" t="s">
        <v>1797</v>
      </c>
      <c r="M92" s="412">
        <v>1</v>
      </c>
      <c r="N92" s="487" t="s">
        <v>2246</v>
      </c>
      <c r="O92" s="487" t="s">
        <v>2246</v>
      </c>
      <c r="P92" s="487" t="s">
        <v>2246</v>
      </c>
    </row>
    <row r="93" spans="1:16" ht="38.25" x14ac:dyDescent="0.2">
      <c r="A93" s="14">
        <f t="shared" si="2"/>
        <v>82</v>
      </c>
      <c r="B93" s="505" t="s">
        <v>741</v>
      </c>
      <c r="C93" s="755"/>
      <c r="D93" s="755"/>
      <c r="E93" s="755"/>
      <c r="F93" s="755"/>
      <c r="G93" s="755"/>
      <c r="H93" s="757"/>
      <c r="I93" s="757"/>
      <c r="J93" s="757"/>
      <c r="K93" s="505" t="s">
        <v>73</v>
      </c>
      <c r="L93" s="209" t="s">
        <v>884</v>
      </c>
      <c r="M93" s="412">
        <v>1</v>
      </c>
      <c r="N93" s="487" t="s">
        <v>2246</v>
      </c>
      <c r="O93" s="487" t="s">
        <v>2246</v>
      </c>
      <c r="P93" s="487" t="s">
        <v>2246</v>
      </c>
    </row>
    <row r="94" spans="1:16" x14ac:dyDescent="0.2">
      <c r="A94" s="514"/>
      <c r="B94" s="505" t="s">
        <v>741</v>
      </c>
      <c r="C94" s="755"/>
      <c r="D94" s="755"/>
      <c r="E94" s="755"/>
      <c r="F94" s="755"/>
      <c r="G94" s="755"/>
      <c r="H94" s="757"/>
      <c r="I94" s="757"/>
      <c r="J94" s="757"/>
      <c r="K94" s="505" t="s">
        <v>73</v>
      </c>
      <c r="L94" s="209" t="s">
        <v>885</v>
      </c>
      <c r="M94" s="514"/>
      <c r="N94" s="514"/>
      <c r="O94" s="514"/>
      <c r="P94" s="514"/>
    </row>
    <row r="95" spans="1:16" x14ac:dyDescent="0.2">
      <c r="A95" s="14">
        <f>A93+1</f>
        <v>83</v>
      </c>
      <c r="B95" s="505" t="s">
        <v>741</v>
      </c>
      <c r="C95" s="755"/>
      <c r="D95" s="755"/>
      <c r="E95" s="755"/>
      <c r="F95" s="755"/>
      <c r="G95" s="755"/>
      <c r="H95" s="757"/>
      <c r="I95" s="757"/>
      <c r="J95" s="757"/>
      <c r="K95" s="505" t="s">
        <v>73</v>
      </c>
      <c r="L95" s="209" t="s">
        <v>2227</v>
      </c>
      <c r="M95" s="412">
        <v>1</v>
      </c>
      <c r="N95" s="487" t="s">
        <v>2246</v>
      </c>
      <c r="O95" s="487" t="s">
        <v>2246</v>
      </c>
      <c r="P95" s="487" t="s">
        <v>2246</v>
      </c>
    </row>
    <row r="96" spans="1:16" x14ac:dyDescent="0.2">
      <c r="A96" s="14">
        <f t="shared" si="2"/>
        <v>84</v>
      </c>
      <c r="B96" s="505" t="s">
        <v>741</v>
      </c>
      <c r="C96" s="755"/>
      <c r="D96" s="755"/>
      <c r="E96" s="755"/>
      <c r="F96" s="755"/>
      <c r="G96" s="755"/>
      <c r="H96" s="757"/>
      <c r="I96" s="757"/>
      <c r="J96" s="757"/>
      <c r="K96" s="505" t="s">
        <v>73</v>
      </c>
      <c r="L96" s="209" t="s">
        <v>2228</v>
      </c>
      <c r="M96" s="412">
        <v>1</v>
      </c>
      <c r="N96" s="487" t="s">
        <v>2246</v>
      </c>
      <c r="O96" s="487" t="s">
        <v>2246</v>
      </c>
      <c r="P96" s="487" t="s">
        <v>2246</v>
      </c>
    </row>
    <row r="97" spans="1:16" x14ac:dyDescent="0.2">
      <c r="A97" s="14">
        <f t="shared" si="2"/>
        <v>85</v>
      </c>
      <c r="B97" s="505" t="s">
        <v>741</v>
      </c>
      <c r="C97" s="755"/>
      <c r="D97" s="755"/>
      <c r="E97" s="755"/>
      <c r="F97" s="755"/>
      <c r="G97" s="755"/>
      <c r="H97" s="757"/>
      <c r="I97" s="757"/>
      <c r="J97" s="757"/>
      <c r="K97" s="505" t="s">
        <v>73</v>
      </c>
      <c r="L97" s="209" t="s">
        <v>2229</v>
      </c>
      <c r="M97" s="412">
        <v>1</v>
      </c>
      <c r="N97" s="487" t="s">
        <v>2246</v>
      </c>
      <c r="O97" s="487" t="s">
        <v>2246</v>
      </c>
      <c r="P97" s="487" t="s">
        <v>2246</v>
      </c>
    </row>
    <row r="98" spans="1:16" x14ac:dyDescent="0.2">
      <c r="A98" s="14">
        <f t="shared" si="2"/>
        <v>86</v>
      </c>
      <c r="B98" s="505" t="s">
        <v>741</v>
      </c>
      <c r="C98" s="755"/>
      <c r="D98" s="755"/>
      <c r="E98" s="755"/>
      <c r="F98" s="755"/>
      <c r="G98" s="755"/>
      <c r="H98" s="757"/>
      <c r="I98" s="757"/>
      <c r="J98" s="757"/>
      <c r="K98" s="505" t="s">
        <v>73</v>
      </c>
      <c r="L98" s="209" t="s">
        <v>2230</v>
      </c>
      <c r="M98" s="412">
        <v>1</v>
      </c>
      <c r="N98" s="487" t="s">
        <v>2246</v>
      </c>
      <c r="O98" s="487" t="s">
        <v>2246</v>
      </c>
      <c r="P98" s="487" t="s">
        <v>2246</v>
      </c>
    </row>
    <row r="99" spans="1:16" x14ac:dyDescent="0.2">
      <c r="A99" s="14">
        <f t="shared" si="2"/>
        <v>87</v>
      </c>
      <c r="B99" s="505" t="s">
        <v>741</v>
      </c>
      <c r="C99" s="755"/>
      <c r="D99" s="755"/>
      <c r="E99" s="755"/>
      <c r="F99" s="755"/>
      <c r="G99" s="755"/>
      <c r="H99" s="757"/>
      <c r="I99" s="757"/>
      <c r="J99" s="757"/>
      <c r="K99" s="505" t="s">
        <v>73</v>
      </c>
      <c r="L99" s="209" t="s">
        <v>2231</v>
      </c>
      <c r="M99" s="412">
        <v>1</v>
      </c>
      <c r="N99" s="487" t="s">
        <v>2246</v>
      </c>
      <c r="O99" s="487" t="s">
        <v>2246</v>
      </c>
      <c r="P99" s="487" t="s">
        <v>2246</v>
      </c>
    </row>
    <row r="100" spans="1:16" x14ac:dyDescent="0.2">
      <c r="A100" s="14">
        <f t="shared" si="2"/>
        <v>88</v>
      </c>
      <c r="B100" s="505" t="s">
        <v>741</v>
      </c>
      <c r="C100" s="755"/>
      <c r="D100" s="755"/>
      <c r="E100" s="755"/>
      <c r="F100" s="755"/>
      <c r="G100" s="755"/>
      <c r="H100" s="757"/>
      <c r="I100" s="757"/>
      <c r="J100" s="757"/>
      <c r="K100" s="505" t="s">
        <v>73</v>
      </c>
      <c r="L100" s="209" t="s">
        <v>2232</v>
      </c>
      <c r="M100" s="412">
        <v>1</v>
      </c>
      <c r="N100" s="487" t="s">
        <v>2246</v>
      </c>
      <c r="O100" s="487" t="s">
        <v>2246</v>
      </c>
      <c r="P100" s="487" t="s">
        <v>2246</v>
      </c>
    </row>
    <row r="101" spans="1:16" x14ac:dyDescent="0.2">
      <c r="A101" s="14">
        <f t="shared" si="2"/>
        <v>89</v>
      </c>
      <c r="B101" s="505" t="s">
        <v>741</v>
      </c>
      <c r="C101" s="755"/>
      <c r="D101" s="755"/>
      <c r="E101" s="755"/>
      <c r="F101" s="755"/>
      <c r="G101" s="755"/>
      <c r="H101" s="757"/>
      <c r="I101" s="757"/>
      <c r="J101" s="757"/>
      <c r="K101" s="505" t="s">
        <v>73</v>
      </c>
      <c r="L101" s="209" t="s">
        <v>2233</v>
      </c>
      <c r="M101" s="412">
        <v>1</v>
      </c>
      <c r="N101" s="487" t="s">
        <v>2246</v>
      </c>
      <c r="O101" s="487" t="s">
        <v>2246</v>
      </c>
      <c r="P101" s="487" t="s">
        <v>2246</v>
      </c>
    </row>
    <row r="102" spans="1:16" x14ac:dyDescent="0.2">
      <c r="A102" s="14">
        <f t="shared" si="2"/>
        <v>90</v>
      </c>
      <c r="B102" s="509" t="s">
        <v>741</v>
      </c>
      <c r="C102" s="755"/>
      <c r="D102" s="755"/>
      <c r="E102" s="755"/>
      <c r="F102" s="755"/>
      <c r="G102" s="755"/>
      <c r="H102" s="757"/>
      <c r="I102" s="757"/>
      <c r="J102" s="757"/>
      <c r="K102" s="505" t="s">
        <v>73</v>
      </c>
      <c r="L102" s="209" t="s">
        <v>2234</v>
      </c>
      <c r="M102" s="412">
        <v>1</v>
      </c>
      <c r="N102" s="487" t="s">
        <v>2246</v>
      </c>
      <c r="O102" s="487" t="s">
        <v>2246</v>
      </c>
      <c r="P102" s="487" t="s">
        <v>2246</v>
      </c>
    </row>
    <row r="103" spans="1:16" x14ac:dyDescent="0.2">
      <c r="A103" s="14">
        <f t="shared" si="2"/>
        <v>91</v>
      </c>
      <c r="B103" s="505" t="s">
        <v>741</v>
      </c>
      <c r="C103" s="755"/>
      <c r="D103" s="755"/>
      <c r="E103" s="755"/>
      <c r="F103" s="755"/>
      <c r="G103" s="755"/>
      <c r="H103" s="757"/>
      <c r="I103" s="757"/>
      <c r="J103" s="757"/>
      <c r="K103" s="505" t="s">
        <v>73</v>
      </c>
      <c r="L103" s="209" t="s">
        <v>2235</v>
      </c>
      <c r="M103" s="412">
        <v>1</v>
      </c>
      <c r="N103" s="487" t="s">
        <v>2246</v>
      </c>
      <c r="O103" s="487" t="s">
        <v>2246</v>
      </c>
      <c r="P103" s="487" t="s">
        <v>2246</v>
      </c>
    </row>
    <row r="104" spans="1:16" x14ac:dyDescent="0.2">
      <c r="A104" s="14">
        <f t="shared" si="2"/>
        <v>92</v>
      </c>
      <c r="B104" s="509" t="s">
        <v>741</v>
      </c>
      <c r="C104" s="755"/>
      <c r="D104" s="755"/>
      <c r="E104" s="755"/>
      <c r="F104" s="755"/>
      <c r="G104" s="755" t="s">
        <v>106</v>
      </c>
      <c r="H104" s="757"/>
      <c r="I104" s="757"/>
      <c r="J104" s="757"/>
      <c r="K104" s="505" t="s">
        <v>73</v>
      </c>
      <c r="L104" s="209" t="s">
        <v>2236</v>
      </c>
      <c r="M104" s="412">
        <v>1</v>
      </c>
      <c r="N104" s="487" t="s">
        <v>2246</v>
      </c>
      <c r="O104" s="487" t="s">
        <v>2246</v>
      </c>
      <c r="P104" s="487" t="s">
        <v>2246</v>
      </c>
    </row>
    <row r="105" spans="1:16" x14ac:dyDescent="0.2">
      <c r="A105" s="14">
        <f t="shared" si="2"/>
        <v>93</v>
      </c>
      <c r="B105" s="505" t="s">
        <v>741</v>
      </c>
      <c r="C105" s="755"/>
      <c r="D105" s="755"/>
      <c r="E105" s="755"/>
      <c r="F105" s="755"/>
      <c r="G105" s="755"/>
      <c r="H105" s="758"/>
      <c r="I105" s="758"/>
      <c r="J105" s="758"/>
      <c r="K105" s="505" t="s">
        <v>73</v>
      </c>
      <c r="L105" s="209" t="s">
        <v>121</v>
      </c>
      <c r="M105" s="412">
        <v>1</v>
      </c>
      <c r="N105" s="487" t="s">
        <v>2246</v>
      </c>
      <c r="O105" s="487" t="s">
        <v>2246</v>
      </c>
      <c r="P105" s="487" t="s">
        <v>2246</v>
      </c>
    </row>
    <row r="106" spans="1:16" ht="25.5" x14ac:dyDescent="0.2">
      <c r="A106" s="14">
        <f t="shared" si="2"/>
        <v>94</v>
      </c>
      <c r="B106" s="505" t="s">
        <v>742</v>
      </c>
      <c r="C106" s="755" t="s">
        <v>122</v>
      </c>
      <c r="D106" s="755" t="s">
        <v>122</v>
      </c>
      <c r="E106" s="755" t="s">
        <v>122</v>
      </c>
      <c r="F106" s="755" t="s">
        <v>122</v>
      </c>
      <c r="G106" s="755" t="s">
        <v>122</v>
      </c>
      <c r="H106" s="756" t="s">
        <v>122</v>
      </c>
      <c r="I106" s="756" t="s">
        <v>122</v>
      </c>
      <c r="J106" s="756" t="s">
        <v>122</v>
      </c>
      <c r="K106" s="505" t="s">
        <v>123</v>
      </c>
      <c r="L106" s="209" t="s">
        <v>895</v>
      </c>
      <c r="M106" s="412">
        <v>1</v>
      </c>
      <c r="N106" s="487" t="s">
        <v>2246</v>
      </c>
      <c r="O106" s="487" t="s">
        <v>2246</v>
      </c>
      <c r="P106" s="487" t="s">
        <v>2246</v>
      </c>
    </row>
    <row r="107" spans="1:16" ht="25.5" x14ac:dyDescent="0.2">
      <c r="A107" s="14">
        <f t="shared" si="2"/>
        <v>95</v>
      </c>
      <c r="B107" s="505" t="s">
        <v>742</v>
      </c>
      <c r="C107" s="755"/>
      <c r="D107" s="755"/>
      <c r="E107" s="755"/>
      <c r="F107" s="755"/>
      <c r="G107" s="755"/>
      <c r="H107" s="758"/>
      <c r="I107" s="758"/>
      <c r="J107" s="758"/>
      <c r="K107" s="505" t="s">
        <v>73</v>
      </c>
      <c r="L107" s="209" t="s">
        <v>896</v>
      </c>
      <c r="M107" s="412">
        <v>1</v>
      </c>
      <c r="N107" s="487" t="s">
        <v>2246</v>
      </c>
      <c r="O107" s="487" t="s">
        <v>2246</v>
      </c>
      <c r="P107" s="487" t="s">
        <v>2246</v>
      </c>
    </row>
    <row r="108" spans="1:16" ht="38.25" x14ac:dyDescent="0.2">
      <c r="A108" s="14">
        <f>A107+1</f>
        <v>96</v>
      </c>
      <c r="B108" s="31"/>
      <c r="C108" s="755"/>
      <c r="D108" s="755"/>
      <c r="E108" s="755"/>
      <c r="F108" s="755"/>
      <c r="G108" s="755"/>
      <c r="H108" s="506" t="s">
        <v>122</v>
      </c>
      <c r="I108" s="523" t="s">
        <v>122</v>
      </c>
      <c r="J108" s="506" t="s">
        <v>122</v>
      </c>
      <c r="K108" s="505" t="s">
        <v>2322</v>
      </c>
      <c r="L108" s="209" t="s">
        <v>1607</v>
      </c>
      <c r="M108" s="412">
        <v>1</v>
      </c>
      <c r="N108" s="487" t="s">
        <v>2246</v>
      </c>
      <c r="O108" s="487" t="s">
        <v>2246</v>
      </c>
      <c r="P108" s="487" t="s">
        <v>2246</v>
      </c>
    </row>
    <row r="109" spans="1:16" ht="38.25" x14ac:dyDescent="0.2">
      <c r="A109" s="14">
        <f>A108+1</f>
        <v>97</v>
      </c>
      <c r="B109" s="505" t="s">
        <v>743</v>
      </c>
      <c r="C109" s="755" t="s">
        <v>126</v>
      </c>
      <c r="D109" s="755" t="s">
        <v>126</v>
      </c>
      <c r="E109" s="755" t="s">
        <v>126</v>
      </c>
      <c r="F109" s="755" t="s">
        <v>126</v>
      </c>
      <c r="G109" s="755" t="s">
        <v>126</v>
      </c>
      <c r="H109" s="755" t="s">
        <v>126</v>
      </c>
      <c r="I109" s="755" t="s">
        <v>126</v>
      </c>
      <c r="J109" s="755" t="s">
        <v>126</v>
      </c>
      <c r="K109" s="505" t="s">
        <v>127</v>
      </c>
      <c r="L109" s="209" t="s">
        <v>1495</v>
      </c>
      <c r="M109" s="412">
        <v>1</v>
      </c>
      <c r="N109" s="485" t="s">
        <v>2248</v>
      </c>
      <c r="O109" s="485" t="s">
        <v>2248</v>
      </c>
      <c r="P109" s="485" t="s">
        <v>2248</v>
      </c>
    </row>
    <row r="110" spans="1:16" ht="25.5" x14ac:dyDescent="0.2">
      <c r="A110" s="14">
        <f t="shared" si="2"/>
        <v>98</v>
      </c>
      <c r="B110" s="505" t="s">
        <v>743</v>
      </c>
      <c r="C110" s="755"/>
      <c r="D110" s="755"/>
      <c r="E110" s="755"/>
      <c r="F110" s="755"/>
      <c r="G110" s="755"/>
      <c r="H110" s="755"/>
      <c r="I110" s="755"/>
      <c r="J110" s="755"/>
      <c r="K110" s="505" t="s">
        <v>73</v>
      </c>
      <c r="L110" s="209" t="s">
        <v>1297</v>
      </c>
      <c r="M110" s="412">
        <v>1</v>
      </c>
      <c r="N110" s="485" t="s">
        <v>2248</v>
      </c>
      <c r="O110" s="485" t="s">
        <v>2248</v>
      </c>
      <c r="P110" s="485" t="s">
        <v>2248</v>
      </c>
    </row>
    <row r="111" spans="1:16" ht="38.25" x14ac:dyDescent="0.2">
      <c r="A111" s="14">
        <f t="shared" si="2"/>
        <v>99</v>
      </c>
      <c r="B111" s="505" t="s">
        <v>686</v>
      </c>
      <c r="C111" s="755"/>
      <c r="D111" s="755"/>
      <c r="E111" s="755"/>
      <c r="F111" s="755"/>
      <c r="G111" s="755"/>
      <c r="H111" s="755"/>
      <c r="I111" s="755"/>
      <c r="J111" s="755"/>
      <c r="K111" s="505" t="s">
        <v>73</v>
      </c>
      <c r="L111" s="209" t="s">
        <v>897</v>
      </c>
      <c r="M111" s="412">
        <v>1</v>
      </c>
      <c r="N111" s="485" t="s">
        <v>2248</v>
      </c>
      <c r="O111" s="485" t="s">
        <v>2248</v>
      </c>
      <c r="P111" s="485" t="s">
        <v>2248</v>
      </c>
    </row>
    <row r="112" spans="1:16" ht="25.5" x14ac:dyDescent="0.2">
      <c r="A112" s="14">
        <f t="shared" si="2"/>
        <v>100</v>
      </c>
      <c r="B112" s="505" t="s">
        <v>744</v>
      </c>
      <c r="C112" s="755"/>
      <c r="D112" s="755"/>
      <c r="E112" s="755"/>
      <c r="F112" s="755"/>
      <c r="G112" s="755"/>
      <c r="H112" s="755"/>
      <c r="I112" s="755"/>
      <c r="J112" s="755"/>
      <c r="K112" s="505" t="s">
        <v>73</v>
      </c>
      <c r="L112" s="209" t="s">
        <v>898</v>
      </c>
      <c r="M112" s="412">
        <v>1</v>
      </c>
      <c r="N112" s="488" t="s">
        <v>2247</v>
      </c>
      <c r="O112" s="488" t="s">
        <v>2247</v>
      </c>
      <c r="P112" s="488" t="s">
        <v>2247</v>
      </c>
    </row>
    <row r="113" spans="1:16" s="363" customFormat="1" ht="25.5" x14ac:dyDescent="0.2">
      <c r="A113" s="14">
        <f t="shared" si="2"/>
        <v>101</v>
      </c>
      <c r="B113" s="505" t="s">
        <v>743</v>
      </c>
      <c r="C113" s="755"/>
      <c r="D113" s="755"/>
      <c r="E113" s="755"/>
      <c r="F113" s="755"/>
      <c r="G113" s="755"/>
      <c r="H113" s="755"/>
      <c r="I113" s="755"/>
      <c r="J113" s="755"/>
      <c r="K113" s="505" t="s">
        <v>73</v>
      </c>
      <c r="L113" s="209" t="s">
        <v>899</v>
      </c>
      <c r="M113" s="412">
        <v>1</v>
      </c>
      <c r="N113" s="487" t="s">
        <v>2246</v>
      </c>
      <c r="O113" s="487" t="s">
        <v>2246</v>
      </c>
      <c r="P113" s="487" t="s">
        <v>2246</v>
      </c>
    </row>
    <row r="114" spans="1:16" s="363" customFormat="1" ht="38.25" x14ac:dyDescent="0.2">
      <c r="A114" s="14">
        <f t="shared" si="2"/>
        <v>102</v>
      </c>
      <c r="B114" s="505" t="s">
        <v>743</v>
      </c>
      <c r="C114" s="755"/>
      <c r="D114" s="755"/>
      <c r="E114" s="755"/>
      <c r="F114" s="755"/>
      <c r="G114" s="755"/>
      <c r="H114" s="755"/>
      <c r="I114" s="755"/>
      <c r="J114" s="755"/>
      <c r="K114" s="505" t="s">
        <v>73</v>
      </c>
      <c r="L114" s="209" t="s">
        <v>900</v>
      </c>
      <c r="M114" s="412">
        <v>1</v>
      </c>
      <c r="N114" s="487" t="s">
        <v>2246</v>
      </c>
      <c r="O114" s="487" t="s">
        <v>2246</v>
      </c>
      <c r="P114" s="487" t="s">
        <v>2246</v>
      </c>
    </row>
    <row r="115" spans="1:16" s="363" customFormat="1" ht="38.25" x14ac:dyDescent="0.2">
      <c r="A115" s="14">
        <f t="shared" si="2"/>
        <v>103</v>
      </c>
      <c r="B115" s="505" t="s">
        <v>743</v>
      </c>
      <c r="C115" s="755"/>
      <c r="D115" s="755"/>
      <c r="E115" s="755"/>
      <c r="F115" s="755"/>
      <c r="G115" s="755"/>
      <c r="H115" s="755"/>
      <c r="I115" s="755"/>
      <c r="J115" s="755"/>
      <c r="K115" s="505" t="s">
        <v>73</v>
      </c>
      <c r="L115" s="209" t="s">
        <v>901</v>
      </c>
      <c r="M115" s="412">
        <v>1</v>
      </c>
      <c r="N115" s="487" t="s">
        <v>2246</v>
      </c>
      <c r="O115" s="487" t="s">
        <v>2246</v>
      </c>
      <c r="P115" s="487" t="s">
        <v>2246</v>
      </c>
    </row>
    <row r="116" spans="1:16" s="363" customFormat="1" ht="25.5" x14ac:dyDescent="0.2">
      <c r="A116" s="14">
        <f t="shared" si="2"/>
        <v>104</v>
      </c>
      <c r="B116" s="505" t="s">
        <v>743</v>
      </c>
      <c r="C116" s="755"/>
      <c r="D116" s="755"/>
      <c r="E116" s="755"/>
      <c r="F116" s="755"/>
      <c r="G116" s="755"/>
      <c r="H116" s="755"/>
      <c r="I116" s="755"/>
      <c r="J116" s="755"/>
      <c r="K116" s="505" t="s">
        <v>73</v>
      </c>
      <c r="L116" s="209" t="s">
        <v>902</v>
      </c>
      <c r="M116" s="412">
        <v>1</v>
      </c>
      <c r="N116" s="487" t="s">
        <v>2246</v>
      </c>
      <c r="O116" s="487" t="s">
        <v>2246</v>
      </c>
      <c r="P116" s="487" t="s">
        <v>2246</v>
      </c>
    </row>
    <row r="117" spans="1:16" s="363" customFormat="1" ht="38.25" x14ac:dyDescent="0.2">
      <c r="A117" s="14">
        <f t="shared" si="2"/>
        <v>105</v>
      </c>
      <c r="B117" s="505" t="s">
        <v>743</v>
      </c>
      <c r="C117" s="755"/>
      <c r="D117" s="755"/>
      <c r="E117" s="755"/>
      <c r="F117" s="755"/>
      <c r="G117" s="755"/>
      <c r="H117" s="755"/>
      <c r="I117" s="755"/>
      <c r="J117" s="755"/>
      <c r="K117" s="505" t="s">
        <v>73</v>
      </c>
      <c r="L117" s="209" t="s">
        <v>903</v>
      </c>
      <c r="M117" s="412">
        <v>1</v>
      </c>
      <c r="N117" s="487" t="s">
        <v>2246</v>
      </c>
      <c r="O117" s="487" t="s">
        <v>2246</v>
      </c>
      <c r="P117" s="487" t="s">
        <v>2246</v>
      </c>
    </row>
    <row r="118" spans="1:16" s="363" customFormat="1" ht="42" customHeight="1" x14ac:dyDescent="0.2">
      <c r="A118" s="14">
        <f t="shared" si="2"/>
        <v>106</v>
      </c>
      <c r="B118" s="505" t="s">
        <v>743</v>
      </c>
      <c r="C118" s="755"/>
      <c r="D118" s="755"/>
      <c r="E118" s="755"/>
      <c r="F118" s="755"/>
      <c r="G118" s="755"/>
      <c r="H118" s="755"/>
      <c r="I118" s="755"/>
      <c r="J118" s="755"/>
      <c r="K118" s="505" t="s">
        <v>73</v>
      </c>
      <c r="L118" s="209" t="s">
        <v>904</v>
      </c>
      <c r="M118" s="412">
        <v>1</v>
      </c>
      <c r="N118" s="487" t="s">
        <v>2246</v>
      </c>
      <c r="O118" s="487" t="s">
        <v>2246</v>
      </c>
      <c r="P118" s="487" t="s">
        <v>2246</v>
      </c>
    </row>
    <row r="119" spans="1:16" s="363" customFormat="1" ht="51" x14ac:dyDescent="0.2">
      <c r="A119" s="14">
        <f t="shared" si="2"/>
        <v>107</v>
      </c>
      <c r="B119" s="509" t="s">
        <v>745</v>
      </c>
      <c r="C119" s="506" t="s">
        <v>136</v>
      </c>
      <c r="D119" s="755" t="s">
        <v>136</v>
      </c>
      <c r="E119" s="755" t="s">
        <v>136</v>
      </c>
      <c r="F119" s="755" t="s">
        <v>136</v>
      </c>
      <c r="G119" s="755" t="s">
        <v>136</v>
      </c>
      <c r="H119" s="755" t="s">
        <v>136</v>
      </c>
      <c r="I119" s="755" t="s">
        <v>136</v>
      </c>
      <c r="J119" s="755" t="s">
        <v>136</v>
      </c>
      <c r="K119" s="505" t="s">
        <v>137</v>
      </c>
      <c r="L119" s="209" t="s">
        <v>905</v>
      </c>
      <c r="M119" s="412">
        <v>1</v>
      </c>
      <c r="N119" s="487" t="s">
        <v>2246</v>
      </c>
      <c r="O119" s="487" t="s">
        <v>2246</v>
      </c>
      <c r="P119" s="487" t="s">
        <v>2246</v>
      </c>
    </row>
    <row r="120" spans="1:16" s="363" customFormat="1" ht="25.5" x14ac:dyDescent="0.2">
      <c r="A120" s="14">
        <f t="shared" si="2"/>
        <v>108</v>
      </c>
      <c r="B120" s="31" t="s">
        <v>786</v>
      </c>
      <c r="C120" s="505" t="s">
        <v>1315</v>
      </c>
      <c r="D120" s="755"/>
      <c r="E120" s="755"/>
      <c r="F120" s="755"/>
      <c r="G120" s="755"/>
      <c r="H120" s="755"/>
      <c r="I120" s="755"/>
      <c r="J120" s="755"/>
      <c r="K120" s="505" t="s">
        <v>73</v>
      </c>
      <c r="L120" s="209" t="s">
        <v>906</v>
      </c>
      <c r="M120" s="412">
        <v>1</v>
      </c>
      <c r="N120" s="487" t="s">
        <v>2246</v>
      </c>
      <c r="O120" s="487" t="s">
        <v>2246</v>
      </c>
      <c r="P120" s="487" t="s">
        <v>2246</v>
      </c>
    </row>
    <row r="121" spans="1:16" s="363" customFormat="1" ht="38.25" x14ac:dyDescent="0.2">
      <c r="A121" s="14">
        <f t="shared" si="2"/>
        <v>109</v>
      </c>
      <c r="B121" s="505" t="s">
        <v>745</v>
      </c>
      <c r="C121" s="506" t="s">
        <v>136</v>
      </c>
      <c r="D121" s="755"/>
      <c r="E121" s="755"/>
      <c r="F121" s="755"/>
      <c r="G121" s="755" t="s">
        <v>136</v>
      </c>
      <c r="H121" s="755" t="s">
        <v>136</v>
      </c>
      <c r="I121" s="755" t="s">
        <v>136</v>
      </c>
      <c r="J121" s="755" t="s">
        <v>136</v>
      </c>
      <c r="K121" s="505" t="s">
        <v>73</v>
      </c>
      <c r="L121" s="217" t="s">
        <v>1798</v>
      </c>
      <c r="M121" s="412">
        <v>1</v>
      </c>
      <c r="N121" s="487" t="s">
        <v>2246</v>
      </c>
      <c r="O121" s="487" t="s">
        <v>2246</v>
      </c>
      <c r="P121" s="487" t="s">
        <v>2246</v>
      </c>
    </row>
    <row r="122" spans="1:16" s="363" customFormat="1" ht="51" x14ac:dyDescent="0.2">
      <c r="A122" s="14">
        <f t="shared" si="2"/>
        <v>110</v>
      </c>
      <c r="B122" s="505" t="s">
        <v>745</v>
      </c>
      <c r="C122" s="506" t="s">
        <v>136</v>
      </c>
      <c r="D122" s="506" t="s">
        <v>136</v>
      </c>
      <c r="E122" s="506" t="s">
        <v>136</v>
      </c>
      <c r="F122" s="506" t="s">
        <v>136</v>
      </c>
      <c r="G122" s="755"/>
      <c r="H122" s="755"/>
      <c r="I122" s="755"/>
      <c r="J122" s="755"/>
      <c r="K122" s="505" t="s">
        <v>73</v>
      </c>
      <c r="L122" s="209" t="s">
        <v>908</v>
      </c>
      <c r="M122" s="412">
        <v>1</v>
      </c>
      <c r="N122" s="487" t="s">
        <v>2246</v>
      </c>
      <c r="O122" s="487" t="s">
        <v>2246</v>
      </c>
      <c r="P122" s="487" t="s">
        <v>2246</v>
      </c>
    </row>
    <row r="123" spans="1:16" s="363" customFormat="1" ht="29.25" customHeight="1" x14ac:dyDescent="0.2">
      <c r="A123" s="14">
        <f t="shared" si="2"/>
        <v>111</v>
      </c>
      <c r="B123" s="505" t="s">
        <v>745</v>
      </c>
      <c r="C123" s="506" t="s">
        <v>136</v>
      </c>
      <c r="D123" s="755" t="s">
        <v>136</v>
      </c>
      <c r="E123" s="755" t="s">
        <v>136</v>
      </c>
      <c r="F123" s="755" t="s">
        <v>136</v>
      </c>
      <c r="G123" s="755" t="s">
        <v>136</v>
      </c>
      <c r="H123" s="756" t="s">
        <v>136</v>
      </c>
      <c r="I123" s="756" t="s">
        <v>136</v>
      </c>
      <c r="J123" s="756" t="s">
        <v>136</v>
      </c>
      <c r="K123" s="505" t="s">
        <v>73</v>
      </c>
      <c r="L123" s="209" t="s">
        <v>909</v>
      </c>
      <c r="M123" s="412">
        <v>1</v>
      </c>
      <c r="N123" s="487" t="s">
        <v>2246</v>
      </c>
      <c r="O123" s="487" t="s">
        <v>2246</v>
      </c>
      <c r="P123" s="487" t="s">
        <v>2246</v>
      </c>
    </row>
    <row r="124" spans="1:16" s="363" customFormat="1" ht="38.25" x14ac:dyDescent="0.2">
      <c r="A124" s="14">
        <f t="shared" si="2"/>
        <v>112</v>
      </c>
      <c r="B124" s="31" t="s">
        <v>786</v>
      </c>
      <c r="C124" s="505" t="s">
        <v>1315</v>
      </c>
      <c r="D124" s="755"/>
      <c r="E124" s="755"/>
      <c r="F124" s="755"/>
      <c r="G124" s="755"/>
      <c r="H124" s="757"/>
      <c r="I124" s="757"/>
      <c r="J124" s="757"/>
      <c r="K124" s="505" t="s">
        <v>73</v>
      </c>
      <c r="L124" s="217" t="s">
        <v>1799</v>
      </c>
      <c r="M124" s="412">
        <v>1</v>
      </c>
      <c r="N124" s="487" t="s">
        <v>2246</v>
      </c>
      <c r="O124" s="487" t="s">
        <v>2246</v>
      </c>
      <c r="P124" s="487" t="s">
        <v>2246</v>
      </c>
    </row>
    <row r="125" spans="1:16" s="363" customFormat="1" ht="25.5" x14ac:dyDescent="0.2">
      <c r="A125" s="14">
        <f t="shared" si="2"/>
        <v>113</v>
      </c>
      <c r="B125" s="505" t="s">
        <v>745</v>
      </c>
      <c r="C125" s="506" t="s">
        <v>136</v>
      </c>
      <c r="D125" s="755"/>
      <c r="E125" s="755"/>
      <c r="F125" s="755"/>
      <c r="G125" s="755"/>
      <c r="H125" s="758"/>
      <c r="I125" s="758"/>
      <c r="J125" s="758"/>
      <c r="K125" s="505" t="s">
        <v>73</v>
      </c>
      <c r="L125" s="209" t="s">
        <v>911</v>
      </c>
      <c r="M125" s="412">
        <v>1</v>
      </c>
      <c r="N125" s="487" t="s">
        <v>2246</v>
      </c>
      <c r="O125" s="487" t="s">
        <v>2246</v>
      </c>
      <c r="P125" s="487" t="s">
        <v>2246</v>
      </c>
    </row>
    <row r="126" spans="1:16" s="363" customFormat="1" ht="51" x14ac:dyDescent="0.2">
      <c r="A126" s="14">
        <f t="shared" si="2"/>
        <v>114</v>
      </c>
      <c r="B126" s="31" t="s">
        <v>786</v>
      </c>
      <c r="C126" s="505" t="s">
        <v>1315</v>
      </c>
      <c r="D126" s="755"/>
      <c r="E126" s="755"/>
      <c r="F126" s="755"/>
      <c r="G126" s="755"/>
      <c r="H126" s="506" t="s">
        <v>136</v>
      </c>
      <c r="I126" s="523" t="s">
        <v>136</v>
      </c>
      <c r="J126" s="506" t="s">
        <v>136</v>
      </c>
      <c r="K126" s="505" t="s">
        <v>1473</v>
      </c>
      <c r="L126" s="217" t="s">
        <v>912</v>
      </c>
      <c r="M126" s="412">
        <v>1</v>
      </c>
      <c r="N126" s="487" t="s">
        <v>2246</v>
      </c>
      <c r="O126" s="487" t="s">
        <v>2246</v>
      </c>
      <c r="P126" s="487" t="s">
        <v>2246</v>
      </c>
    </row>
    <row r="127" spans="1:16" s="363" customFormat="1" ht="38.25" customHeight="1" x14ac:dyDescent="0.2">
      <c r="A127" s="14">
        <f t="shared" si="2"/>
        <v>115</v>
      </c>
      <c r="B127" s="505" t="s">
        <v>745</v>
      </c>
      <c r="C127" s="506" t="s">
        <v>146</v>
      </c>
      <c r="D127" s="755" t="s">
        <v>146</v>
      </c>
      <c r="E127" s="755" t="s">
        <v>146</v>
      </c>
      <c r="F127" s="755" t="s">
        <v>146</v>
      </c>
      <c r="G127" s="755" t="s">
        <v>146</v>
      </c>
      <c r="H127" s="755" t="s">
        <v>146</v>
      </c>
      <c r="I127" s="755" t="s">
        <v>146</v>
      </c>
      <c r="J127" s="755" t="s">
        <v>146</v>
      </c>
      <c r="K127" s="509" t="s">
        <v>1800</v>
      </c>
      <c r="L127" s="209" t="s">
        <v>913</v>
      </c>
      <c r="M127" s="412">
        <v>1</v>
      </c>
      <c r="N127" s="487" t="s">
        <v>2246</v>
      </c>
      <c r="O127" s="487" t="s">
        <v>2246</v>
      </c>
      <c r="P127" s="487" t="s">
        <v>2246</v>
      </c>
    </row>
    <row r="128" spans="1:16" s="363" customFormat="1" ht="25.5" x14ac:dyDescent="0.2">
      <c r="A128" s="14">
        <f t="shared" si="2"/>
        <v>116</v>
      </c>
      <c r="B128" s="505" t="s">
        <v>745</v>
      </c>
      <c r="C128" s="506" t="s">
        <v>146</v>
      </c>
      <c r="D128" s="755"/>
      <c r="E128" s="755"/>
      <c r="F128" s="755"/>
      <c r="G128" s="755"/>
      <c r="H128" s="755"/>
      <c r="I128" s="755"/>
      <c r="J128" s="755"/>
      <c r="K128" s="505" t="s">
        <v>73</v>
      </c>
      <c r="L128" s="209" t="s">
        <v>914</v>
      </c>
      <c r="M128" s="412">
        <v>1</v>
      </c>
      <c r="N128" s="487" t="s">
        <v>2246</v>
      </c>
      <c r="O128" s="487" t="s">
        <v>2246</v>
      </c>
      <c r="P128" s="487" t="s">
        <v>2246</v>
      </c>
    </row>
    <row r="129" spans="1:16" ht="38.25" x14ac:dyDescent="0.2">
      <c r="A129" s="14">
        <f t="shared" si="2"/>
        <v>117</v>
      </c>
      <c r="B129" s="31" t="s">
        <v>785</v>
      </c>
      <c r="C129" s="505" t="s">
        <v>1316</v>
      </c>
      <c r="D129" s="755"/>
      <c r="E129" s="755"/>
      <c r="F129" s="755"/>
      <c r="G129" s="755"/>
      <c r="H129" s="755"/>
      <c r="I129" s="755"/>
      <c r="J129" s="755"/>
      <c r="K129" s="505" t="s">
        <v>73</v>
      </c>
      <c r="L129" s="209" t="s">
        <v>915</v>
      </c>
      <c r="M129" s="412">
        <v>1</v>
      </c>
      <c r="N129" s="487" t="s">
        <v>2246</v>
      </c>
      <c r="O129" s="487" t="s">
        <v>2246</v>
      </c>
      <c r="P129" s="487" t="s">
        <v>2246</v>
      </c>
    </row>
    <row r="130" spans="1:16" ht="25.5" x14ac:dyDescent="0.2">
      <c r="A130" s="14">
        <f t="shared" si="2"/>
        <v>118</v>
      </c>
      <c r="B130" s="505" t="s">
        <v>742</v>
      </c>
      <c r="C130" s="506" t="s">
        <v>146</v>
      </c>
      <c r="D130" s="755"/>
      <c r="E130" s="755"/>
      <c r="F130" s="755"/>
      <c r="G130" s="755"/>
      <c r="H130" s="755"/>
      <c r="I130" s="755"/>
      <c r="J130" s="755"/>
      <c r="K130" s="505" t="s">
        <v>73</v>
      </c>
      <c r="L130" s="209" t="s">
        <v>916</v>
      </c>
      <c r="M130" s="412">
        <v>1</v>
      </c>
      <c r="N130" s="487" t="s">
        <v>2246</v>
      </c>
      <c r="O130" s="487" t="s">
        <v>2246</v>
      </c>
      <c r="P130" s="487" t="s">
        <v>2246</v>
      </c>
    </row>
    <row r="131" spans="1:16" ht="38.25" x14ac:dyDescent="0.2">
      <c r="A131" s="14">
        <f t="shared" si="2"/>
        <v>119</v>
      </c>
      <c r="B131" s="31" t="s">
        <v>785</v>
      </c>
      <c r="C131" s="505" t="s">
        <v>1316</v>
      </c>
      <c r="D131" s="755"/>
      <c r="E131" s="755"/>
      <c r="F131" s="755"/>
      <c r="G131" s="755"/>
      <c r="H131" s="755"/>
      <c r="I131" s="755"/>
      <c r="J131" s="755"/>
      <c r="K131" s="505" t="s">
        <v>73</v>
      </c>
      <c r="L131" s="209" t="s">
        <v>1296</v>
      </c>
      <c r="M131" s="412">
        <v>1</v>
      </c>
      <c r="N131" s="487" t="s">
        <v>2246</v>
      </c>
      <c r="O131" s="487" t="s">
        <v>2246</v>
      </c>
      <c r="P131" s="487" t="s">
        <v>2246</v>
      </c>
    </row>
    <row r="132" spans="1:16" ht="25.5" x14ac:dyDescent="0.2">
      <c r="A132" s="14">
        <f t="shared" si="2"/>
        <v>120</v>
      </c>
      <c r="B132" s="31" t="s">
        <v>785</v>
      </c>
      <c r="C132" s="505" t="s">
        <v>1316</v>
      </c>
      <c r="D132" s="755"/>
      <c r="E132" s="755"/>
      <c r="F132" s="755"/>
      <c r="G132" s="755"/>
      <c r="H132" s="755"/>
      <c r="I132" s="755"/>
      <c r="J132" s="755"/>
      <c r="K132" s="505" t="s">
        <v>73</v>
      </c>
      <c r="L132" s="209" t="s">
        <v>1297</v>
      </c>
      <c r="M132" s="412">
        <v>1</v>
      </c>
      <c r="N132" s="487" t="s">
        <v>2246</v>
      </c>
      <c r="O132" s="487" t="s">
        <v>2246</v>
      </c>
      <c r="P132" s="487" t="s">
        <v>2246</v>
      </c>
    </row>
    <row r="133" spans="1:16" ht="38.25" x14ac:dyDescent="0.2">
      <c r="A133" s="14">
        <f t="shared" si="2"/>
        <v>121</v>
      </c>
      <c r="B133" s="255"/>
      <c r="C133" s="514"/>
      <c r="D133" s="225"/>
      <c r="E133" s="764" t="s">
        <v>1601</v>
      </c>
      <c r="F133" s="764" t="s">
        <v>1886</v>
      </c>
      <c r="G133" s="764" t="s">
        <v>1886</v>
      </c>
      <c r="H133" s="764" t="s">
        <v>1886</v>
      </c>
      <c r="I133" s="764" t="s">
        <v>1886</v>
      </c>
      <c r="J133" s="764" t="s">
        <v>1886</v>
      </c>
      <c r="K133" s="509" t="s">
        <v>1524</v>
      </c>
      <c r="L133" s="217" t="s">
        <v>1801</v>
      </c>
      <c r="M133" s="412">
        <v>1</v>
      </c>
      <c r="N133" s="487" t="s">
        <v>2246</v>
      </c>
      <c r="O133" s="487" t="s">
        <v>2246</v>
      </c>
      <c r="P133" s="487" t="s">
        <v>2246</v>
      </c>
    </row>
    <row r="134" spans="1:16" ht="28.5" customHeight="1" x14ac:dyDescent="0.2">
      <c r="A134" s="14">
        <f t="shared" si="2"/>
        <v>122</v>
      </c>
      <c r="B134" s="255"/>
      <c r="C134" s="514"/>
      <c r="D134" s="225"/>
      <c r="E134" s="791"/>
      <c r="F134" s="791"/>
      <c r="G134" s="764"/>
      <c r="H134" s="764"/>
      <c r="I134" s="764"/>
      <c r="J134" s="764"/>
      <c r="K134" s="509" t="s">
        <v>73</v>
      </c>
      <c r="L134" s="217" t="s">
        <v>914</v>
      </c>
      <c r="M134" s="412">
        <v>1</v>
      </c>
      <c r="N134" s="487" t="s">
        <v>2246</v>
      </c>
      <c r="O134" s="487" t="s">
        <v>2246</v>
      </c>
      <c r="P134" s="487" t="s">
        <v>2246</v>
      </c>
    </row>
    <row r="135" spans="1:16" ht="25.5" customHeight="1" x14ac:dyDescent="0.2">
      <c r="A135" s="14">
        <f t="shared" si="2"/>
        <v>123</v>
      </c>
      <c r="B135" s="255"/>
      <c r="C135" s="31"/>
      <c r="D135" s="225"/>
      <c r="E135" s="791"/>
      <c r="F135" s="791"/>
      <c r="G135" s="764"/>
      <c r="H135" s="764"/>
      <c r="I135" s="764"/>
      <c r="J135" s="764"/>
      <c r="K135" s="509" t="s">
        <v>73</v>
      </c>
      <c r="L135" s="217" t="s">
        <v>1802</v>
      </c>
      <c r="M135" s="412">
        <v>1</v>
      </c>
      <c r="N135" s="487" t="s">
        <v>2246</v>
      </c>
      <c r="O135" s="487" t="s">
        <v>2246</v>
      </c>
      <c r="P135" s="487" t="s">
        <v>2246</v>
      </c>
    </row>
    <row r="136" spans="1:16" ht="38.25" x14ac:dyDescent="0.2">
      <c r="A136" s="14">
        <f t="shared" si="2"/>
        <v>124</v>
      </c>
      <c r="B136" s="255"/>
      <c r="C136" s="514"/>
      <c r="D136" s="225"/>
      <c r="E136" s="791"/>
      <c r="F136" s="791"/>
      <c r="G136" s="764"/>
      <c r="H136" s="764"/>
      <c r="I136" s="764"/>
      <c r="J136" s="764"/>
      <c r="K136" s="509" t="s">
        <v>73</v>
      </c>
      <c r="L136" s="217" t="s">
        <v>1803</v>
      </c>
      <c r="M136" s="412">
        <v>1</v>
      </c>
      <c r="N136" s="487" t="s">
        <v>2246</v>
      </c>
      <c r="O136" s="487" t="s">
        <v>2246</v>
      </c>
      <c r="P136" s="487" t="s">
        <v>2246</v>
      </c>
    </row>
    <row r="137" spans="1:16" ht="25.5" x14ac:dyDescent="0.2">
      <c r="A137" s="14">
        <f t="shared" si="2"/>
        <v>125</v>
      </c>
      <c r="B137" s="255"/>
      <c r="C137" s="31"/>
      <c r="D137" s="225"/>
      <c r="E137" s="791"/>
      <c r="F137" s="791"/>
      <c r="G137" s="509" t="s">
        <v>1886</v>
      </c>
      <c r="H137" s="509" t="s">
        <v>1886</v>
      </c>
      <c r="I137" s="526" t="s">
        <v>1886</v>
      </c>
      <c r="J137" s="509" t="s">
        <v>1886</v>
      </c>
      <c r="K137" s="509" t="s">
        <v>73</v>
      </c>
      <c r="L137" s="217" t="s">
        <v>1297</v>
      </c>
      <c r="M137" s="412">
        <v>1</v>
      </c>
      <c r="N137" s="487" t="s">
        <v>2246</v>
      </c>
      <c r="O137" s="487" t="s">
        <v>2246</v>
      </c>
      <c r="P137" s="487" t="s">
        <v>2246</v>
      </c>
    </row>
    <row r="138" spans="1:16" ht="38.25" x14ac:dyDescent="0.2">
      <c r="A138" s="14">
        <f t="shared" si="2"/>
        <v>126</v>
      </c>
      <c r="B138" s="31" t="s">
        <v>786</v>
      </c>
      <c r="C138" s="505" t="s">
        <v>1317</v>
      </c>
      <c r="D138" s="506" t="s">
        <v>152</v>
      </c>
      <c r="E138" s="506" t="s">
        <v>152</v>
      </c>
      <c r="F138" s="506" t="s">
        <v>152</v>
      </c>
      <c r="G138" s="506" t="s">
        <v>152</v>
      </c>
      <c r="H138" s="506" t="s">
        <v>152</v>
      </c>
      <c r="I138" s="523" t="s">
        <v>152</v>
      </c>
      <c r="J138" s="506" t="s">
        <v>152</v>
      </c>
      <c r="K138" s="505" t="s">
        <v>153</v>
      </c>
      <c r="L138" s="209" t="s">
        <v>917</v>
      </c>
      <c r="M138" s="412">
        <v>1</v>
      </c>
      <c r="N138" s="487" t="s">
        <v>2246</v>
      </c>
      <c r="O138" s="487" t="s">
        <v>2246</v>
      </c>
      <c r="P138" s="487" t="s">
        <v>2246</v>
      </c>
    </row>
    <row r="139" spans="1:16" ht="39" customHeight="1" x14ac:dyDescent="0.2">
      <c r="A139" s="14">
        <f t="shared" si="2"/>
        <v>127</v>
      </c>
      <c r="B139" s="31" t="s">
        <v>786</v>
      </c>
      <c r="C139" s="505" t="s">
        <v>1317</v>
      </c>
      <c r="D139" s="506" t="s">
        <v>152</v>
      </c>
      <c r="E139" s="506" t="s">
        <v>152</v>
      </c>
      <c r="F139" s="506" t="s">
        <v>152</v>
      </c>
      <c r="G139" s="755" t="s">
        <v>152</v>
      </c>
      <c r="H139" s="755" t="s">
        <v>152</v>
      </c>
      <c r="I139" s="755" t="s">
        <v>152</v>
      </c>
      <c r="J139" s="755" t="s">
        <v>152</v>
      </c>
      <c r="K139" s="509" t="s">
        <v>73</v>
      </c>
      <c r="L139" s="217" t="s">
        <v>1804</v>
      </c>
      <c r="M139" s="412">
        <v>1</v>
      </c>
      <c r="N139" s="487" t="s">
        <v>2246</v>
      </c>
      <c r="O139" s="487" t="s">
        <v>2246</v>
      </c>
      <c r="P139" s="487" t="s">
        <v>2246</v>
      </c>
    </row>
    <row r="140" spans="1:16" ht="27.75" customHeight="1" x14ac:dyDescent="0.2">
      <c r="A140" s="14">
        <f t="shared" si="2"/>
        <v>128</v>
      </c>
      <c r="B140" s="31" t="s">
        <v>786</v>
      </c>
      <c r="C140" s="505" t="s">
        <v>1317</v>
      </c>
      <c r="D140" s="506" t="s">
        <v>152</v>
      </c>
      <c r="E140" s="506" t="s">
        <v>152</v>
      </c>
      <c r="F140" s="506" t="s">
        <v>152</v>
      </c>
      <c r="G140" s="755"/>
      <c r="H140" s="755"/>
      <c r="I140" s="755"/>
      <c r="J140" s="755"/>
      <c r="K140" s="509" t="s">
        <v>73</v>
      </c>
      <c r="L140" s="209" t="s">
        <v>919</v>
      </c>
      <c r="M140" s="412">
        <v>1</v>
      </c>
      <c r="N140" s="487" t="s">
        <v>2246</v>
      </c>
      <c r="O140" s="487" t="s">
        <v>2246</v>
      </c>
      <c r="P140" s="487" t="s">
        <v>2246</v>
      </c>
    </row>
    <row r="141" spans="1:16" ht="25.5" x14ac:dyDescent="0.2">
      <c r="A141" s="14">
        <f t="shared" si="2"/>
        <v>129</v>
      </c>
      <c r="B141" s="31" t="s">
        <v>786</v>
      </c>
      <c r="C141" s="505" t="s">
        <v>1318</v>
      </c>
      <c r="D141" s="755" t="s">
        <v>157</v>
      </c>
      <c r="E141" s="755" t="s">
        <v>157</v>
      </c>
      <c r="F141" s="755" t="s">
        <v>157</v>
      </c>
      <c r="G141" s="755" t="s">
        <v>157</v>
      </c>
      <c r="H141" s="755" t="s">
        <v>157</v>
      </c>
      <c r="I141" s="755" t="s">
        <v>157</v>
      </c>
      <c r="J141" s="755" t="s">
        <v>157</v>
      </c>
      <c r="K141" s="505" t="s">
        <v>158</v>
      </c>
      <c r="L141" s="217" t="s">
        <v>1805</v>
      </c>
      <c r="M141" s="412">
        <v>1</v>
      </c>
      <c r="N141" s="487" t="s">
        <v>2246</v>
      </c>
      <c r="O141" s="487" t="s">
        <v>2246</v>
      </c>
      <c r="P141" s="487" t="s">
        <v>2246</v>
      </c>
    </row>
    <row r="142" spans="1:16" ht="25.5" x14ac:dyDescent="0.2">
      <c r="A142" s="14">
        <f t="shared" si="2"/>
        <v>130</v>
      </c>
      <c r="B142" s="31" t="s">
        <v>786</v>
      </c>
      <c r="C142" s="505" t="s">
        <v>1318</v>
      </c>
      <c r="D142" s="755"/>
      <c r="E142" s="755"/>
      <c r="F142" s="755"/>
      <c r="G142" s="755"/>
      <c r="H142" s="755"/>
      <c r="I142" s="755"/>
      <c r="J142" s="755"/>
      <c r="K142" s="505" t="s">
        <v>73</v>
      </c>
      <c r="L142" s="209" t="s">
        <v>921</v>
      </c>
      <c r="M142" s="412">
        <v>1</v>
      </c>
      <c r="N142" s="487" t="s">
        <v>2246</v>
      </c>
      <c r="O142" s="487" t="s">
        <v>2246</v>
      </c>
      <c r="P142" s="487" t="s">
        <v>2246</v>
      </c>
    </row>
    <row r="143" spans="1:16" ht="38.25" x14ac:dyDescent="0.2">
      <c r="A143" s="14">
        <f t="shared" si="2"/>
        <v>131</v>
      </c>
      <c r="B143" s="31" t="s">
        <v>786</v>
      </c>
      <c r="C143" s="505" t="s">
        <v>1319</v>
      </c>
      <c r="D143" s="506" t="s">
        <v>161</v>
      </c>
      <c r="E143" s="506" t="s">
        <v>161</v>
      </c>
      <c r="F143" s="506" t="s">
        <v>161</v>
      </c>
      <c r="G143" s="506" t="s">
        <v>161</v>
      </c>
      <c r="H143" s="506" t="s">
        <v>161</v>
      </c>
      <c r="I143" s="523" t="s">
        <v>161</v>
      </c>
      <c r="J143" s="506" t="s">
        <v>161</v>
      </c>
      <c r="K143" s="505" t="s">
        <v>162</v>
      </c>
      <c r="L143" s="209" t="s">
        <v>922</v>
      </c>
      <c r="M143" s="412">
        <v>1</v>
      </c>
      <c r="N143" s="487" t="s">
        <v>2246</v>
      </c>
      <c r="O143" s="487" t="s">
        <v>2246</v>
      </c>
      <c r="P143" s="487" t="s">
        <v>2246</v>
      </c>
    </row>
    <row r="144" spans="1:16" ht="51" x14ac:dyDescent="0.2">
      <c r="A144" s="14">
        <f t="shared" si="2"/>
        <v>132</v>
      </c>
      <c r="B144" s="514"/>
      <c r="C144" s="31"/>
      <c r="D144" s="110"/>
      <c r="E144" s="509" t="s">
        <v>1602</v>
      </c>
      <c r="F144" s="509" t="s">
        <v>1602</v>
      </c>
      <c r="G144" s="509" t="s">
        <v>2001</v>
      </c>
      <c r="H144" s="509" t="s">
        <v>2001</v>
      </c>
      <c r="I144" s="526" t="s">
        <v>2001</v>
      </c>
      <c r="J144" s="509" t="s">
        <v>2001</v>
      </c>
      <c r="K144" s="509" t="s">
        <v>1528</v>
      </c>
      <c r="L144" s="217" t="s">
        <v>1806</v>
      </c>
      <c r="M144" s="412">
        <v>1</v>
      </c>
      <c r="N144" s="487" t="s">
        <v>2246</v>
      </c>
      <c r="O144" s="487" t="s">
        <v>2246</v>
      </c>
      <c r="P144" s="487" t="s">
        <v>2246</v>
      </c>
    </row>
    <row r="145" spans="1:16" s="363" customFormat="1" x14ac:dyDescent="0.2">
      <c r="A145" s="782" t="s">
        <v>792</v>
      </c>
      <c r="B145" s="785"/>
      <c r="C145" s="785"/>
      <c r="D145" s="785"/>
      <c r="E145" s="785"/>
      <c r="F145" s="785"/>
      <c r="G145" s="785"/>
      <c r="H145" s="785"/>
      <c r="I145" s="785"/>
      <c r="J145" s="785"/>
      <c r="K145" s="785"/>
      <c r="L145" s="785"/>
      <c r="M145" s="785"/>
      <c r="N145" s="785"/>
      <c r="O145" s="785"/>
      <c r="P145" s="845"/>
    </row>
    <row r="146" spans="1:16" s="363" customFormat="1" ht="51" x14ac:dyDescent="0.2">
      <c r="A146" s="14">
        <f>A144+1</f>
        <v>133</v>
      </c>
      <c r="B146" s="31" t="s">
        <v>788</v>
      </c>
      <c r="C146" s="505" t="s">
        <v>1320</v>
      </c>
      <c r="D146" s="506">
        <v>5.2</v>
      </c>
      <c r="E146" s="506">
        <v>5.2</v>
      </c>
      <c r="F146" s="506">
        <v>5.2</v>
      </c>
      <c r="G146" s="506">
        <v>5.2</v>
      </c>
      <c r="H146" s="506">
        <v>5.2</v>
      </c>
      <c r="I146" s="523">
        <v>5.2</v>
      </c>
      <c r="J146" s="506">
        <v>5.2</v>
      </c>
      <c r="K146" s="505" t="s">
        <v>164</v>
      </c>
      <c r="L146" s="217" t="s">
        <v>2271</v>
      </c>
      <c r="M146" s="412">
        <v>1</v>
      </c>
      <c r="N146" s="485" t="s">
        <v>2248</v>
      </c>
      <c r="O146" s="485" t="s">
        <v>2248</v>
      </c>
      <c r="P146" s="485" t="s">
        <v>2248</v>
      </c>
    </row>
    <row r="147" spans="1:16" s="363" customFormat="1" ht="38.25" x14ac:dyDescent="0.2">
      <c r="A147" s="514"/>
      <c r="B147" s="31" t="s">
        <v>788</v>
      </c>
      <c r="C147" s="754" t="s">
        <v>1321</v>
      </c>
      <c r="D147" s="755" t="s">
        <v>166</v>
      </c>
      <c r="E147" s="755" t="s">
        <v>166</v>
      </c>
      <c r="F147" s="755" t="s">
        <v>166</v>
      </c>
      <c r="G147" s="755" t="s">
        <v>166</v>
      </c>
      <c r="H147" s="791" t="s">
        <v>166</v>
      </c>
      <c r="I147" s="791" t="s">
        <v>166</v>
      </c>
      <c r="J147" s="791" t="s">
        <v>166</v>
      </c>
      <c r="K147" s="509" t="s">
        <v>2276</v>
      </c>
      <c r="L147" s="217" t="s">
        <v>2272</v>
      </c>
      <c r="M147" s="514"/>
      <c r="N147" s="514"/>
      <c r="O147" s="514"/>
      <c r="P147" s="514"/>
    </row>
    <row r="148" spans="1:16" s="363" customFormat="1" ht="25.5" x14ac:dyDescent="0.2">
      <c r="A148" s="14">
        <f>A146+1</f>
        <v>134</v>
      </c>
      <c r="B148" s="31" t="s">
        <v>788</v>
      </c>
      <c r="C148" s="754"/>
      <c r="D148" s="755"/>
      <c r="E148" s="755"/>
      <c r="F148" s="755"/>
      <c r="G148" s="755"/>
      <c r="H148" s="791"/>
      <c r="I148" s="791"/>
      <c r="J148" s="791"/>
      <c r="K148" s="509" t="s">
        <v>73</v>
      </c>
      <c r="L148" s="217" t="s">
        <v>2273</v>
      </c>
      <c r="M148" s="412">
        <v>1</v>
      </c>
      <c r="N148" s="485" t="s">
        <v>2248</v>
      </c>
      <c r="O148" s="485" t="s">
        <v>2248</v>
      </c>
      <c r="P148" s="485" t="s">
        <v>2248</v>
      </c>
    </row>
    <row r="149" spans="1:16" s="363" customFormat="1" x14ac:dyDescent="0.2">
      <c r="A149" s="14">
        <f>A148+1</f>
        <v>135</v>
      </c>
      <c r="B149" s="31" t="s">
        <v>788</v>
      </c>
      <c r="C149" s="754"/>
      <c r="D149" s="755"/>
      <c r="E149" s="755"/>
      <c r="F149" s="755"/>
      <c r="G149" s="755"/>
      <c r="H149" s="791"/>
      <c r="I149" s="791"/>
      <c r="J149" s="791"/>
      <c r="K149" s="509" t="s">
        <v>73</v>
      </c>
      <c r="L149" s="217" t="s">
        <v>2217</v>
      </c>
      <c r="M149" s="412">
        <v>1</v>
      </c>
      <c r="N149" s="485" t="s">
        <v>2248</v>
      </c>
      <c r="O149" s="485" t="s">
        <v>2248</v>
      </c>
      <c r="P149" s="485" t="s">
        <v>2248</v>
      </c>
    </row>
    <row r="150" spans="1:16" s="363" customFormat="1" x14ac:dyDescent="0.2">
      <c r="A150" s="14">
        <f t="shared" ref="A150:A158" si="3">A149+1</f>
        <v>136</v>
      </c>
      <c r="B150" s="31" t="s">
        <v>788</v>
      </c>
      <c r="C150" s="754"/>
      <c r="D150" s="755"/>
      <c r="E150" s="755"/>
      <c r="F150" s="755"/>
      <c r="G150" s="755"/>
      <c r="H150" s="791"/>
      <c r="I150" s="791"/>
      <c r="J150" s="791"/>
      <c r="K150" s="509" t="s">
        <v>73</v>
      </c>
      <c r="L150" s="217" t="s">
        <v>2274</v>
      </c>
      <c r="M150" s="412">
        <v>1</v>
      </c>
      <c r="N150" s="485" t="s">
        <v>2248</v>
      </c>
      <c r="O150" s="485" t="s">
        <v>2248</v>
      </c>
      <c r="P150" s="485" t="s">
        <v>2248</v>
      </c>
    </row>
    <row r="151" spans="1:16" s="363" customFormat="1" ht="38.25" x14ac:dyDescent="0.2">
      <c r="A151" s="14">
        <f>A150+1</f>
        <v>137</v>
      </c>
      <c r="B151" s="31" t="s">
        <v>788</v>
      </c>
      <c r="C151" s="754"/>
      <c r="D151" s="755"/>
      <c r="E151" s="755"/>
      <c r="F151" s="755"/>
      <c r="G151" s="755"/>
      <c r="H151" s="791"/>
      <c r="I151" s="791"/>
      <c r="J151" s="791"/>
      <c r="K151" s="509" t="s">
        <v>73</v>
      </c>
      <c r="L151" s="217" t="s">
        <v>2275</v>
      </c>
      <c r="M151" s="412">
        <v>1</v>
      </c>
      <c r="N151" s="485" t="s">
        <v>2248</v>
      </c>
      <c r="O151" s="485" t="s">
        <v>2248</v>
      </c>
      <c r="P151" s="485" t="s">
        <v>2248</v>
      </c>
    </row>
    <row r="152" spans="1:16" s="363" customFormat="1" ht="38.25" x14ac:dyDescent="0.2">
      <c r="A152" s="514"/>
      <c r="B152" s="31"/>
      <c r="C152" s="754"/>
      <c r="D152" s="755"/>
      <c r="E152" s="755"/>
      <c r="F152" s="755"/>
      <c r="G152" s="755"/>
      <c r="H152" s="791" t="s">
        <v>176</v>
      </c>
      <c r="I152" s="791" t="s">
        <v>176</v>
      </c>
      <c r="J152" s="791" t="s">
        <v>176</v>
      </c>
      <c r="K152" s="509" t="s">
        <v>2021</v>
      </c>
      <c r="L152" s="217" t="s">
        <v>2237</v>
      </c>
      <c r="M152" s="514"/>
      <c r="N152" s="514"/>
      <c r="O152" s="514"/>
      <c r="P152" s="514"/>
    </row>
    <row r="153" spans="1:16" s="363" customFormat="1" x14ac:dyDescent="0.2">
      <c r="A153" s="14">
        <f>A151+1</f>
        <v>138</v>
      </c>
      <c r="B153" s="31"/>
      <c r="C153" s="754"/>
      <c r="D153" s="755"/>
      <c r="E153" s="755"/>
      <c r="F153" s="755"/>
      <c r="G153" s="755"/>
      <c r="H153" s="791"/>
      <c r="I153" s="791"/>
      <c r="J153" s="791"/>
      <c r="K153" s="509" t="s">
        <v>73</v>
      </c>
      <c r="L153" s="217" t="s">
        <v>2221</v>
      </c>
      <c r="M153" s="412">
        <v>1</v>
      </c>
      <c r="N153" s="485" t="s">
        <v>2248</v>
      </c>
      <c r="O153" s="485" t="s">
        <v>2248</v>
      </c>
      <c r="P153" s="485" t="s">
        <v>2248</v>
      </c>
    </row>
    <row r="154" spans="1:16" s="363" customFormat="1" ht="25.5" x14ac:dyDescent="0.2">
      <c r="A154" s="14">
        <f>A153+1</f>
        <v>139</v>
      </c>
      <c r="B154" s="31" t="s">
        <v>788</v>
      </c>
      <c r="C154" s="754"/>
      <c r="D154" s="755"/>
      <c r="E154" s="755"/>
      <c r="F154" s="755"/>
      <c r="G154" s="755"/>
      <c r="H154" s="791"/>
      <c r="I154" s="791"/>
      <c r="J154" s="791"/>
      <c r="K154" s="509" t="s">
        <v>73</v>
      </c>
      <c r="L154" s="217" t="s">
        <v>2277</v>
      </c>
      <c r="M154" s="412">
        <v>1</v>
      </c>
      <c r="N154" s="485" t="s">
        <v>2248</v>
      </c>
      <c r="O154" s="485" t="s">
        <v>2248</v>
      </c>
      <c r="P154" s="485" t="s">
        <v>2248</v>
      </c>
    </row>
    <row r="155" spans="1:16" s="363" customFormat="1" x14ac:dyDescent="0.2">
      <c r="A155" s="14">
        <f t="shared" si="3"/>
        <v>140</v>
      </c>
      <c r="B155" s="31" t="s">
        <v>788</v>
      </c>
      <c r="C155" s="754"/>
      <c r="D155" s="755"/>
      <c r="E155" s="755"/>
      <c r="F155" s="755"/>
      <c r="G155" s="755"/>
      <c r="H155" s="791"/>
      <c r="I155" s="791"/>
      <c r="J155" s="791"/>
      <c r="K155" s="509" t="s">
        <v>73</v>
      </c>
      <c r="L155" s="217" t="s">
        <v>2278</v>
      </c>
      <c r="M155" s="412">
        <v>1</v>
      </c>
      <c r="N155" s="485" t="s">
        <v>2248</v>
      </c>
      <c r="O155" s="485" t="s">
        <v>2248</v>
      </c>
      <c r="P155" s="485" t="s">
        <v>2248</v>
      </c>
    </row>
    <row r="156" spans="1:16" s="363" customFormat="1" x14ac:dyDescent="0.2">
      <c r="A156" s="14">
        <f t="shared" si="3"/>
        <v>141</v>
      </c>
      <c r="B156" s="31" t="s">
        <v>788</v>
      </c>
      <c r="C156" s="754"/>
      <c r="D156" s="755"/>
      <c r="E156" s="755"/>
      <c r="F156" s="755"/>
      <c r="G156" s="755"/>
      <c r="H156" s="791"/>
      <c r="I156" s="791"/>
      <c r="J156" s="791"/>
      <c r="K156" s="509" t="s">
        <v>73</v>
      </c>
      <c r="L156" s="217" t="s">
        <v>2279</v>
      </c>
      <c r="M156" s="412">
        <v>1</v>
      </c>
      <c r="N156" s="485" t="s">
        <v>2248</v>
      </c>
      <c r="O156" s="485" t="s">
        <v>2248</v>
      </c>
      <c r="P156" s="485" t="s">
        <v>2248</v>
      </c>
    </row>
    <row r="157" spans="1:16" s="363" customFormat="1" ht="16.5" customHeight="1" x14ac:dyDescent="0.2">
      <c r="A157" s="14">
        <f t="shared" si="3"/>
        <v>142</v>
      </c>
      <c r="B157" s="31"/>
      <c r="C157" s="509" t="s">
        <v>1322</v>
      </c>
      <c r="D157" s="513" t="s">
        <v>176</v>
      </c>
      <c r="E157" s="513" t="s">
        <v>166</v>
      </c>
      <c r="F157" s="513" t="s">
        <v>166</v>
      </c>
      <c r="G157" s="755"/>
      <c r="H157" s="791"/>
      <c r="I157" s="791"/>
      <c r="J157" s="791"/>
      <c r="K157" s="509" t="s">
        <v>73</v>
      </c>
      <c r="L157" s="217" t="s">
        <v>2280</v>
      </c>
      <c r="M157" s="412">
        <v>1</v>
      </c>
      <c r="N157" s="485" t="s">
        <v>2248</v>
      </c>
      <c r="O157" s="485" t="s">
        <v>2248</v>
      </c>
      <c r="P157" s="485" t="s">
        <v>2248</v>
      </c>
    </row>
    <row r="158" spans="1:16" s="363" customFormat="1" ht="15.75" customHeight="1" x14ac:dyDescent="0.2">
      <c r="A158" s="14">
        <f t="shared" si="3"/>
        <v>143</v>
      </c>
      <c r="B158" s="31" t="s">
        <v>788</v>
      </c>
      <c r="C158" s="505" t="s">
        <v>1321</v>
      </c>
      <c r="D158" s="506" t="s">
        <v>166</v>
      </c>
      <c r="E158" s="506" t="s">
        <v>166</v>
      </c>
      <c r="F158" s="506" t="s">
        <v>166</v>
      </c>
      <c r="G158" s="755"/>
      <c r="H158" s="791"/>
      <c r="I158" s="791"/>
      <c r="J158" s="791"/>
      <c r="K158" s="509" t="s">
        <v>73</v>
      </c>
      <c r="L158" s="217" t="s">
        <v>2281</v>
      </c>
      <c r="M158" s="412">
        <v>1</v>
      </c>
      <c r="N158" s="485" t="s">
        <v>2248</v>
      </c>
      <c r="O158" s="485" t="s">
        <v>2248</v>
      </c>
      <c r="P158" s="485" t="s">
        <v>2248</v>
      </c>
    </row>
    <row r="159" spans="1:16" s="363" customFormat="1" ht="38.25" x14ac:dyDescent="0.2">
      <c r="A159" s="514"/>
      <c r="B159" s="31" t="s">
        <v>788</v>
      </c>
      <c r="C159" s="754" t="s">
        <v>1322</v>
      </c>
      <c r="D159" s="755" t="s">
        <v>176</v>
      </c>
      <c r="E159" s="755" t="s">
        <v>176</v>
      </c>
      <c r="F159" s="755" t="s">
        <v>176</v>
      </c>
      <c r="G159" s="755" t="s">
        <v>176</v>
      </c>
      <c r="H159" s="773" t="s">
        <v>198</v>
      </c>
      <c r="I159" s="773" t="s">
        <v>198</v>
      </c>
      <c r="J159" s="773" t="s">
        <v>198</v>
      </c>
      <c r="K159" s="509" t="s">
        <v>2282</v>
      </c>
      <c r="L159" s="217" t="s">
        <v>2283</v>
      </c>
      <c r="M159" s="514"/>
      <c r="N159" s="514"/>
      <c r="O159" s="514"/>
      <c r="P159" s="514"/>
    </row>
    <row r="160" spans="1:16" s="363" customFormat="1" ht="25.5" x14ac:dyDescent="0.2">
      <c r="A160" s="14">
        <f>A158+1</f>
        <v>144</v>
      </c>
      <c r="B160" s="31" t="s">
        <v>788</v>
      </c>
      <c r="C160" s="832"/>
      <c r="D160" s="832"/>
      <c r="E160" s="755"/>
      <c r="F160" s="755"/>
      <c r="G160" s="755"/>
      <c r="H160" s="774"/>
      <c r="I160" s="774"/>
      <c r="J160" s="774"/>
      <c r="K160" s="509" t="s">
        <v>73</v>
      </c>
      <c r="L160" s="217" t="s">
        <v>2199</v>
      </c>
      <c r="M160" s="412">
        <v>1</v>
      </c>
      <c r="N160" s="485" t="s">
        <v>2248</v>
      </c>
      <c r="O160" s="485" t="s">
        <v>2248</v>
      </c>
      <c r="P160" s="485" t="s">
        <v>2248</v>
      </c>
    </row>
    <row r="161" spans="1:16" s="363" customFormat="1" ht="25.5" x14ac:dyDescent="0.2">
      <c r="A161" s="14">
        <f>A160+1</f>
        <v>145</v>
      </c>
      <c r="B161" s="31" t="s">
        <v>788</v>
      </c>
      <c r="C161" s="832"/>
      <c r="D161" s="832"/>
      <c r="E161" s="755"/>
      <c r="F161" s="755"/>
      <c r="G161" s="755"/>
      <c r="H161" s="774"/>
      <c r="I161" s="774"/>
      <c r="J161" s="774"/>
      <c r="K161" s="509" t="s">
        <v>73</v>
      </c>
      <c r="L161" s="217" t="s">
        <v>2200</v>
      </c>
      <c r="M161" s="412">
        <v>1</v>
      </c>
      <c r="N161" s="485" t="s">
        <v>2248</v>
      </c>
      <c r="O161" s="485" t="s">
        <v>2248</v>
      </c>
      <c r="P161" s="485" t="s">
        <v>2248</v>
      </c>
    </row>
    <row r="162" spans="1:16" s="363" customFormat="1" x14ac:dyDescent="0.2">
      <c r="A162" s="14">
        <f t="shared" ref="A162:A176" si="4">A161+1</f>
        <v>146</v>
      </c>
      <c r="B162" s="31" t="s">
        <v>788</v>
      </c>
      <c r="C162" s="832"/>
      <c r="D162" s="832"/>
      <c r="E162" s="755"/>
      <c r="F162" s="755"/>
      <c r="G162" s="755"/>
      <c r="H162" s="774"/>
      <c r="I162" s="774"/>
      <c r="J162" s="774"/>
      <c r="K162" s="509" t="s">
        <v>73</v>
      </c>
      <c r="L162" s="217" t="s">
        <v>2201</v>
      </c>
      <c r="M162" s="412">
        <v>1</v>
      </c>
      <c r="N162" s="485" t="s">
        <v>2248</v>
      </c>
      <c r="O162" s="485" t="s">
        <v>2248</v>
      </c>
      <c r="P162" s="485" t="s">
        <v>2248</v>
      </c>
    </row>
    <row r="163" spans="1:16" s="363" customFormat="1" x14ac:dyDescent="0.2">
      <c r="A163" s="14">
        <f t="shared" si="4"/>
        <v>147</v>
      </c>
      <c r="B163" s="31" t="s">
        <v>788</v>
      </c>
      <c r="C163" s="832"/>
      <c r="D163" s="832"/>
      <c r="E163" s="755"/>
      <c r="F163" s="755"/>
      <c r="G163" s="755"/>
      <c r="H163" s="774"/>
      <c r="I163" s="774"/>
      <c r="J163" s="774"/>
      <c r="K163" s="509" t="s">
        <v>73</v>
      </c>
      <c r="L163" s="217" t="s">
        <v>2202</v>
      </c>
      <c r="M163" s="412">
        <v>1</v>
      </c>
      <c r="N163" s="485" t="s">
        <v>2248</v>
      </c>
      <c r="O163" s="485" t="s">
        <v>2248</v>
      </c>
      <c r="P163" s="485" t="s">
        <v>2248</v>
      </c>
    </row>
    <row r="164" spans="1:16" s="363" customFormat="1" x14ac:dyDescent="0.2">
      <c r="A164" s="14">
        <f t="shared" si="4"/>
        <v>148</v>
      </c>
      <c r="B164" s="31" t="s">
        <v>788</v>
      </c>
      <c r="C164" s="832"/>
      <c r="D164" s="832"/>
      <c r="E164" s="755"/>
      <c r="F164" s="755"/>
      <c r="G164" s="755"/>
      <c r="H164" s="774"/>
      <c r="I164" s="774"/>
      <c r="J164" s="774"/>
      <c r="K164" s="509" t="s">
        <v>73</v>
      </c>
      <c r="L164" s="217" t="s">
        <v>2203</v>
      </c>
      <c r="M164" s="412">
        <v>1</v>
      </c>
      <c r="N164" s="485" t="s">
        <v>2248</v>
      </c>
      <c r="O164" s="485" t="s">
        <v>2248</v>
      </c>
      <c r="P164" s="485" t="s">
        <v>2248</v>
      </c>
    </row>
    <row r="165" spans="1:16" s="363" customFormat="1" x14ac:dyDescent="0.2">
      <c r="A165" s="14">
        <f t="shared" si="4"/>
        <v>149</v>
      </c>
      <c r="B165" s="31" t="s">
        <v>788</v>
      </c>
      <c r="C165" s="832"/>
      <c r="D165" s="832"/>
      <c r="E165" s="755"/>
      <c r="F165" s="755"/>
      <c r="G165" s="755"/>
      <c r="H165" s="774"/>
      <c r="I165" s="774"/>
      <c r="J165" s="774"/>
      <c r="K165" s="509" t="s">
        <v>73</v>
      </c>
      <c r="L165" s="217" t="s">
        <v>2204</v>
      </c>
      <c r="M165" s="412">
        <v>1</v>
      </c>
      <c r="N165" s="485" t="s">
        <v>2248</v>
      </c>
      <c r="O165" s="485" t="s">
        <v>2248</v>
      </c>
      <c r="P165" s="485" t="s">
        <v>2248</v>
      </c>
    </row>
    <row r="166" spans="1:16" s="363" customFormat="1" x14ac:dyDescent="0.2">
      <c r="A166" s="14">
        <f t="shared" si="4"/>
        <v>150</v>
      </c>
      <c r="B166" s="31" t="s">
        <v>788</v>
      </c>
      <c r="C166" s="832"/>
      <c r="D166" s="832"/>
      <c r="E166" s="755"/>
      <c r="F166" s="755"/>
      <c r="G166" s="755"/>
      <c r="H166" s="774"/>
      <c r="I166" s="774"/>
      <c r="J166" s="774"/>
      <c r="K166" s="509" t="s">
        <v>73</v>
      </c>
      <c r="L166" s="217" t="s">
        <v>2205</v>
      </c>
      <c r="M166" s="412">
        <v>1</v>
      </c>
      <c r="N166" s="485" t="s">
        <v>2248</v>
      </c>
      <c r="O166" s="485" t="s">
        <v>2248</v>
      </c>
      <c r="P166" s="485" t="s">
        <v>2248</v>
      </c>
    </row>
    <row r="167" spans="1:16" s="363" customFormat="1" ht="25.5" x14ac:dyDescent="0.2">
      <c r="A167" s="14">
        <f t="shared" si="4"/>
        <v>151</v>
      </c>
      <c r="B167" s="31" t="s">
        <v>788</v>
      </c>
      <c r="C167" s="832"/>
      <c r="D167" s="832"/>
      <c r="E167" s="755"/>
      <c r="F167" s="755"/>
      <c r="G167" s="755"/>
      <c r="H167" s="774"/>
      <c r="I167" s="774"/>
      <c r="J167" s="774"/>
      <c r="K167" s="509" t="s">
        <v>73</v>
      </c>
      <c r="L167" s="217" t="s">
        <v>2206</v>
      </c>
      <c r="M167" s="412">
        <v>1</v>
      </c>
      <c r="N167" s="485" t="s">
        <v>2248</v>
      </c>
      <c r="O167" s="485" t="s">
        <v>2248</v>
      </c>
      <c r="P167" s="485" t="s">
        <v>2248</v>
      </c>
    </row>
    <row r="168" spans="1:16" s="363" customFormat="1" ht="38.25" x14ac:dyDescent="0.2">
      <c r="A168" s="14">
        <f t="shared" si="4"/>
        <v>152</v>
      </c>
      <c r="B168" s="31" t="s">
        <v>788</v>
      </c>
      <c r="C168" s="832"/>
      <c r="D168" s="832"/>
      <c r="E168" s="755"/>
      <c r="F168" s="755"/>
      <c r="G168" s="755" t="s">
        <v>176</v>
      </c>
      <c r="H168" s="774"/>
      <c r="I168" s="774"/>
      <c r="J168" s="774"/>
      <c r="K168" s="509" t="s">
        <v>73</v>
      </c>
      <c r="L168" s="217" t="s">
        <v>2207</v>
      </c>
      <c r="M168" s="412">
        <v>1</v>
      </c>
      <c r="N168" s="485" t="s">
        <v>2248</v>
      </c>
      <c r="O168" s="485" t="s">
        <v>2248</v>
      </c>
      <c r="P168" s="485" t="s">
        <v>2248</v>
      </c>
    </row>
    <row r="169" spans="1:16" s="363" customFormat="1" x14ac:dyDescent="0.2">
      <c r="A169" s="14">
        <f t="shared" si="4"/>
        <v>153</v>
      </c>
      <c r="B169" s="31" t="s">
        <v>788</v>
      </c>
      <c r="C169" s="832"/>
      <c r="D169" s="832"/>
      <c r="E169" s="755"/>
      <c r="F169" s="755"/>
      <c r="G169" s="755"/>
      <c r="H169" s="774"/>
      <c r="I169" s="774"/>
      <c r="J169" s="774"/>
      <c r="K169" s="509" t="s">
        <v>73</v>
      </c>
      <c r="L169" s="217" t="s">
        <v>2208</v>
      </c>
      <c r="M169" s="412">
        <v>1</v>
      </c>
      <c r="N169" s="485" t="s">
        <v>2248</v>
      </c>
      <c r="O169" s="485" t="s">
        <v>2248</v>
      </c>
      <c r="P169" s="485" t="s">
        <v>2248</v>
      </c>
    </row>
    <row r="170" spans="1:16" s="363" customFormat="1" ht="25.5" x14ac:dyDescent="0.2">
      <c r="A170" s="14">
        <f t="shared" si="4"/>
        <v>154</v>
      </c>
      <c r="B170" s="31" t="s">
        <v>788</v>
      </c>
      <c r="C170" s="832"/>
      <c r="D170" s="832"/>
      <c r="E170" s="755"/>
      <c r="F170" s="755"/>
      <c r="G170" s="755"/>
      <c r="H170" s="774"/>
      <c r="I170" s="774"/>
      <c r="J170" s="774"/>
      <c r="K170" s="509" t="s">
        <v>73</v>
      </c>
      <c r="L170" s="217" t="s">
        <v>2209</v>
      </c>
      <c r="M170" s="412">
        <v>1</v>
      </c>
      <c r="N170" s="485" t="s">
        <v>2248</v>
      </c>
      <c r="O170" s="485" t="s">
        <v>2248</v>
      </c>
      <c r="P170" s="485" t="s">
        <v>2248</v>
      </c>
    </row>
    <row r="171" spans="1:16" s="363" customFormat="1" x14ac:dyDescent="0.2">
      <c r="A171" s="14">
        <f t="shared" si="4"/>
        <v>155</v>
      </c>
      <c r="B171" s="31" t="s">
        <v>788</v>
      </c>
      <c r="C171" s="832"/>
      <c r="D171" s="832"/>
      <c r="E171" s="755"/>
      <c r="F171" s="755"/>
      <c r="G171" s="755"/>
      <c r="H171" s="774"/>
      <c r="I171" s="774"/>
      <c r="J171" s="774"/>
      <c r="K171" s="509" t="s">
        <v>73</v>
      </c>
      <c r="L171" s="217" t="s">
        <v>2210</v>
      </c>
      <c r="M171" s="412">
        <v>1</v>
      </c>
      <c r="N171" s="485" t="s">
        <v>2248</v>
      </c>
      <c r="O171" s="485" t="s">
        <v>2248</v>
      </c>
      <c r="P171" s="485" t="s">
        <v>2248</v>
      </c>
    </row>
    <row r="172" spans="1:16" s="363" customFormat="1" x14ac:dyDescent="0.2">
      <c r="A172" s="14">
        <f t="shared" si="4"/>
        <v>156</v>
      </c>
      <c r="B172" s="31" t="s">
        <v>788</v>
      </c>
      <c r="C172" s="832"/>
      <c r="D172" s="832"/>
      <c r="E172" s="755"/>
      <c r="F172" s="755"/>
      <c r="G172" s="755"/>
      <c r="H172" s="774"/>
      <c r="I172" s="774"/>
      <c r="J172" s="774"/>
      <c r="K172" s="509" t="s">
        <v>73</v>
      </c>
      <c r="L172" s="217" t="s">
        <v>2211</v>
      </c>
      <c r="M172" s="412">
        <v>1</v>
      </c>
      <c r="N172" s="485" t="s">
        <v>2248</v>
      </c>
      <c r="O172" s="485" t="s">
        <v>2248</v>
      </c>
      <c r="P172" s="485" t="s">
        <v>2248</v>
      </c>
    </row>
    <row r="173" spans="1:16" s="363" customFormat="1" ht="25.5" x14ac:dyDescent="0.2">
      <c r="A173" s="14">
        <f t="shared" si="4"/>
        <v>157</v>
      </c>
      <c r="B173" s="31" t="s">
        <v>788</v>
      </c>
      <c r="C173" s="754" t="s">
        <v>1322</v>
      </c>
      <c r="D173" s="755" t="s">
        <v>176</v>
      </c>
      <c r="E173" s="755" t="s">
        <v>176</v>
      </c>
      <c r="F173" s="755" t="s">
        <v>176</v>
      </c>
      <c r="G173" s="755"/>
      <c r="H173" s="775"/>
      <c r="I173" s="775"/>
      <c r="J173" s="775"/>
      <c r="K173" s="509" t="s">
        <v>73</v>
      </c>
      <c r="L173" s="217" t="s">
        <v>2212</v>
      </c>
      <c r="M173" s="412">
        <v>1</v>
      </c>
      <c r="N173" s="485" t="s">
        <v>2248</v>
      </c>
      <c r="O173" s="485" t="s">
        <v>2248</v>
      </c>
      <c r="P173" s="485" t="s">
        <v>2248</v>
      </c>
    </row>
    <row r="174" spans="1:16" s="363" customFormat="1" ht="38.25" x14ac:dyDescent="0.2">
      <c r="A174" s="14">
        <f t="shared" si="4"/>
        <v>158</v>
      </c>
      <c r="B174" s="31" t="s">
        <v>788</v>
      </c>
      <c r="C174" s="755"/>
      <c r="D174" s="755"/>
      <c r="E174" s="755"/>
      <c r="F174" s="755"/>
      <c r="G174" s="755"/>
      <c r="H174" s="773" t="s">
        <v>198</v>
      </c>
      <c r="I174" s="773" t="s">
        <v>198</v>
      </c>
      <c r="J174" s="773" t="s">
        <v>198</v>
      </c>
      <c r="K174" s="509" t="s">
        <v>2323</v>
      </c>
      <c r="L174" s="217" t="s">
        <v>2213</v>
      </c>
      <c r="M174" s="412">
        <v>1</v>
      </c>
      <c r="N174" s="485" t="s">
        <v>2248</v>
      </c>
      <c r="O174" s="485" t="s">
        <v>2248</v>
      </c>
      <c r="P174" s="485" t="s">
        <v>2248</v>
      </c>
    </row>
    <row r="175" spans="1:16" s="363" customFormat="1" ht="25.5" x14ac:dyDescent="0.2">
      <c r="A175" s="14">
        <f t="shared" si="4"/>
        <v>159</v>
      </c>
      <c r="B175" s="31" t="s">
        <v>788</v>
      </c>
      <c r="C175" s="755"/>
      <c r="D175" s="755"/>
      <c r="E175" s="755"/>
      <c r="F175" s="755"/>
      <c r="G175" s="755"/>
      <c r="H175" s="774"/>
      <c r="I175" s="774"/>
      <c r="J175" s="774"/>
      <c r="K175" s="509" t="s">
        <v>73</v>
      </c>
      <c r="L175" s="217" t="s">
        <v>2214</v>
      </c>
      <c r="M175" s="412">
        <v>1</v>
      </c>
      <c r="N175" s="485" t="s">
        <v>2248</v>
      </c>
      <c r="O175" s="485" t="s">
        <v>2248</v>
      </c>
      <c r="P175" s="485" t="s">
        <v>2248</v>
      </c>
    </row>
    <row r="176" spans="1:16" s="363" customFormat="1" ht="25.5" x14ac:dyDescent="0.2">
      <c r="A176" s="14">
        <f t="shared" si="4"/>
        <v>160</v>
      </c>
      <c r="B176" s="31" t="s">
        <v>788</v>
      </c>
      <c r="C176" s="755"/>
      <c r="D176" s="755"/>
      <c r="E176" s="755"/>
      <c r="F176" s="755"/>
      <c r="G176" s="755"/>
      <c r="H176" s="775"/>
      <c r="I176" s="775"/>
      <c r="J176" s="775"/>
      <c r="K176" s="509" t="s">
        <v>73</v>
      </c>
      <c r="L176" s="217" t="s">
        <v>2215</v>
      </c>
      <c r="M176" s="412">
        <v>1</v>
      </c>
      <c r="N176" s="485" t="s">
        <v>2248</v>
      </c>
      <c r="O176" s="485" t="s">
        <v>2248</v>
      </c>
      <c r="P176" s="485" t="s">
        <v>2248</v>
      </c>
    </row>
    <row r="177" spans="1:16" s="363" customFormat="1" ht="51" x14ac:dyDescent="0.2">
      <c r="A177" s="514"/>
      <c r="B177" s="31" t="s">
        <v>788</v>
      </c>
      <c r="C177" s="754" t="s">
        <v>1323</v>
      </c>
      <c r="D177" s="755" t="s">
        <v>198</v>
      </c>
      <c r="E177" s="755" t="s">
        <v>198</v>
      </c>
      <c r="F177" s="755" t="s">
        <v>198</v>
      </c>
      <c r="G177" s="755" t="s">
        <v>198</v>
      </c>
      <c r="H177" s="764" t="s">
        <v>2286</v>
      </c>
      <c r="I177" s="764" t="s">
        <v>2286</v>
      </c>
      <c r="J177" s="764" t="s">
        <v>2286</v>
      </c>
      <c r="K177" s="509" t="s">
        <v>2284</v>
      </c>
      <c r="L177" s="217" t="s">
        <v>2285</v>
      </c>
      <c r="M177" s="514"/>
      <c r="N177" s="514"/>
      <c r="O177" s="514"/>
      <c r="P177" s="514"/>
    </row>
    <row r="178" spans="1:16" s="363" customFormat="1" ht="25.5" x14ac:dyDescent="0.2">
      <c r="A178" s="14">
        <f>A176+1</f>
        <v>161</v>
      </c>
      <c r="B178" s="31" t="s">
        <v>788</v>
      </c>
      <c r="C178" s="755"/>
      <c r="D178" s="755"/>
      <c r="E178" s="755"/>
      <c r="F178" s="755"/>
      <c r="G178" s="755"/>
      <c r="H178" s="791"/>
      <c r="I178" s="791"/>
      <c r="J178" s="791"/>
      <c r="K178" s="509" t="s">
        <v>73</v>
      </c>
      <c r="L178" s="217" t="s">
        <v>2106</v>
      </c>
      <c r="M178" s="412">
        <v>1</v>
      </c>
      <c r="N178" s="485" t="s">
        <v>2248</v>
      </c>
      <c r="O178" s="485" t="s">
        <v>2248</v>
      </c>
      <c r="P178" s="485" t="s">
        <v>2248</v>
      </c>
    </row>
    <row r="179" spans="1:16" s="363" customFormat="1" x14ac:dyDescent="0.2">
      <c r="A179" s="14">
        <f>A178+1</f>
        <v>162</v>
      </c>
      <c r="B179" s="31" t="s">
        <v>788</v>
      </c>
      <c r="C179" s="755"/>
      <c r="D179" s="755"/>
      <c r="E179" s="755"/>
      <c r="F179" s="755"/>
      <c r="G179" s="755"/>
      <c r="H179" s="791"/>
      <c r="I179" s="791"/>
      <c r="J179" s="791"/>
      <c r="K179" s="509" t="s">
        <v>73</v>
      </c>
      <c r="L179" s="217" t="s">
        <v>2107</v>
      </c>
      <c r="M179" s="412">
        <v>1</v>
      </c>
      <c r="N179" s="485" t="s">
        <v>2248</v>
      </c>
      <c r="O179" s="485" t="s">
        <v>2248</v>
      </c>
      <c r="P179" s="485" t="s">
        <v>2248</v>
      </c>
    </row>
    <row r="180" spans="1:16" s="363" customFormat="1" x14ac:dyDescent="0.2">
      <c r="A180" s="14">
        <f t="shared" ref="A180:A182" si="5">A179+1</f>
        <v>163</v>
      </c>
      <c r="B180" s="31" t="s">
        <v>788</v>
      </c>
      <c r="C180" s="755"/>
      <c r="D180" s="755"/>
      <c r="E180" s="755"/>
      <c r="F180" s="755"/>
      <c r="G180" s="755"/>
      <c r="H180" s="791"/>
      <c r="I180" s="791"/>
      <c r="J180" s="791"/>
      <c r="K180" s="509" t="s">
        <v>73</v>
      </c>
      <c r="L180" s="217" t="s">
        <v>2108</v>
      </c>
      <c r="M180" s="412">
        <v>1</v>
      </c>
      <c r="N180" s="485" t="s">
        <v>2248</v>
      </c>
      <c r="O180" s="485" t="s">
        <v>2248</v>
      </c>
      <c r="P180" s="485" t="s">
        <v>2248</v>
      </c>
    </row>
    <row r="181" spans="1:16" s="363" customFormat="1" x14ac:dyDescent="0.2">
      <c r="A181" s="14">
        <f t="shared" si="5"/>
        <v>164</v>
      </c>
      <c r="B181" s="31" t="s">
        <v>788</v>
      </c>
      <c r="C181" s="755"/>
      <c r="D181" s="755"/>
      <c r="E181" s="755"/>
      <c r="F181" s="755"/>
      <c r="G181" s="755"/>
      <c r="H181" s="791"/>
      <c r="I181" s="791"/>
      <c r="J181" s="791"/>
      <c r="K181" s="509" t="s">
        <v>73</v>
      </c>
      <c r="L181" s="217" t="s">
        <v>2109</v>
      </c>
      <c r="M181" s="412">
        <v>1</v>
      </c>
      <c r="N181" s="485" t="s">
        <v>2248</v>
      </c>
      <c r="O181" s="485" t="s">
        <v>2248</v>
      </c>
      <c r="P181" s="485" t="s">
        <v>2248</v>
      </c>
    </row>
    <row r="182" spans="1:16" s="363" customFormat="1" x14ac:dyDescent="0.2">
      <c r="A182" s="14">
        <f t="shared" si="5"/>
        <v>165</v>
      </c>
      <c r="B182" s="31" t="s">
        <v>788</v>
      </c>
      <c r="C182" s="755"/>
      <c r="D182" s="755"/>
      <c r="E182" s="755"/>
      <c r="F182" s="755"/>
      <c r="G182" s="755"/>
      <c r="H182" s="791"/>
      <c r="I182" s="791"/>
      <c r="J182" s="791"/>
      <c r="K182" s="509" t="s">
        <v>73</v>
      </c>
      <c r="L182" s="217" t="s">
        <v>2110</v>
      </c>
      <c r="M182" s="412">
        <v>1</v>
      </c>
      <c r="N182" s="485" t="s">
        <v>2248</v>
      </c>
      <c r="O182" s="485" t="s">
        <v>2248</v>
      </c>
      <c r="P182" s="485" t="s">
        <v>2248</v>
      </c>
    </row>
    <row r="183" spans="1:16" s="363" customFormat="1" ht="25.5" x14ac:dyDescent="0.2">
      <c r="A183" s="514"/>
      <c r="B183" s="764" t="s">
        <v>1513</v>
      </c>
      <c r="C183" s="754" t="s">
        <v>205</v>
      </c>
      <c r="D183" s="755" t="s">
        <v>205</v>
      </c>
      <c r="E183" s="755" t="s">
        <v>205</v>
      </c>
      <c r="F183" s="755" t="s">
        <v>205</v>
      </c>
      <c r="G183" s="755" t="s">
        <v>205</v>
      </c>
      <c r="H183" s="755" t="s">
        <v>205</v>
      </c>
      <c r="I183" s="755" t="s">
        <v>205</v>
      </c>
      <c r="J183" s="755" t="s">
        <v>205</v>
      </c>
      <c r="K183" s="754" t="s">
        <v>206</v>
      </c>
      <c r="L183" s="209" t="s">
        <v>1509</v>
      </c>
      <c r="M183" s="514"/>
      <c r="N183" s="514"/>
      <c r="O183" s="514"/>
      <c r="P183" s="514"/>
    </row>
    <row r="184" spans="1:16" s="363" customFormat="1" x14ac:dyDescent="0.2">
      <c r="A184" s="14">
        <f>A182+1</f>
        <v>166</v>
      </c>
      <c r="B184" s="764"/>
      <c r="C184" s="754"/>
      <c r="D184" s="755"/>
      <c r="E184" s="755"/>
      <c r="F184" s="755"/>
      <c r="G184" s="755"/>
      <c r="H184" s="755"/>
      <c r="I184" s="755"/>
      <c r="J184" s="755"/>
      <c r="K184" s="754"/>
      <c r="L184" s="498" t="s">
        <v>1510</v>
      </c>
      <c r="M184" s="412">
        <v>1</v>
      </c>
      <c r="N184" s="485" t="s">
        <v>2248</v>
      </c>
      <c r="O184" s="485" t="s">
        <v>2248</v>
      </c>
      <c r="P184" s="485" t="s">
        <v>2248</v>
      </c>
    </row>
    <row r="185" spans="1:16" s="363" customFormat="1" x14ac:dyDescent="0.2">
      <c r="A185" s="14">
        <f>A184+1</f>
        <v>167</v>
      </c>
      <c r="B185" s="764"/>
      <c r="C185" s="754"/>
      <c r="D185" s="755"/>
      <c r="E185" s="755"/>
      <c r="F185" s="755"/>
      <c r="G185" s="755"/>
      <c r="H185" s="755"/>
      <c r="I185" s="755"/>
      <c r="J185" s="755"/>
      <c r="K185" s="754"/>
      <c r="L185" s="498" t="s">
        <v>1512</v>
      </c>
      <c r="M185" s="412">
        <v>1</v>
      </c>
      <c r="N185" s="485" t="s">
        <v>2248</v>
      </c>
      <c r="O185" s="485" t="s">
        <v>2248</v>
      </c>
      <c r="P185" s="485" t="s">
        <v>2248</v>
      </c>
    </row>
    <row r="186" spans="1:16" s="363" customFormat="1" ht="12.75" customHeight="1" x14ac:dyDescent="0.2">
      <c r="A186" s="14">
        <f>A185+1</f>
        <v>168</v>
      </c>
      <c r="B186" s="31" t="s">
        <v>788</v>
      </c>
      <c r="C186" s="505" t="s">
        <v>1324</v>
      </c>
      <c r="D186" s="755"/>
      <c r="E186" s="755"/>
      <c r="F186" s="755"/>
      <c r="G186" s="755"/>
      <c r="H186" s="755"/>
      <c r="I186" s="755"/>
      <c r="J186" s="755"/>
      <c r="K186" s="754"/>
      <c r="L186" s="498" t="s">
        <v>1511</v>
      </c>
      <c r="M186" s="412">
        <v>1</v>
      </c>
      <c r="N186" s="485" t="s">
        <v>2248</v>
      </c>
      <c r="O186" s="485" t="s">
        <v>2248</v>
      </c>
      <c r="P186" s="485" t="s">
        <v>2248</v>
      </c>
    </row>
    <row r="187" spans="1:16" s="363" customFormat="1" x14ac:dyDescent="0.2">
      <c r="A187" s="782" t="s">
        <v>793</v>
      </c>
      <c r="B187" s="785"/>
      <c r="C187" s="785"/>
      <c r="D187" s="785"/>
      <c r="E187" s="785"/>
      <c r="F187" s="785"/>
      <c r="G187" s="785"/>
      <c r="H187" s="785"/>
      <c r="I187" s="785"/>
      <c r="J187" s="785"/>
      <c r="K187" s="785"/>
      <c r="L187" s="785"/>
      <c r="M187" s="785"/>
      <c r="N187" s="785"/>
      <c r="O187" s="785"/>
      <c r="P187" s="845"/>
    </row>
    <row r="188" spans="1:16" s="363" customFormat="1" ht="38.25" x14ac:dyDescent="0.2">
      <c r="A188" s="14">
        <f>A186+1</f>
        <v>169</v>
      </c>
      <c r="B188" s="31" t="s">
        <v>786</v>
      </c>
      <c r="C188" s="505" t="s">
        <v>1325</v>
      </c>
      <c r="D188" s="755">
        <v>5.3</v>
      </c>
      <c r="E188" s="755">
        <v>5.3</v>
      </c>
      <c r="F188" s="755">
        <v>5.3</v>
      </c>
      <c r="G188" s="755">
        <v>5.3</v>
      </c>
      <c r="H188" s="755">
        <v>5.3</v>
      </c>
      <c r="I188" s="755">
        <v>5.3</v>
      </c>
      <c r="J188" s="755">
        <v>5.3</v>
      </c>
      <c r="K188" s="505" t="s">
        <v>209</v>
      </c>
      <c r="L188" s="217" t="s">
        <v>2288</v>
      </c>
      <c r="M188" s="412">
        <v>1</v>
      </c>
      <c r="N188" s="485" t="s">
        <v>2248</v>
      </c>
      <c r="O188" s="485" t="s">
        <v>2248</v>
      </c>
      <c r="P188" s="485" t="s">
        <v>2248</v>
      </c>
    </row>
    <row r="189" spans="1:16" s="363" customFormat="1" ht="25.5" x14ac:dyDescent="0.2">
      <c r="A189" s="14">
        <f>A188+1</f>
        <v>170</v>
      </c>
      <c r="B189" s="31" t="s">
        <v>786</v>
      </c>
      <c r="C189" s="505" t="s">
        <v>1325</v>
      </c>
      <c r="D189" s="755"/>
      <c r="E189" s="755"/>
      <c r="F189" s="755"/>
      <c r="G189" s="755"/>
      <c r="H189" s="755"/>
      <c r="I189" s="755"/>
      <c r="J189" s="755"/>
      <c r="K189" s="505" t="s">
        <v>73</v>
      </c>
      <c r="L189" s="209" t="s">
        <v>1561</v>
      </c>
      <c r="M189" s="412">
        <v>1</v>
      </c>
      <c r="N189" s="485" t="s">
        <v>2248</v>
      </c>
      <c r="O189" s="485" t="s">
        <v>2248</v>
      </c>
      <c r="P189" s="485" t="s">
        <v>2248</v>
      </c>
    </row>
    <row r="190" spans="1:16" s="363" customFormat="1" ht="38.25" x14ac:dyDescent="0.2">
      <c r="A190" s="14">
        <f t="shared" ref="A190:A195" si="6">A189+1</f>
        <v>171</v>
      </c>
      <c r="B190" s="31" t="s">
        <v>786</v>
      </c>
      <c r="C190" s="505" t="s">
        <v>1325</v>
      </c>
      <c r="D190" s="755"/>
      <c r="E190" s="755"/>
      <c r="F190" s="755"/>
      <c r="G190" s="755"/>
      <c r="H190" s="755"/>
      <c r="I190" s="755"/>
      <c r="J190" s="755"/>
      <c r="K190" s="505" t="s">
        <v>73</v>
      </c>
      <c r="L190" s="209" t="s">
        <v>960</v>
      </c>
      <c r="M190" s="412">
        <v>1</v>
      </c>
      <c r="N190" s="485" t="s">
        <v>2248</v>
      </c>
      <c r="O190" s="485" t="s">
        <v>2248</v>
      </c>
      <c r="P190" s="485" t="s">
        <v>2248</v>
      </c>
    </row>
    <row r="191" spans="1:16" s="363" customFormat="1" ht="25.5" customHeight="1" x14ac:dyDescent="0.2">
      <c r="A191" s="14">
        <f t="shared" si="6"/>
        <v>172</v>
      </c>
      <c r="B191" s="31" t="s">
        <v>786</v>
      </c>
      <c r="C191" s="505" t="s">
        <v>1326</v>
      </c>
      <c r="D191" s="755" t="s">
        <v>212</v>
      </c>
      <c r="E191" s="755" t="s">
        <v>212</v>
      </c>
      <c r="F191" s="755" t="s">
        <v>212</v>
      </c>
      <c r="G191" s="755" t="s">
        <v>212</v>
      </c>
      <c r="H191" s="755" t="s">
        <v>212</v>
      </c>
      <c r="I191" s="755" t="s">
        <v>212</v>
      </c>
      <c r="J191" s="755" t="s">
        <v>212</v>
      </c>
      <c r="K191" s="509" t="s">
        <v>2287</v>
      </c>
      <c r="L191" s="209" t="s">
        <v>961</v>
      </c>
      <c r="M191" s="412">
        <v>1</v>
      </c>
      <c r="N191" s="485" t="s">
        <v>2248</v>
      </c>
      <c r="O191" s="485" t="s">
        <v>2248</v>
      </c>
      <c r="P191" s="485" t="s">
        <v>2248</v>
      </c>
    </row>
    <row r="192" spans="1:16" s="363" customFormat="1" ht="38.25" x14ac:dyDescent="0.2">
      <c r="A192" s="14">
        <f t="shared" si="6"/>
        <v>173</v>
      </c>
      <c r="B192" s="31" t="s">
        <v>786</v>
      </c>
      <c r="C192" s="505" t="s">
        <v>1326</v>
      </c>
      <c r="D192" s="755"/>
      <c r="E192" s="755"/>
      <c r="F192" s="755"/>
      <c r="G192" s="755"/>
      <c r="H192" s="755"/>
      <c r="I192" s="755"/>
      <c r="J192" s="755"/>
      <c r="K192" s="505" t="s">
        <v>73</v>
      </c>
      <c r="L192" s="217" t="s">
        <v>2289</v>
      </c>
      <c r="M192" s="412">
        <v>1</v>
      </c>
      <c r="N192" s="485" t="s">
        <v>2248</v>
      </c>
      <c r="O192" s="485" t="s">
        <v>2248</v>
      </c>
      <c r="P192" s="485" t="s">
        <v>2248</v>
      </c>
    </row>
    <row r="193" spans="1:16" s="363" customFormat="1" ht="13.5" customHeight="1" x14ac:dyDescent="0.2">
      <c r="A193" s="14">
        <f t="shared" si="6"/>
        <v>174</v>
      </c>
      <c r="B193" s="505" t="s">
        <v>746</v>
      </c>
      <c r="C193" s="506" t="s">
        <v>212</v>
      </c>
      <c r="D193" s="755"/>
      <c r="E193" s="755"/>
      <c r="F193" s="755"/>
      <c r="G193" s="755"/>
      <c r="H193" s="755"/>
      <c r="I193" s="755"/>
      <c r="J193" s="755"/>
      <c r="K193" s="505" t="s">
        <v>73</v>
      </c>
      <c r="L193" s="496" t="s">
        <v>963</v>
      </c>
      <c r="M193" s="412">
        <v>1</v>
      </c>
      <c r="N193" s="485" t="s">
        <v>2248</v>
      </c>
      <c r="O193" s="485" t="s">
        <v>2248</v>
      </c>
      <c r="P193" s="485" t="s">
        <v>2248</v>
      </c>
    </row>
    <row r="194" spans="1:16" s="363" customFormat="1" ht="25.5" x14ac:dyDescent="0.2">
      <c r="A194" s="14">
        <f t="shared" si="6"/>
        <v>175</v>
      </c>
      <c r="B194" s="31" t="s">
        <v>786</v>
      </c>
      <c r="C194" s="505" t="s">
        <v>1326</v>
      </c>
      <c r="D194" s="755"/>
      <c r="E194" s="755"/>
      <c r="F194" s="755"/>
      <c r="G194" s="755"/>
      <c r="H194" s="755"/>
      <c r="I194" s="755"/>
      <c r="J194" s="755"/>
      <c r="K194" s="505" t="s">
        <v>73</v>
      </c>
      <c r="L194" s="209" t="s">
        <v>964</v>
      </c>
      <c r="M194" s="413">
        <v>2</v>
      </c>
      <c r="N194" s="485" t="s">
        <v>2248</v>
      </c>
      <c r="O194" s="485" t="s">
        <v>2248</v>
      </c>
      <c r="P194" s="485" t="s">
        <v>2248</v>
      </c>
    </row>
    <row r="195" spans="1:16" s="363" customFormat="1" ht="63.75" x14ac:dyDescent="0.2">
      <c r="A195" s="14">
        <f t="shared" si="6"/>
        <v>176</v>
      </c>
      <c r="B195" s="31" t="s">
        <v>786</v>
      </c>
      <c r="C195" s="505" t="s">
        <v>1326</v>
      </c>
      <c r="D195" s="755"/>
      <c r="E195" s="755"/>
      <c r="F195" s="755"/>
      <c r="G195" s="755"/>
      <c r="H195" s="755"/>
      <c r="I195" s="755"/>
      <c r="J195" s="755"/>
      <c r="K195" s="505" t="s">
        <v>73</v>
      </c>
      <c r="L195" s="217" t="s">
        <v>2290</v>
      </c>
      <c r="M195" s="413">
        <v>2</v>
      </c>
      <c r="N195" s="485" t="s">
        <v>2248</v>
      </c>
      <c r="O195" s="485" t="s">
        <v>2248</v>
      </c>
      <c r="P195" s="485" t="s">
        <v>2248</v>
      </c>
    </row>
    <row r="196" spans="1:16" s="363" customFormat="1" ht="25.5" x14ac:dyDescent="0.2">
      <c r="A196" s="514"/>
      <c r="B196" s="505" t="s">
        <v>747</v>
      </c>
      <c r="C196" s="755" t="s">
        <v>219</v>
      </c>
      <c r="D196" s="755" t="s">
        <v>219</v>
      </c>
      <c r="E196" s="755" t="s">
        <v>219</v>
      </c>
      <c r="F196" s="755" t="s">
        <v>219</v>
      </c>
      <c r="G196" s="755" t="s">
        <v>219</v>
      </c>
      <c r="H196" s="755" t="s">
        <v>219</v>
      </c>
      <c r="I196" s="755" t="s">
        <v>219</v>
      </c>
      <c r="J196" s="755" t="s">
        <v>219</v>
      </c>
      <c r="K196" s="505" t="s">
        <v>220</v>
      </c>
      <c r="L196" s="209" t="s">
        <v>966</v>
      </c>
      <c r="M196" s="514"/>
      <c r="N196" s="514"/>
      <c r="O196" s="514"/>
      <c r="P196" s="514"/>
    </row>
    <row r="197" spans="1:16" s="363" customFormat="1" ht="25.5" x14ac:dyDescent="0.2">
      <c r="A197" s="14">
        <f>A195+1</f>
        <v>177</v>
      </c>
      <c r="B197" s="505" t="s">
        <v>747</v>
      </c>
      <c r="C197" s="755"/>
      <c r="D197" s="755"/>
      <c r="E197" s="755"/>
      <c r="F197" s="755"/>
      <c r="G197" s="755"/>
      <c r="H197" s="755"/>
      <c r="I197" s="755"/>
      <c r="J197" s="755"/>
      <c r="K197" s="505" t="s">
        <v>73</v>
      </c>
      <c r="L197" s="209" t="s">
        <v>2111</v>
      </c>
      <c r="M197" s="412">
        <v>1</v>
      </c>
      <c r="N197" s="488" t="s">
        <v>2247</v>
      </c>
      <c r="O197" s="488" t="s">
        <v>2247</v>
      </c>
      <c r="P197" s="488" t="s">
        <v>2247</v>
      </c>
    </row>
    <row r="198" spans="1:16" s="363" customFormat="1" ht="25.5" x14ac:dyDescent="0.2">
      <c r="A198" s="14">
        <f>A197+1</f>
        <v>178</v>
      </c>
      <c r="B198" s="505" t="s">
        <v>747</v>
      </c>
      <c r="C198" s="755"/>
      <c r="D198" s="755"/>
      <c r="E198" s="755"/>
      <c r="F198" s="755"/>
      <c r="G198" s="755"/>
      <c r="H198" s="755"/>
      <c r="I198" s="755"/>
      <c r="J198" s="755"/>
      <c r="K198" s="505" t="s">
        <v>73</v>
      </c>
      <c r="L198" s="209" t="s">
        <v>2112</v>
      </c>
      <c r="M198" s="412">
        <v>1</v>
      </c>
      <c r="N198" s="488" t="s">
        <v>2247</v>
      </c>
      <c r="O198" s="488" t="s">
        <v>2247</v>
      </c>
      <c r="P198" s="488" t="s">
        <v>2247</v>
      </c>
    </row>
    <row r="199" spans="1:16" s="363" customFormat="1" ht="25.5" x14ac:dyDescent="0.2">
      <c r="A199" s="14">
        <f t="shared" ref="A199:A202" si="7">A198+1</f>
        <v>179</v>
      </c>
      <c r="B199" s="505" t="s">
        <v>747</v>
      </c>
      <c r="C199" s="755"/>
      <c r="D199" s="755"/>
      <c r="E199" s="755"/>
      <c r="F199" s="755"/>
      <c r="G199" s="755"/>
      <c r="H199" s="755"/>
      <c r="I199" s="755"/>
      <c r="J199" s="755"/>
      <c r="K199" s="505" t="s">
        <v>73</v>
      </c>
      <c r="L199" s="209" t="s">
        <v>2113</v>
      </c>
      <c r="M199" s="412">
        <v>1</v>
      </c>
      <c r="N199" s="488" t="s">
        <v>2247</v>
      </c>
      <c r="O199" s="488" t="s">
        <v>2247</v>
      </c>
      <c r="P199" s="488" t="s">
        <v>2247</v>
      </c>
    </row>
    <row r="200" spans="1:16" s="363" customFormat="1" ht="39" customHeight="1" x14ac:dyDescent="0.2">
      <c r="A200" s="14">
        <f t="shared" si="7"/>
        <v>180</v>
      </c>
      <c r="B200" s="505" t="s">
        <v>747</v>
      </c>
      <c r="C200" s="755"/>
      <c r="D200" s="755"/>
      <c r="E200" s="755"/>
      <c r="F200" s="755"/>
      <c r="G200" s="755"/>
      <c r="H200" s="755"/>
      <c r="I200" s="755"/>
      <c r="J200" s="755"/>
      <c r="K200" s="505" t="s">
        <v>73</v>
      </c>
      <c r="L200" s="217" t="s">
        <v>2114</v>
      </c>
      <c r="M200" s="412">
        <v>1</v>
      </c>
      <c r="N200" s="488" t="s">
        <v>2247</v>
      </c>
      <c r="O200" s="488" t="s">
        <v>2247</v>
      </c>
      <c r="P200" s="488" t="s">
        <v>2247</v>
      </c>
    </row>
    <row r="201" spans="1:16" s="363" customFormat="1" x14ac:dyDescent="0.2">
      <c r="A201" s="14">
        <f t="shared" si="7"/>
        <v>181</v>
      </c>
      <c r="B201" s="505" t="s">
        <v>747</v>
      </c>
      <c r="C201" s="755"/>
      <c r="D201" s="755"/>
      <c r="E201" s="755"/>
      <c r="F201" s="755"/>
      <c r="G201" s="755"/>
      <c r="H201" s="755"/>
      <c r="I201" s="755"/>
      <c r="J201" s="755"/>
      <c r="K201" s="505" t="s">
        <v>73</v>
      </c>
      <c r="L201" s="209" t="s">
        <v>2115</v>
      </c>
      <c r="M201" s="412">
        <v>1</v>
      </c>
      <c r="N201" s="488" t="s">
        <v>2247</v>
      </c>
      <c r="O201" s="488" t="s">
        <v>2247</v>
      </c>
      <c r="P201" s="488" t="s">
        <v>2247</v>
      </c>
    </row>
    <row r="202" spans="1:16" s="363" customFormat="1" x14ac:dyDescent="0.2">
      <c r="A202" s="14">
        <f t="shared" si="7"/>
        <v>182</v>
      </c>
      <c r="B202" s="505" t="s">
        <v>747</v>
      </c>
      <c r="C202" s="755"/>
      <c r="D202" s="755"/>
      <c r="E202" s="755"/>
      <c r="F202" s="755"/>
      <c r="G202" s="755"/>
      <c r="H202" s="755"/>
      <c r="I202" s="755"/>
      <c r="J202" s="755"/>
      <c r="K202" s="505" t="s">
        <v>73</v>
      </c>
      <c r="L202" s="209" t="s">
        <v>2116</v>
      </c>
      <c r="M202" s="412">
        <v>1</v>
      </c>
      <c r="N202" s="488" t="s">
        <v>2247</v>
      </c>
      <c r="O202" s="488" t="s">
        <v>2247</v>
      </c>
      <c r="P202" s="488" t="s">
        <v>2247</v>
      </c>
    </row>
    <row r="203" spans="1:16" s="363" customFormat="1" x14ac:dyDescent="0.2">
      <c r="A203" s="514"/>
      <c r="B203" s="505" t="s">
        <v>748</v>
      </c>
      <c r="C203" s="755" t="s">
        <v>228</v>
      </c>
      <c r="D203" s="755" t="s">
        <v>228</v>
      </c>
      <c r="E203" s="755" t="s">
        <v>228</v>
      </c>
      <c r="F203" s="755" t="s">
        <v>228</v>
      </c>
      <c r="G203" s="755" t="s">
        <v>228</v>
      </c>
      <c r="H203" s="791" t="s">
        <v>228</v>
      </c>
      <c r="I203" s="791" t="s">
        <v>228</v>
      </c>
      <c r="J203" s="791" t="s">
        <v>228</v>
      </c>
      <c r="K203" s="505" t="s">
        <v>229</v>
      </c>
      <c r="L203" s="209" t="s">
        <v>861</v>
      </c>
      <c r="M203" s="514"/>
      <c r="N203" s="514"/>
      <c r="O203" s="514"/>
      <c r="P203" s="514"/>
    </row>
    <row r="204" spans="1:16" s="363" customFormat="1" ht="38.25" x14ac:dyDescent="0.2">
      <c r="A204" s="14">
        <f>A202+1</f>
        <v>183</v>
      </c>
      <c r="B204" s="505" t="s">
        <v>748</v>
      </c>
      <c r="C204" s="755"/>
      <c r="D204" s="755"/>
      <c r="E204" s="755"/>
      <c r="F204" s="755"/>
      <c r="G204" s="755"/>
      <c r="H204" s="791"/>
      <c r="I204" s="791"/>
      <c r="J204" s="791"/>
      <c r="K204" s="505" t="s">
        <v>73</v>
      </c>
      <c r="L204" s="209" t="s">
        <v>2117</v>
      </c>
      <c r="M204" s="412">
        <v>1</v>
      </c>
      <c r="N204" s="488" t="s">
        <v>2247</v>
      </c>
      <c r="O204" s="488" t="s">
        <v>2247</v>
      </c>
      <c r="P204" s="488" t="s">
        <v>2247</v>
      </c>
    </row>
    <row r="205" spans="1:16" s="363" customFormat="1" ht="25.5" x14ac:dyDescent="0.2">
      <c r="A205" s="14">
        <f>A204+1</f>
        <v>184</v>
      </c>
      <c r="B205" s="505" t="s">
        <v>748</v>
      </c>
      <c r="C205" s="755"/>
      <c r="D205" s="755"/>
      <c r="E205" s="755"/>
      <c r="F205" s="755"/>
      <c r="G205" s="755"/>
      <c r="H205" s="791"/>
      <c r="I205" s="791"/>
      <c r="J205" s="791"/>
      <c r="K205" s="505" t="s">
        <v>73</v>
      </c>
      <c r="L205" s="209" t="s">
        <v>2118</v>
      </c>
      <c r="M205" s="412">
        <v>1</v>
      </c>
      <c r="N205" s="488" t="s">
        <v>2247</v>
      </c>
      <c r="O205" s="488" t="s">
        <v>2247</v>
      </c>
      <c r="P205" s="488" t="s">
        <v>2247</v>
      </c>
    </row>
    <row r="206" spans="1:16" s="363" customFormat="1" ht="38.25" x14ac:dyDescent="0.2">
      <c r="A206" s="14">
        <f t="shared" ref="A206:A217" si="8">A205+1</f>
        <v>185</v>
      </c>
      <c r="B206" s="505" t="s">
        <v>748</v>
      </c>
      <c r="C206" s="755"/>
      <c r="D206" s="755"/>
      <c r="E206" s="755"/>
      <c r="F206" s="755"/>
      <c r="G206" s="755" t="s">
        <v>228</v>
      </c>
      <c r="H206" s="755" t="s">
        <v>228</v>
      </c>
      <c r="I206" s="755" t="s">
        <v>228</v>
      </c>
      <c r="J206" s="755" t="s">
        <v>228</v>
      </c>
      <c r="K206" s="505" t="s">
        <v>73</v>
      </c>
      <c r="L206" s="209" t="s">
        <v>2119</v>
      </c>
      <c r="M206" s="412">
        <v>1</v>
      </c>
      <c r="N206" s="488" t="s">
        <v>2247</v>
      </c>
      <c r="O206" s="488" t="s">
        <v>2247</v>
      </c>
      <c r="P206" s="488" t="s">
        <v>2247</v>
      </c>
    </row>
    <row r="207" spans="1:16" s="363" customFormat="1" ht="38.25" x14ac:dyDescent="0.2">
      <c r="A207" s="14">
        <f t="shared" si="8"/>
        <v>186</v>
      </c>
      <c r="B207" s="505" t="s">
        <v>748</v>
      </c>
      <c r="C207" s="755" t="s">
        <v>228</v>
      </c>
      <c r="D207" s="755" t="s">
        <v>228</v>
      </c>
      <c r="E207" s="755" t="s">
        <v>228</v>
      </c>
      <c r="F207" s="755" t="s">
        <v>228</v>
      </c>
      <c r="G207" s="755"/>
      <c r="H207" s="755"/>
      <c r="I207" s="755"/>
      <c r="J207" s="755"/>
      <c r="K207" s="505" t="s">
        <v>73</v>
      </c>
      <c r="L207" s="209" t="s">
        <v>2120</v>
      </c>
      <c r="M207" s="413">
        <v>2</v>
      </c>
      <c r="N207" s="488" t="s">
        <v>2247</v>
      </c>
      <c r="O207" s="488" t="s">
        <v>2247</v>
      </c>
      <c r="P207" s="488" t="s">
        <v>2247</v>
      </c>
    </row>
    <row r="208" spans="1:16" s="363" customFormat="1" ht="38.25" x14ac:dyDescent="0.2">
      <c r="A208" s="14">
        <f t="shared" si="8"/>
        <v>187</v>
      </c>
      <c r="B208" s="505" t="s">
        <v>748</v>
      </c>
      <c r="C208" s="755"/>
      <c r="D208" s="755"/>
      <c r="E208" s="755"/>
      <c r="F208" s="755"/>
      <c r="G208" s="755"/>
      <c r="H208" s="755"/>
      <c r="I208" s="755"/>
      <c r="J208" s="755"/>
      <c r="K208" s="505" t="s">
        <v>73</v>
      </c>
      <c r="L208" s="209" t="s">
        <v>2121</v>
      </c>
      <c r="M208" s="412">
        <v>1</v>
      </c>
      <c r="N208" s="488" t="s">
        <v>2247</v>
      </c>
      <c r="O208" s="488" t="s">
        <v>2247</v>
      </c>
      <c r="P208" s="488" t="s">
        <v>2247</v>
      </c>
    </row>
    <row r="209" spans="1:16" s="363" customFormat="1" ht="25.5" x14ac:dyDescent="0.2">
      <c r="A209" s="14">
        <f t="shared" si="8"/>
        <v>188</v>
      </c>
      <c r="B209" s="505" t="s">
        <v>748</v>
      </c>
      <c r="C209" s="755"/>
      <c r="D209" s="755"/>
      <c r="E209" s="755"/>
      <c r="F209" s="755"/>
      <c r="G209" s="755"/>
      <c r="H209" s="755"/>
      <c r="I209" s="755"/>
      <c r="J209" s="755"/>
      <c r="K209" s="505" t="s">
        <v>73</v>
      </c>
      <c r="L209" s="209" t="s">
        <v>2122</v>
      </c>
      <c r="M209" s="412">
        <v>1</v>
      </c>
      <c r="N209" s="488" t="s">
        <v>2247</v>
      </c>
      <c r="O209" s="488" t="s">
        <v>2247</v>
      </c>
      <c r="P209" s="488" t="s">
        <v>2247</v>
      </c>
    </row>
    <row r="210" spans="1:16" s="363" customFormat="1" ht="25.5" x14ac:dyDescent="0.2">
      <c r="A210" s="14">
        <f t="shared" si="8"/>
        <v>189</v>
      </c>
      <c r="B210" s="31" t="s">
        <v>786</v>
      </c>
      <c r="C210" s="505" t="s">
        <v>1327</v>
      </c>
      <c r="D210" s="755" t="s">
        <v>237</v>
      </c>
      <c r="E210" s="755" t="s">
        <v>237</v>
      </c>
      <c r="F210" s="755" t="s">
        <v>228</v>
      </c>
      <c r="G210" s="755" t="s">
        <v>237</v>
      </c>
      <c r="H210" s="755" t="s">
        <v>237</v>
      </c>
      <c r="I210" s="755" t="s">
        <v>237</v>
      </c>
      <c r="J210" s="755" t="s">
        <v>237</v>
      </c>
      <c r="K210" s="509" t="s">
        <v>2291</v>
      </c>
      <c r="L210" s="217" t="s">
        <v>2292</v>
      </c>
      <c r="M210" s="412">
        <v>1</v>
      </c>
      <c r="N210" s="485" t="s">
        <v>2248</v>
      </c>
      <c r="O210" s="485" t="s">
        <v>2248</v>
      </c>
      <c r="P210" s="485" t="s">
        <v>2248</v>
      </c>
    </row>
    <row r="211" spans="1:16" s="363" customFormat="1" ht="25.5" x14ac:dyDescent="0.2">
      <c r="A211" s="14">
        <f t="shared" si="8"/>
        <v>190</v>
      </c>
      <c r="B211" s="505" t="s">
        <v>749</v>
      </c>
      <c r="C211" s="506" t="s">
        <v>237</v>
      </c>
      <c r="D211" s="755"/>
      <c r="E211" s="755"/>
      <c r="F211" s="755"/>
      <c r="G211" s="755"/>
      <c r="H211" s="755"/>
      <c r="I211" s="755"/>
      <c r="J211" s="755"/>
      <c r="K211" s="509" t="s">
        <v>73</v>
      </c>
      <c r="L211" s="217" t="s">
        <v>2293</v>
      </c>
      <c r="M211" s="412">
        <v>1</v>
      </c>
      <c r="N211" s="485" t="s">
        <v>2248</v>
      </c>
      <c r="O211" s="485" t="s">
        <v>2248</v>
      </c>
      <c r="P211" s="485" t="s">
        <v>2248</v>
      </c>
    </row>
    <row r="212" spans="1:16" s="363" customFormat="1" ht="38.25" x14ac:dyDescent="0.2">
      <c r="A212" s="14">
        <f t="shared" si="8"/>
        <v>191</v>
      </c>
      <c r="B212" s="31" t="s">
        <v>786</v>
      </c>
      <c r="C212" s="505" t="s">
        <v>1328</v>
      </c>
      <c r="D212" s="755" t="s">
        <v>241</v>
      </c>
      <c r="E212" s="755" t="s">
        <v>241</v>
      </c>
      <c r="F212" s="755" t="s">
        <v>241</v>
      </c>
      <c r="G212" s="755" t="s">
        <v>241</v>
      </c>
      <c r="H212" s="755" t="s">
        <v>241</v>
      </c>
      <c r="I212" s="755" t="s">
        <v>241</v>
      </c>
      <c r="J212" s="755" t="s">
        <v>241</v>
      </c>
      <c r="K212" s="509" t="s">
        <v>242</v>
      </c>
      <c r="L212" s="217" t="s">
        <v>981</v>
      </c>
      <c r="M212" s="412">
        <v>1</v>
      </c>
      <c r="N212" s="485" t="s">
        <v>2248</v>
      </c>
      <c r="O212" s="485" t="s">
        <v>2248</v>
      </c>
      <c r="P212" s="485" t="s">
        <v>2248</v>
      </c>
    </row>
    <row r="213" spans="1:16" s="363" customFormat="1" ht="25.5" x14ac:dyDescent="0.2">
      <c r="A213" s="14">
        <f t="shared" si="8"/>
        <v>192</v>
      </c>
      <c r="B213" s="31" t="s">
        <v>788</v>
      </c>
      <c r="C213" s="505" t="s">
        <v>1332</v>
      </c>
      <c r="D213" s="755"/>
      <c r="E213" s="755"/>
      <c r="F213" s="755"/>
      <c r="G213" s="755"/>
      <c r="H213" s="755"/>
      <c r="I213" s="755"/>
      <c r="J213" s="755"/>
      <c r="K213" s="509" t="s">
        <v>73</v>
      </c>
      <c r="L213" s="217" t="s">
        <v>982</v>
      </c>
      <c r="M213" s="413">
        <v>2</v>
      </c>
      <c r="N213" s="485" t="s">
        <v>2248</v>
      </c>
      <c r="O213" s="485" t="s">
        <v>2248</v>
      </c>
      <c r="P213" s="485" t="s">
        <v>2248</v>
      </c>
    </row>
    <row r="214" spans="1:16" s="363" customFormat="1" ht="25.5" x14ac:dyDescent="0.2">
      <c r="A214" s="14">
        <f t="shared" si="8"/>
        <v>193</v>
      </c>
      <c r="B214" s="31" t="s">
        <v>786</v>
      </c>
      <c r="C214" s="505" t="s">
        <v>1329</v>
      </c>
      <c r="D214" s="506" t="s">
        <v>245</v>
      </c>
      <c r="E214" s="506" t="s">
        <v>245</v>
      </c>
      <c r="F214" s="506" t="s">
        <v>245</v>
      </c>
      <c r="G214" s="506" t="s">
        <v>245</v>
      </c>
      <c r="H214" s="506" t="s">
        <v>245</v>
      </c>
      <c r="I214" s="523" t="s">
        <v>245</v>
      </c>
      <c r="J214" s="506" t="s">
        <v>245</v>
      </c>
      <c r="K214" s="509" t="s">
        <v>246</v>
      </c>
      <c r="L214" s="497" t="s">
        <v>983</v>
      </c>
      <c r="M214" s="412">
        <v>1</v>
      </c>
      <c r="N214" s="485" t="s">
        <v>2248</v>
      </c>
      <c r="O214" s="485" t="s">
        <v>2248</v>
      </c>
      <c r="P214" s="485" t="s">
        <v>2248</v>
      </c>
    </row>
    <row r="215" spans="1:16" s="363" customFormat="1" ht="25.5" x14ac:dyDescent="0.2">
      <c r="A215" s="14">
        <f t="shared" si="8"/>
        <v>194</v>
      </c>
      <c r="B215" s="31" t="s">
        <v>786</v>
      </c>
      <c r="C215" s="505" t="s">
        <v>1330</v>
      </c>
      <c r="D215" s="506" t="s">
        <v>248</v>
      </c>
      <c r="E215" s="506" t="s">
        <v>248</v>
      </c>
      <c r="F215" s="506" t="s">
        <v>248</v>
      </c>
      <c r="G215" s="506" t="s">
        <v>248</v>
      </c>
      <c r="H215" s="506" t="s">
        <v>248</v>
      </c>
      <c r="I215" s="523" t="s">
        <v>248</v>
      </c>
      <c r="J215" s="506" t="s">
        <v>248</v>
      </c>
      <c r="K215" s="509" t="s">
        <v>249</v>
      </c>
      <c r="L215" s="217" t="s">
        <v>984</v>
      </c>
      <c r="M215" s="413">
        <v>2</v>
      </c>
      <c r="N215" s="485" t="s">
        <v>2248</v>
      </c>
      <c r="O215" s="485" t="s">
        <v>2248</v>
      </c>
      <c r="P215" s="485" t="s">
        <v>2248</v>
      </c>
    </row>
    <row r="216" spans="1:16" s="363" customFormat="1" ht="25.5" x14ac:dyDescent="0.2">
      <c r="A216" s="14">
        <f t="shared" si="8"/>
        <v>195</v>
      </c>
      <c r="B216" s="31" t="s">
        <v>786</v>
      </c>
      <c r="C216" s="505" t="s">
        <v>1331</v>
      </c>
      <c r="D216" s="755" t="s">
        <v>251</v>
      </c>
      <c r="E216" s="755" t="s">
        <v>251</v>
      </c>
      <c r="F216" s="755" t="s">
        <v>251</v>
      </c>
      <c r="G216" s="755" t="s">
        <v>251</v>
      </c>
      <c r="H216" s="755" t="s">
        <v>251</v>
      </c>
      <c r="I216" s="755" t="s">
        <v>251</v>
      </c>
      <c r="J216" s="755" t="s">
        <v>251</v>
      </c>
      <c r="K216" s="509" t="s">
        <v>252</v>
      </c>
      <c r="L216" s="217" t="s">
        <v>2294</v>
      </c>
      <c r="M216" s="412">
        <v>1</v>
      </c>
      <c r="N216" s="485" t="s">
        <v>2248</v>
      </c>
      <c r="O216" s="485" t="s">
        <v>2248</v>
      </c>
      <c r="P216" s="485" t="s">
        <v>2248</v>
      </c>
    </row>
    <row r="217" spans="1:16" s="363" customFormat="1" ht="38.25" x14ac:dyDescent="0.2">
      <c r="A217" s="14">
        <f t="shared" si="8"/>
        <v>196</v>
      </c>
      <c r="B217" s="31" t="s">
        <v>786</v>
      </c>
      <c r="C217" s="505" t="s">
        <v>1331</v>
      </c>
      <c r="D217" s="755"/>
      <c r="E217" s="755"/>
      <c r="F217" s="755"/>
      <c r="G217" s="755"/>
      <c r="H217" s="755"/>
      <c r="I217" s="755"/>
      <c r="J217" s="755"/>
      <c r="K217" s="505" t="s">
        <v>73</v>
      </c>
      <c r="L217" s="209" t="s">
        <v>986</v>
      </c>
      <c r="M217" s="413">
        <v>2</v>
      </c>
      <c r="N217" s="485" t="s">
        <v>2248</v>
      </c>
      <c r="O217" s="485" t="s">
        <v>2248</v>
      </c>
      <c r="P217" s="485" t="s">
        <v>2248</v>
      </c>
    </row>
    <row r="218" spans="1:16" s="363" customFormat="1" x14ac:dyDescent="0.2">
      <c r="A218" s="782" t="s">
        <v>794</v>
      </c>
      <c r="B218" s="785"/>
      <c r="C218" s="785"/>
      <c r="D218" s="785"/>
      <c r="E218" s="785"/>
      <c r="F218" s="785"/>
      <c r="G218" s="785"/>
      <c r="H218" s="785"/>
      <c r="I218" s="785"/>
      <c r="J218" s="785"/>
      <c r="K218" s="785"/>
      <c r="L218" s="785"/>
      <c r="M218" s="785"/>
      <c r="N218" s="785"/>
      <c r="O218" s="785"/>
      <c r="P218" s="845"/>
    </row>
    <row r="219" spans="1:16" s="363" customFormat="1" ht="25.5" x14ac:dyDescent="0.2">
      <c r="A219" s="14">
        <f>A217+1</f>
        <v>197</v>
      </c>
      <c r="B219" s="31" t="s">
        <v>788</v>
      </c>
      <c r="C219" s="505" t="s">
        <v>1333</v>
      </c>
      <c r="D219" s="755">
        <v>5.4</v>
      </c>
      <c r="E219" s="755">
        <v>5.4</v>
      </c>
      <c r="F219" s="755">
        <v>5.4</v>
      </c>
      <c r="G219" s="755">
        <v>5.4</v>
      </c>
      <c r="H219" s="755">
        <v>5.4</v>
      </c>
      <c r="I219" s="755">
        <v>5.4</v>
      </c>
      <c r="J219" s="755">
        <v>5.4</v>
      </c>
      <c r="K219" s="505" t="s">
        <v>255</v>
      </c>
      <c r="L219" s="209" t="s">
        <v>987</v>
      </c>
      <c r="M219" s="412">
        <v>1</v>
      </c>
      <c r="N219" s="485" t="s">
        <v>2248</v>
      </c>
      <c r="O219" s="485" t="s">
        <v>2248</v>
      </c>
      <c r="P219" s="491" t="s">
        <v>2249</v>
      </c>
    </row>
    <row r="220" spans="1:16" s="363" customFormat="1" ht="38.25" x14ac:dyDescent="0.2">
      <c r="A220" s="14">
        <f t="shared" ref="A220:A248" si="9">A219+1</f>
        <v>198</v>
      </c>
      <c r="B220" s="31" t="s">
        <v>788</v>
      </c>
      <c r="C220" s="505" t="s">
        <v>1333</v>
      </c>
      <c r="D220" s="755"/>
      <c r="E220" s="755"/>
      <c r="F220" s="755"/>
      <c r="G220" s="755"/>
      <c r="H220" s="755"/>
      <c r="I220" s="755"/>
      <c r="J220" s="755"/>
      <c r="K220" s="505" t="s">
        <v>73</v>
      </c>
      <c r="L220" s="209" t="s">
        <v>988</v>
      </c>
      <c r="M220" s="412">
        <v>1</v>
      </c>
      <c r="N220" s="485" t="s">
        <v>2248</v>
      </c>
      <c r="O220" s="491" t="s">
        <v>2249</v>
      </c>
      <c r="P220" s="491" t="s">
        <v>2249</v>
      </c>
    </row>
    <row r="221" spans="1:16" s="363" customFormat="1" ht="25.5" x14ac:dyDescent="0.2">
      <c r="A221" s="14">
        <f t="shared" si="9"/>
        <v>199</v>
      </c>
      <c r="B221" s="505" t="s">
        <v>750</v>
      </c>
      <c r="C221" s="506" t="s">
        <v>258</v>
      </c>
      <c r="D221" s="755" t="s">
        <v>258</v>
      </c>
      <c r="E221" s="755" t="s">
        <v>258</v>
      </c>
      <c r="F221" s="755" t="s">
        <v>258</v>
      </c>
      <c r="G221" s="755" t="s">
        <v>258</v>
      </c>
      <c r="H221" s="755" t="s">
        <v>258</v>
      </c>
      <c r="I221" s="755" t="s">
        <v>258</v>
      </c>
      <c r="J221" s="755" t="s">
        <v>258</v>
      </c>
      <c r="K221" s="505" t="s">
        <v>259</v>
      </c>
      <c r="L221" s="209" t="s">
        <v>989</v>
      </c>
      <c r="M221" s="412">
        <v>1</v>
      </c>
      <c r="N221" s="485" t="s">
        <v>2248</v>
      </c>
      <c r="O221" s="485" t="s">
        <v>2248</v>
      </c>
      <c r="P221" s="491" t="s">
        <v>2249</v>
      </c>
    </row>
    <row r="222" spans="1:16" s="363" customFormat="1" ht="25.5" x14ac:dyDescent="0.2">
      <c r="A222" s="14">
        <f t="shared" si="9"/>
        <v>200</v>
      </c>
      <c r="B222" s="31" t="s">
        <v>788</v>
      </c>
      <c r="C222" s="505" t="s">
        <v>1334</v>
      </c>
      <c r="D222" s="755"/>
      <c r="E222" s="755"/>
      <c r="F222" s="755"/>
      <c r="G222" s="755"/>
      <c r="H222" s="755"/>
      <c r="I222" s="755"/>
      <c r="J222" s="755"/>
      <c r="K222" s="505" t="s">
        <v>73</v>
      </c>
      <c r="L222" s="209" t="s">
        <v>990</v>
      </c>
      <c r="M222" s="412">
        <v>1</v>
      </c>
      <c r="N222" s="485" t="s">
        <v>2248</v>
      </c>
      <c r="O222" s="485" t="s">
        <v>2248</v>
      </c>
      <c r="P222" s="491" t="s">
        <v>2249</v>
      </c>
    </row>
    <row r="223" spans="1:16" s="363" customFormat="1" ht="51" x14ac:dyDescent="0.2">
      <c r="A223" s="14">
        <f t="shared" si="9"/>
        <v>201</v>
      </c>
      <c r="B223" s="505" t="s">
        <v>750</v>
      </c>
      <c r="C223" s="506" t="s">
        <v>258</v>
      </c>
      <c r="D223" s="755"/>
      <c r="E223" s="755"/>
      <c r="F223" s="755"/>
      <c r="G223" s="755"/>
      <c r="H223" s="755"/>
      <c r="I223" s="755"/>
      <c r="J223" s="755"/>
      <c r="K223" s="505" t="s">
        <v>73</v>
      </c>
      <c r="L223" s="209" t="s">
        <v>991</v>
      </c>
      <c r="M223" s="412">
        <v>1</v>
      </c>
      <c r="N223" s="485" t="s">
        <v>2248</v>
      </c>
      <c r="O223" s="485" t="s">
        <v>2248</v>
      </c>
      <c r="P223" s="491" t="s">
        <v>2249</v>
      </c>
    </row>
    <row r="224" spans="1:16" s="363" customFormat="1" ht="25.5" x14ac:dyDescent="0.2">
      <c r="A224" s="14">
        <f t="shared" si="9"/>
        <v>202</v>
      </c>
      <c r="B224" s="31" t="s">
        <v>788</v>
      </c>
      <c r="C224" s="505" t="s">
        <v>1334</v>
      </c>
      <c r="D224" s="755"/>
      <c r="E224" s="755"/>
      <c r="F224" s="755"/>
      <c r="G224" s="755"/>
      <c r="H224" s="755"/>
      <c r="I224" s="755"/>
      <c r="J224" s="755"/>
      <c r="K224" s="505" t="s">
        <v>73</v>
      </c>
      <c r="L224" s="209" t="s">
        <v>992</v>
      </c>
      <c r="M224" s="413">
        <v>2</v>
      </c>
      <c r="N224" s="485" t="s">
        <v>2248</v>
      </c>
      <c r="O224" s="485" t="s">
        <v>2248</v>
      </c>
      <c r="P224" s="491" t="s">
        <v>2249</v>
      </c>
    </row>
    <row r="225" spans="1:16" s="363" customFormat="1" ht="25.5" x14ac:dyDescent="0.2">
      <c r="A225" s="14">
        <f t="shared" si="9"/>
        <v>203</v>
      </c>
      <c r="B225" s="31" t="s">
        <v>788</v>
      </c>
      <c r="C225" s="505" t="s">
        <v>1334</v>
      </c>
      <c r="D225" s="755"/>
      <c r="E225" s="755"/>
      <c r="F225" s="755"/>
      <c r="G225" s="755"/>
      <c r="H225" s="755"/>
      <c r="I225" s="755"/>
      <c r="J225" s="755"/>
      <c r="K225" s="505" t="s">
        <v>73</v>
      </c>
      <c r="L225" s="209" t="s">
        <v>993</v>
      </c>
      <c r="M225" s="412">
        <v>1</v>
      </c>
      <c r="N225" s="485" t="s">
        <v>2248</v>
      </c>
      <c r="O225" s="485" t="s">
        <v>2248</v>
      </c>
      <c r="P225" s="491" t="s">
        <v>2249</v>
      </c>
    </row>
    <row r="226" spans="1:16" s="363" customFormat="1" x14ac:dyDescent="0.2">
      <c r="A226" s="514"/>
      <c r="B226" s="505" t="s">
        <v>750</v>
      </c>
      <c r="C226" s="506" t="s">
        <v>265</v>
      </c>
      <c r="D226" s="755" t="s">
        <v>265</v>
      </c>
      <c r="E226" s="755" t="s">
        <v>265</v>
      </c>
      <c r="F226" s="755" t="s">
        <v>265</v>
      </c>
      <c r="G226" s="755" t="s">
        <v>265</v>
      </c>
      <c r="H226" s="755" t="s">
        <v>265</v>
      </c>
      <c r="I226" s="755" t="s">
        <v>265</v>
      </c>
      <c r="J226" s="755" t="s">
        <v>265</v>
      </c>
      <c r="K226" s="505" t="s">
        <v>266</v>
      </c>
      <c r="L226" s="209" t="s">
        <v>994</v>
      </c>
      <c r="M226" s="514"/>
      <c r="N226" s="514"/>
      <c r="O226" s="514"/>
      <c r="P226" s="514"/>
    </row>
    <row r="227" spans="1:16" s="363" customFormat="1" ht="25.5" x14ac:dyDescent="0.2">
      <c r="A227" s="14">
        <f>A225+1</f>
        <v>204</v>
      </c>
      <c r="B227" s="505" t="s">
        <v>750</v>
      </c>
      <c r="C227" s="506" t="s">
        <v>265</v>
      </c>
      <c r="D227" s="755"/>
      <c r="E227" s="755"/>
      <c r="F227" s="755"/>
      <c r="G227" s="755"/>
      <c r="H227" s="755"/>
      <c r="I227" s="755"/>
      <c r="J227" s="755"/>
      <c r="K227" s="505" t="s">
        <v>73</v>
      </c>
      <c r="L227" s="209" t="s">
        <v>2123</v>
      </c>
      <c r="M227" s="412">
        <v>1</v>
      </c>
      <c r="N227" s="485" t="s">
        <v>2248</v>
      </c>
      <c r="O227" s="485" t="s">
        <v>2248</v>
      </c>
      <c r="P227" s="491" t="s">
        <v>2249</v>
      </c>
    </row>
    <row r="228" spans="1:16" s="363" customFormat="1" ht="38.25" x14ac:dyDescent="0.2">
      <c r="A228" s="14">
        <f>A227+1</f>
        <v>205</v>
      </c>
      <c r="B228" s="31" t="s">
        <v>788</v>
      </c>
      <c r="C228" s="505" t="s">
        <v>1335</v>
      </c>
      <c r="D228" s="755"/>
      <c r="E228" s="755"/>
      <c r="F228" s="755"/>
      <c r="G228" s="755"/>
      <c r="H228" s="755"/>
      <c r="I228" s="755"/>
      <c r="J228" s="755"/>
      <c r="K228" s="505" t="s">
        <v>73</v>
      </c>
      <c r="L228" s="209" t="s">
        <v>2124</v>
      </c>
      <c r="M228" s="412">
        <v>1</v>
      </c>
      <c r="N228" s="485" t="s">
        <v>2248</v>
      </c>
      <c r="O228" s="485" t="s">
        <v>2248</v>
      </c>
      <c r="P228" s="491" t="s">
        <v>2249</v>
      </c>
    </row>
    <row r="229" spans="1:16" s="363" customFormat="1" ht="25.5" x14ac:dyDescent="0.2">
      <c r="A229" s="14">
        <f t="shared" si="9"/>
        <v>206</v>
      </c>
      <c r="B229" s="509" t="s">
        <v>750</v>
      </c>
      <c r="C229" s="505" t="s">
        <v>265</v>
      </c>
      <c r="D229" s="755"/>
      <c r="E229" s="755"/>
      <c r="F229" s="755"/>
      <c r="G229" s="755"/>
      <c r="H229" s="755"/>
      <c r="I229" s="755"/>
      <c r="J229" s="755"/>
      <c r="K229" s="505" t="s">
        <v>73</v>
      </c>
      <c r="L229" s="209" t="s">
        <v>2125</v>
      </c>
      <c r="M229" s="412">
        <v>1</v>
      </c>
      <c r="N229" s="485" t="s">
        <v>2248</v>
      </c>
      <c r="O229" s="485" t="s">
        <v>2248</v>
      </c>
      <c r="P229" s="491" t="s">
        <v>2249</v>
      </c>
    </row>
    <row r="230" spans="1:16" s="363" customFormat="1" ht="25.5" x14ac:dyDescent="0.2">
      <c r="A230" s="14">
        <f t="shared" si="9"/>
        <v>207</v>
      </c>
      <c r="B230" s="31" t="s">
        <v>788</v>
      </c>
      <c r="C230" s="754" t="s">
        <v>1335</v>
      </c>
      <c r="D230" s="755"/>
      <c r="E230" s="755"/>
      <c r="F230" s="755"/>
      <c r="G230" s="755"/>
      <c r="H230" s="755"/>
      <c r="I230" s="755"/>
      <c r="J230" s="755"/>
      <c r="K230" s="505" t="s">
        <v>73</v>
      </c>
      <c r="L230" s="209" t="s">
        <v>2126</v>
      </c>
      <c r="M230" s="412">
        <v>1</v>
      </c>
      <c r="N230" s="485" t="s">
        <v>2248</v>
      </c>
      <c r="O230" s="485" t="s">
        <v>2248</v>
      </c>
      <c r="P230" s="491" t="s">
        <v>2249</v>
      </c>
    </row>
    <row r="231" spans="1:16" s="363" customFormat="1" ht="25.5" x14ac:dyDescent="0.2">
      <c r="A231" s="14">
        <f t="shared" si="9"/>
        <v>208</v>
      </c>
      <c r="B231" s="31" t="s">
        <v>788</v>
      </c>
      <c r="C231" s="754"/>
      <c r="D231" s="755"/>
      <c r="E231" s="755"/>
      <c r="F231" s="755"/>
      <c r="G231" s="755"/>
      <c r="H231" s="755"/>
      <c r="I231" s="755"/>
      <c r="J231" s="755"/>
      <c r="K231" s="505" t="s">
        <v>73</v>
      </c>
      <c r="L231" s="209" t="s">
        <v>2127</v>
      </c>
      <c r="M231" s="412">
        <v>1</v>
      </c>
      <c r="N231" s="485" t="s">
        <v>2248</v>
      </c>
      <c r="O231" s="485" t="s">
        <v>2248</v>
      </c>
      <c r="P231" s="491" t="s">
        <v>2249</v>
      </c>
    </row>
    <row r="232" spans="1:16" s="363" customFormat="1" x14ac:dyDescent="0.2">
      <c r="A232" s="514"/>
      <c r="B232" s="31" t="s">
        <v>788</v>
      </c>
      <c r="C232" s="754" t="s">
        <v>1336</v>
      </c>
      <c r="D232" s="755" t="s">
        <v>273</v>
      </c>
      <c r="E232" s="755" t="s">
        <v>273</v>
      </c>
      <c r="F232" s="755" t="s">
        <v>273</v>
      </c>
      <c r="G232" s="755" t="s">
        <v>273</v>
      </c>
      <c r="H232" s="755" t="s">
        <v>273</v>
      </c>
      <c r="I232" s="755" t="s">
        <v>273</v>
      </c>
      <c r="J232" s="755" t="s">
        <v>273</v>
      </c>
      <c r="K232" s="505" t="s">
        <v>274</v>
      </c>
      <c r="L232" s="209" t="s">
        <v>1000</v>
      </c>
      <c r="M232" s="514"/>
      <c r="N232" s="514"/>
      <c r="O232" s="514"/>
      <c r="P232" s="514"/>
    </row>
    <row r="233" spans="1:16" s="363" customFormat="1" ht="25.5" x14ac:dyDescent="0.2">
      <c r="A233" s="14">
        <f>A231+1</f>
        <v>209</v>
      </c>
      <c r="B233" s="31" t="s">
        <v>788</v>
      </c>
      <c r="C233" s="755"/>
      <c r="D233" s="755"/>
      <c r="E233" s="755"/>
      <c r="F233" s="755"/>
      <c r="G233" s="755"/>
      <c r="H233" s="755"/>
      <c r="I233" s="755"/>
      <c r="J233" s="755"/>
      <c r="K233" s="505" t="s">
        <v>73</v>
      </c>
      <c r="L233" s="209" t="s">
        <v>2128</v>
      </c>
      <c r="M233" s="412">
        <v>1</v>
      </c>
      <c r="N233" s="485" t="s">
        <v>2248</v>
      </c>
      <c r="O233" s="485" t="s">
        <v>2248</v>
      </c>
      <c r="P233" s="491" t="s">
        <v>2249</v>
      </c>
    </row>
    <row r="234" spans="1:16" s="363" customFormat="1" ht="25.5" x14ac:dyDescent="0.2">
      <c r="A234" s="14">
        <f t="shared" si="9"/>
        <v>210</v>
      </c>
      <c r="B234" s="31" t="s">
        <v>788</v>
      </c>
      <c r="C234" s="755"/>
      <c r="D234" s="755"/>
      <c r="E234" s="755"/>
      <c r="F234" s="755"/>
      <c r="G234" s="755"/>
      <c r="H234" s="755"/>
      <c r="I234" s="755"/>
      <c r="J234" s="755"/>
      <c r="K234" s="505" t="s">
        <v>73</v>
      </c>
      <c r="L234" s="209" t="s">
        <v>2129</v>
      </c>
      <c r="M234" s="412">
        <v>1</v>
      </c>
      <c r="N234" s="485" t="s">
        <v>2248</v>
      </c>
      <c r="O234" s="485" t="s">
        <v>2248</v>
      </c>
      <c r="P234" s="491" t="s">
        <v>2249</v>
      </c>
    </row>
    <row r="235" spans="1:16" s="363" customFormat="1" ht="25.5" x14ac:dyDescent="0.2">
      <c r="A235" s="14">
        <f t="shared" si="9"/>
        <v>211</v>
      </c>
      <c r="B235" s="31" t="s">
        <v>788</v>
      </c>
      <c r="C235" s="755"/>
      <c r="D235" s="755"/>
      <c r="E235" s="755"/>
      <c r="F235" s="755"/>
      <c r="G235" s="755"/>
      <c r="H235" s="755"/>
      <c r="I235" s="755"/>
      <c r="J235" s="755"/>
      <c r="K235" s="505" t="s">
        <v>73</v>
      </c>
      <c r="L235" s="209" t="s">
        <v>2130</v>
      </c>
      <c r="M235" s="412">
        <v>1</v>
      </c>
      <c r="N235" s="485" t="s">
        <v>2248</v>
      </c>
      <c r="O235" s="485" t="s">
        <v>2248</v>
      </c>
      <c r="P235" s="491" t="s">
        <v>2249</v>
      </c>
    </row>
    <row r="236" spans="1:16" s="363" customFormat="1" ht="25.5" x14ac:dyDescent="0.2">
      <c r="A236" s="14">
        <f t="shared" si="9"/>
        <v>212</v>
      </c>
      <c r="B236" s="31" t="s">
        <v>788</v>
      </c>
      <c r="C236" s="755"/>
      <c r="D236" s="755"/>
      <c r="E236" s="755"/>
      <c r="F236" s="755"/>
      <c r="G236" s="755"/>
      <c r="H236" s="755"/>
      <c r="I236" s="755"/>
      <c r="J236" s="755"/>
      <c r="K236" s="505" t="s">
        <v>73</v>
      </c>
      <c r="L236" s="209" t="s">
        <v>2131</v>
      </c>
      <c r="M236" s="412">
        <v>1</v>
      </c>
      <c r="N236" s="485" t="s">
        <v>2248</v>
      </c>
      <c r="O236" s="485" t="s">
        <v>2248</v>
      </c>
      <c r="P236" s="491" t="s">
        <v>2249</v>
      </c>
    </row>
    <row r="237" spans="1:16" s="363" customFormat="1" ht="25.5" x14ac:dyDescent="0.2">
      <c r="A237" s="14">
        <f t="shared" si="9"/>
        <v>213</v>
      </c>
      <c r="B237" s="31" t="s">
        <v>788</v>
      </c>
      <c r="C237" s="755"/>
      <c r="D237" s="755"/>
      <c r="E237" s="755"/>
      <c r="F237" s="755"/>
      <c r="G237" s="755"/>
      <c r="H237" s="755"/>
      <c r="I237" s="755"/>
      <c r="J237" s="755"/>
      <c r="K237" s="505" t="s">
        <v>73</v>
      </c>
      <c r="L237" s="209" t="s">
        <v>2132</v>
      </c>
      <c r="M237" s="412">
        <v>1</v>
      </c>
      <c r="N237" s="485" t="s">
        <v>2248</v>
      </c>
      <c r="O237" s="485" t="s">
        <v>2248</v>
      </c>
      <c r="P237" s="491" t="s">
        <v>2249</v>
      </c>
    </row>
    <row r="238" spans="1:16" s="363" customFormat="1" ht="25.5" x14ac:dyDescent="0.2">
      <c r="A238" s="14">
        <f t="shared" si="9"/>
        <v>214</v>
      </c>
      <c r="B238" s="31" t="s">
        <v>788</v>
      </c>
      <c r="C238" s="505" t="s">
        <v>1337</v>
      </c>
      <c r="D238" s="506" t="s">
        <v>280</v>
      </c>
      <c r="E238" s="506" t="s">
        <v>280</v>
      </c>
      <c r="F238" s="506" t="s">
        <v>280</v>
      </c>
      <c r="G238" s="506" t="s">
        <v>280</v>
      </c>
      <c r="H238" s="506" t="s">
        <v>280</v>
      </c>
      <c r="I238" s="523" t="s">
        <v>280</v>
      </c>
      <c r="J238" s="506" t="s">
        <v>280</v>
      </c>
      <c r="K238" s="505" t="s">
        <v>281</v>
      </c>
      <c r="L238" s="209" t="s">
        <v>1006</v>
      </c>
      <c r="M238" s="413">
        <v>2</v>
      </c>
      <c r="N238" s="485" t="s">
        <v>2248</v>
      </c>
      <c r="O238" s="485" t="s">
        <v>2248</v>
      </c>
      <c r="P238" s="485" t="s">
        <v>2248</v>
      </c>
    </row>
    <row r="239" spans="1:16" s="363" customFormat="1" ht="63.75" x14ac:dyDescent="0.2">
      <c r="A239" s="14">
        <f t="shared" si="9"/>
        <v>215</v>
      </c>
      <c r="B239" s="31" t="s">
        <v>788</v>
      </c>
      <c r="C239" s="505" t="s">
        <v>1338</v>
      </c>
      <c r="D239" s="755" t="s">
        <v>283</v>
      </c>
      <c r="E239" s="755" t="s">
        <v>283</v>
      </c>
      <c r="F239" s="755" t="s">
        <v>283</v>
      </c>
      <c r="G239" s="755" t="s">
        <v>283</v>
      </c>
      <c r="H239" s="755" t="s">
        <v>283</v>
      </c>
      <c r="I239" s="755" t="s">
        <v>283</v>
      </c>
      <c r="J239" s="755" t="s">
        <v>283</v>
      </c>
      <c r="K239" s="505" t="s">
        <v>284</v>
      </c>
      <c r="L239" s="209" t="s">
        <v>1007</v>
      </c>
      <c r="M239" s="413">
        <v>2</v>
      </c>
      <c r="N239" s="485" t="s">
        <v>2248</v>
      </c>
      <c r="O239" s="485" t="s">
        <v>2248</v>
      </c>
      <c r="P239" s="485" t="s">
        <v>2248</v>
      </c>
    </row>
    <row r="240" spans="1:16" s="363" customFormat="1" ht="14.25" customHeight="1" x14ac:dyDescent="0.2">
      <c r="A240" s="14">
        <f t="shared" si="9"/>
        <v>216</v>
      </c>
      <c r="B240" s="31" t="s">
        <v>788</v>
      </c>
      <c r="C240" s="505" t="s">
        <v>1338</v>
      </c>
      <c r="D240" s="755"/>
      <c r="E240" s="755"/>
      <c r="F240" s="755"/>
      <c r="G240" s="755"/>
      <c r="H240" s="755"/>
      <c r="I240" s="755"/>
      <c r="J240" s="755"/>
      <c r="K240" s="505" t="s">
        <v>73</v>
      </c>
      <c r="L240" s="209" t="s">
        <v>1008</v>
      </c>
      <c r="M240" s="413">
        <v>2</v>
      </c>
      <c r="N240" s="485" t="s">
        <v>2248</v>
      </c>
      <c r="O240" s="485" t="s">
        <v>2248</v>
      </c>
      <c r="P240" s="485" t="s">
        <v>2248</v>
      </c>
    </row>
    <row r="241" spans="1:16" s="363" customFormat="1" ht="51.75" customHeight="1" x14ac:dyDescent="0.2">
      <c r="A241" s="14">
        <f t="shared" si="9"/>
        <v>217</v>
      </c>
      <c r="B241" s="31" t="s">
        <v>788</v>
      </c>
      <c r="C241" s="505" t="s">
        <v>1338</v>
      </c>
      <c r="D241" s="506" t="s">
        <v>283</v>
      </c>
      <c r="E241" s="506" t="s">
        <v>283</v>
      </c>
      <c r="F241" s="506" t="s">
        <v>283</v>
      </c>
      <c r="G241" s="506" t="s">
        <v>283</v>
      </c>
      <c r="H241" s="506" t="s">
        <v>283</v>
      </c>
      <c r="I241" s="523" t="s">
        <v>283</v>
      </c>
      <c r="J241" s="506" t="s">
        <v>283</v>
      </c>
      <c r="K241" s="505" t="s">
        <v>1611</v>
      </c>
      <c r="L241" s="209" t="s">
        <v>1009</v>
      </c>
      <c r="M241" s="413">
        <v>2</v>
      </c>
      <c r="N241" s="485" t="s">
        <v>2248</v>
      </c>
      <c r="O241" s="485" t="s">
        <v>2248</v>
      </c>
      <c r="P241" s="485" t="s">
        <v>2248</v>
      </c>
    </row>
    <row r="242" spans="1:16" s="363" customFormat="1" ht="25.5" x14ac:dyDescent="0.2">
      <c r="A242" s="14">
        <f t="shared" si="9"/>
        <v>218</v>
      </c>
      <c r="B242" s="31" t="s">
        <v>788</v>
      </c>
      <c r="C242" s="505" t="s">
        <v>1339</v>
      </c>
      <c r="D242" s="755" t="s">
        <v>287</v>
      </c>
      <c r="E242" s="755" t="s">
        <v>287</v>
      </c>
      <c r="F242" s="755" t="s">
        <v>287</v>
      </c>
      <c r="G242" s="755" t="s">
        <v>287</v>
      </c>
      <c r="H242" s="755" t="s">
        <v>287</v>
      </c>
      <c r="I242" s="755" t="s">
        <v>287</v>
      </c>
      <c r="J242" s="755" t="s">
        <v>287</v>
      </c>
      <c r="K242" s="505" t="s">
        <v>288</v>
      </c>
      <c r="L242" s="209" t="s">
        <v>1010</v>
      </c>
      <c r="M242" s="413">
        <v>2</v>
      </c>
      <c r="N242" s="485" t="s">
        <v>2248</v>
      </c>
      <c r="O242" s="485" t="s">
        <v>2248</v>
      </c>
      <c r="P242" s="491" t="s">
        <v>2249</v>
      </c>
    </row>
    <row r="243" spans="1:16" s="363" customFormat="1" ht="25.5" x14ac:dyDescent="0.2">
      <c r="A243" s="14">
        <f t="shared" si="9"/>
        <v>219</v>
      </c>
      <c r="B243" s="31" t="s">
        <v>788</v>
      </c>
      <c r="C243" s="505" t="s">
        <v>1339</v>
      </c>
      <c r="D243" s="755"/>
      <c r="E243" s="755"/>
      <c r="F243" s="755"/>
      <c r="G243" s="755"/>
      <c r="H243" s="755"/>
      <c r="I243" s="755"/>
      <c r="J243" s="755"/>
      <c r="K243" s="505" t="s">
        <v>73</v>
      </c>
      <c r="L243" s="209" t="s">
        <v>1011</v>
      </c>
      <c r="M243" s="413">
        <v>2</v>
      </c>
      <c r="N243" s="485" t="s">
        <v>2248</v>
      </c>
      <c r="O243" s="485" t="s">
        <v>2248</v>
      </c>
      <c r="P243" s="491" t="s">
        <v>2249</v>
      </c>
    </row>
    <row r="244" spans="1:16" s="363" customFormat="1" ht="25.5" x14ac:dyDescent="0.2">
      <c r="A244" s="14">
        <f t="shared" si="9"/>
        <v>220</v>
      </c>
      <c r="B244" s="505" t="s">
        <v>750</v>
      </c>
      <c r="C244" s="506" t="s">
        <v>287</v>
      </c>
      <c r="D244" s="755"/>
      <c r="E244" s="755"/>
      <c r="F244" s="755"/>
      <c r="G244" s="755"/>
      <c r="H244" s="755"/>
      <c r="I244" s="755"/>
      <c r="J244" s="755"/>
      <c r="K244" s="505" t="s">
        <v>73</v>
      </c>
      <c r="L244" s="209" t="s">
        <v>1012</v>
      </c>
      <c r="M244" s="413">
        <v>2</v>
      </c>
      <c r="N244" s="485" t="s">
        <v>2248</v>
      </c>
      <c r="O244" s="485" t="s">
        <v>2248</v>
      </c>
      <c r="P244" s="491" t="s">
        <v>2249</v>
      </c>
    </row>
    <row r="245" spans="1:16" s="363" customFormat="1" ht="25.5" x14ac:dyDescent="0.2">
      <c r="A245" s="14">
        <f t="shared" si="9"/>
        <v>221</v>
      </c>
      <c r="B245" s="31" t="s">
        <v>788</v>
      </c>
      <c r="C245" s="505" t="s">
        <v>1340</v>
      </c>
      <c r="D245" s="506" t="s">
        <v>292</v>
      </c>
      <c r="E245" s="506" t="s">
        <v>292</v>
      </c>
      <c r="F245" s="506" t="s">
        <v>292</v>
      </c>
      <c r="G245" s="506" t="s">
        <v>292</v>
      </c>
      <c r="H245" s="506" t="s">
        <v>292</v>
      </c>
      <c r="I245" s="523" t="s">
        <v>292</v>
      </c>
      <c r="J245" s="506" t="s">
        <v>292</v>
      </c>
      <c r="K245" s="505" t="s">
        <v>293</v>
      </c>
      <c r="L245" s="209" t="s">
        <v>1013</v>
      </c>
      <c r="M245" s="412">
        <v>1</v>
      </c>
      <c r="N245" s="485" t="s">
        <v>2248</v>
      </c>
      <c r="O245" s="485" t="s">
        <v>2248</v>
      </c>
      <c r="P245" s="491" t="s">
        <v>2249</v>
      </c>
    </row>
    <row r="246" spans="1:16" s="363" customFormat="1" ht="25.5" x14ac:dyDescent="0.2">
      <c r="A246" s="14">
        <f t="shared" si="9"/>
        <v>222</v>
      </c>
      <c r="B246" s="31" t="s">
        <v>786</v>
      </c>
      <c r="C246" s="505" t="s">
        <v>1341</v>
      </c>
      <c r="D246" s="755" t="s">
        <v>295</v>
      </c>
      <c r="E246" s="755" t="s">
        <v>295</v>
      </c>
      <c r="F246" s="755" t="s">
        <v>295</v>
      </c>
      <c r="G246" s="755" t="s">
        <v>295</v>
      </c>
      <c r="H246" s="755" t="s">
        <v>295</v>
      </c>
      <c r="I246" s="755" t="s">
        <v>295</v>
      </c>
      <c r="J246" s="755" t="s">
        <v>295</v>
      </c>
      <c r="K246" s="505" t="s">
        <v>296</v>
      </c>
      <c r="L246" s="217" t="s">
        <v>1820</v>
      </c>
      <c r="M246" s="412">
        <v>1</v>
      </c>
      <c r="N246" s="485" t="s">
        <v>2248</v>
      </c>
      <c r="O246" s="485" t="s">
        <v>2248</v>
      </c>
      <c r="P246" s="491" t="s">
        <v>2249</v>
      </c>
    </row>
    <row r="247" spans="1:16" s="363" customFormat="1" ht="38.25" x14ac:dyDescent="0.2">
      <c r="A247" s="14">
        <f t="shared" si="9"/>
        <v>223</v>
      </c>
      <c r="B247" s="31" t="s">
        <v>788</v>
      </c>
      <c r="C247" s="505" t="s">
        <v>1342</v>
      </c>
      <c r="D247" s="755"/>
      <c r="E247" s="755"/>
      <c r="F247" s="755"/>
      <c r="G247" s="755"/>
      <c r="H247" s="755"/>
      <c r="I247" s="755"/>
      <c r="J247" s="755"/>
      <c r="K247" s="505" t="s">
        <v>73</v>
      </c>
      <c r="L247" s="209" t="s">
        <v>1015</v>
      </c>
      <c r="M247" s="412">
        <v>1</v>
      </c>
      <c r="N247" s="485" t="s">
        <v>2248</v>
      </c>
      <c r="O247" s="485" t="s">
        <v>2248</v>
      </c>
      <c r="P247" s="491" t="s">
        <v>2249</v>
      </c>
    </row>
    <row r="248" spans="1:16" s="363" customFormat="1" ht="25.5" customHeight="1" x14ac:dyDescent="0.2">
      <c r="A248" s="14">
        <f t="shared" si="9"/>
        <v>224</v>
      </c>
      <c r="B248" s="505" t="s">
        <v>751</v>
      </c>
      <c r="C248" s="506" t="s">
        <v>299</v>
      </c>
      <c r="D248" s="755" t="s">
        <v>299</v>
      </c>
      <c r="E248" s="755" t="s">
        <v>299</v>
      </c>
      <c r="F248" s="755" t="s">
        <v>299</v>
      </c>
      <c r="G248" s="755" t="s">
        <v>299</v>
      </c>
      <c r="H248" s="755" t="s">
        <v>299</v>
      </c>
      <c r="I248" s="755" t="s">
        <v>299</v>
      </c>
      <c r="J248" s="755" t="s">
        <v>299</v>
      </c>
      <c r="K248" s="505" t="s">
        <v>300</v>
      </c>
      <c r="L248" s="209" t="s">
        <v>1016</v>
      </c>
      <c r="M248" s="412">
        <v>1</v>
      </c>
      <c r="N248" s="485" t="s">
        <v>2248</v>
      </c>
      <c r="O248" s="485" t="s">
        <v>2248</v>
      </c>
      <c r="P248" s="491" t="s">
        <v>2249</v>
      </c>
    </row>
    <row r="249" spans="1:16" s="363" customFormat="1" ht="25.5" x14ac:dyDescent="0.2">
      <c r="A249" s="14">
        <f>A248+1</f>
        <v>225</v>
      </c>
      <c r="B249" s="505" t="s">
        <v>751</v>
      </c>
      <c r="C249" s="506" t="s">
        <v>299</v>
      </c>
      <c r="D249" s="755"/>
      <c r="E249" s="755"/>
      <c r="F249" s="755"/>
      <c r="G249" s="755"/>
      <c r="H249" s="755"/>
      <c r="I249" s="755"/>
      <c r="J249" s="755"/>
      <c r="K249" s="505" t="s">
        <v>73</v>
      </c>
      <c r="L249" s="209" t="s">
        <v>1017</v>
      </c>
      <c r="M249" s="412">
        <v>1</v>
      </c>
      <c r="N249" s="487" t="s">
        <v>2246</v>
      </c>
      <c r="O249" s="487" t="s">
        <v>2246</v>
      </c>
      <c r="P249" s="487" t="s">
        <v>2246</v>
      </c>
    </row>
    <row r="250" spans="1:16" s="363" customFormat="1" x14ac:dyDescent="0.2">
      <c r="A250" s="14">
        <f>A249+1</f>
        <v>226</v>
      </c>
      <c r="B250" s="505" t="s">
        <v>751</v>
      </c>
      <c r="C250" s="506" t="s">
        <v>299</v>
      </c>
      <c r="D250" s="755"/>
      <c r="E250" s="755"/>
      <c r="F250" s="755"/>
      <c r="G250" s="755"/>
      <c r="H250" s="755"/>
      <c r="I250" s="755"/>
      <c r="J250" s="755"/>
      <c r="K250" s="505" t="s">
        <v>73</v>
      </c>
      <c r="L250" s="209" t="s">
        <v>1018</v>
      </c>
      <c r="M250" s="412">
        <v>1</v>
      </c>
      <c r="N250" s="487" t="s">
        <v>2246</v>
      </c>
      <c r="O250" s="487" t="s">
        <v>2246</v>
      </c>
      <c r="P250" s="487" t="s">
        <v>2246</v>
      </c>
    </row>
    <row r="251" spans="1:16" s="363" customFormat="1" ht="38.25" x14ac:dyDescent="0.2">
      <c r="A251" s="14">
        <f>A250+1</f>
        <v>227</v>
      </c>
      <c r="B251" s="505" t="s">
        <v>751</v>
      </c>
      <c r="C251" s="506" t="s">
        <v>299</v>
      </c>
      <c r="D251" s="755"/>
      <c r="E251" s="755"/>
      <c r="F251" s="755"/>
      <c r="G251" s="755"/>
      <c r="H251" s="755"/>
      <c r="I251" s="755"/>
      <c r="J251" s="755"/>
      <c r="K251" s="505" t="s">
        <v>73</v>
      </c>
      <c r="L251" s="209" t="s">
        <v>1019</v>
      </c>
      <c r="M251" s="412">
        <v>1</v>
      </c>
      <c r="N251" s="487" t="s">
        <v>2246</v>
      </c>
      <c r="O251" s="487" t="s">
        <v>2246</v>
      </c>
      <c r="P251" s="487" t="s">
        <v>2246</v>
      </c>
    </row>
    <row r="252" spans="1:16" s="363" customFormat="1" x14ac:dyDescent="0.2">
      <c r="A252" s="782" t="s">
        <v>795</v>
      </c>
      <c r="B252" s="785"/>
      <c r="C252" s="785"/>
      <c r="D252" s="785"/>
      <c r="E252" s="785"/>
      <c r="F252" s="785"/>
      <c r="G252" s="785"/>
      <c r="H252" s="785"/>
      <c r="I252" s="785"/>
      <c r="J252" s="785"/>
      <c r="K252" s="785"/>
      <c r="L252" s="785"/>
      <c r="M252" s="785"/>
      <c r="N252" s="785"/>
      <c r="O252" s="785"/>
      <c r="P252" s="845"/>
    </row>
    <row r="253" spans="1:16" s="363" customFormat="1" ht="30" customHeight="1" x14ac:dyDescent="0.2">
      <c r="A253" s="14">
        <f>A251+1</f>
        <v>228</v>
      </c>
      <c r="B253" s="31" t="s">
        <v>786</v>
      </c>
      <c r="C253" s="505" t="s">
        <v>1344</v>
      </c>
      <c r="D253" s="755" t="s">
        <v>306</v>
      </c>
      <c r="E253" s="755" t="s">
        <v>306</v>
      </c>
      <c r="F253" s="755" t="s">
        <v>306</v>
      </c>
      <c r="G253" s="755" t="s">
        <v>306</v>
      </c>
      <c r="H253" s="755" t="s">
        <v>306</v>
      </c>
      <c r="I253" s="755" t="s">
        <v>306</v>
      </c>
      <c r="J253" s="755" t="s">
        <v>306</v>
      </c>
      <c r="K253" s="505" t="s">
        <v>305</v>
      </c>
      <c r="L253" s="209" t="s">
        <v>1020</v>
      </c>
      <c r="M253" s="412">
        <v>1</v>
      </c>
      <c r="N253" s="487" t="s">
        <v>2246</v>
      </c>
      <c r="O253" s="485" t="s">
        <v>2248</v>
      </c>
      <c r="P253" s="485" t="s">
        <v>2248</v>
      </c>
    </row>
    <row r="254" spans="1:16" s="363" customFormat="1" ht="15" customHeight="1" x14ac:dyDescent="0.2">
      <c r="A254" s="14">
        <f t="shared" ref="A254:A313" si="10">A253+1</f>
        <v>229</v>
      </c>
      <c r="B254" s="31" t="s">
        <v>786</v>
      </c>
      <c r="C254" s="505" t="s">
        <v>1344</v>
      </c>
      <c r="D254" s="755"/>
      <c r="E254" s="755"/>
      <c r="F254" s="755"/>
      <c r="G254" s="755"/>
      <c r="H254" s="755"/>
      <c r="I254" s="755"/>
      <c r="J254" s="755"/>
      <c r="K254" s="505" t="s">
        <v>73</v>
      </c>
      <c r="L254" s="209" t="s">
        <v>1497</v>
      </c>
      <c r="M254" s="412">
        <v>1</v>
      </c>
      <c r="N254" s="487" t="s">
        <v>2246</v>
      </c>
      <c r="O254" s="485" t="s">
        <v>2248</v>
      </c>
      <c r="P254" s="485" t="s">
        <v>2248</v>
      </c>
    </row>
    <row r="255" spans="1:16" s="363" customFormat="1" ht="15" customHeight="1" x14ac:dyDescent="0.2">
      <c r="A255" s="14">
        <f t="shared" si="10"/>
        <v>230</v>
      </c>
      <c r="B255" s="31" t="s">
        <v>786</v>
      </c>
      <c r="C255" s="505" t="s">
        <v>1344</v>
      </c>
      <c r="D255" s="755"/>
      <c r="E255" s="755"/>
      <c r="F255" s="755"/>
      <c r="G255" s="755"/>
      <c r="H255" s="755"/>
      <c r="I255" s="755"/>
      <c r="J255" s="755"/>
      <c r="K255" s="505" t="s">
        <v>73</v>
      </c>
      <c r="L255" s="209" t="s">
        <v>1498</v>
      </c>
      <c r="M255" s="413">
        <v>2</v>
      </c>
      <c r="N255" s="487" t="s">
        <v>2246</v>
      </c>
      <c r="O255" s="485" t="s">
        <v>2248</v>
      </c>
      <c r="P255" s="485" t="s">
        <v>2248</v>
      </c>
    </row>
    <row r="256" spans="1:16" s="363" customFormat="1" ht="25.5" x14ac:dyDescent="0.2">
      <c r="A256" s="14">
        <f t="shared" si="10"/>
        <v>231</v>
      </c>
      <c r="B256" s="31" t="s">
        <v>788</v>
      </c>
      <c r="C256" s="505" t="s">
        <v>1343</v>
      </c>
      <c r="D256" s="755"/>
      <c r="E256" s="755"/>
      <c r="F256" s="755"/>
      <c r="G256" s="755"/>
      <c r="H256" s="755"/>
      <c r="I256" s="755"/>
      <c r="J256" s="755"/>
      <c r="K256" s="505" t="s">
        <v>73</v>
      </c>
      <c r="L256" s="209" t="s">
        <v>1021</v>
      </c>
      <c r="M256" s="412">
        <v>1</v>
      </c>
      <c r="N256" s="487" t="s">
        <v>2246</v>
      </c>
      <c r="O256" s="485" t="s">
        <v>2248</v>
      </c>
      <c r="P256" s="485" t="s">
        <v>2248</v>
      </c>
    </row>
    <row r="257" spans="1:16" s="363" customFormat="1" x14ac:dyDescent="0.2">
      <c r="A257" s="514"/>
      <c r="B257" s="31" t="s">
        <v>788</v>
      </c>
      <c r="C257" s="754" t="s">
        <v>1343</v>
      </c>
      <c r="D257" s="755"/>
      <c r="E257" s="755"/>
      <c r="F257" s="755"/>
      <c r="G257" s="755"/>
      <c r="H257" s="755"/>
      <c r="I257" s="755"/>
      <c r="J257" s="755"/>
      <c r="K257" s="505" t="s">
        <v>73</v>
      </c>
      <c r="L257" s="209" t="s">
        <v>1022</v>
      </c>
      <c r="M257" s="514"/>
      <c r="N257" s="514"/>
      <c r="O257" s="514"/>
      <c r="P257" s="514"/>
    </row>
    <row r="258" spans="1:16" ht="25.5" x14ac:dyDescent="0.2">
      <c r="A258" s="14">
        <f>A256+1</f>
        <v>232</v>
      </c>
      <c r="B258" s="31" t="s">
        <v>788</v>
      </c>
      <c r="C258" s="755"/>
      <c r="D258" s="755"/>
      <c r="E258" s="755"/>
      <c r="F258" s="755"/>
      <c r="G258" s="755"/>
      <c r="H258" s="755"/>
      <c r="I258" s="755"/>
      <c r="J258" s="755"/>
      <c r="K258" s="505" t="s">
        <v>73</v>
      </c>
      <c r="L258" s="209" t="s">
        <v>2133</v>
      </c>
      <c r="M258" s="412">
        <v>1</v>
      </c>
      <c r="N258" s="487" t="s">
        <v>2246</v>
      </c>
      <c r="O258" s="485" t="s">
        <v>2248</v>
      </c>
      <c r="P258" s="485" t="s">
        <v>2248</v>
      </c>
    </row>
    <row r="259" spans="1:16" x14ac:dyDescent="0.2">
      <c r="A259" s="14">
        <f t="shared" si="10"/>
        <v>233</v>
      </c>
      <c r="B259" s="31" t="s">
        <v>788</v>
      </c>
      <c r="C259" s="755"/>
      <c r="D259" s="755"/>
      <c r="E259" s="755"/>
      <c r="F259" s="755"/>
      <c r="G259" s="755"/>
      <c r="H259" s="755"/>
      <c r="I259" s="755"/>
      <c r="J259" s="755"/>
      <c r="K259" s="505" t="s">
        <v>73</v>
      </c>
      <c r="L259" s="209" t="s">
        <v>2134</v>
      </c>
      <c r="M259" s="412">
        <v>1</v>
      </c>
      <c r="N259" s="487" t="s">
        <v>2246</v>
      </c>
      <c r="O259" s="485" t="s">
        <v>2248</v>
      </c>
      <c r="P259" s="485" t="s">
        <v>2248</v>
      </c>
    </row>
    <row r="260" spans="1:16" x14ac:dyDescent="0.2">
      <c r="A260" s="514"/>
      <c r="B260" s="31" t="s">
        <v>788</v>
      </c>
      <c r="C260" s="754" t="s">
        <v>1343</v>
      </c>
      <c r="D260" s="755"/>
      <c r="E260" s="755"/>
      <c r="F260" s="755"/>
      <c r="G260" s="755"/>
      <c r="H260" s="755"/>
      <c r="I260" s="755"/>
      <c r="J260" s="755"/>
      <c r="K260" s="505" t="s">
        <v>73</v>
      </c>
      <c r="L260" s="209" t="s">
        <v>1025</v>
      </c>
      <c r="M260" s="514"/>
      <c r="N260" s="514"/>
      <c r="O260" s="514"/>
      <c r="P260" s="514"/>
    </row>
    <row r="261" spans="1:16" ht="25.5" x14ac:dyDescent="0.2">
      <c r="A261" s="14">
        <f>A259+1</f>
        <v>234</v>
      </c>
      <c r="B261" s="31" t="s">
        <v>788</v>
      </c>
      <c r="C261" s="755"/>
      <c r="D261" s="755"/>
      <c r="E261" s="755"/>
      <c r="F261" s="755"/>
      <c r="G261" s="755"/>
      <c r="H261" s="755"/>
      <c r="I261" s="755"/>
      <c r="J261" s="755"/>
      <c r="K261" s="505" t="s">
        <v>73</v>
      </c>
      <c r="L261" s="209" t="s">
        <v>2135</v>
      </c>
      <c r="M261" s="412">
        <v>1</v>
      </c>
      <c r="N261" s="487" t="s">
        <v>2246</v>
      </c>
      <c r="O261" s="485" t="s">
        <v>2248</v>
      </c>
      <c r="P261" s="485" t="s">
        <v>2248</v>
      </c>
    </row>
    <row r="262" spans="1:16" ht="25.5" x14ac:dyDescent="0.2">
      <c r="A262" s="14">
        <f t="shared" si="10"/>
        <v>235</v>
      </c>
      <c r="B262" s="31" t="s">
        <v>788</v>
      </c>
      <c r="C262" s="755"/>
      <c r="D262" s="755"/>
      <c r="E262" s="755"/>
      <c r="F262" s="755"/>
      <c r="G262" s="755"/>
      <c r="H262" s="755"/>
      <c r="I262" s="755"/>
      <c r="J262" s="755"/>
      <c r="K262" s="505" t="s">
        <v>73</v>
      </c>
      <c r="L262" s="209" t="s">
        <v>2136</v>
      </c>
      <c r="M262" s="412">
        <v>1</v>
      </c>
      <c r="N262" s="487" t="s">
        <v>2246</v>
      </c>
      <c r="O262" s="485" t="s">
        <v>2248</v>
      </c>
      <c r="P262" s="485" t="s">
        <v>2248</v>
      </c>
    </row>
    <row r="263" spans="1:16" ht="25.5" x14ac:dyDescent="0.2">
      <c r="A263" s="14">
        <f t="shared" si="10"/>
        <v>236</v>
      </c>
      <c r="B263" s="505" t="s">
        <v>752</v>
      </c>
      <c r="C263" s="506" t="s">
        <v>315</v>
      </c>
      <c r="D263" s="755" t="s">
        <v>315</v>
      </c>
      <c r="E263" s="755" t="s">
        <v>315</v>
      </c>
      <c r="F263" s="755" t="s">
        <v>315</v>
      </c>
      <c r="G263" s="755" t="s">
        <v>315</v>
      </c>
      <c r="H263" s="755" t="s">
        <v>315</v>
      </c>
      <c r="I263" s="755" t="s">
        <v>315</v>
      </c>
      <c r="J263" s="755" t="s">
        <v>315</v>
      </c>
      <c r="K263" s="505" t="s">
        <v>316</v>
      </c>
      <c r="L263" s="209" t="s">
        <v>1028</v>
      </c>
      <c r="M263" s="412">
        <v>1</v>
      </c>
      <c r="N263" s="487" t="s">
        <v>2246</v>
      </c>
      <c r="O263" s="485" t="s">
        <v>2248</v>
      </c>
      <c r="P263" s="485" t="s">
        <v>2248</v>
      </c>
    </row>
    <row r="264" spans="1:16" ht="38.25" x14ac:dyDescent="0.2">
      <c r="A264" s="14">
        <f t="shared" si="10"/>
        <v>237</v>
      </c>
      <c r="B264" s="31" t="s">
        <v>786</v>
      </c>
      <c r="C264" s="505" t="s">
        <v>1345</v>
      </c>
      <c r="D264" s="755"/>
      <c r="E264" s="755"/>
      <c r="F264" s="755"/>
      <c r="G264" s="755"/>
      <c r="H264" s="755"/>
      <c r="I264" s="755"/>
      <c r="J264" s="755"/>
      <c r="K264" s="505" t="s">
        <v>73</v>
      </c>
      <c r="L264" s="209" t="s">
        <v>1029</v>
      </c>
      <c r="M264" s="412">
        <v>1</v>
      </c>
      <c r="N264" s="487" t="s">
        <v>2246</v>
      </c>
      <c r="O264" s="485" t="s">
        <v>2248</v>
      </c>
      <c r="P264" s="485" t="s">
        <v>2248</v>
      </c>
    </row>
    <row r="265" spans="1:16" ht="76.5" x14ac:dyDescent="0.2">
      <c r="A265" s="14">
        <f t="shared" si="10"/>
        <v>238</v>
      </c>
      <c r="B265" s="31" t="s">
        <v>788</v>
      </c>
      <c r="C265" s="505" t="s">
        <v>1346</v>
      </c>
      <c r="D265" s="755"/>
      <c r="E265" s="755"/>
      <c r="F265" s="755"/>
      <c r="G265" s="755"/>
      <c r="H265" s="755"/>
      <c r="I265" s="755"/>
      <c r="J265" s="755"/>
      <c r="K265" s="505" t="s">
        <v>73</v>
      </c>
      <c r="L265" s="209" t="s">
        <v>1030</v>
      </c>
      <c r="M265" s="412">
        <v>1</v>
      </c>
      <c r="N265" s="487" t="s">
        <v>2246</v>
      </c>
      <c r="O265" s="485" t="s">
        <v>2248</v>
      </c>
      <c r="P265" s="485" t="s">
        <v>2248</v>
      </c>
    </row>
    <row r="266" spans="1:16" ht="14.25" customHeight="1" x14ac:dyDescent="0.2">
      <c r="A266" s="14">
        <f t="shared" si="10"/>
        <v>239</v>
      </c>
      <c r="B266" s="31" t="s">
        <v>788</v>
      </c>
      <c r="C266" s="505" t="s">
        <v>1347</v>
      </c>
      <c r="D266" s="755" t="s">
        <v>320</v>
      </c>
      <c r="E266" s="755" t="s">
        <v>320</v>
      </c>
      <c r="F266" s="755" t="s">
        <v>320</v>
      </c>
      <c r="G266" s="755" t="s">
        <v>320</v>
      </c>
      <c r="H266" s="755" t="s">
        <v>320</v>
      </c>
      <c r="I266" s="755" t="s">
        <v>320</v>
      </c>
      <c r="J266" s="755" t="s">
        <v>320</v>
      </c>
      <c r="K266" s="505" t="s">
        <v>321</v>
      </c>
      <c r="L266" s="209" t="s">
        <v>1300</v>
      </c>
      <c r="M266" s="412">
        <v>1</v>
      </c>
      <c r="N266" s="487" t="s">
        <v>2246</v>
      </c>
      <c r="O266" s="485" t="s">
        <v>2248</v>
      </c>
      <c r="P266" s="485" t="s">
        <v>2248</v>
      </c>
    </row>
    <row r="267" spans="1:16" ht="38.25" x14ac:dyDescent="0.2">
      <c r="A267" s="14">
        <f t="shared" si="10"/>
        <v>240</v>
      </c>
      <c r="B267" s="31" t="s">
        <v>788</v>
      </c>
      <c r="C267" s="505" t="s">
        <v>1347</v>
      </c>
      <c r="D267" s="755"/>
      <c r="E267" s="755"/>
      <c r="F267" s="755"/>
      <c r="G267" s="755"/>
      <c r="H267" s="755"/>
      <c r="I267" s="755"/>
      <c r="J267" s="755"/>
      <c r="K267" s="505" t="s">
        <v>73</v>
      </c>
      <c r="L267" s="209" t="s">
        <v>1301</v>
      </c>
      <c r="M267" s="412">
        <v>1</v>
      </c>
      <c r="N267" s="487" t="s">
        <v>2246</v>
      </c>
      <c r="O267" s="485" t="s">
        <v>2248</v>
      </c>
      <c r="P267" s="485" t="s">
        <v>2248</v>
      </c>
    </row>
    <row r="268" spans="1:16" ht="25.5" x14ac:dyDescent="0.2">
      <c r="A268" s="14">
        <f t="shared" si="10"/>
        <v>241</v>
      </c>
      <c r="B268" s="505" t="s">
        <v>806</v>
      </c>
      <c r="C268" s="505" t="s">
        <v>1347</v>
      </c>
      <c r="D268" s="755"/>
      <c r="E268" s="755"/>
      <c r="F268" s="755"/>
      <c r="G268" s="755"/>
      <c r="H268" s="755"/>
      <c r="I268" s="755"/>
      <c r="J268" s="755"/>
      <c r="K268" s="505" t="s">
        <v>73</v>
      </c>
      <c r="L268" s="209" t="s">
        <v>1612</v>
      </c>
      <c r="M268" s="412">
        <v>1</v>
      </c>
      <c r="N268" s="487" t="s">
        <v>2246</v>
      </c>
      <c r="O268" s="485" t="s">
        <v>2248</v>
      </c>
      <c r="P268" s="485" t="s">
        <v>2248</v>
      </c>
    </row>
    <row r="269" spans="1:16" ht="25.5" x14ac:dyDescent="0.2">
      <c r="A269" s="14">
        <f t="shared" si="10"/>
        <v>242</v>
      </c>
      <c r="B269" s="505" t="s">
        <v>806</v>
      </c>
      <c r="C269" s="506" t="s">
        <v>320</v>
      </c>
      <c r="D269" s="755"/>
      <c r="E269" s="755"/>
      <c r="F269" s="755"/>
      <c r="G269" s="755"/>
      <c r="H269" s="755"/>
      <c r="I269" s="755"/>
      <c r="J269" s="755"/>
      <c r="K269" s="505" t="s">
        <v>73</v>
      </c>
      <c r="L269" s="209" t="s">
        <v>1031</v>
      </c>
      <c r="M269" s="412">
        <v>1</v>
      </c>
      <c r="N269" s="487" t="s">
        <v>2246</v>
      </c>
      <c r="O269" s="485" t="s">
        <v>2248</v>
      </c>
      <c r="P269" s="485" t="s">
        <v>2248</v>
      </c>
    </row>
    <row r="270" spans="1:16" ht="38.25" x14ac:dyDescent="0.2">
      <c r="A270" s="14">
        <f t="shared" si="10"/>
        <v>243</v>
      </c>
      <c r="B270" s="31" t="s">
        <v>788</v>
      </c>
      <c r="C270" s="505" t="s">
        <v>1347</v>
      </c>
      <c r="D270" s="755"/>
      <c r="E270" s="755"/>
      <c r="F270" s="755"/>
      <c r="G270" s="755"/>
      <c r="H270" s="755"/>
      <c r="I270" s="755"/>
      <c r="J270" s="755"/>
      <c r="K270" s="505" t="s">
        <v>73</v>
      </c>
      <c r="L270" s="209" t="s">
        <v>1032</v>
      </c>
      <c r="M270" s="413">
        <v>2</v>
      </c>
      <c r="N270" s="487" t="s">
        <v>2246</v>
      </c>
      <c r="O270" s="485" t="s">
        <v>2248</v>
      </c>
      <c r="P270" s="485" t="s">
        <v>2248</v>
      </c>
    </row>
    <row r="271" spans="1:16" ht="38.25" x14ac:dyDescent="0.2">
      <c r="A271" s="14">
        <f>A270+1</f>
        <v>244</v>
      </c>
      <c r="B271" s="31" t="s">
        <v>788</v>
      </c>
      <c r="C271" s="505" t="s">
        <v>1348</v>
      </c>
      <c r="D271" s="506" t="s">
        <v>325</v>
      </c>
      <c r="E271" s="506" t="s">
        <v>325</v>
      </c>
      <c r="F271" s="506" t="s">
        <v>325</v>
      </c>
      <c r="G271" s="755" t="s">
        <v>325</v>
      </c>
      <c r="H271" s="756" t="s">
        <v>325</v>
      </c>
      <c r="I271" s="756" t="s">
        <v>325</v>
      </c>
      <c r="J271" s="756" t="s">
        <v>325</v>
      </c>
      <c r="K271" s="505" t="s">
        <v>326</v>
      </c>
      <c r="L271" s="209" t="s">
        <v>1033</v>
      </c>
      <c r="M271" s="413">
        <v>2</v>
      </c>
      <c r="N271" s="487" t="s">
        <v>2246</v>
      </c>
      <c r="O271" s="485" t="s">
        <v>2248</v>
      </c>
      <c r="P271" s="485" t="s">
        <v>2248</v>
      </c>
    </row>
    <row r="272" spans="1:16" ht="25.5" x14ac:dyDescent="0.2">
      <c r="A272" s="514"/>
      <c r="B272" s="31" t="s">
        <v>788</v>
      </c>
      <c r="C272" s="505" t="s">
        <v>1348</v>
      </c>
      <c r="D272" s="506" t="s">
        <v>325</v>
      </c>
      <c r="E272" s="755" t="s">
        <v>325</v>
      </c>
      <c r="F272" s="755" t="s">
        <v>325</v>
      </c>
      <c r="G272" s="755"/>
      <c r="H272" s="757"/>
      <c r="I272" s="757"/>
      <c r="J272" s="757"/>
      <c r="K272" s="505" t="s">
        <v>73</v>
      </c>
      <c r="L272" s="209" t="s">
        <v>1034</v>
      </c>
      <c r="M272" s="514"/>
      <c r="N272" s="514"/>
      <c r="O272" s="514"/>
      <c r="P272" s="514"/>
    </row>
    <row r="273" spans="1:16" ht="38.25" x14ac:dyDescent="0.2">
      <c r="A273" s="14">
        <f>A271+1</f>
        <v>245</v>
      </c>
      <c r="B273" s="31" t="s">
        <v>788</v>
      </c>
      <c r="C273" s="505" t="s">
        <v>1348</v>
      </c>
      <c r="D273" s="506" t="s">
        <v>325</v>
      </c>
      <c r="E273" s="755"/>
      <c r="F273" s="755"/>
      <c r="G273" s="755" t="s">
        <v>325</v>
      </c>
      <c r="H273" s="757"/>
      <c r="I273" s="757"/>
      <c r="J273" s="757"/>
      <c r="K273" s="505" t="s">
        <v>73</v>
      </c>
      <c r="L273" s="209" t="s">
        <v>1562</v>
      </c>
      <c r="M273" s="413">
        <v>2</v>
      </c>
      <c r="N273" s="487" t="s">
        <v>2246</v>
      </c>
      <c r="O273" s="485" t="s">
        <v>2248</v>
      </c>
      <c r="P273" s="485" t="s">
        <v>2248</v>
      </c>
    </row>
    <row r="274" spans="1:16" s="363" customFormat="1" ht="25.5" x14ac:dyDescent="0.2">
      <c r="A274" s="14">
        <f>A273+1</f>
        <v>246</v>
      </c>
      <c r="B274" s="31" t="s">
        <v>788</v>
      </c>
      <c r="C274" s="505" t="s">
        <v>1348</v>
      </c>
      <c r="D274" s="506" t="s">
        <v>325</v>
      </c>
      <c r="E274" s="755"/>
      <c r="F274" s="755"/>
      <c r="G274" s="755"/>
      <c r="H274" s="757"/>
      <c r="I274" s="757"/>
      <c r="J274" s="757"/>
      <c r="K274" s="505" t="s">
        <v>73</v>
      </c>
      <c r="L274" s="209" t="s">
        <v>1563</v>
      </c>
      <c r="M274" s="413">
        <v>2</v>
      </c>
      <c r="N274" s="487" t="s">
        <v>2246</v>
      </c>
      <c r="O274" s="485" t="s">
        <v>2248</v>
      </c>
      <c r="P274" s="485" t="s">
        <v>2248</v>
      </c>
    </row>
    <row r="275" spans="1:16" s="363" customFormat="1" ht="25.5" x14ac:dyDescent="0.2">
      <c r="A275" s="14">
        <f>A274+1</f>
        <v>247</v>
      </c>
      <c r="B275" s="31" t="s">
        <v>788</v>
      </c>
      <c r="C275" s="505" t="s">
        <v>1348</v>
      </c>
      <c r="D275" s="506" t="s">
        <v>325</v>
      </c>
      <c r="E275" s="755"/>
      <c r="F275" s="755"/>
      <c r="G275" s="755"/>
      <c r="H275" s="758"/>
      <c r="I275" s="758"/>
      <c r="J275" s="758"/>
      <c r="K275" s="505" t="s">
        <v>73</v>
      </c>
      <c r="L275" s="209" t="s">
        <v>328</v>
      </c>
      <c r="M275" s="412">
        <v>1</v>
      </c>
      <c r="N275" s="487" t="s">
        <v>2246</v>
      </c>
      <c r="O275" s="485" t="s">
        <v>2248</v>
      </c>
      <c r="P275" s="485" t="s">
        <v>2248</v>
      </c>
    </row>
    <row r="276" spans="1:16" s="363" customFormat="1" x14ac:dyDescent="0.2">
      <c r="A276" s="514"/>
      <c r="B276" s="31" t="s">
        <v>788</v>
      </c>
      <c r="C276" s="754" t="s">
        <v>1349</v>
      </c>
      <c r="D276" s="755" t="s">
        <v>331</v>
      </c>
      <c r="E276" s="755" t="s">
        <v>331</v>
      </c>
      <c r="F276" s="755" t="s">
        <v>331</v>
      </c>
      <c r="G276" s="755" t="s">
        <v>331</v>
      </c>
      <c r="H276" s="755" t="s">
        <v>331</v>
      </c>
      <c r="I276" s="755" t="s">
        <v>331</v>
      </c>
      <c r="J276" s="755" t="s">
        <v>331</v>
      </c>
      <c r="K276" s="505" t="s">
        <v>681</v>
      </c>
      <c r="L276" s="209" t="s">
        <v>1036</v>
      </c>
      <c r="M276" s="514"/>
      <c r="N276" s="514"/>
      <c r="O276" s="514"/>
      <c r="P276" s="514"/>
    </row>
    <row r="277" spans="1:16" s="363" customFormat="1" x14ac:dyDescent="0.2">
      <c r="A277" s="14">
        <f>A275+1</f>
        <v>248</v>
      </c>
      <c r="B277" s="31" t="s">
        <v>788</v>
      </c>
      <c r="C277" s="755"/>
      <c r="D277" s="755"/>
      <c r="E277" s="755"/>
      <c r="F277" s="755"/>
      <c r="G277" s="755"/>
      <c r="H277" s="755"/>
      <c r="I277" s="755"/>
      <c r="J277" s="755"/>
      <c r="K277" s="505" t="s">
        <v>73</v>
      </c>
      <c r="L277" s="209" t="s">
        <v>332</v>
      </c>
      <c r="M277" s="412">
        <v>1</v>
      </c>
      <c r="N277" s="487" t="s">
        <v>2246</v>
      </c>
      <c r="O277" s="485" t="s">
        <v>2248</v>
      </c>
      <c r="P277" s="485" t="s">
        <v>2248</v>
      </c>
    </row>
    <row r="278" spans="1:16" s="363" customFormat="1" x14ac:dyDescent="0.2">
      <c r="A278" s="14">
        <f>A277+1</f>
        <v>249</v>
      </c>
      <c r="B278" s="31" t="s">
        <v>788</v>
      </c>
      <c r="C278" s="755"/>
      <c r="D278" s="755"/>
      <c r="E278" s="755"/>
      <c r="F278" s="755"/>
      <c r="G278" s="755"/>
      <c r="H278" s="755"/>
      <c r="I278" s="755"/>
      <c r="J278" s="755"/>
      <c r="K278" s="505" t="s">
        <v>73</v>
      </c>
      <c r="L278" s="209" t="s">
        <v>333</v>
      </c>
      <c r="M278" s="412">
        <v>1</v>
      </c>
      <c r="N278" s="487" t="s">
        <v>2246</v>
      </c>
      <c r="O278" s="485" t="s">
        <v>2248</v>
      </c>
      <c r="P278" s="485" t="s">
        <v>2248</v>
      </c>
    </row>
    <row r="279" spans="1:16" s="363" customFormat="1" x14ac:dyDescent="0.2">
      <c r="A279" s="14">
        <f>A278+1</f>
        <v>250</v>
      </c>
      <c r="B279" s="31" t="s">
        <v>788</v>
      </c>
      <c r="C279" s="755"/>
      <c r="D279" s="755"/>
      <c r="E279" s="755"/>
      <c r="F279" s="755"/>
      <c r="G279" s="755"/>
      <c r="H279" s="755"/>
      <c r="I279" s="755"/>
      <c r="J279" s="755"/>
      <c r="K279" s="505" t="s">
        <v>73</v>
      </c>
      <c r="L279" s="209" t="s">
        <v>334</v>
      </c>
      <c r="M279" s="412">
        <v>1</v>
      </c>
      <c r="N279" s="487" t="s">
        <v>2246</v>
      </c>
      <c r="O279" s="485" t="s">
        <v>2248</v>
      </c>
      <c r="P279" s="485" t="s">
        <v>2248</v>
      </c>
    </row>
    <row r="280" spans="1:16" s="363" customFormat="1" ht="25.5" x14ac:dyDescent="0.2">
      <c r="A280" s="14">
        <f t="shared" ref="A280:A281" si="11">A279+1</f>
        <v>251</v>
      </c>
      <c r="B280" s="31" t="s">
        <v>788</v>
      </c>
      <c r="C280" s="755"/>
      <c r="D280" s="755"/>
      <c r="E280" s="755"/>
      <c r="F280" s="755"/>
      <c r="G280" s="755"/>
      <c r="H280" s="755"/>
      <c r="I280" s="755"/>
      <c r="J280" s="755"/>
      <c r="K280" s="505" t="s">
        <v>73</v>
      </c>
      <c r="L280" s="209" t="s">
        <v>335</v>
      </c>
      <c r="M280" s="412">
        <v>1</v>
      </c>
      <c r="N280" s="487" t="s">
        <v>2246</v>
      </c>
      <c r="O280" s="485" t="s">
        <v>2248</v>
      </c>
      <c r="P280" s="485" t="s">
        <v>2248</v>
      </c>
    </row>
    <row r="281" spans="1:16" s="363" customFormat="1" x14ac:dyDescent="0.2">
      <c r="A281" s="14">
        <f t="shared" si="11"/>
        <v>252</v>
      </c>
      <c r="B281" s="31" t="s">
        <v>788</v>
      </c>
      <c r="C281" s="755"/>
      <c r="D281" s="755"/>
      <c r="E281" s="755"/>
      <c r="F281" s="755"/>
      <c r="G281" s="755"/>
      <c r="H281" s="755"/>
      <c r="I281" s="755"/>
      <c r="J281" s="755"/>
      <c r="K281" s="505" t="s">
        <v>73</v>
      </c>
      <c r="L281" s="209" t="s">
        <v>336</v>
      </c>
      <c r="M281" s="412">
        <v>1</v>
      </c>
      <c r="N281" s="487" t="s">
        <v>2246</v>
      </c>
      <c r="O281" s="485" t="s">
        <v>2248</v>
      </c>
      <c r="P281" s="485" t="s">
        <v>2248</v>
      </c>
    </row>
    <row r="282" spans="1:16" s="363" customFormat="1" ht="25.5" x14ac:dyDescent="0.2">
      <c r="A282" s="514"/>
      <c r="B282" s="31" t="s">
        <v>788</v>
      </c>
      <c r="C282" s="754" t="s">
        <v>1350</v>
      </c>
      <c r="D282" s="755" t="s">
        <v>338</v>
      </c>
      <c r="E282" s="755" t="s">
        <v>338</v>
      </c>
      <c r="F282" s="755" t="s">
        <v>338</v>
      </c>
      <c r="G282" s="755" t="s">
        <v>338</v>
      </c>
      <c r="H282" s="755" t="s">
        <v>338</v>
      </c>
      <c r="I282" s="755" t="s">
        <v>338</v>
      </c>
      <c r="J282" s="755" t="s">
        <v>338</v>
      </c>
      <c r="K282" s="505" t="s">
        <v>339</v>
      </c>
      <c r="L282" s="209" t="s">
        <v>1037</v>
      </c>
      <c r="M282" s="514"/>
      <c r="N282" s="514"/>
      <c r="O282" s="514"/>
      <c r="P282" s="514"/>
    </row>
    <row r="283" spans="1:16" s="363" customFormat="1" ht="51" x14ac:dyDescent="0.2">
      <c r="A283" s="14">
        <f>A281+1</f>
        <v>253</v>
      </c>
      <c r="B283" s="31" t="s">
        <v>788</v>
      </c>
      <c r="C283" s="755"/>
      <c r="D283" s="755"/>
      <c r="E283" s="755"/>
      <c r="F283" s="755"/>
      <c r="G283" s="755"/>
      <c r="H283" s="755"/>
      <c r="I283" s="755"/>
      <c r="J283" s="755"/>
      <c r="K283" s="505" t="s">
        <v>73</v>
      </c>
      <c r="L283" s="209" t="s">
        <v>340</v>
      </c>
      <c r="M283" s="412">
        <v>1</v>
      </c>
      <c r="N283" s="487" t="s">
        <v>2246</v>
      </c>
      <c r="O283" s="485" t="s">
        <v>2248</v>
      </c>
      <c r="P283" s="485" t="s">
        <v>2248</v>
      </c>
    </row>
    <row r="284" spans="1:16" s="363" customFormat="1" ht="51" x14ac:dyDescent="0.2">
      <c r="A284" s="14">
        <f t="shared" si="10"/>
        <v>254</v>
      </c>
      <c r="B284" s="31" t="s">
        <v>788</v>
      </c>
      <c r="C284" s="755"/>
      <c r="D284" s="755"/>
      <c r="E284" s="755"/>
      <c r="F284" s="755"/>
      <c r="G284" s="755"/>
      <c r="H284" s="755"/>
      <c r="I284" s="755"/>
      <c r="J284" s="755"/>
      <c r="K284" s="505" t="s">
        <v>73</v>
      </c>
      <c r="L284" s="209" t="s">
        <v>341</v>
      </c>
      <c r="M284" s="412">
        <v>1</v>
      </c>
      <c r="N284" s="487" t="s">
        <v>2246</v>
      </c>
      <c r="O284" s="485" t="s">
        <v>2248</v>
      </c>
      <c r="P284" s="485" t="s">
        <v>2248</v>
      </c>
    </row>
    <row r="285" spans="1:16" s="363" customFormat="1" ht="89.25" x14ac:dyDescent="0.2">
      <c r="A285" s="14">
        <f t="shared" si="10"/>
        <v>255</v>
      </c>
      <c r="B285" s="31" t="s">
        <v>788</v>
      </c>
      <c r="C285" s="755"/>
      <c r="D285" s="755"/>
      <c r="E285" s="755"/>
      <c r="F285" s="755"/>
      <c r="G285" s="755"/>
      <c r="H285" s="755"/>
      <c r="I285" s="755"/>
      <c r="J285" s="755"/>
      <c r="K285" s="505" t="s">
        <v>73</v>
      </c>
      <c r="L285" s="209" t="s">
        <v>342</v>
      </c>
      <c r="M285" s="412">
        <v>1</v>
      </c>
      <c r="N285" s="487" t="s">
        <v>2246</v>
      </c>
      <c r="O285" s="485" t="s">
        <v>2248</v>
      </c>
      <c r="P285" s="485" t="s">
        <v>2248</v>
      </c>
    </row>
    <row r="286" spans="1:16" s="363" customFormat="1" ht="38.25" x14ac:dyDescent="0.2">
      <c r="A286" s="14">
        <f t="shared" si="10"/>
        <v>256</v>
      </c>
      <c r="B286" s="31" t="s">
        <v>788</v>
      </c>
      <c r="C286" s="755"/>
      <c r="D286" s="755"/>
      <c r="E286" s="755"/>
      <c r="F286" s="755"/>
      <c r="G286" s="755"/>
      <c r="H286" s="755"/>
      <c r="I286" s="755"/>
      <c r="J286" s="755"/>
      <c r="K286" s="505" t="s">
        <v>73</v>
      </c>
      <c r="L286" s="209" t="s">
        <v>343</v>
      </c>
      <c r="M286" s="412">
        <v>1</v>
      </c>
      <c r="N286" s="487" t="s">
        <v>2246</v>
      </c>
      <c r="O286" s="485" t="s">
        <v>2248</v>
      </c>
      <c r="P286" s="485" t="s">
        <v>2248</v>
      </c>
    </row>
    <row r="287" spans="1:16" s="363" customFormat="1" ht="38.25" x14ac:dyDescent="0.2">
      <c r="A287" s="14">
        <f t="shared" si="10"/>
        <v>257</v>
      </c>
      <c r="B287" s="505" t="s">
        <v>808</v>
      </c>
      <c r="C287" s="506" t="s">
        <v>345</v>
      </c>
      <c r="D287" s="755" t="s">
        <v>345</v>
      </c>
      <c r="E287" s="755" t="s">
        <v>345</v>
      </c>
      <c r="F287" s="755" t="s">
        <v>345</v>
      </c>
      <c r="G287" s="755" t="s">
        <v>345</v>
      </c>
      <c r="H287" s="755" t="s">
        <v>345</v>
      </c>
      <c r="I287" s="755" t="s">
        <v>345</v>
      </c>
      <c r="J287" s="755" t="s">
        <v>345</v>
      </c>
      <c r="K287" s="505" t="s">
        <v>346</v>
      </c>
      <c r="L287" s="209" t="s">
        <v>1038</v>
      </c>
      <c r="M287" s="413">
        <v>2</v>
      </c>
      <c r="N287" s="487" t="s">
        <v>2246</v>
      </c>
      <c r="O287" s="485" t="s">
        <v>2248</v>
      </c>
      <c r="P287" s="485" t="s">
        <v>2248</v>
      </c>
    </row>
    <row r="288" spans="1:16" s="363" customFormat="1" ht="25.5" x14ac:dyDescent="0.2">
      <c r="A288" s="14">
        <f t="shared" si="10"/>
        <v>258</v>
      </c>
      <c r="B288" s="505" t="s">
        <v>808</v>
      </c>
      <c r="C288" s="506" t="s">
        <v>345</v>
      </c>
      <c r="D288" s="755"/>
      <c r="E288" s="755"/>
      <c r="F288" s="755"/>
      <c r="G288" s="755"/>
      <c r="H288" s="755"/>
      <c r="I288" s="755"/>
      <c r="J288" s="755"/>
      <c r="K288" s="505" t="s">
        <v>73</v>
      </c>
      <c r="L288" s="209" t="s">
        <v>1039</v>
      </c>
      <c r="M288" s="413">
        <v>2</v>
      </c>
      <c r="N288" s="487" t="s">
        <v>2246</v>
      </c>
      <c r="O288" s="485" t="s">
        <v>2248</v>
      </c>
      <c r="P288" s="485" t="s">
        <v>2248</v>
      </c>
    </row>
    <row r="289" spans="1:16" s="363" customFormat="1" ht="38.25" x14ac:dyDescent="0.2">
      <c r="A289" s="14">
        <f>A288+1</f>
        <v>259</v>
      </c>
      <c r="B289" s="31" t="s">
        <v>788</v>
      </c>
      <c r="C289" s="505" t="s">
        <v>1351</v>
      </c>
      <c r="D289" s="755" t="s">
        <v>348</v>
      </c>
      <c r="E289" s="755" t="s">
        <v>348</v>
      </c>
      <c r="F289" s="755" t="s">
        <v>348</v>
      </c>
      <c r="G289" s="755" t="s">
        <v>348</v>
      </c>
      <c r="H289" s="756" t="s">
        <v>348</v>
      </c>
      <c r="I289" s="756" t="s">
        <v>348</v>
      </c>
      <c r="J289" s="756" t="s">
        <v>348</v>
      </c>
      <c r="K289" s="505" t="s">
        <v>349</v>
      </c>
      <c r="L289" s="209" t="s">
        <v>1040</v>
      </c>
      <c r="M289" s="413">
        <v>2</v>
      </c>
      <c r="N289" s="487" t="s">
        <v>2246</v>
      </c>
      <c r="O289" s="485" t="s">
        <v>2248</v>
      </c>
      <c r="P289" s="485" t="s">
        <v>2248</v>
      </c>
    </row>
    <row r="290" spans="1:16" s="363" customFormat="1" ht="25.5" x14ac:dyDescent="0.2">
      <c r="A290" s="514"/>
      <c r="B290" s="31" t="s">
        <v>788</v>
      </c>
      <c r="C290" s="505" t="s">
        <v>1351</v>
      </c>
      <c r="D290" s="755"/>
      <c r="E290" s="755"/>
      <c r="F290" s="755"/>
      <c r="G290" s="755"/>
      <c r="H290" s="757"/>
      <c r="I290" s="757"/>
      <c r="J290" s="757"/>
      <c r="K290" s="505" t="s">
        <v>73</v>
      </c>
      <c r="L290" s="209" t="s">
        <v>1041</v>
      </c>
      <c r="M290" s="514"/>
      <c r="N290" s="514"/>
      <c r="O290" s="514"/>
      <c r="P290" s="514"/>
    </row>
    <row r="291" spans="1:16" s="363" customFormat="1" x14ac:dyDescent="0.2">
      <c r="A291" s="14">
        <f>A289+1</f>
        <v>260</v>
      </c>
      <c r="B291" s="31" t="s">
        <v>788</v>
      </c>
      <c r="C291" s="754" t="s">
        <v>1351</v>
      </c>
      <c r="D291" s="755" t="s">
        <v>348</v>
      </c>
      <c r="E291" s="755" t="s">
        <v>348</v>
      </c>
      <c r="F291" s="755" t="s">
        <v>348</v>
      </c>
      <c r="G291" s="755" t="s">
        <v>348</v>
      </c>
      <c r="H291" s="757"/>
      <c r="I291" s="757"/>
      <c r="J291" s="757"/>
      <c r="K291" s="505" t="s">
        <v>73</v>
      </c>
      <c r="L291" s="209" t="s">
        <v>2137</v>
      </c>
      <c r="M291" s="413">
        <v>2</v>
      </c>
      <c r="N291" s="487" t="s">
        <v>2246</v>
      </c>
      <c r="O291" s="485" t="s">
        <v>2248</v>
      </c>
      <c r="P291" s="485" t="s">
        <v>2248</v>
      </c>
    </row>
    <row r="292" spans="1:16" s="363" customFormat="1" x14ac:dyDescent="0.2">
      <c r="A292" s="14">
        <f t="shared" si="10"/>
        <v>261</v>
      </c>
      <c r="B292" s="31" t="s">
        <v>788</v>
      </c>
      <c r="C292" s="754"/>
      <c r="D292" s="755"/>
      <c r="E292" s="755"/>
      <c r="F292" s="755"/>
      <c r="G292" s="755"/>
      <c r="H292" s="757"/>
      <c r="I292" s="757"/>
      <c r="J292" s="757"/>
      <c r="K292" s="505" t="s">
        <v>73</v>
      </c>
      <c r="L292" s="209" t="s">
        <v>2138</v>
      </c>
      <c r="M292" s="413">
        <v>2</v>
      </c>
      <c r="N292" s="487" t="s">
        <v>2246</v>
      </c>
      <c r="O292" s="485" t="s">
        <v>2248</v>
      </c>
      <c r="P292" s="485" t="s">
        <v>2248</v>
      </c>
    </row>
    <row r="293" spans="1:16" s="363" customFormat="1" ht="25.5" x14ac:dyDescent="0.2">
      <c r="A293" s="14">
        <f t="shared" si="10"/>
        <v>262</v>
      </c>
      <c r="B293" s="31" t="s">
        <v>788</v>
      </c>
      <c r="C293" s="754"/>
      <c r="D293" s="755"/>
      <c r="E293" s="755"/>
      <c r="F293" s="755"/>
      <c r="G293" s="755"/>
      <c r="H293" s="757"/>
      <c r="I293" s="757"/>
      <c r="J293" s="757"/>
      <c r="K293" s="505" t="s">
        <v>73</v>
      </c>
      <c r="L293" s="209" t="s">
        <v>2139</v>
      </c>
      <c r="M293" s="413">
        <v>2</v>
      </c>
      <c r="N293" s="487" t="s">
        <v>2246</v>
      </c>
      <c r="O293" s="485" t="s">
        <v>2248</v>
      </c>
      <c r="P293" s="485" t="s">
        <v>2248</v>
      </c>
    </row>
    <row r="294" spans="1:16" s="363" customFormat="1" x14ac:dyDescent="0.2">
      <c r="A294" s="14">
        <f t="shared" si="10"/>
        <v>263</v>
      </c>
      <c r="B294" s="31" t="s">
        <v>788</v>
      </c>
      <c r="C294" s="754"/>
      <c r="D294" s="755"/>
      <c r="E294" s="755"/>
      <c r="F294" s="755"/>
      <c r="G294" s="755"/>
      <c r="H294" s="757"/>
      <c r="I294" s="757"/>
      <c r="J294" s="757"/>
      <c r="K294" s="505" t="s">
        <v>73</v>
      </c>
      <c r="L294" s="209" t="s">
        <v>2140</v>
      </c>
      <c r="M294" s="413">
        <v>2</v>
      </c>
      <c r="N294" s="487" t="s">
        <v>2246</v>
      </c>
      <c r="O294" s="485" t="s">
        <v>2248</v>
      </c>
      <c r="P294" s="485" t="s">
        <v>2248</v>
      </c>
    </row>
    <row r="295" spans="1:16" s="363" customFormat="1" ht="38.25" x14ac:dyDescent="0.2">
      <c r="A295" s="14">
        <f t="shared" si="10"/>
        <v>264</v>
      </c>
      <c r="B295" s="31" t="s">
        <v>788</v>
      </c>
      <c r="C295" s="505" t="s">
        <v>1351</v>
      </c>
      <c r="D295" s="755"/>
      <c r="E295" s="755"/>
      <c r="F295" s="755"/>
      <c r="G295" s="755"/>
      <c r="H295" s="757"/>
      <c r="I295" s="757"/>
      <c r="J295" s="757"/>
      <c r="K295" s="505" t="s">
        <v>73</v>
      </c>
      <c r="L295" s="209" t="s">
        <v>1564</v>
      </c>
      <c r="M295" s="413">
        <v>2</v>
      </c>
      <c r="N295" s="487" t="s">
        <v>2246</v>
      </c>
      <c r="O295" s="485" t="s">
        <v>2248</v>
      </c>
      <c r="P295" s="485" t="s">
        <v>2248</v>
      </c>
    </row>
    <row r="296" spans="1:16" s="363" customFormat="1" ht="25.5" x14ac:dyDescent="0.2">
      <c r="A296" s="14">
        <f t="shared" si="10"/>
        <v>265</v>
      </c>
      <c r="B296" s="31" t="s">
        <v>788</v>
      </c>
      <c r="C296" s="505" t="s">
        <v>1351</v>
      </c>
      <c r="D296" s="755"/>
      <c r="E296" s="755"/>
      <c r="F296" s="755"/>
      <c r="G296" s="755"/>
      <c r="H296" s="757"/>
      <c r="I296" s="757"/>
      <c r="J296" s="757"/>
      <c r="K296" s="505" t="s">
        <v>73</v>
      </c>
      <c r="L296" s="209" t="s">
        <v>1565</v>
      </c>
      <c r="M296" s="413">
        <v>2</v>
      </c>
      <c r="N296" s="487" t="s">
        <v>2246</v>
      </c>
      <c r="O296" s="485" t="s">
        <v>2248</v>
      </c>
      <c r="P296" s="485" t="s">
        <v>2248</v>
      </c>
    </row>
    <row r="297" spans="1:16" s="363" customFormat="1" ht="25.5" x14ac:dyDescent="0.2">
      <c r="A297" s="14">
        <f t="shared" si="10"/>
        <v>266</v>
      </c>
      <c r="B297" s="31" t="s">
        <v>788</v>
      </c>
      <c r="C297" s="505" t="s">
        <v>1351</v>
      </c>
      <c r="D297" s="755"/>
      <c r="E297" s="755"/>
      <c r="F297" s="755"/>
      <c r="G297" s="755"/>
      <c r="H297" s="758"/>
      <c r="I297" s="758"/>
      <c r="J297" s="758"/>
      <c r="K297" s="505" t="s">
        <v>73</v>
      </c>
      <c r="L297" s="209" t="s">
        <v>1047</v>
      </c>
      <c r="M297" s="413">
        <v>2</v>
      </c>
      <c r="N297" s="487" t="s">
        <v>2246</v>
      </c>
      <c r="O297" s="485" t="s">
        <v>2248</v>
      </c>
      <c r="P297" s="485" t="s">
        <v>2248</v>
      </c>
    </row>
    <row r="298" spans="1:16" s="363" customFormat="1" ht="25.5" x14ac:dyDescent="0.2">
      <c r="A298" s="14">
        <f t="shared" si="10"/>
        <v>267</v>
      </c>
      <c r="B298" s="505" t="s">
        <v>837</v>
      </c>
      <c r="C298" s="506" t="s">
        <v>358</v>
      </c>
      <c r="D298" s="755" t="s">
        <v>358</v>
      </c>
      <c r="E298" s="755" t="s">
        <v>358</v>
      </c>
      <c r="F298" s="755" t="s">
        <v>358</v>
      </c>
      <c r="G298" s="755" t="s">
        <v>358</v>
      </c>
      <c r="H298" s="755" t="s">
        <v>358</v>
      </c>
      <c r="I298" s="755" t="s">
        <v>358</v>
      </c>
      <c r="J298" s="755" t="s">
        <v>358</v>
      </c>
      <c r="K298" s="505" t="s">
        <v>359</v>
      </c>
      <c r="L298" s="209" t="s">
        <v>1566</v>
      </c>
      <c r="M298" s="413">
        <v>2</v>
      </c>
      <c r="N298" s="487" t="s">
        <v>2246</v>
      </c>
      <c r="O298" s="485" t="s">
        <v>2248</v>
      </c>
      <c r="P298" s="485" t="s">
        <v>2248</v>
      </c>
    </row>
    <row r="299" spans="1:16" s="363" customFormat="1" ht="25.5" x14ac:dyDescent="0.2">
      <c r="A299" s="14">
        <f t="shared" si="10"/>
        <v>268</v>
      </c>
      <c r="B299" s="505" t="s">
        <v>837</v>
      </c>
      <c r="C299" s="506" t="s">
        <v>358</v>
      </c>
      <c r="D299" s="755"/>
      <c r="E299" s="755"/>
      <c r="F299" s="755"/>
      <c r="G299" s="755"/>
      <c r="H299" s="755"/>
      <c r="I299" s="755"/>
      <c r="J299" s="755"/>
      <c r="K299" s="505" t="s">
        <v>73</v>
      </c>
      <c r="L299" s="209" t="s">
        <v>1567</v>
      </c>
      <c r="M299" s="413">
        <v>2</v>
      </c>
      <c r="N299" s="487" t="s">
        <v>2246</v>
      </c>
      <c r="O299" s="485" t="s">
        <v>2248</v>
      </c>
      <c r="P299" s="485" t="s">
        <v>2248</v>
      </c>
    </row>
    <row r="300" spans="1:16" s="363" customFormat="1" ht="25.5" x14ac:dyDescent="0.2">
      <c r="A300" s="14">
        <f t="shared" si="10"/>
        <v>269</v>
      </c>
      <c r="B300" s="31" t="s">
        <v>788</v>
      </c>
      <c r="C300" s="505" t="s">
        <v>1352</v>
      </c>
      <c r="D300" s="755"/>
      <c r="E300" s="755"/>
      <c r="F300" s="755"/>
      <c r="G300" s="755"/>
      <c r="H300" s="755"/>
      <c r="I300" s="755"/>
      <c r="J300" s="755"/>
      <c r="K300" s="505" t="s">
        <v>73</v>
      </c>
      <c r="L300" s="209" t="s">
        <v>1049</v>
      </c>
      <c r="M300" s="413">
        <v>2</v>
      </c>
      <c r="N300" s="487" t="s">
        <v>2246</v>
      </c>
      <c r="O300" s="485" t="s">
        <v>2248</v>
      </c>
      <c r="P300" s="485" t="s">
        <v>2248</v>
      </c>
    </row>
    <row r="301" spans="1:16" s="43" customFormat="1" ht="25.5" x14ac:dyDescent="0.2">
      <c r="A301" s="14">
        <f t="shared" si="10"/>
        <v>270</v>
      </c>
      <c r="B301" s="31" t="s">
        <v>788</v>
      </c>
      <c r="C301" s="505" t="s">
        <v>1353</v>
      </c>
      <c r="D301" s="755" t="s">
        <v>361</v>
      </c>
      <c r="E301" s="755" t="s">
        <v>361</v>
      </c>
      <c r="F301" s="755" t="s">
        <v>361</v>
      </c>
      <c r="G301" s="754" t="s">
        <v>361</v>
      </c>
      <c r="H301" s="759" t="s">
        <v>361</v>
      </c>
      <c r="I301" s="759" t="s">
        <v>361</v>
      </c>
      <c r="J301" s="759" t="s">
        <v>361</v>
      </c>
      <c r="K301" s="505" t="s">
        <v>362</v>
      </c>
      <c r="L301" s="209" t="s">
        <v>1050</v>
      </c>
      <c r="M301" s="414">
        <v>1</v>
      </c>
      <c r="N301" s="487" t="s">
        <v>2246</v>
      </c>
      <c r="O301" s="485" t="s">
        <v>2248</v>
      </c>
      <c r="P301" s="485" t="s">
        <v>2248</v>
      </c>
    </row>
    <row r="302" spans="1:16" s="363" customFormat="1" ht="25.5" x14ac:dyDescent="0.2">
      <c r="A302" s="14">
        <f t="shared" si="10"/>
        <v>271</v>
      </c>
      <c r="B302" s="31" t="s">
        <v>788</v>
      </c>
      <c r="C302" s="505" t="s">
        <v>1353</v>
      </c>
      <c r="D302" s="755"/>
      <c r="E302" s="755"/>
      <c r="F302" s="755"/>
      <c r="G302" s="754"/>
      <c r="H302" s="760"/>
      <c r="I302" s="760"/>
      <c r="J302" s="760"/>
      <c r="K302" s="505" t="s">
        <v>73</v>
      </c>
      <c r="L302" s="209" t="s">
        <v>1051</v>
      </c>
      <c r="M302" s="412">
        <v>1</v>
      </c>
      <c r="N302" s="487" t="s">
        <v>2246</v>
      </c>
      <c r="O302" s="485" t="s">
        <v>2248</v>
      </c>
      <c r="P302" s="485" t="s">
        <v>2248</v>
      </c>
    </row>
    <row r="303" spans="1:16" s="363" customFormat="1" ht="25.5" x14ac:dyDescent="0.2">
      <c r="A303" s="14">
        <f t="shared" si="10"/>
        <v>272</v>
      </c>
      <c r="B303" s="31" t="s">
        <v>788</v>
      </c>
      <c r="C303" s="505" t="s">
        <v>1353</v>
      </c>
      <c r="D303" s="755"/>
      <c r="E303" s="755"/>
      <c r="F303" s="755"/>
      <c r="G303" s="754"/>
      <c r="H303" s="760"/>
      <c r="I303" s="760"/>
      <c r="J303" s="760"/>
      <c r="K303" s="505" t="s">
        <v>73</v>
      </c>
      <c r="L303" s="209" t="s">
        <v>1052</v>
      </c>
      <c r="M303" s="412">
        <v>1</v>
      </c>
      <c r="N303" s="487" t="s">
        <v>2246</v>
      </c>
      <c r="O303" s="485" t="s">
        <v>2248</v>
      </c>
      <c r="P303" s="485" t="s">
        <v>2248</v>
      </c>
    </row>
    <row r="304" spans="1:16" s="363" customFormat="1" ht="51" x14ac:dyDescent="0.2">
      <c r="A304" s="14">
        <f t="shared" si="10"/>
        <v>273</v>
      </c>
      <c r="B304" s="31" t="s">
        <v>788</v>
      </c>
      <c r="C304" s="509" t="s">
        <v>1353</v>
      </c>
      <c r="D304" s="755"/>
      <c r="E304" s="755"/>
      <c r="F304" s="755"/>
      <c r="G304" s="754"/>
      <c r="H304" s="760"/>
      <c r="I304" s="760"/>
      <c r="J304" s="760"/>
      <c r="K304" s="505" t="s">
        <v>73</v>
      </c>
      <c r="L304" s="217" t="s">
        <v>2141</v>
      </c>
      <c r="M304" s="412">
        <v>1</v>
      </c>
      <c r="N304" s="487" t="s">
        <v>2246</v>
      </c>
      <c r="O304" s="485" t="s">
        <v>2248</v>
      </c>
      <c r="P304" s="485" t="s">
        <v>2248</v>
      </c>
    </row>
    <row r="305" spans="1:16" s="363" customFormat="1" ht="25.5" x14ac:dyDescent="0.2">
      <c r="A305" s="514"/>
      <c r="B305" s="31"/>
      <c r="C305" s="31"/>
      <c r="D305" s="514"/>
      <c r="E305" s="514"/>
      <c r="F305" s="514"/>
      <c r="G305" s="764" t="s">
        <v>2002</v>
      </c>
      <c r="H305" s="760"/>
      <c r="I305" s="760"/>
      <c r="J305" s="760"/>
      <c r="K305" s="509" t="s">
        <v>73</v>
      </c>
      <c r="L305" s="499" t="s">
        <v>1911</v>
      </c>
      <c r="M305" s="514"/>
      <c r="N305" s="514"/>
      <c r="O305" s="514"/>
      <c r="P305" s="514"/>
    </row>
    <row r="306" spans="1:16" s="363" customFormat="1" x14ac:dyDescent="0.2">
      <c r="A306" s="14">
        <f>A304+1</f>
        <v>274</v>
      </c>
      <c r="B306" s="31"/>
      <c r="C306" s="31"/>
      <c r="D306" s="514"/>
      <c r="E306" s="514"/>
      <c r="F306" s="514"/>
      <c r="G306" s="764"/>
      <c r="H306" s="760"/>
      <c r="I306" s="760"/>
      <c r="J306" s="760"/>
      <c r="K306" s="509" t="s">
        <v>73</v>
      </c>
      <c r="L306" s="499" t="s">
        <v>2142</v>
      </c>
      <c r="M306" s="412">
        <v>1</v>
      </c>
      <c r="N306" s="487" t="s">
        <v>2246</v>
      </c>
      <c r="O306" s="485" t="s">
        <v>2248</v>
      </c>
      <c r="P306" s="485" t="s">
        <v>2248</v>
      </c>
    </row>
    <row r="307" spans="1:16" s="363" customFormat="1" ht="25.5" x14ac:dyDescent="0.2">
      <c r="A307" s="14">
        <f>A306+1</f>
        <v>275</v>
      </c>
      <c r="B307" s="31"/>
      <c r="C307" s="31"/>
      <c r="D307" s="514"/>
      <c r="E307" s="514"/>
      <c r="F307" s="514"/>
      <c r="G307" s="764"/>
      <c r="H307" s="760"/>
      <c r="I307" s="760"/>
      <c r="J307" s="760"/>
      <c r="K307" s="509" t="s">
        <v>73</v>
      </c>
      <c r="L307" s="499" t="s">
        <v>2143</v>
      </c>
      <c r="M307" s="412">
        <v>1</v>
      </c>
      <c r="N307" s="487" t="s">
        <v>2246</v>
      </c>
      <c r="O307" s="485" t="s">
        <v>2248</v>
      </c>
      <c r="P307" s="485" t="s">
        <v>2248</v>
      </c>
    </row>
    <row r="308" spans="1:16" s="363" customFormat="1" x14ac:dyDescent="0.2">
      <c r="A308" s="14">
        <f t="shared" ref="A308:A311" si="12">A307+1</f>
        <v>276</v>
      </c>
      <c r="B308" s="31"/>
      <c r="C308" s="31"/>
      <c r="D308" s="514"/>
      <c r="E308" s="514"/>
      <c r="F308" s="514"/>
      <c r="G308" s="764"/>
      <c r="H308" s="760"/>
      <c r="I308" s="760"/>
      <c r="J308" s="760"/>
      <c r="K308" s="509" t="s">
        <v>73</v>
      </c>
      <c r="L308" s="499" t="s">
        <v>2144</v>
      </c>
      <c r="M308" s="412">
        <v>1</v>
      </c>
      <c r="N308" s="487" t="s">
        <v>2246</v>
      </c>
      <c r="O308" s="485" t="s">
        <v>2248</v>
      </c>
      <c r="P308" s="485" t="s">
        <v>2248</v>
      </c>
    </row>
    <row r="309" spans="1:16" s="363" customFormat="1" ht="25.5" x14ac:dyDescent="0.2">
      <c r="A309" s="14">
        <f t="shared" si="12"/>
        <v>277</v>
      </c>
      <c r="B309" s="31"/>
      <c r="C309" s="31"/>
      <c r="D309" s="514"/>
      <c r="E309" s="514"/>
      <c r="F309" s="514"/>
      <c r="G309" s="764"/>
      <c r="H309" s="760"/>
      <c r="I309" s="760"/>
      <c r="J309" s="760"/>
      <c r="K309" s="509" t="s">
        <v>73</v>
      </c>
      <c r="L309" s="499" t="s">
        <v>2145</v>
      </c>
      <c r="M309" s="412">
        <v>1</v>
      </c>
      <c r="N309" s="487" t="s">
        <v>2246</v>
      </c>
      <c r="O309" s="485" t="s">
        <v>2248</v>
      </c>
      <c r="P309" s="485" t="s">
        <v>2248</v>
      </c>
    </row>
    <row r="310" spans="1:16" s="363" customFormat="1" ht="51" x14ac:dyDescent="0.2">
      <c r="A310" s="14">
        <f t="shared" si="12"/>
        <v>278</v>
      </c>
      <c r="B310" s="31"/>
      <c r="C310" s="31"/>
      <c r="D310" s="514"/>
      <c r="E310" s="514"/>
      <c r="F310" s="514"/>
      <c r="G310" s="764"/>
      <c r="H310" s="761"/>
      <c r="I310" s="761"/>
      <c r="J310" s="761"/>
      <c r="K310" s="509" t="s">
        <v>73</v>
      </c>
      <c r="L310" s="499" t="s">
        <v>2146</v>
      </c>
      <c r="M310" s="412">
        <v>1</v>
      </c>
      <c r="N310" s="487" t="s">
        <v>2246</v>
      </c>
      <c r="O310" s="485" t="s">
        <v>2248</v>
      </c>
      <c r="P310" s="485" t="s">
        <v>2248</v>
      </c>
    </row>
    <row r="311" spans="1:16" s="363" customFormat="1" ht="51" x14ac:dyDescent="0.2">
      <c r="A311" s="14">
        <f t="shared" si="12"/>
        <v>279</v>
      </c>
      <c r="B311" s="31" t="s">
        <v>785</v>
      </c>
      <c r="C311" s="505" t="s">
        <v>1360</v>
      </c>
      <c r="D311" s="506" t="s">
        <v>367</v>
      </c>
      <c r="E311" s="506" t="s">
        <v>367</v>
      </c>
      <c r="F311" s="506" t="s">
        <v>367</v>
      </c>
      <c r="G311" s="755" t="s">
        <v>367</v>
      </c>
      <c r="H311" s="755" t="s">
        <v>367</v>
      </c>
      <c r="I311" s="755" t="s">
        <v>367</v>
      </c>
      <c r="J311" s="755" t="s">
        <v>367</v>
      </c>
      <c r="K311" s="505" t="s">
        <v>368</v>
      </c>
      <c r="L311" s="209" t="s">
        <v>1054</v>
      </c>
      <c r="M311" s="412">
        <v>1</v>
      </c>
      <c r="N311" s="487" t="s">
        <v>2246</v>
      </c>
      <c r="O311" s="485" t="s">
        <v>2248</v>
      </c>
      <c r="P311" s="485" t="s">
        <v>2248</v>
      </c>
    </row>
    <row r="312" spans="1:16" ht="39.75" customHeight="1" x14ac:dyDescent="0.2">
      <c r="A312" s="14">
        <f t="shared" si="10"/>
        <v>280</v>
      </c>
      <c r="B312" s="514"/>
      <c r="C312" s="133"/>
      <c r="D312" s="133"/>
      <c r="E312" s="509" t="s">
        <v>1603</v>
      </c>
      <c r="F312" s="509" t="s">
        <v>367</v>
      </c>
      <c r="G312" s="755"/>
      <c r="H312" s="755"/>
      <c r="I312" s="755"/>
      <c r="J312" s="755"/>
      <c r="K312" s="509" t="s">
        <v>73</v>
      </c>
      <c r="L312" s="217" t="s">
        <v>1950</v>
      </c>
      <c r="M312" s="412">
        <v>1</v>
      </c>
      <c r="N312" s="487" t="s">
        <v>2246</v>
      </c>
      <c r="O312" s="485" t="s">
        <v>2248</v>
      </c>
      <c r="P312" s="485" t="s">
        <v>2248</v>
      </c>
    </row>
    <row r="313" spans="1:16" ht="51" x14ac:dyDescent="0.2">
      <c r="A313" s="14">
        <f t="shared" si="10"/>
        <v>281</v>
      </c>
      <c r="B313" s="31"/>
      <c r="C313" s="509" t="s">
        <v>1483</v>
      </c>
      <c r="D313" s="509" t="s">
        <v>1270</v>
      </c>
      <c r="E313" s="509" t="s">
        <v>1270</v>
      </c>
      <c r="F313" s="509" t="s">
        <v>1270</v>
      </c>
      <c r="G313" s="509" t="s">
        <v>1270</v>
      </c>
      <c r="H313" s="509" t="s">
        <v>1270</v>
      </c>
      <c r="I313" s="526" t="s">
        <v>1270</v>
      </c>
      <c r="J313" s="509" t="s">
        <v>1270</v>
      </c>
      <c r="K313" s="509" t="s">
        <v>1271</v>
      </c>
      <c r="L313" s="217" t="s">
        <v>1506</v>
      </c>
      <c r="M313" s="412">
        <v>1</v>
      </c>
      <c r="N313" s="487" t="s">
        <v>2246</v>
      </c>
      <c r="O313" s="485" t="s">
        <v>2248</v>
      </c>
      <c r="P313" s="485" t="s">
        <v>2248</v>
      </c>
    </row>
    <row r="314" spans="1:16" x14ac:dyDescent="0.2">
      <c r="A314" s="782" t="s">
        <v>796</v>
      </c>
      <c r="B314" s="785"/>
      <c r="C314" s="785"/>
      <c r="D314" s="785"/>
      <c r="E314" s="785"/>
      <c r="F314" s="785"/>
      <c r="G314" s="785"/>
      <c r="H314" s="785"/>
      <c r="I314" s="785"/>
      <c r="J314" s="785"/>
      <c r="K314" s="785"/>
      <c r="L314" s="785"/>
      <c r="M314" s="785"/>
      <c r="N314" s="785"/>
      <c r="O314" s="785"/>
      <c r="P314" s="845"/>
    </row>
    <row r="315" spans="1:16" ht="39.75" customHeight="1" x14ac:dyDescent="0.2">
      <c r="A315" s="14">
        <f>A313+1</f>
        <v>282</v>
      </c>
      <c r="B315" s="31" t="s">
        <v>786</v>
      </c>
      <c r="C315" s="505" t="s">
        <v>1359</v>
      </c>
      <c r="D315" s="506">
        <v>5.6</v>
      </c>
      <c r="E315" s="506">
        <v>5.6</v>
      </c>
      <c r="F315" s="506">
        <v>5.6</v>
      </c>
      <c r="G315" s="506">
        <v>5.6</v>
      </c>
      <c r="H315" s="506">
        <v>5.6</v>
      </c>
      <c r="I315" s="523">
        <v>5.6</v>
      </c>
      <c r="J315" s="506">
        <v>5.6</v>
      </c>
      <c r="K315" s="505" t="s">
        <v>424</v>
      </c>
      <c r="L315" s="209" t="s">
        <v>1096</v>
      </c>
      <c r="M315" s="412">
        <v>1</v>
      </c>
      <c r="N315" s="487" t="s">
        <v>2246</v>
      </c>
      <c r="O315" s="485" t="s">
        <v>2248</v>
      </c>
      <c r="P315" s="485" t="s">
        <v>2248</v>
      </c>
    </row>
    <row r="316" spans="1:16" ht="25.5" x14ac:dyDescent="0.2">
      <c r="A316" s="14">
        <f t="shared" ref="A316:A375" si="13">A315+1</f>
        <v>283</v>
      </c>
      <c r="B316" s="505" t="s">
        <v>753</v>
      </c>
      <c r="C316" s="506" t="s">
        <v>426</v>
      </c>
      <c r="D316" s="755" t="s">
        <v>426</v>
      </c>
      <c r="E316" s="755" t="s">
        <v>426</v>
      </c>
      <c r="F316" s="755" t="s">
        <v>426</v>
      </c>
      <c r="G316" s="755" t="s">
        <v>426</v>
      </c>
      <c r="H316" s="755" t="s">
        <v>426</v>
      </c>
      <c r="I316" s="755" t="s">
        <v>426</v>
      </c>
      <c r="J316" s="755" t="s">
        <v>426</v>
      </c>
      <c r="K316" s="505" t="s">
        <v>427</v>
      </c>
      <c r="L316" s="209" t="s">
        <v>1097</v>
      </c>
      <c r="M316" s="412">
        <v>1</v>
      </c>
      <c r="N316" s="487" t="s">
        <v>2246</v>
      </c>
      <c r="O316" s="485" t="s">
        <v>2248</v>
      </c>
      <c r="P316" s="485" t="s">
        <v>2248</v>
      </c>
    </row>
    <row r="317" spans="1:16" ht="27" customHeight="1" x14ac:dyDescent="0.2">
      <c r="A317" s="14">
        <f t="shared" si="13"/>
        <v>284</v>
      </c>
      <c r="B317" s="505" t="s">
        <v>753</v>
      </c>
      <c r="C317" s="506" t="s">
        <v>426</v>
      </c>
      <c r="D317" s="755"/>
      <c r="E317" s="755"/>
      <c r="F317" s="755"/>
      <c r="G317" s="755"/>
      <c r="H317" s="755"/>
      <c r="I317" s="755"/>
      <c r="J317" s="755"/>
      <c r="K317" s="505" t="s">
        <v>73</v>
      </c>
      <c r="L317" s="209" t="s">
        <v>1098</v>
      </c>
      <c r="M317" s="412">
        <v>1</v>
      </c>
      <c r="N317" s="487" t="s">
        <v>2246</v>
      </c>
      <c r="O317" s="485" t="s">
        <v>2248</v>
      </c>
      <c r="P317" s="485" t="s">
        <v>2248</v>
      </c>
    </row>
    <row r="318" spans="1:16" ht="25.5" x14ac:dyDescent="0.2">
      <c r="A318" s="14">
        <f t="shared" si="13"/>
        <v>285</v>
      </c>
      <c r="B318" s="505" t="s">
        <v>753</v>
      </c>
      <c r="C318" s="506" t="s">
        <v>426</v>
      </c>
      <c r="D318" s="755"/>
      <c r="E318" s="755"/>
      <c r="F318" s="755"/>
      <c r="G318" s="755"/>
      <c r="H318" s="755"/>
      <c r="I318" s="755"/>
      <c r="J318" s="755"/>
      <c r="K318" s="505" t="s">
        <v>73</v>
      </c>
      <c r="L318" s="209" t="s">
        <v>1099</v>
      </c>
      <c r="M318" s="412">
        <v>1</v>
      </c>
      <c r="N318" s="487" t="s">
        <v>2246</v>
      </c>
      <c r="O318" s="485" t="s">
        <v>2248</v>
      </c>
      <c r="P318" s="485" t="s">
        <v>2248</v>
      </c>
    </row>
    <row r="319" spans="1:16" x14ac:dyDescent="0.2">
      <c r="A319" s="14">
        <f t="shared" si="13"/>
        <v>286</v>
      </c>
      <c r="B319" s="505" t="s">
        <v>753</v>
      </c>
      <c r="C319" s="506" t="s">
        <v>426</v>
      </c>
      <c r="D319" s="755"/>
      <c r="E319" s="755"/>
      <c r="F319" s="755"/>
      <c r="G319" s="755"/>
      <c r="H319" s="755"/>
      <c r="I319" s="755"/>
      <c r="J319" s="755"/>
      <c r="K319" s="505" t="s">
        <v>73</v>
      </c>
      <c r="L319" s="209" t="s">
        <v>1100</v>
      </c>
      <c r="M319" s="412">
        <v>1</v>
      </c>
      <c r="N319" s="487" t="s">
        <v>2246</v>
      </c>
      <c r="O319" s="485" t="s">
        <v>2248</v>
      </c>
      <c r="P319" s="485" t="s">
        <v>2248</v>
      </c>
    </row>
    <row r="320" spans="1:16" ht="25.5" x14ac:dyDescent="0.2">
      <c r="A320" s="14">
        <f t="shared" si="13"/>
        <v>287</v>
      </c>
      <c r="B320" s="505" t="s">
        <v>753</v>
      </c>
      <c r="C320" s="506" t="s">
        <v>426</v>
      </c>
      <c r="D320" s="755"/>
      <c r="E320" s="755"/>
      <c r="F320" s="755"/>
      <c r="G320" s="755"/>
      <c r="H320" s="755"/>
      <c r="I320" s="755"/>
      <c r="J320" s="755"/>
      <c r="K320" s="505" t="s">
        <v>73</v>
      </c>
      <c r="L320" s="209" t="s">
        <v>1101</v>
      </c>
      <c r="M320" s="412">
        <v>1</v>
      </c>
      <c r="N320" s="487" t="s">
        <v>2246</v>
      </c>
      <c r="O320" s="485" t="s">
        <v>2248</v>
      </c>
      <c r="P320" s="485" t="s">
        <v>2248</v>
      </c>
    </row>
    <row r="321" spans="1:16" ht="38.25" x14ac:dyDescent="0.2">
      <c r="A321" s="14">
        <f t="shared" si="13"/>
        <v>288</v>
      </c>
      <c r="B321" s="505" t="s">
        <v>754</v>
      </c>
      <c r="C321" s="506" t="s">
        <v>433</v>
      </c>
      <c r="D321" s="755" t="s">
        <v>433</v>
      </c>
      <c r="E321" s="755" t="s">
        <v>433</v>
      </c>
      <c r="F321" s="755" t="s">
        <v>433</v>
      </c>
      <c r="G321" s="755" t="s">
        <v>433</v>
      </c>
      <c r="H321" s="755" t="s">
        <v>433</v>
      </c>
      <c r="I321" s="755" t="s">
        <v>433</v>
      </c>
      <c r="J321" s="755" t="s">
        <v>433</v>
      </c>
      <c r="K321" s="505" t="s">
        <v>434</v>
      </c>
      <c r="L321" s="209" t="s">
        <v>1102</v>
      </c>
      <c r="M321" s="412">
        <v>1</v>
      </c>
      <c r="N321" s="487" t="s">
        <v>2246</v>
      </c>
      <c r="O321" s="487" t="s">
        <v>2246</v>
      </c>
      <c r="P321" s="487" t="s">
        <v>2246</v>
      </c>
    </row>
    <row r="322" spans="1:16" ht="51" x14ac:dyDescent="0.2">
      <c r="A322" s="14">
        <f t="shared" si="13"/>
        <v>289</v>
      </c>
      <c r="B322" s="505" t="s">
        <v>754</v>
      </c>
      <c r="C322" s="506" t="s">
        <v>433</v>
      </c>
      <c r="D322" s="755"/>
      <c r="E322" s="755"/>
      <c r="F322" s="755"/>
      <c r="G322" s="755"/>
      <c r="H322" s="755"/>
      <c r="I322" s="755"/>
      <c r="J322" s="755"/>
      <c r="K322" s="505" t="s">
        <v>73</v>
      </c>
      <c r="L322" s="209" t="s">
        <v>1103</v>
      </c>
      <c r="M322" s="412">
        <v>1</v>
      </c>
      <c r="N322" s="487" t="s">
        <v>2246</v>
      </c>
      <c r="O322" s="487" t="s">
        <v>2246</v>
      </c>
      <c r="P322" s="487" t="s">
        <v>2246</v>
      </c>
    </row>
    <row r="323" spans="1:16" ht="51" x14ac:dyDescent="0.2">
      <c r="A323" s="14">
        <f t="shared" si="13"/>
        <v>290</v>
      </c>
      <c r="B323" s="505" t="s">
        <v>754</v>
      </c>
      <c r="C323" s="506" t="s">
        <v>433</v>
      </c>
      <c r="D323" s="755"/>
      <c r="E323" s="755"/>
      <c r="F323" s="755"/>
      <c r="G323" s="755"/>
      <c r="H323" s="755"/>
      <c r="I323" s="755"/>
      <c r="J323" s="755"/>
      <c r="K323" s="505" t="s">
        <v>73</v>
      </c>
      <c r="L323" s="209" t="s">
        <v>1104</v>
      </c>
      <c r="M323" s="412">
        <v>1</v>
      </c>
      <c r="N323" s="487" t="s">
        <v>2246</v>
      </c>
      <c r="O323" s="487" t="s">
        <v>2246</v>
      </c>
      <c r="P323" s="487" t="s">
        <v>2246</v>
      </c>
    </row>
    <row r="324" spans="1:16" ht="25.5" x14ac:dyDescent="0.2">
      <c r="A324" s="14">
        <f t="shared" si="13"/>
        <v>291</v>
      </c>
      <c r="B324" s="505" t="s">
        <v>754</v>
      </c>
      <c r="C324" s="506" t="s">
        <v>433</v>
      </c>
      <c r="D324" s="755"/>
      <c r="E324" s="755"/>
      <c r="F324" s="755"/>
      <c r="G324" s="755"/>
      <c r="H324" s="755"/>
      <c r="I324" s="755"/>
      <c r="J324" s="755"/>
      <c r="K324" s="505" t="s">
        <v>73</v>
      </c>
      <c r="L324" s="209" t="s">
        <v>1105</v>
      </c>
      <c r="M324" s="412">
        <v>1</v>
      </c>
      <c r="N324" s="487" t="s">
        <v>2246</v>
      </c>
      <c r="O324" s="487" t="s">
        <v>2246</v>
      </c>
      <c r="P324" s="487" t="s">
        <v>2246</v>
      </c>
    </row>
    <row r="325" spans="1:16" ht="25.5" x14ac:dyDescent="0.2">
      <c r="A325" s="14">
        <f t="shared" si="13"/>
        <v>292</v>
      </c>
      <c r="B325" s="31" t="s">
        <v>785</v>
      </c>
      <c r="C325" s="505" t="s">
        <v>1362</v>
      </c>
      <c r="D325" s="755" t="s">
        <v>439</v>
      </c>
      <c r="E325" s="755" t="s">
        <v>439</v>
      </c>
      <c r="F325" s="755" t="s">
        <v>439</v>
      </c>
      <c r="G325" s="755" t="s">
        <v>439</v>
      </c>
      <c r="H325" s="755" t="s">
        <v>439</v>
      </c>
      <c r="I325" s="755" t="s">
        <v>439</v>
      </c>
      <c r="J325" s="755" t="s">
        <v>439</v>
      </c>
      <c r="K325" s="505" t="s">
        <v>440</v>
      </c>
      <c r="L325" s="209" t="s">
        <v>1106</v>
      </c>
      <c r="M325" s="412">
        <v>1</v>
      </c>
      <c r="N325" s="487" t="s">
        <v>2246</v>
      </c>
      <c r="O325" s="487" t="s">
        <v>2246</v>
      </c>
      <c r="P325" s="487" t="s">
        <v>2246</v>
      </c>
    </row>
    <row r="326" spans="1:16" ht="25.5" x14ac:dyDescent="0.2">
      <c r="A326" s="14">
        <f t="shared" si="13"/>
        <v>293</v>
      </c>
      <c r="B326" s="505" t="s">
        <v>755</v>
      </c>
      <c r="C326" s="506" t="s">
        <v>439</v>
      </c>
      <c r="D326" s="755"/>
      <c r="E326" s="755"/>
      <c r="F326" s="755"/>
      <c r="G326" s="755"/>
      <c r="H326" s="755"/>
      <c r="I326" s="755"/>
      <c r="J326" s="755"/>
      <c r="K326" s="505" t="s">
        <v>73</v>
      </c>
      <c r="L326" s="209" t="s">
        <v>1107</v>
      </c>
      <c r="M326" s="413">
        <v>2</v>
      </c>
      <c r="N326" s="487" t="s">
        <v>2246</v>
      </c>
      <c r="O326" s="487" t="s">
        <v>2246</v>
      </c>
      <c r="P326" s="487" t="s">
        <v>2246</v>
      </c>
    </row>
    <row r="327" spans="1:16" ht="25.5" x14ac:dyDescent="0.2">
      <c r="A327" s="14">
        <f t="shared" si="13"/>
        <v>294</v>
      </c>
      <c r="B327" s="505" t="s">
        <v>755</v>
      </c>
      <c r="C327" s="506" t="s">
        <v>439</v>
      </c>
      <c r="D327" s="755"/>
      <c r="E327" s="755"/>
      <c r="F327" s="755"/>
      <c r="G327" s="755"/>
      <c r="H327" s="755"/>
      <c r="I327" s="755"/>
      <c r="J327" s="755"/>
      <c r="K327" s="505" t="s">
        <v>73</v>
      </c>
      <c r="L327" s="209" t="s">
        <v>1108</v>
      </c>
      <c r="M327" s="412">
        <v>1</v>
      </c>
      <c r="N327" s="488" t="s">
        <v>2247</v>
      </c>
      <c r="O327" s="488" t="s">
        <v>2247</v>
      </c>
      <c r="P327" s="488" t="s">
        <v>2247</v>
      </c>
    </row>
    <row r="328" spans="1:16" ht="63.75" x14ac:dyDescent="0.2">
      <c r="A328" s="14">
        <f t="shared" si="13"/>
        <v>295</v>
      </c>
      <c r="B328" s="31" t="s">
        <v>785</v>
      </c>
      <c r="C328" s="505" t="s">
        <v>1362</v>
      </c>
      <c r="D328" s="755"/>
      <c r="E328" s="755"/>
      <c r="F328" s="755"/>
      <c r="G328" s="755"/>
      <c r="H328" s="755"/>
      <c r="I328" s="755"/>
      <c r="J328" s="755"/>
      <c r="K328" s="505" t="s">
        <v>73</v>
      </c>
      <c r="L328" s="209" t="s">
        <v>1109</v>
      </c>
      <c r="M328" s="412">
        <v>1</v>
      </c>
      <c r="N328" s="488" t="s">
        <v>2247</v>
      </c>
      <c r="O328" s="488" t="s">
        <v>2247</v>
      </c>
      <c r="P328" s="488" t="s">
        <v>2247</v>
      </c>
    </row>
    <row r="329" spans="1:16" ht="25.5" x14ac:dyDescent="0.2">
      <c r="A329" s="14">
        <f t="shared" si="13"/>
        <v>296</v>
      </c>
      <c r="B329" s="31"/>
      <c r="C329" s="31"/>
      <c r="D329" s="514"/>
      <c r="E329" s="513" t="s">
        <v>445</v>
      </c>
      <c r="F329" s="513" t="s">
        <v>445</v>
      </c>
      <c r="G329" s="513" t="s">
        <v>445</v>
      </c>
      <c r="H329" s="513" t="s">
        <v>445</v>
      </c>
      <c r="I329" s="527" t="s">
        <v>445</v>
      </c>
      <c r="J329" s="513" t="s">
        <v>445</v>
      </c>
      <c r="K329" s="509" t="s">
        <v>1573</v>
      </c>
      <c r="L329" s="217" t="s">
        <v>1951</v>
      </c>
      <c r="M329" s="412">
        <v>1</v>
      </c>
      <c r="N329" s="487" t="s">
        <v>2246</v>
      </c>
      <c r="O329" s="485" t="s">
        <v>2248</v>
      </c>
      <c r="P329" s="485" t="s">
        <v>2248</v>
      </c>
    </row>
    <row r="330" spans="1:16" ht="25.5" x14ac:dyDescent="0.2">
      <c r="A330" s="14">
        <f t="shared" si="13"/>
        <v>297</v>
      </c>
      <c r="B330" s="505" t="s">
        <v>756</v>
      </c>
      <c r="C330" s="506" t="s">
        <v>445</v>
      </c>
      <c r="D330" s="755" t="s">
        <v>445</v>
      </c>
      <c r="E330" s="829" t="s">
        <v>1574</v>
      </c>
      <c r="F330" s="829" t="s">
        <v>1574</v>
      </c>
      <c r="G330" s="791" t="s">
        <v>1574</v>
      </c>
      <c r="H330" s="765" t="s">
        <v>1574</v>
      </c>
      <c r="I330" s="765" t="s">
        <v>1574</v>
      </c>
      <c r="J330" s="765" t="s">
        <v>1574</v>
      </c>
      <c r="K330" s="505" t="s">
        <v>1575</v>
      </c>
      <c r="L330" s="209" t="s">
        <v>1110</v>
      </c>
      <c r="M330" s="412">
        <v>1</v>
      </c>
      <c r="N330" s="487" t="s">
        <v>2246</v>
      </c>
      <c r="O330" s="485" t="s">
        <v>2248</v>
      </c>
      <c r="P330" s="485" t="s">
        <v>2248</v>
      </c>
    </row>
    <row r="331" spans="1:16" x14ac:dyDescent="0.2">
      <c r="A331" s="514"/>
      <c r="B331" s="505" t="s">
        <v>756</v>
      </c>
      <c r="C331" s="755" t="s">
        <v>445</v>
      </c>
      <c r="D331" s="755"/>
      <c r="E331" s="829"/>
      <c r="F331" s="829"/>
      <c r="G331" s="791"/>
      <c r="H331" s="792"/>
      <c r="I331" s="792"/>
      <c r="J331" s="792"/>
      <c r="K331" s="505" t="s">
        <v>73</v>
      </c>
      <c r="L331" s="209" t="s">
        <v>1111</v>
      </c>
      <c r="M331" s="514"/>
      <c r="N331" s="514"/>
      <c r="O331" s="514"/>
      <c r="P331" s="514"/>
    </row>
    <row r="332" spans="1:16" x14ac:dyDescent="0.2">
      <c r="A332" s="14">
        <f>A330+1</f>
        <v>298</v>
      </c>
      <c r="B332" s="505" t="s">
        <v>756</v>
      </c>
      <c r="C332" s="755"/>
      <c r="D332" s="755"/>
      <c r="E332" s="829"/>
      <c r="F332" s="829"/>
      <c r="G332" s="791"/>
      <c r="H332" s="792"/>
      <c r="I332" s="792"/>
      <c r="J332" s="792"/>
      <c r="K332" s="505" t="s">
        <v>73</v>
      </c>
      <c r="L332" s="209" t="s">
        <v>1934</v>
      </c>
      <c r="M332" s="412">
        <v>1</v>
      </c>
      <c r="N332" s="487" t="s">
        <v>2246</v>
      </c>
      <c r="O332" s="485" t="s">
        <v>2248</v>
      </c>
      <c r="P332" s="485" t="s">
        <v>2248</v>
      </c>
    </row>
    <row r="333" spans="1:16" x14ac:dyDescent="0.2">
      <c r="A333" s="14">
        <f t="shared" si="13"/>
        <v>299</v>
      </c>
      <c r="B333" s="505" t="s">
        <v>756</v>
      </c>
      <c r="C333" s="755"/>
      <c r="D333" s="755"/>
      <c r="E333" s="829"/>
      <c r="F333" s="829"/>
      <c r="G333" s="791" t="s">
        <v>1574</v>
      </c>
      <c r="H333" s="792"/>
      <c r="I333" s="792"/>
      <c r="J333" s="792"/>
      <c r="K333" s="505" t="s">
        <v>73</v>
      </c>
      <c r="L333" s="209" t="s">
        <v>1935</v>
      </c>
      <c r="M333" s="412">
        <v>1</v>
      </c>
      <c r="N333" s="487" t="s">
        <v>2246</v>
      </c>
      <c r="O333" s="485" t="s">
        <v>2248</v>
      </c>
      <c r="P333" s="485" t="s">
        <v>2248</v>
      </c>
    </row>
    <row r="334" spans="1:16" x14ac:dyDescent="0.2">
      <c r="A334" s="14">
        <f t="shared" si="13"/>
        <v>300</v>
      </c>
      <c r="B334" s="505" t="s">
        <v>756</v>
      </c>
      <c r="C334" s="755" t="s">
        <v>445</v>
      </c>
      <c r="D334" s="755" t="s">
        <v>445</v>
      </c>
      <c r="E334" s="829" t="s">
        <v>1574</v>
      </c>
      <c r="F334" s="829" t="s">
        <v>1574</v>
      </c>
      <c r="G334" s="791"/>
      <c r="H334" s="792"/>
      <c r="I334" s="792"/>
      <c r="J334" s="792"/>
      <c r="K334" s="505" t="s">
        <v>73</v>
      </c>
      <c r="L334" s="209" t="s">
        <v>1936</v>
      </c>
      <c r="M334" s="412">
        <v>1</v>
      </c>
      <c r="N334" s="487" t="s">
        <v>2246</v>
      </c>
      <c r="O334" s="485" t="s">
        <v>2248</v>
      </c>
      <c r="P334" s="485" t="s">
        <v>2248</v>
      </c>
    </row>
    <row r="335" spans="1:16" x14ac:dyDescent="0.2">
      <c r="A335" s="14">
        <f t="shared" si="13"/>
        <v>301</v>
      </c>
      <c r="B335" s="505" t="s">
        <v>756</v>
      </c>
      <c r="C335" s="755"/>
      <c r="D335" s="755"/>
      <c r="E335" s="829"/>
      <c r="F335" s="829"/>
      <c r="G335" s="791"/>
      <c r="H335" s="792"/>
      <c r="I335" s="792"/>
      <c r="J335" s="792"/>
      <c r="K335" s="505" t="s">
        <v>73</v>
      </c>
      <c r="L335" s="209" t="s">
        <v>1937</v>
      </c>
      <c r="M335" s="412">
        <v>1</v>
      </c>
      <c r="N335" s="487" t="s">
        <v>2246</v>
      </c>
      <c r="O335" s="485" t="s">
        <v>2248</v>
      </c>
      <c r="P335" s="485" t="s">
        <v>2248</v>
      </c>
    </row>
    <row r="336" spans="1:16" x14ac:dyDescent="0.2">
      <c r="A336" s="14">
        <f t="shared" si="13"/>
        <v>302</v>
      </c>
      <c r="B336" s="505" t="s">
        <v>756</v>
      </c>
      <c r="C336" s="755" t="s">
        <v>445</v>
      </c>
      <c r="D336" s="755"/>
      <c r="E336" s="829"/>
      <c r="F336" s="829"/>
      <c r="G336" s="791"/>
      <c r="H336" s="792"/>
      <c r="I336" s="792"/>
      <c r="J336" s="792"/>
      <c r="K336" s="505" t="s">
        <v>73</v>
      </c>
      <c r="L336" s="209" t="s">
        <v>1938</v>
      </c>
      <c r="M336" s="413">
        <v>2</v>
      </c>
      <c r="N336" s="487" t="s">
        <v>2246</v>
      </c>
      <c r="O336" s="485" t="s">
        <v>2248</v>
      </c>
      <c r="P336" s="485" t="s">
        <v>2248</v>
      </c>
    </row>
    <row r="337" spans="1:16" x14ac:dyDescent="0.2">
      <c r="A337" s="14">
        <f t="shared" si="13"/>
        <v>303</v>
      </c>
      <c r="B337" s="505" t="s">
        <v>756</v>
      </c>
      <c r="C337" s="755"/>
      <c r="D337" s="755"/>
      <c r="E337" s="829"/>
      <c r="F337" s="829"/>
      <c r="G337" s="791"/>
      <c r="H337" s="792"/>
      <c r="I337" s="792"/>
      <c r="J337" s="792"/>
      <c r="K337" s="505" t="s">
        <v>73</v>
      </c>
      <c r="L337" s="209" t="s">
        <v>1939</v>
      </c>
      <c r="M337" s="412">
        <v>1</v>
      </c>
      <c r="N337" s="487" t="s">
        <v>2246</v>
      </c>
      <c r="O337" s="485" t="s">
        <v>2248</v>
      </c>
      <c r="P337" s="485" t="s">
        <v>2248</v>
      </c>
    </row>
    <row r="338" spans="1:16" ht="13.5" customHeight="1" x14ac:dyDescent="0.2">
      <c r="A338" s="14">
        <f t="shared" si="13"/>
        <v>304</v>
      </c>
      <c r="B338" s="31" t="s">
        <v>786</v>
      </c>
      <c r="C338" s="505" t="s">
        <v>1367</v>
      </c>
      <c r="D338" s="755"/>
      <c r="E338" s="829"/>
      <c r="F338" s="829"/>
      <c r="G338" s="791"/>
      <c r="H338" s="766"/>
      <c r="I338" s="766"/>
      <c r="J338" s="766"/>
      <c r="K338" s="505" t="s">
        <v>73</v>
      </c>
      <c r="L338" s="209" t="s">
        <v>1940</v>
      </c>
      <c r="M338" s="412">
        <v>1</v>
      </c>
      <c r="N338" s="487" t="s">
        <v>2246</v>
      </c>
      <c r="O338" s="485" t="s">
        <v>2248</v>
      </c>
      <c r="P338" s="485" t="s">
        <v>2248</v>
      </c>
    </row>
    <row r="339" spans="1:16" customFormat="1" ht="25.5" x14ac:dyDescent="0.2">
      <c r="A339" s="486">
        <f>A338+1</f>
        <v>305</v>
      </c>
      <c r="B339" s="253"/>
      <c r="C339" s="253"/>
      <c r="D339" s="110"/>
      <c r="E339" s="110"/>
      <c r="F339" s="764" t="s">
        <v>1777</v>
      </c>
      <c r="G339" s="764" t="s">
        <v>1777</v>
      </c>
      <c r="H339" s="764" t="s">
        <v>2104</v>
      </c>
      <c r="I339" s="764" t="s">
        <v>2104</v>
      </c>
      <c r="J339" s="764" t="s">
        <v>2104</v>
      </c>
      <c r="K339" s="764" t="s">
        <v>1651</v>
      </c>
      <c r="L339" s="499" t="s">
        <v>1952</v>
      </c>
      <c r="M339" s="412">
        <v>1</v>
      </c>
      <c r="N339" s="487" t="s">
        <v>2246</v>
      </c>
      <c r="O339" s="485" t="s">
        <v>2248</v>
      </c>
      <c r="P339" s="485" t="s">
        <v>2248</v>
      </c>
    </row>
    <row r="340" spans="1:16" customFormat="1" ht="38.25" x14ac:dyDescent="0.2">
      <c r="A340" s="409"/>
      <c r="B340" s="253"/>
      <c r="C340" s="253"/>
      <c r="D340" s="110"/>
      <c r="E340" s="110"/>
      <c r="F340" s="791"/>
      <c r="G340" s="791"/>
      <c r="H340" s="791"/>
      <c r="I340" s="791"/>
      <c r="J340" s="791"/>
      <c r="K340" s="764"/>
      <c r="L340" s="499" t="s">
        <v>1953</v>
      </c>
      <c r="M340" s="409"/>
      <c r="N340" s="409"/>
      <c r="O340" s="409"/>
      <c r="P340" s="409"/>
    </row>
    <row r="341" spans="1:16" customFormat="1" x14ac:dyDescent="0.2">
      <c r="A341" s="486">
        <f>A339+1</f>
        <v>306</v>
      </c>
      <c r="B341" s="253"/>
      <c r="C341" s="253"/>
      <c r="D341" s="110"/>
      <c r="E341" s="110"/>
      <c r="F341" s="791"/>
      <c r="G341" s="791"/>
      <c r="H341" s="791"/>
      <c r="I341" s="791"/>
      <c r="J341" s="791"/>
      <c r="K341" s="764"/>
      <c r="L341" s="217" t="s">
        <v>1647</v>
      </c>
      <c r="M341" s="412">
        <v>1</v>
      </c>
      <c r="N341" s="487" t="s">
        <v>2246</v>
      </c>
      <c r="O341" s="485" t="s">
        <v>2248</v>
      </c>
      <c r="P341" s="485" t="s">
        <v>2248</v>
      </c>
    </row>
    <row r="342" spans="1:16" customFormat="1" x14ac:dyDescent="0.2">
      <c r="A342" s="486">
        <f t="shared" ref="A342:A348" si="14">A341+1</f>
        <v>307</v>
      </c>
      <c r="B342" s="253"/>
      <c r="C342" s="253"/>
      <c r="D342" s="110"/>
      <c r="E342" s="110"/>
      <c r="F342" s="791"/>
      <c r="G342" s="791"/>
      <c r="H342" s="791"/>
      <c r="I342" s="791"/>
      <c r="J342" s="791"/>
      <c r="K342" s="764"/>
      <c r="L342" s="217" t="s">
        <v>1648</v>
      </c>
      <c r="M342" s="412">
        <v>1</v>
      </c>
      <c r="N342" s="487" t="s">
        <v>2246</v>
      </c>
      <c r="O342" s="485" t="s">
        <v>2248</v>
      </c>
      <c r="P342" s="485" t="s">
        <v>2248</v>
      </c>
    </row>
    <row r="343" spans="1:16" customFormat="1" x14ac:dyDescent="0.2">
      <c r="A343" s="486">
        <f t="shared" si="14"/>
        <v>308</v>
      </c>
      <c r="B343" s="253"/>
      <c r="C343" s="253"/>
      <c r="D343" s="110"/>
      <c r="E343" s="110"/>
      <c r="F343" s="791"/>
      <c r="G343" s="791"/>
      <c r="H343" s="791"/>
      <c r="I343" s="791"/>
      <c r="J343" s="791"/>
      <c r="K343" s="764"/>
      <c r="L343" s="217" t="s">
        <v>1649</v>
      </c>
      <c r="M343" s="412">
        <v>1</v>
      </c>
      <c r="N343" s="487" t="s">
        <v>2246</v>
      </c>
      <c r="O343" s="485" t="s">
        <v>2248</v>
      </c>
      <c r="P343" s="485" t="s">
        <v>2248</v>
      </c>
    </row>
    <row r="344" spans="1:16" customFormat="1" x14ac:dyDescent="0.2">
      <c r="A344" s="486">
        <f t="shared" si="14"/>
        <v>309</v>
      </c>
      <c r="B344" s="253"/>
      <c r="C344" s="253"/>
      <c r="D344" s="110"/>
      <c r="E344" s="110"/>
      <c r="F344" s="791"/>
      <c r="G344" s="791"/>
      <c r="H344" s="791"/>
      <c r="I344" s="791"/>
      <c r="J344" s="791"/>
      <c r="K344" s="764"/>
      <c r="L344" s="217" t="s">
        <v>1650</v>
      </c>
      <c r="M344" s="412">
        <v>1</v>
      </c>
      <c r="N344" s="487" t="s">
        <v>2246</v>
      </c>
      <c r="O344" s="485" t="s">
        <v>2248</v>
      </c>
      <c r="P344" s="485" t="s">
        <v>2248</v>
      </c>
    </row>
    <row r="345" spans="1:16" customFormat="1" x14ac:dyDescent="0.2">
      <c r="A345" s="486">
        <f t="shared" si="14"/>
        <v>310</v>
      </c>
      <c r="B345" s="253"/>
      <c r="C345" s="253"/>
      <c r="D345" s="110"/>
      <c r="E345" s="110"/>
      <c r="F345" s="791"/>
      <c r="G345" s="791"/>
      <c r="H345" s="791"/>
      <c r="I345" s="791"/>
      <c r="J345" s="791"/>
      <c r="K345" s="764"/>
      <c r="L345" s="217" t="s">
        <v>1643</v>
      </c>
      <c r="M345" s="412">
        <v>1</v>
      </c>
      <c r="N345" s="487" t="s">
        <v>2246</v>
      </c>
      <c r="O345" s="485" t="s">
        <v>2248</v>
      </c>
      <c r="P345" s="485" t="s">
        <v>2248</v>
      </c>
    </row>
    <row r="346" spans="1:16" customFormat="1" x14ac:dyDescent="0.2">
      <c r="A346" s="486">
        <f t="shared" si="14"/>
        <v>311</v>
      </c>
      <c r="B346" s="253"/>
      <c r="C346" s="253"/>
      <c r="D346" s="110"/>
      <c r="E346" s="110"/>
      <c r="F346" s="791"/>
      <c r="G346" s="791"/>
      <c r="H346" s="791"/>
      <c r="I346" s="791"/>
      <c r="J346" s="791"/>
      <c r="K346" s="764"/>
      <c r="L346" s="217" t="s">
        <v>1644</v>
      </c>
      <c r="M346" s="412">
        <v>1</v>
      </c>
      <c r="N346" s="487" t="s">
        <v>2246</v>
      </c>
      <c r="O346" s="485" t="s">
        <v>2248</v>
      </c>
      <c r="P346" s="485" t="s">
        <v>2248</v>
      </c>
    </row>
    <row r="347" spans="1:16" customFormat="1" x14ac:dyDescent="0.2">
      <c r="A347" s="486">
        <f t="shared" si="14"/>
        <v>312</v>
      </c>
      <c r="B347" s="253"/>
      <c r="C347" s="253"/>
      <c r="D347" s="110"/>
      <c r="E347" s="110"/>
      <c r="F347" s="791"/>
      <c r="G347" s="791"/>
      <c r="H347" s="791"/>
      <c r="I347" s="791"/>
      <c r="J347" s="791"/>
      <c r="K347" s="764"/>
      <c r="L347" s="217" t="s">
        <v>1645</v>
      </c>
      <c r="M347" s="412">
        <v>1</v>
      </c>
      <c r="N347" s="487" t="s">
        <v>2246</v>
      </c>
      <c r="O347" s="485" t="s">
        <v>2248</v>
      </c>
      <c r="P347" s="485" t="s">
        <v>2248</v>
      </c>
    </row>
    <row r="348" spans="1:16" customFormat="1" x14ac:dyDescent="0.2">
      <c r="A348" s="486">
        <f t="shared" si="14"/>
        <v>313</v>
      </c>
      <c r="B348" s="253"/>
      <c r="C348" s="253"/>
      <c r="D348" s="110"/>
      <c r="E348" s="110"/>
      <c r="F348" s="791"/>
      <c r="G348" s="791"/>
      <c r="H348" s="791"/>
      <c r="I348" s="791"/>
      <c r="J348" s="791"/>
      <c r="K348" s="764"/>
      <c r="L348" s="217" t="s">
        <v>1646</v>
      </c>
      <c r="M348" s="412">
        <v>1</v>
      </c>
      <c r="N348" s="487" t="s">
        <v>2246</v>
      </c>
      <c r="O348" s="485" t="s">
        <v>2248</v>
      </c>
      <c r="P348" s="485" t="s">
        <v>2248</v>
      </c>
    </row>
    <row r="349" spans="1:16" customFormat="1" ht="25.5" x14ac:dyDescent="0.2">
      <c r="A349" s="409"/>
      <c r="B349" s="253"/>
      <c r="C349" s="253"/>
      <c r="D349" s="110"/>
      <c r="E349" s="110"/>
      <c r="F349" s="513"/>
      <c r="G349" s="513"/>
      <c r="H349" s="765" t="s">
        <v>2254</v>
      </c>
      <c r="I349" s="765" t="s">
        <v>2254</v>
      </c>
      <c r="J349" s="765" t="s">
        <v>2254</v>
      </c>
      <c r="K349" s="509" t="s">
        <v>2256</v>
      </c>
      <c r="L349" s="203" t="s">
        <v>2366</v>
      </c>
      <c r="M349" s="514"/>
      <c r="N349" s="514"/>
      <c r="O349" s="514"/>
      <c r="P349" s="514"/>
    </row>
    <row r="350" spans="1:16" customFormat="1" x14ac:dyDescent="0.2">
      <c r="A350" s="486">
        <f>A348+1</f>
        <v>314</v>
      </c>
      <c r="B350" s="253"/>
      <c r="C350" s="253"/>
      <c r="D350" s="110"/>
      <c r="E350" s="110"/>
      <c r="F350" s="513"/>
      <c r="G350" s="513"/>
      <c r="H350" s="792"/>
      <c r="I350" s="792"/>
      <c r="J350" s="792"/>
      <c r="K350" s="509" t="s">
        <v>73</v>
      </c>
      <c r="L350" s="400" t="s">
        <v>2257</v>
      </c>
      <c r="M350" s="412">
        <v>1</v>
      </c>
      <c r="N350" s="487" t="s">
        <v>2246</v>
      </c>
      <c r="O350" s="485" t="s">
        <v>2248</v>
      </c>
      <c r="P350" s="485" t="s">
        <v>2248</v>
      </c>
    </row>
    <row r="351" spans="1:16" customFormat="1" x14ac:dyDescent="0.2">
      <c r="A351" s="486">
        <f>A350+1</f>
        <v>315</v>
      </c>
      <c r="B351" s="253"/>
      <c r="C351" s="253"/>
      <c r="D351" s="110"/>
      <c r="E351" s="110"/>
      <c r="F351" s="513"/>
      <c r="G351" s="513"/>
      <c r="H351" s="792"/>
      <c r="I351" s="792"/>
      <c r="J351" s="792"/>
      <c r="K351" s="509" t="s">
        <v>73</v>
      </c>
      <c r="L351" s="400" t="s">
        <v>2331</v>
      </c>
      <c r="M351" s="412">
        <v>1</v>
      </c>
      <c r="N351" s="487" t="s">
        <v>2246</v>
      </c>
      <c r="O351" s="485" t="s">
        <v>2248</v>
      </c>
      <c r="P351" s="485" t="s">
        <v>2248</v>
      </c>
    </row>
    <row r="352" spans="1:16" customFormat="1" ht="15" customHeight="1" x14ac:dyDescent="0.2">
      <c r="A352" s="486">
        <f>A351+1</f>
        <v>316</v>
      </c>
      <c r="B352" s="253"/>
      <c r="C352" s="253"/>
      <c r="D352" s="110"/>
      <c r="E352" s="110"/>
      <c r="F352" s="513"/>
      <c r="G352" s="513"/>
      <c r="H352" s="766"/>
      <c r="I352" s="766"/>
      <c r="J352" s="766"/>
      <c r="K352" s="509" t="s">
        <v>73</v>
      </c>
      <c r="L352" s="400" t="s">
        <v>2258</v>
      </c>
      <c r="M352" s="412">
        <v>1</v>
      </c>
      <c r="N352" s="487" t="s">
        <v>2246</v>
      </c>
      <c r="O352" s="485" t="s">
        <v>2248</v>
      </c>
      <c r="P352" s="485" t="s">
        <v>2248</v>
      </c>
    </row>
    <row r="353" spans="1:16" customFormat="1" ht="13.5" customHeight="1" x14ac:dyDescent="0.2">
      <c r="A353" s="409"/>
      <c r="B353" s="253"/>
      <c r="C353" s="253"/>
      <c r="D353" s="110"/>
      <c r="E353" s="110"/>
      <c r="F353" s="514"/>
      <c r="G353" s="764" t="s">
        <v>2003</v>
      </c>
      <c r="H353" s="764" t="s">
        <v>1896</v>
      </c>
      <c r="I353" s="764" t="s">
        <v>1896</v>
      </c>
      <c r="J353" s="764" t="s">
        <v>1896</v>
      </c>
      <c r="K353" s="509" t="s">
        <v>1897</v>
      </c>
      <c r="L353" s="217" t="s">
        <v>2147</v>
      </c>
      <c r="M353" s="514"/>
      <c r="N353" s="514"/>
      <c r="O353" s="514"/>
      <c r="P353" s="514"/>
    </row>
    <row r="354" spans="1:16" customFormat="1" x14ac:dyDescent="0.2">
      <c r="A354" s="486">
        <f>A352+1</f>
        <v>317</v>
      </c>
      <c r="B354" s="253"/>
      <c r="C354" s="253"/>
      <c r="D354" s="110"/>
      <c r="E354" s="110"/>
      <c r="F354" s="514"/>
      <c r="G354" s="764"/>
      <c r="H354" s="764"/>
      <c r="I354" s="764"/>
      <c r="J354" s="764"/>
      <c r="K354" s="509" t="s">
        <v>73</v>
      </c>
      <c r="L354" s="217" t="s">
        <v>1898</v>
      </c>
      <c r="M354" s="412">
        <v>1</v>
      </c>
      <c r="N354" s="487" t="s">
        <v>2246</v>
      </c>
      <c r="O354" s="485" t="s">
        <v>2248</v>
      </c>
      <c r="P354" s="485" t="s">
        <v>2248</v>
      </c>
    </row>
    <row r="355" spans="1:16" customFormat="1" x14ac:dyDescent="0.2">
      <c r="A355" s="486">
        <f>A354+1</f>
        <v>318</v>
      </c>
      <c r="B355" s="253"/>
      <c r="C355" s="253"/>
      <c r="D355" s="110"/>
      <c r="E355" s="110"/>
      <c r="F355" s="514"/>
      <c r="G355" s="764"/>
      <c r="H355" s="764"/>
      <c r="I355" s="764"/>
      <c r="J355" s="764"/>
      <c r="K355" s="509" t="s">
        <v>73</v>
      </c>
      <c r="L355" s="217" t="s">
        <v>1899</v>
      </c>
      <c r="M355" s="412">
        <v>1</v>
      </c>
      <c r="N355" s="487" t="s">
        <v>2246</v>
      </c>
      <c r="O355" s="485" t="s">
        <v>2248</v>
      </c>
      <c r="P355" s="485" t="s">
        <v>2248</v>
      </c>
    </row>
    <row r="356" spans="1:16" customFormat="1" ht="25.5" x14ac:dyDescent="0.2">
      <c r="A356" s="486">
        <f t="shared" ref="A356:A358" si="15">A355+1</f>
        <v>319</v>
      </c>
      <c r="B356" s="253"/>
      <c r="C356" s="253"/>
      <c r="D356" s="110"/>
      <c r="E356" s="110"/>
      <c r="F356" s="514"/>
      <c r="G356" s="764"/>
      <c r="H356" s="764"/>
      <c r="I356" s="764"/>
      <c r="J356" s="764"/>
      <c r="K356" s="509" t="s">
        <v>73</v>
      </c>
      <c r="L356" s="217" t="s">
        <v>1900</v>
      </c>
      <c r="M356" s="412">
        <v>1</v>
      </c>
      <c r="N356" s="487" t="s">
        <v>2246</v>
      </c>
      <c r="O356" s="485" t="s">
        <v>2248</v>
      </c>
      <c r="P356" s="485" t="s">
        <v>2248</v>
      </c>
    </row>
    <row r="357" spans="1:16" ht="38.25" x14ac:dyDescent="0.2">
      <c r="A357" s="486">
        <f t="shared" si="15"/>
        <v>320</v>
      </c>
      <c r="B357" s="31"/>
      <c r="C357" s="764" t="s">
        <v>1363</v>
      </c>
      <c r="D357" s="791" t="s">
        <v>456</v>
      </c>
      <c r="E357" s="506" t="s">
        <v>456</v>
      </c>
      <c r="F357" s="506" t="s">
        <v>456</v>
      </c>
      <c r="G357" s="506" t="s">
        <v>456</v>
      </c>
      <c r="H357" s="756" t="s">
        <v>456</v>
      </c>
      <c r="I357" s="756" t="s">
        <v>456</v>
      </c>
      <c r="J357" s="756" t="s">
        <v>456</v>
      </c>
      <c r="K357" s="505" t="s">
        <v>1571</v>
      </c>
      <c r="L357" s="217" t="s">
        <v>1955</v>
      </c>
      <c r="M357" s="412">
        <v>1</v>
      </c>
      <c r="N357" s="487" t="s">
        <v>2246</v>
      </c>
      <c r="O357" s="485" t="s">
        <v>2248</v>
      </c>
      <c r="P357" s="485" t="s">
        <v>2248</v>
      </c>
    </row>
    <row r="358" spans="1:16" ht="26.25" customHeight="1" x14ac:dyDescent="0.2">
      <c r="A358" s="486">
        <f t="shared" si="15"/>
        <v>321</v>
      </c>
      <c r="B358" s="260"/>
      <c r="C358" s="764"/>
      <c r="D358" s="791"/>
      <c r="E358" s="225"/>
      <c r="F358" s="509" t="s">
        <v>1776</v>
      </c>
      <c r="G358" s="509" t="s">
        <v>456</v>
      </c>
      <c r="H358" s="757"/>
      <c r="I358" s="757"/>
      <c r="J358" s="757"/>
      <c r="K358" s="505" t="s">
        <v>73</v>
      </c>
      <c r="L358" s="217" t="s">
        <v>1954</v>
      </c>
      <c r="M358" s="412">
        <v>1</v>
      </c>
      <c r="N358" s="487" t="s">
        <v>2246</v>
      </c>
      <c r="O358" s="485" t="s">
        <v>2248</v>
      </c>
      <c r="P358" s="485" t="s">
        <v>2248</v>
      </c>
    </row>
    <row r="359" spans="1:16" ht="38.25" x14ac:dyDescent="0.2">
      <c r="A359" s="486">
        <f>A358+1</f>
        <v>322</v>
      </c>
      <c r="B359" s="31"/>
      <c r="C359" s="764"/>
      <c r="D359" s="791"/>
      <c r="E359" s="755" t="s">
        <v>456</v>
      </c>
      <c r="F359" s="755" t="s">
        <v>456</v>
      </c>
      <c r="G359" s="755" t="s">
        <v>456</v>
      </c>
      <c r="H359" s="757"/>
      <c r="I359" s="757"/>
      <c r="J359" s="757"/>
      <c r="K359" s="505" t="s">
        <v>73</v>
      </c>
      <c r="L359" s="209" t="s">
        <v>1614</v>
      </c>
      <c r="M359" s="412">
        <v>1</v>
      </c>
      <c r="N359" s="487" t="s">
        <v>2246</v>
      </c>
      <c r="O359" s="485" t="s">
        <v>2248</v>
      </c>
      <c r="P359" s="485" t="s">
        <v>2248</v>
      </c>
    </row>
    <row r="360" spans="1:16" ht="25.5" x14ac:dyDescent="0.2">
      <c r="A360" s="486">
        <f t="shared" ref="A360" si="16">A359+1</f>
        <v>323</v>
      </c>
      <c r="B360" s="31"/>
      <c r="C360" s="78"/>
      <c r="D360" s="225"/>
      <c r="E360" s="755"/>
      <c r="F360" s="755"/>
      <c r="G360" s="755"/>
      <c r="H360" s="757"/>
      <c r="I360" s="757"/>
      <c r="J360" s="757"/>
      <c r="K360" s="505" t="s">
        <v>73</v>
      </c>
      <c r="L360" s="217" t="s">
        <v>1822</v>
      </c>
      <c r="M360" s="412">
        <v>1</v>
      </c>
      <c r="N360" s="487" t="s">
        <v>2246</v>
      </c>
      <c r="O360" s="485" t="s">
        <v>2248</v>
      </c>
      <c r="P360" s="485" t="s">
        <v>2248</v>
      </c>
    </row>
    <row r="361" spans="1:16" ht="25.5" x14ac:dyDescent="0.2">
      <c r="A361" s="14">
        <f t="shared" si="13"/>
        <v>324</v>
      </c>
      <c r="B361" s="31" t="s">
        <v>786</v>
      </c>
      <c r="C361" s="509" t="s">
        <v>1363</v>
      </c>
      <c r="D361" s="513" t="s">
        <v>456</v>
      </c>
      <c r="E361" s="755"/>
      <c r="F361" s="755"/>
      <c r="G361" s="755"/>
      <c r="H361" s="758"/>
      <c r="I361" s="758"/>
      <c r="J361" s="758"/>
      <c r="K361" s="505" t="s">
        <v>73</v>
      </c>
      <c r="L361" s="209" t="s">
        <v>1118</v>
      </c>
      <c r="M361" s="412">
        <v>1</v>
      </c>
      <c r="N361" s="487" t="s">
        <v>2246</v>
      </c>
      <c r="O361" s="485" t="s">
        <v>2248</v>
      </c>
      <c r="P361" s="485" t="s">
        <v>2248</v>
      </c>
    </row>
    <row r="362" spans="1:16" ht="25.5" x14ac:dyDescent="0.2">
      <c r="A362" s="14">
        <f t="shared" si="13"/>
        <v>325</v>
      </c>
      <c r="B362" s="505" t="s">
        <v>755</v>
      </c>
      <c r="C362" s="506" t="s">
        <v>457</v>
      </c>
      <c r="D362" s="506" t="s">
        <v>457</v>
      </c>
      <c r="E362" s="506" t="s">
        <v>457</v>
      </c>
      <c r="F362" s="506" t="s">
        <v>457</v>
      </c>
      <c r="G362" s="506" t="s">
        <v>457</v>
      </c>
      <c r="H362" s="506" t="s">
        <v>457</v>
      </c>
      <c r="I362" s="523" t="s">
        <v>457</v>
      </c>
      <c r="J362" s="506" t="s">
        <v>457</v>
      </c>
      <c r="K362" s="505" t="s">
        <v>458</v>
      </c>
      <c r="L362" s="209" t="s">
        <v>1119</v>
      </c>
      <c r="M362" s="412">
        <v>1</v>
      </c>
      <c r="N362" s="487" t="s">
        <v>2246</v>
      </c>
      <c r="O362" s="485" t="s">
        <v>2248</v>
      </c>
      <c r="P362" s="485" t="s">
        <v>2248</v>
      </c>
    </row>
    <row r="363" spans="1:16" x14ac:dyDescent="0.2">
      <c r="A363" s="514"/>
      <c r="B363" s="31" t="s">
        <v>786</v>
      </c>
      <c r="C363" s="754" t="s">
        <v>1364</v>
      </c>
      <c r="D363" s="755" t="s">
        <v>460</v>
      </c>
      <c r="E363" s="755" t="s">
        <v>460</v>
      </c>
      <c r="F363" s="755" t="s">
        <v>460</v>
      </c>
      <c r="G363" s="755" t="s">
        <v>460</v>
      </c>
      <c r="H363" s="755" t="s">
        <v>460</v>
      </c>
      <c r="I363" s="755" t="s">
        <v>460</v>
      </c>
      <c r="J363" s="755" t="s">
        <v>460</v>
      </c>
      <c r="K363" s="505" t="s">
        <v>461</v>
      </c>
      <c r="L363" s="209" t="s">
        <v>1590</v>
      </c>
      <c r="M363" s="514"/>
      <c r="N363" s="514"/>
      <c r="O363" s="514"/>
      <c r="P363" s="514"/>
    </row>
    <row r="364" spans="1:16" s="363" customFormat="1" x14ac:dyDescent="0.2">
      <c r="A364" s="14">
        <f>A362+1</f>
        <v>326</v>
      </c>
      <c r="B364" s="31" t="s">
        <v>786</v>
      </c>
      <c r="C364" s="755"/>
      <c r="D364" s="755"/>
      <c r="E364" s="755"/>
      <c r="F364" s="755"/>
      <c r="G364" s="755"/>
      <c r="H364" s="755"/>
      <c r="I364" s="755"/>
      <c r="J364" s="755"/>
      <c r="K364" s="505" t="s">
        <v>73</v>
      </c>
      <c r="L364" s="209" t="s">
        <v>2148</v>
      </c>
      <c r="M364" s="412">
        <v>1</v>
      </c>
      <c r="N364" s="487" t="s">
        <v>2246</v>
      </c>
      <c r="O364" s="485" t="s">
        <v>2248</v>
      </c>
      <c r="P364" s="485" t="s">
        <v>2248</v>
      </c>
    </row>
    <row r="365" spans="1:16" s="363" customFormat="1" x14ac:dyDescent="0.2">
      <c r="A365" s="14">
        <f t="shared" si="13"/>
        <v>327</v>
      </c>
      <c r="B365" s="31" t="s">
        <v>786</v>
      </c>
      <c r="C365" s="755"/>
      <c r="D365" s="755"/>
      <c r="E365" s="755"/>
      <c r="F365" s="755"/>
      <c r="G365" s="755"/>
      <c r="H365" s="755"/>
      <c r="I365" s="755"/>
      <c r="J365" s="755"/>
      <c r="K365" s="505" t="s">
        <v>73</v>
      </c>
      <c r="L365" s="209" t="s">
        <v>2149</v>
      </c>
      <c r="M365" s="412">
        <v>1</v>
      </c>
      <c r="N365" s="487" t="s">
        <v>2246</v>
      </c>
      <c r="O365" s="485" t="s">
        <v>2248</v>
      </c>
      <c r="P365" s="485" t="s">
        <v>2248</v>
      </c>
    </row>
    <row r="366" spans="1:16" s="363" customFormat="1" ht="25.5" x14ac:dyDescent="0.2">
      <c r="A366" s="14">
        <f t="shared" si="13"/>
        <v>328</v>
      </c>
      <c r="B366" s="31" t="s">
        <v>786</v>
      </c>
      <c r="C366" s="755"/>
      <c r="D366" s="755"/>
      <c r="E366" s="755"/>
      <c r="F366" s="755"/>
      <c r="G366" s="755"/>
      <c r="H366" s="755"/>
      <c r="I366" s="755"/>
      <c r="J366" s="755"/>
      <c r="K366" s="505" t="s">
        <v>73</v>
      </c>
      <c r="L366" s="209" t="s">
        <v>2150</v>
      </c>
      <c r="M366" s="412">
        <v>1</v>
      </c>
      <c r="N366" s="487" t="s">
        <v>2246</v>
      </c>
      <c r="O366" s="485" t="s">
        <v>2248</v>
      </c>
      <c r="P366" s="485" t="s">
        <v>2248</v>
      </c>
    </row>
    <row r="367" spans="1:16" s="363" customFormat="1" x14ac:dyDescent="0.2">
      <c r="A367" s="14">
        <f t="shared" si="13"/>
        <v>329</v>
      </c>
      <c r="B367" s="31" t="s">
        <v>786</v>
      </c>
      <c r="C367" s="755"/>
      <c r="D367" s="755"/>
      <c r="E367" s="755"/>
      <c r="F367" s="755"/>
      <c r="G367" s="755"/>
      <c r="H367" s="755"/>
      <c r="I367" s="755"/>
      <c r="J367" s="755"/>
      <c r="K367" s="505" t="s">
        <v>73</v>
      </c>
      <c r="L367" s="209" t="s">
        <v>2151</v>
      </c>
      <c r="M367" s="412">
        <v>1</v>
      </c>
      <c r="N367" s="487" t="s">
        <v>2246</v>
      </c>
      <c r="O367" s="485" t="s">
        <v>2248</v>
      </c>
      <c r="P367" s="485" t="s">
        <v>2248</v>
      </c>
    </row>
    <row r="368" spans="1:16" s="363" customFormat="1" x14ac:dyDescent="0.2">
      <c r="A368" s="14">
        <f t="shared" si="13"/>
        <v>330</v>
      </c>
      <c r="B368" s="31" t="s">
        <v>786</v>
      </c>
      <c r="C368" s="755"/>
      <c r="D368" s="755" t="s">
        <v>460</v>
      </c>
      <c r="E368" s="755" t="s">
        <v>460</v>
      </c>
      <c r="F368" s="755" t="s">
        <v>460</v>
      </c>
      <c r="G368" s="755"/>
      <c r="H368" s="755"/>
      <c r="I368" s="755"/>
      <c r="J368" s="755"/>
      <c r="K368" s="505" t="s">
        <v>73</v>
      </c>
      <c r="L368" s="209" t="s">
        <v>2152</v>
      </c>
      <c r="M368" s="412">
        <v>1</v>
      </c>
      <c r="N368" s="487" t="s">
        <v>2246</v>
      </c>
      <c r="O368" s="485" t="s">
        <v>2248</v>
      </c>
      <c r="P368" s="485" t="s">
        <v>2248</v>
      </c>
    </row>
    <row r="369" spans="1:16" s="363" customFormat="1" x14ac:dyDescent="0.2">
      <c r="A369" s="14">
        <f t="shared" si="13"/>
        <v>331</v>
      </c>
      <c r="B369" s="31" t="s">
        <v>786</v>
      </c>
      <c r="C369" s="755"/>
      <c r="D369" s="755"/>
      <c r="E369" s="755"/>
      <c r="F369" s="755"/>
      <c r="G369" s="755"/>
      <c r="H369" s="755"/>
      <c r="I369" s="755"/>
      <c r="J369" s="755"/>
      <c r="K369" s="505" t="s">
        <v>73</v>
      </c>
      <c r="L369" s="209" t="s">
        <v>2153</v>
      </c>
      <c r="M369" s="412">
        <v>1</v>
      </c>
      <c r="N369" s="487" t="s">
        <v>2246</v>
      </c>
      <c r="O369" s="485" t="s">
        <v>2248</v>
      </c>
      <c r="P369" s="485" t="s">
        <v>2248</v>
      </c>
    </row>
    <row r="370" spans="1:16" s="363" customFormat="1" ht="12.75" customHeight="1" x14ac:dyDescent="0.2">
      <c r="A370" s="514"/>
      <c r="B370" s="31" t="s">
        <v>786</v>
      </c>
      <c r="C370" s="754" t="s">
        <v>1365</v>
      </c>
      <c r="D370" s="755" t="s">
        <v>469</v>
      </c>
      <c r="E370" s="755" t="s">
        <v>469</v>
      </c>
      <c r="F370" s="755" t="s">
        <v>469</v>
      </c>
      <c r="G370" s="755" t="s">
        <v>469</v>
      </c>
      <c r="H370" s="756" t="s">
        <v>469</v>
      </c>
      <c r="I370" s="756" t="s">
        <v>469</v>
      </c>
      <c r="J370" s="756" t="s">
        <v>469</v>
      </c>
      <c r="K370" s="505" t="s">
        <v>470</v>
      </c>
      <c r="L370" s="209" t="s">
        <v>1127</v>
      </c>
      <c r="M370" s="514"/>
      <c r="N370" s="514"/>
      <c r="O370" s="514"/>
      <c r="P370" s="514"/>
    </row>
    <row r="371" spans="1:16" s="363" customFormat="1" x14ac:dyDescent="0.2">
      <c r="A371" s="14">
        <f>A369+1</f>
        <v>332</v>
      </c>
      <c r="B371" s="31" t="s">
        <v>786</v>
      </c>
      <c r="C371" s="754"/>
      <c r="D371" s="755"/>
      <c r="E371" s="755"/>
      <c r="F371" s="755"/>
      <c r="G371" s="755"/>
      <c r="H371" s="757"/>
      <c r="I371" s="757"/>
      <c r="J371" s="757"/>
      <c r="K371" s="505" t="s">
        <v>73</v>
      </c>
      <c r="L371" s="209" t="s">
        <v>2154</v>
      </c>
      <c r="M371" s="412">
        <v>1</v>
      </c>
      <c r="N371" s="487" t="s">
        <v>2246</v>
      </c>
      <c r="O371" s="485" t="s">
        <v>2248</v>
      </c>
      <c r="P371" s="485" t="s">
        <v>2248</v>
      </c>
    </row>
    <row r="372" spans="1:16" s="363" customFormat="1" ht="27" customHeight="1" x14ac:dyDescent="0.2">
      <c r="A372" s="14">
        <f>A371+1</f>
        <v>333</v>
      </c>
      <c r="B372" s="31" t="s">
        <v>786</v>
      </c>
      <c r="C372" s="754"/>
      <c r="D372" s="755"/>
      <c r="E372" s="755"/>
      <c r="F372" s="755"/>
      <c r="G372" s="755"/>
      <c r="H372" s="757"/>
      <c r="I372" s="757"/>
      <c r="J372" s="757"/>
      <c r="K372" s="505" t="s">
        <v>73</v>
      </c>
      <c r="L372" s="209" t="s">
        <v>2155</v>
      </c>
      <c r="M372" s="412">
        <v>1</v>
      </c>
      <c r="N372" s="487" t="s">
        <v>2246</v>
      </c>
      <c r="O372" s="485" t="s">
        <v>2248</v>
      </c>
      <c r="P372" s="485" t="s">
        <v>2248</v>
      </c>
    </row>
    <row r="373" spans="1:16" s="363" customFormat="1" x14ac:dyDescent="0.2">
      <c r="A373" s="14">
        <f t="shared" si="13"/>
        <v>334</v>
      </c>
      <c r="B373" s="31" t="s">
        <v>786</v>
      </c>
      <c r="C373" s="754"/>
      <c r="D373" s="755"/>
      <c r="E373" s="755"/>
      <c r="F373" s="755"/>
      <c r="G373" s="755"/>
      <c r="H373" s="757"/>
      <c r="I373" s="757"/>
      <c r="J373" s="757"/>
      <c r="K373" s="505" t="s">
        <v>73</v>
      </c>
      <c r="L373" s="209" t="s">
        <v>2156</v>
      </c>
      <c r="M373" s="412">
        <v>1</v>
      </c>
      <c r="N373" s="487" t="s">
        <v>2246</v>
      </c>
      <c r="O373" s="485" t="s">
        <v>2248</v>
      </c>
      <c r="P373" s="485" t="s">
        <v>2248</v>
      </c>
    </row>
    <row r="374" spans="1:16" s="363" customFormat="1" x14ac:dyDescent="0.2">
      <c r="A374" s="14">
        <f t="shared" si="13"/>
        <v>335</v>
      </c>
      <c r="B374" s="31" t="s">
        <v>786</v>
      </c>
      <c r="C374" s="754"/>
      <c r="D374" s="755"/>
      <c r="E374" s="755"/>
      <c r="F374" s="755"/>
      <c r="G374" s="755"/>
      <c r="H374" s="758"/>
      <c r="I374" s="758"/>
      <c r="J374" s="758"/>
      <c r="K374" s="505" t="s">
        <v>73</v>
      </c>
      <c r="L374" s="209" t="s">
        <v>2157</v>
      </c>
      <c r="M374" s="412">
        <v>1</v>
      </c>
      <c r="N374" s="487" t="s">
        <v>2246</v>
      </c>
      <c r="O374" s="485" t="s">
        <v>2248</v>
      </c>
      <c r="P374" s="485" t="s">
        <v>2248</v>
      </c>
    </row>
    <row r="375" spans="1:16" s="363" customFormat="1" ht="51" x14ac:dyDescent="0.2">
      <c r="A375" s="14">
        <f t="shared" si="13"/>
        <v>336</v>
      </c>
      <c r="B375" s="31" t="s">
        <v>786</v>
      </c>
      <c r="C375" s="754"/>
      <c r="D375" s="755"/>
      <c r="E375" s="755"/>
      <c r="F375" s="755"/>
      <c r="G375" s="755"/>
      <c r="H375" s="507" t="s">
        <v>469</v>
      </c>
      <c r="I375" s="524" t="s">
        <v>469</v>
      </c>
      <c r="J375" s="507" t="s">
        <v>469</v>
      </c>
      <c r="K375" s="505" t="s">
        <v>2324</v>
      </c>
      <c r="L375" s="209" t="s">
        <v>1132</v>
      </c>
      <c r="M375" s="412">
        <v>1</v>
      </c>
      <c r="N375" s="487" t="s">
        <v>2246</v>
      </c>
      <c r="O375" s="485" t="s">
        <v>2248</v>
      </c>
      <c r="P375" s="485" t="s">
        <v>2248</v>
      </c>
    </row>
    <row r="376" spans="1:16" s="363" customFormat="1" ht="25.5" x14ac:dyDescent="0.2">
      <c r="A376" s="514"/>
      <c r="B376" s="31" t="s">
        <v>789</v>
      </c>
      <c r="C376" s="754" t="s">
        <v>1366</v>
      </c>
      <c r="D376" s="755" t="s">
        <v>472</v>
      </c>
      <c r="E376" s="755" t="s">
        <v>472</v>
      </c>
      <c r="F376" s="755" t="s">
        <v>472</v>
      </c>
      <c r="G376" s="755" t="s">
        <v>472</v>
      </c>
      <c r="H376" s="755" t="s">
        <v>472</v>
      </c>
      <c r="I376" s="755" t="s">
        <v>472</v>
      </c>
      <c r="J376" s="755" t="s">
        <v>472</v>
      </c>
      <c r="K376" s="505" t="s">
        <v>473</v>
      </c>
      <c r="L376" s="209" t="s">
        <v>1133</v>
      </c>
      <c r="M376" s="514"/>
      <c r="N376" s="514"/>
      <c r="O376" s="514"/>
      <c r="P376" s="514"/>
    </row>
    <row r="377" spans="1:16" s="363" customFormat="1" x14ac:dyDescent="0.2">
      <c r="A377" s="14">
        <f>A375+1</f>
        <v>337</v>
      </c>
      <c r="B377" s="31" t="s">
        <v>789</v>
      </c>
      <c r="C377" s="754"/>
      <c r="D377" s="755"/>
      <c r="E377" s="755"/>
      <c r="F377" s="755"/>
      <c r="G377" s="755"/>
      <c r="H377" s="755"/>
      <c r="I377" s="755"/>
      <c r="J377" s="755"/>
      <c r="K377" s="505" t="s">
        <v>73</v>
      </c>
      <c r="L377" s="209" t="s">
        <v>2158</v>
      </c>
      <c r="M377" s="412">
        <v>1</v>
      </c>
      <c r="N377" s="487" t="s">
        <v>2246</v>
      </c>
      <c r="O377" s="485" t="s">
        <v>2248</v>
      </c>
      <c r="P377" s="485" t="s">
        <v>2248</v>
      </c>
    </row>
    <row r="378" spans="1:16" s="363" customFormat="1" ht="51" x14ac:dyDescent="0.2">
      <c r="A378" s="14">
        <f>A377+1</f>
        <v>338</v>
      </c>
      <c r="B378" s="31" t="s">
        <v>789</v>
      </c>
      <c r="C378" s="754"/>
      <c r="D378" s="755"/>
      <c r="E378" s="755"/>
      <c r="F378" s="755"/>
      <c r="G378" s="755"/>
      <c r="H378" s="755"/>
      <c r="I378" s="755"/>
      <c r="J378" s="755"/>
      <c r="K378" s="505" t="s">
        <v>73</v>
      </c>
      <c r="L378" s="209" t="s">
        <v>2159</v>
      </c>
      <c r="M378" s="412">
        <v>1</v>
      </c>
      <c r="N378" s="487" t="s">
        <v>2246</v>
      </c>
      <c r="O378" s="485" t="s">
        <v>2248</v>
      </c>
      <c r="P378" s="485" t="s">
        <v>2248</v>
      </c>
    </row>
    <row r="379" spans="1:16" s="363" customFormat="1" ht="15.75" customHeight="1" x14ac:dyDescent="0.2">
      <c r="A379" s="14">
        <f>A378+1</f>
        <v>339</v>
      </c>
      <c r="B379" s="31" t="s">
        <v>789</v>
      </c>
      <c r="C379" s="754" t="s">
        <v>1366</v>
      </c>
      <c r="D379" s="755"/>
      <c r="E379" s="755"/>
      <c r="F379" s="755"/>
      <c r="G379" s="755"/>
      <c r="H379" s="755"/>
      <c r="I379" s="755"/>
      <c r="J379" s="755"/>
      <c r="K379" s="505" t="s">
        <v>73</v>
      </c>
      <c r="L379" s="209" t="s">
        <v>1499</v>
      </c>
      <c r="M379" s="412">
        <v>1</v>
      </c>
      <c r="N379" s="487" t="s">
        <v>2246</v>
      </c>
      <c r="O379" s="485" t="s">
        <v>2248</v>
      </c>
      <c r="P379" s="485" t="s">
        <v>2248</v>
      </c>
    </row>
    <row r="380" spans="1:16" s="363" customFormat="1" ht="13.5" customHeight="1" x14ac:dyDescent="0.2">
      <c r="A380" s="14">
        <f>A379+1</f>
        <v>340</v>
      </c>
      <c r="B380" s="31" t="s">
        <v>789</v>
      </c>
      <c r="C380" s="754"/>
      <c r="D380" s="755"/>
      <c r="E380" s="755"/>
      <c r="F380" s="755"/>
      <c r="G380" s="755"/>
      <c r="H380" s="755"/>
      <c r="I380" s="755"/>
      <c r="J380" s="755"/>
      <c r="K380" s="505" t="s">
        <v>73</v>
      </c>
      <c r="L380" s="217" t="s">
        <v>1500</v>
      </c>
      <c r="M380" s="412">
        <v>1</v>
      </c>
      <c r="N380" s="487" t="s">
        <v>2246</v>
      </c>
      <c r="O380" s="485" t="s">
        <v>2248</v>
      </c>
      <c r="P380" s="485" t="s">
        <v>2248</v>
      </c>
    </row>
    <row r="381" spans="1:16" s="363" customFormat="1" x14ac:dyDescent="0.2">
      <c r="A381" s="782" t="s">
        <v>797</v>
      </c>
      <c r="B381" s="785"/>
      <c r="C381" s="785"/>
      <c r="D381" s="785"/>
      <c r="E381" s="785"/>
      <c r="F381" s="785"/>
      <c r="G381" s="785"/>
      <c r="H381" s="785"/>
      <c r="I381" s="785"/>
      <c r="J381" s="785"/>
      <c r="K381" s="785"/>
      <c r="L381" s="785"/>
      <c r="M381" s="785"/>
      <c r="N381" s="785"/>
      <c r="O381" s="785"/>
      <c r="P381" s="845"/>
    </row>
    <row r="382" spans="1:16" s="363" customFormat="1" ht="25.5" x14ac:dyDescent="0.2">
      <c r="A382" s="14">
        <f>A380+1</f>
        <v>341</v>
      </c>
      <c r="B382" s="31" t="s">
        <v>785</v>
      </c>
      <c r="C382" s="505" t="s">
        <v>1369</v>
      </c>
      <c r="D382" s="755" t="s">
        <v>477</v>
      </c>
      <c r="E382" s="755" t="s">
        <v>477</v>
      </c>
      <c r="F382" s="755" t="s">
        <v>477</v>
      </c>
      <c r="G382" s="755" t="s">
        <v>477</v>
      </c>
      <c r="H382" s="755" t="s">
        <v>477</v>
      </c>
      <c r="I382" s="755" t="s">
        <v>477</v>
      </c>
      <c r="J382" s="755" t="s">
        <v>477</v>
      </c>
      <c r="K382" s="505" t="s">
        <v>478</v>
      </c>
      <c r="L382" s="209" t="s">
        <v>1463</v>
      </c>
      <c r="M382" s="413">
        <v>2</v>
      </c>
      <c r="N382" s="487" t="s">
        <v>2246</v>
      </c>
      <c r="O382" s="485" t="s">
        <v>2248</v>
      </c>
      <c r="P382" s="485" t="s">
        <v>2248</v>
      </c>
    </row>
    <row r="383" spans="1:16" s="363" customFormat="1" ht="25.5" x14ac:dyDescent="0.2">
      <c r="A383" s="14">
        <f t="shared" ref="A383:A384" si="17">A382+1</f>
        <v>342</v>
      </c>
      <c r="B383" s="31" t="s">
        <v>785</v>
      </c>
      <c r="C383" s="505" t="s">
        <v>1369</v>
      </c>
      <c r="D383" s="755"/>
      <c r="E383" s="755"/>
      <c r="F383" s="755"/>
      <c r="G383" s="755"/>
      <c r="H383" s="755"/>
      <c r="I383" s="755"/>
      <c r="J383" s="755"/>
      <c r="K383" s="505" t="s">
        <v>73</v>
      </c>
      <c r="L383" s="209" t="s">
        <v>1464</v>
      </c>
      <c r="M383" s="412">
        <v>1</v>
      </c>
      <c r="N383" s="487" t="s">
        <v>2246</v>
      </c>
      <c r="O383" s="485" t="s">
        <v>2248</v>
      </c>
      <c r="P383" s="485" t="s">
        <v>2248</v>
      </c>
    </row>
    <row r="384" spans="1:16" s="363" customFormat="1" ht="38.25" x14ac:dyDescent="0.2">
      <c r="A384" s="14">
        <f t="shared" si="17"/>
        <v>343</v>
      </c>
      <c r="B384" s="505" t="s">
        <v>757</v>
      </c>
      <c r="C384" s="506" t="s">
        <v>479</v>
      </c>
      <c r="D384" s="755" t="s">
        <v>479</v>
      </c>
      <c r="E384" s="755" t="s">
        <v>479</v>
      </c>
      <c r="F384" s="755" t="s">
        <v>479</v>
      </c>
      <c r="G384" s="755" t="s">
        <v>479</v>
      </c>
      <c r="H384" s="755" t="s">
        <v>479</v>
      </c>
      <c r="I384" s="755" t="s">
        <v>479</v>
      </c>
      <c r="J384" s="755" t="s">
        <v>479</v>
      </c>
      <c r="K384" s="505" t="s">
        <v>480</v>
      </c>
      <c r="L384" s="209" t="s">
        <v>1136</v>
      </c>
      <c r="M384" s="412">
        <v>1</v>
      </c>
      <c r="N384" s="487" t="s">
        <v>2246</v>
      </c>
      <c r="O384" s="485" t="s">
        <v>2248</v>
      </c>
      <c r="P384" s="485" t="s">
        <v>2248</v>
      </c>
    </row>
    <row r="385" spans="1:16" s="363" customFormat="1" x14ac:dyDescent="0.2">
      <c r="A385" s="514"/>
      <c r="B385" s="505" t="s">
        <v>757</v>
      </c>
      <c r="C385" s="755" t="s">
        <v>479</v>
      </c>
      <c r="D385" s="755"/>
      <c r="E385" s="755"/>
      <c r="F385" s="755"/>
      <c r="G385" s="755"/>
      <c r="H385" s="755"/>
      <c r="I385" s="755"/>
      <c r="J385" s="755"/>
      <c r="K385" s="505" t="s">
        <v>73</v>
      </c>
      <c r="L385" s="209" t="s">
        <v>1137</v>
      </c>
      <c r="M385" s="514"/>
      <c r="N385" s="514"/>
      <c r="O385" s="514"/>
      <c r="P385" s="514"/>
    </row>
    <row r="386" spans="1:16" s="363" customFormat="1" ht="38.25" x14ac:dyDescent="0.2">
      <c r="A386" s="14">
        <f>A384+1</f>
        <v>344</v>
      </c>
      <c r="B386" s="505" t="s">
        <v>757</v>
      </c>
      <c r="C386" s="755"/>
      <c r="D386" s="755"/>
      <c r="E386" s="755"/>
      <c r="F386" s="755"/>
      <c r="G386" s="755"/>
      <c r="H386" s="755"/>
      <c r="I386" s="755"/>
      <c r="J386" s="755"/>
      <c r="K386" s="505" t="s">
        <v>73</v>
      </c>
      <c r="L386" s="209" t="s">
        <v>2160</v>
      </c>
      <c r="M386" s="412">
        <v>1</v>
      </c>
      <c r="N386" s="487" t="s">
        <v>2246</v>
      </c>
      <c r="O386" s="485" t="s">
        <v>2248</v>
      </c>
      <c r="P386" s="485" t="s">
        <v>2248</v>
      </c>
    </row>
    <row r="387" spans="1:16" s="363" customFormat="1" ht="51" x14ac:dyDescent="0.2">
      <c r="A387" s="14">
        <f>A386+1</f>
        <v>345</v>
      </c>
      <c r="B387" s="505" t="s">
        <v>757</v>
      </c>
      <c r="C387" s="755"/>
      <c r="D387" s="755"/>
      <c r="E387" s="755"/>
      <c r="F387" s="755"/>
      <c r="G387" s="755"/>
      <c r="H387" s="755"/>
      <c r="I387" s="755"/>
      <c r="J387" s="755"/>
      <c r="K387" s="505" t="s">
        <v>73</v>
      </c>
      <c r="L387" s="209" t="s">
        <v>2161</v>
      </c>
      <c r="M387" s="412">
        <v>1</v>
      </c>
      <c r="N387" s="487" t="s">
        <v>2246</v>
      </c>
      <c r="O387" s="485" t="s">
        <v>2248</v>
      </c>
      <c r="P387" s="485" t="s">
        <v>2248</v>
      </c>
    </row>
    <row r="388" spans="1:16" s="363" customFormat="1" x14ac:dyDescent="0.2">
      <c r="A388" s="14">
        <f>A387+1</f>
        <v>346</v>
      </c>
      <c r="B388" s="505" t="s">
        <v>757</v>
      </c>
      <c r="C388" s="755"/>
      <c r="D388" s="755"/>
      <c r="E388" s="755"/>
      <c r="F388" s="755"/>
      <c r="G388" s="755"/>
      <c r="H388" s="755"/>
      <c r="I388" s="755"/>
      <c r="J388" s="755"/>
      <c r="K388" s="509" t="s">
        <v>73</v>
      </c>
      <c r="L388" s="217" t="s">
        <v>2162</v>
      </c>
      <c r="M388" s="412">
        <v>1</v>
      </c>
      <c r="N388" s="487" t="s">
        <v>2246</v>
      </c>
      <c r="O388" s="485" t="s">
        <v>2248</v>
      </c>
      <c r="P388" s="485" t="s">
        <v>2248</v>
      </c>
    </row>
    <row r="389" spans="1:16" s="363" customFormat="1" ht="25.5" x14ac:dyDescent="0.2">
      <c r="A389" s="14">
        <f t="shared" ref="A389:A405" si="18">A388+1</f>
        <v>347</v>
      </c>
      <c r="B389" s="31" t="s">
        <v>786</v>
      </c>
      <c r="C389" s="505" t="s">
        <v>1371</v>
      </c>
      <c r="D389" s="755"/>
      <c r="E389" s="755"/>
      <c r="F389" s="755"/>
      <c r="G389" s="755"/>
      <c r="H389" s="755"/>
      <c r="I389" s="755"/>
      <c r="J389" s="755"/>
      <c r="K389" s="505" t="s">
        <v>73</v>
      </c>
      <c r="L389" s="209" t="s">
        <v>2163</v>
      </c>
      <c r="M389" s="412">
        <v>1</v>
      </c>
      <c r="N389" s="487" t="s">
        <v>2246</v>
      </c>
      <c r="O389" s="485" t="s">
        <v>2248</v>
      </c>
      <c r="P389" s="485" t="s">
        <v>2248</v>
      </c>
    </row>
    <row r="390" spans="1:16" s="363" customFormat="1" ht="25.5" x14ac:dyDescent="0.2">
      <c r="A390" s="14">
        <f t="shared" si="18"/>
        <v>348</v>
      </c>
      <c r="B390" s="31" t="s">
        <v>786</v>
      </c>
      <c r="C390" s="505" t="s">
        <v>1370</v>
      </c>
      <c r="D390" s="506" t="s">
        <v>482</v>
      </c>
      <c r="E390" s="506" t="s">
        <v>482</v>
      </c>
      <c r="F390" s="506" t="s">
        <v>482</v>
      </c>
      <c r="G390" s="506" t="s">
        <v>482</v>
      </c>
      <c r="H390" s="506" t="s">
        <v>482</v>
      </c>
      <c r="I390" s="523" t="s">
        <v>482</v>
      </c>
      <c r="J390" s="506" t="s">
        <v>482</v>
      </c>
      <c r="K390" s="505" t="s">
        <v>483</v>
      </c>
      <c r="L390" s="209" t="s">
        <v>1142</v>
      </c>
      <c r="M390" s="413">
        <v>2</v>
      </c>
      <c r="N390" s="487" t="s">
        <v>2246</v>
      </c>
      <c r="O390" s="485" t="s">
        <v>2248</v>
      </c>
      <c r="P390" s="485" t="s">
        <v>2248</v>
      </c>
    </row>
    <row r="391" spans="1:16" s="363" customFormat="1" x14ac:dyDescent="0.2">
      <c r="A391" s="782" t="s">
        <v>798</v>
      </c>
      <c r="B391" s="785"/>
      <c r="C391" s="785"/>
      <c r="D391" s="785"/>
      <c r="E391" s="785"/>
      <c r="F391" s="785"/>
      <c r="G391" s="785"/>
      <c r="H391" s="785"/>
      <c r="I391" s="785"/>
      <c r="J391" s="785"/>
      <c r="K391" s="785"/>
      <c r="L391" s="785"/>
      <c r="M391" s="785"/>
      <c r="N391" s="785"/>
      <c r="O391" s="785"/>
      <c r="P391" s="845"/>
    </row>
    <row r="392" spans="1:16" s="363" customFormat="1" ht="38.25" x14ac:dyDescent="0.2">
      <c r="A392" s="14">
        <f>A390+1</f>
        <v>349</v>
      </c>
      <c r="B392" s="31" t="s">
        <v>785</v>
      </c>
      <c r="C392" s="505" t="s">
        <v>1372</v>
      </c>
      <c r="D392" s="755">
        <v>5.8</v>
      </c>
      <c r="E392" s="755">
        <v>5.8</v>
      </c>
      <c r="F392" s="755">
        <v>5.8</v>
      </c>
      <c r="G392" s="755">
        <v>5.8</v>
      </c>
      <c r="H392" s="755">
        <v>5.8</v>
      </c>
      <c r="I392" s="755">
        <v>5.8</v>
      </c>
      <c r="J392" s="755">
        <v>5.8</v>
      </c>
      <c r="K392" s="505" t="s">
        <v>485</v>
      </c>
      <c r="L392" s="209" t="s">
        <v>1143</v>
      </c>
      <c r="M392" s="413">
        <v>2</v>
      </c>
      <c r="N392" s="487" t="s">
        <v>2246</v>
      </c>
      <c r="O392" s="487" t="s">
        <v>2246</v>
      </c>
      <c r="P392" s="487" t="s">
        <v>2246</v>
      </c>
    </row>
    <row r="393" spans="1:16" s="363" customFormat="1" ht="25.5" x14ac:dyDescent="0.2">
      <c r="A393" s="14">
        <f t="shared" si="18"/>
        <v>350</v>
      </c>
      <c r="B393" s="31" t="s">
        <v>785</v>
      </c>
      <c r="C393" s="505" t="s">
        <v>1372</v>
      </c>
      <c r="D393" s="755"/>
      <c r="E393" s="755"/>
      <c r="F393" s="755"/>
      <c r="G393" s="755"/>
      <c r="H393" s="755"/>
      <c r="I393" s="755"/>
      <c r="J393" s="755"/>
      <c r="K393" s="505" t="s">
        <v>73</v>
      </c>
      <c r="L393" s="209" t="s">
        <v>1144</v>
      </c>
      <c r="M393" s="413">
        <v>2</v>
      </c>
      <c r="N393" s="487" t="s">
        <v>2246</v>
      </c>
      <c r="O393" s="487" t="s">
        <v>2246</v>
      </c>
      <c r="P393" s="487" t="s">
        <v>2246</v>
      </c>
    </row>
    <row r="394" spans="1:16" s="363" customFormat="1" ht="25.5" x14ac:dyDescent="0.2">
      <c r="A394" s="14">
        <f t="shared" si="18"/>
        <v>351</v>
      </c>
      <c r="B394" s="31" t="s">
        <v>785</v>
      </c>
      <c r="C394" s="505" t="s">
        <v>1373</v>
      </c>
      <c r="D394" s="755" t="s">
        <v>488</v>
      </c>
      <c r="E394" s="755" t="s">
        <v>488</v>
      </c>
      <c r="F394" s="755" t="s">
        <v>488</v>
      </c>
      <c r="G394" s="755" t="s">
        <v>488</v>
      </c>
      <c r="H394" s="755" t="s">
        <v>488</v>
      </c>
      <c r="I394" s="755" t="s">
        <v>488</v>
      </c>
      <c r="J394" s="755" t="s">
        <v>488</v>
      </c>
      <c r="K394" s="505" t="s">
        <v>489</v>
      </c>
      <c r="L394" s="209" t="s">
        <v>1145</v>
      </c>
      <c r="M394" s="412">
        <v>1</v>
      </c>
      <c r="N394" s="485" t="s">
        <v>2248</v>
      </c>
      <c r="O394" s="485" t="s">
        <v>2248</v>
      </c>
      <c r="P394" s="485" t="s">
        <v>2248</v>
      </c>
    </row>
    <row r="395" spans="1:16" s="363" customFormat="1" ht="25.5" x14ac:dyDescent="0.2">
      <c r="A395" s="14">
        <f t="shared" si="18"/>
        <v>352</v>
      </c>
      <c r="B395" s="31" t="s">
        <v>785</v>
      </c>
      <c r="C395" s="505" t="s">
        <v>1373</v>
      </c>
      <c r="D395" s="755"/>
      <c r="E395" s="755"/>
      <c r="F395" s="755"/>
      <c r="G395" s="755"/>
      <c r="H395" s="755"/>
      <c r="I395" s="755"/>
      <c r="J395" s="755"/>
      <c r="K395" s="505" t="s">
        <v>73</v>
      </c>
      <c r="L395" s="209" t="s">
        <v>1146</v>
      </c>
      <c r="M395" s="412">
        <v>1</v>
      </c>
      <c r="N395" s="485" t="s">
        <v>2248</v>
      </c>
      <c r="O395" s="485" t="s">
        <v>2248</v>
      </c>
      <c r="P395" s="485" t="s">
        <v>2248</v>
      </c>
    </row>
    <row r="396" spans="1:16" s="363" customFormat="1" ht="25.5" x14ac:dyDescent="0.2">
      <c r="A396" s="14">
        <f t="shared" si="18"/>
        <v>353</v>
      </c>
      <c r="B396" s="31" t="s">
        <v>788</v>
      </c>
      <c r="C396" s="505" t="s">
        <v>1374</v>
      </c>
      <c r="D396" s="755"/>
      <c r="E396" s="755"/>
      <c r="F396" s="755"/>
      <c r="G396" s="755"/>
      <c r="H396" s="755"/>
      <c r="I396" s="755"/>
      <c r="J396" s="755"/>
      <c r="K396" s="505" t="s">
        <v>73</v>
      </c>
      <c r="L396" s="209" t="s">
        <v>1147</v>
      </c>
      <c r="M396" s="412">
        <v>1</v>
      </c>
      <c r="N396" s="485" t="s">
        <v>2248</v>
      </c>
      <c r="O396" s="485" t="s">
        <v>2248</v>
      </c>
      <c r="P396" s="485" t="s">
        <v>2248</v>
      </c>
    </row>
    <row r="397" spans="1:16" s="363" customFormat="1" ht="38.25" x14ac:dyDescent="0.2">
      <c r="A397" s="14">
        <f t="shared" si="18"/>
        <v>354</v>
      </c>
      <c r="B397" s="31" t="s">
        <v>785</v>
      </c>
      <c r="C397" s="505" t="s">
        <v>1375</v>
      </c>
      <c r="D397" s="506" t="s">
        <v>492</v>
      </c>
      <c r="E397" s="506" t="s">
        <v>492</v>
      </c>
      <c r="F397" s="506" t="s">
        <v>492</v>
      </c>
      <c r="G397" s="506" t="s">
        <v>492</v>
      </c>
      <c r="H397" s="506" t="s">
        <v>492</v>
      </c>
      <c r="I397" s="523" t="s">
        <v>492</v>
      </c>
      <c r="J397" s="506" t="s">
        <v>492</v>
      </c>
      <c r="K397" s="505" t="s">
        <v>493</v>
      </c>
      <c r="L397" s="209" t="s">
        <v>1148</v>
      </c>
      <c r="M397" s="412">
        <v>1</v>
      </c>
      <c r="N397" s="487" t="s">
        <v>2246</v>
      </c>
      <c r="O397" s="487" t="s">
        <v>2246</v>
      </c>
      <c r="P397" s="487" t="s">
        <v>2246</v>
      </c>
    </row>
    <row r="398" spans="1:16" s="363" customFormat="1" ht="38.25" x14ac:dyDescent="0.2">
      <c r="A398" s="14">
        <f t="shared" si="18"/>
        <v>355</v>
      </c>
      <c r="B398" s="31" t="s">
        <v>785</v>
      </c>
      <c r="C398" s="505" t="s">
        <v>1376</v>
      </c>
      <c r="D398" s="755" t="s">
        <v>495</v>
      </c>
      <c r="E398" s="755" t="s">
        <v>495</v>
      </c>
      <c r="F398" s="755" t="s">
        <v>495</v>
      </c>
      <c r="G398" s="755" t="s">
        <v>495</v>
      </c>
      <c r="H398" s="755" t="s">
        <v>495</v>
      </c>
      <c r="I398" s="755" t="s">
        <v>495</v>
      </c>
      <c r="J398" s="755" t="s">
        <v>495</v>
      </c>
      <c r="K398" s="505" t="s">
        <v>496</v>
      </c>
      <c r="L398" s="217" t="s">
        <v>1957</v>
      </c>
      <c r="M398" s="412">
        <v>1</v>
      </c>
      <c r="N398" s="487" t="s">
        <v>2246</v>
      </c>
      <c r="O398" s="487" t="s">
        <v>2246</v>
      </c>
      <c r="P398" s="487" t="s">
        <v>2246</v>
      </c>
    </row>
    <row r="399" spans="1:16" s="363" customFormat="1" ht="41.25" customHeight="1" x14ac:dyDescent="0.2">
      <c r="A399" s="14">
        <f t="shared" si="18"/>
        <v>356</v>
      </c>
      <c r="B399" s="31" t="s">
        <v>785</v>
      </c>
      <c r="C399" s="505" t="s">
        <v>1376</v>
      </c>
      <c r="D399" s="755"/>
      <c r="E399" s="755"/>
      <c r="F399" s="755"/>
      <c r="G399" s="755"/>
      <c r="H399" s="755"/>
      <c r="I399" s="755"/>
      <c r="J399" s="755"/>
      <c r="K399" s="505" t="s">
        <v>73</v>
      </c>
      <c r="L399" s="217" t="s">
        <v>1958</v>
      </c>
      <c r="M399" s="412">
        <v>1</v>
      </c>
      <c r="N399" s="487" t="s">
        <v>2246</v>
      </c>
      <c r="O399" s="485" t="s">
        <v>2248</v>
      </c>
      <c r="P399" s="485" t="s">
        <v>2248</v>
      </c>
    </row>
    <row r="400" spans="1:16" s="363" customFormat="1" ht="25.5" x14ac:dyDescent="0.2">
      <c r="A400" s="14">
        <f t="shared" si="18"/>
        <v>357</v>
      </c>
      <c r="B400" s="31" t="s">
        <v>785</v>
      </c>
      <c r="C400" s="505" t="s">
        <v>1377</v>
      </c>
      <c r="D400" s="506" t="s">
        <v>498</v>
      </c>
      <c r="E400" s="506" t="s">
        <v>498</v>
      </c>
      <c r="F400" s="506" t="s">
        <v>498</v>
      </c>
      <c r="G400" s="506" t="s">
        <v>498</v>
      </c>
      <c r="H400" s="506" t="s">
        <v>498</v>
      </c>
      <c r="I400" s="523" t="s">
        <v>498</v>
      </c>
      <c r="J400" s="506" t="s">
        <v>498</v>
      </c>
      <c r="K400" s="505" t="s">
        <v>499</v>
      </c>
      <c r="L400" s="209" t="s">
        <v>1151</v>
      </c>
      <c r="M400" s="412">
        <v>1</v>
      </c>
      <c r="N400" s="487" t="s">
        <v>2246</v>
      </c>
      <c r="O400" s="487" t="s">
        <v>2246</v>
      </c>
      <c r="P400" s="487" t="s">
        <v>2246</v>
      </c>
    </row>
    <row r="401" spans="1:16" s="363" customFormat="1" ht="38.25" x14ac:dyDescent="0.2">
      <c r="A401" s="14">
        <f t="shared" si="18"/>
        <v>358</v>
      </c>
      <c r="B401" s="505" t="s">
        <v>758</v>
      </c>
      <c r="C401" s="506" t="s">
        <v>501</v>
      </c>
      <c r="D401" s="755" t="s">
        <v>501</v>
      </c>
      <c r="E401" s="755" t="s">
        <v>501</v>
      </c>
      <c r="F401" s="755" t="s">
        <v>501</v>
      </c>
      <c r="G401" s="755" t="s">
        <v>501</v>
      </c>
      <c r="H401" s="755" t="s">
        <v>501</v>
      </c>
      <c r="I401" s="755" t="s">
        <v>501</v>
      </c>
      <c r="J401" s="755" t="s">
        <v>501</v>
      </c>
      <c r="K401" s="505" t="s">
        <v>503</v>
      </c>
      <c r="L401" s="209" t="s">
        <v>1152</v>
      </c>
      <c r="M401" s="412">
        <v>1</v>
      </c>
      <c r="N401" s="487" t="s">
        <v>2246</v>
      </c>
      <c r="O401" s="485" t="s">
        <v>2248</v>
      </c>
      <c r="P401" s="485" t="s">
        <v>2248</v>
      </c>
    </row>
    <row r="402" spans="1:16" s="363" customFormat="1" x14ac:dyDescent="0.2">
      <c r="A402" s="14">
        <f t="shared" si="18"/>
        <v>359</v>
      </c>
      <c r="B402" s="505" t="s">
        <v>838</v>
      </c>
      <c r="C402" s="506" t="s">
        <v>501</v>
      </c>
      <c r="D402" s="755"/>
      <c r="E402" s="755"/>
      <c r="F402" s="755"/>
      <c r="G402" s="755"/>
      <c r="H402" s="755"/>
      <c r="I402" s="755"/>
      <c r="J402" s="755"/>
      <c r="K402" s="505" t="s">
        <v>73</v>
      </c>
      <c r="L402" s="209" t="s">
        <v>1153</v>
      </c>
      <c r="M402" s="412">
        <v>1</v>
      </c>
      <c r="N402" s="487" t="s">
        <v>2246</v>
      </c>
      <c r="O402" s="487" t="s">
        <v>2246</v>
      </c>
      <c r="P402" s="487" t="s">
        <v>2246</v>
      </c>
    </row>
    <row r="403" spans="1:16" s="363" customFormat="1" ht="25.5" x14ac:dyDescent="0.2">
      <c r="A403" s="14">
        <f t="shared" si="18"/>
        <v>360</v>
      </c>
      <c r="B403" s="505" t="s">
        <v>839</v>
      </c>
      <c r="C403" s="506" t="s">
        <v>501</v>
      </c>
      <c r="D403" s="755"/>
      <c r="E403" s="755"/>
      <c r="F403" s="755"/>
      <c r="G403" s="755"/>
      <c r="H403" s="755"/>
      <c r="I403" s="755"/>
      <c r="J403" s="755"/>
      <c r="K403" s="505" t="s">
        <v>73</v>
      </c>
      <c r="L403" s="209" t="s">
        <v>1154</v>
      </c>
      <c r="M403" s="413">
        <v>2</v>
      </c>
      <c r="N403" s="487" t="s">
        <v>2246</v>
      </c>
      <c r="O403" s="487" t="s">
        <v>2246</v>
      </c>
      <c r="P403" s="487" t="s">
        <v>2246</v>
      </c>
    </row>
    <row r="404" spans="1:16" s="363" customFormat="1" ht="25.5" x14ac:dyDescent="0.2">
      <c r="A404" s="14">
        <f t="shared" si="18"/>
        <v>361</v>
      </c>
      <c r="B404" s="31" t="s">
        <v>785</v>
      </c>
      <c r="C404" s="505" t="s">
        <v>1378</v>
      </c>
      <c r="D404" s="755"/>
      <c r="E404" s="755"/>
      <c r="F404" s="755"/>
      <c r="G404" s="755"/>
      <c r="H404" s="755"/>
      <c r="I404" s="755"/>
      <c r="J404" s="755"/>
      <c r="K404" s="505" t="s">
        <v>73</v>
      </c>
      <c r="L404" s="209" t="s">
        <v>1155</v>
      </c>
      <c r="M404" s="412">
        <v>1</v>
      </c>
      <c r="N404" s="487" t="s">
        <v>2246</v>
      </c>
      <c r="O404" s="487" t="s">
        <v>2246</v>
      </c>
      <c r="P404" s="487" t="s">
        <v>2246</v>
      </c>
    </row>
    <row r="405" spans="1:16" s="363" customFormat="1" ht="25.5" x14ac:dyDescent="0.2">
      <c r="A405" s="14">
        <f t="shared" si="18"/>
        <v>362</v>
      </c>
      <c r="B405" s="31" t="s">
        <v>785</v>
      </c>
      <c r="C405" s="505" t="s">
        <v>1379</v>
      </c>
      <c r="D405" s="755" t="s">
        <v>507</v>
      </c>
      <c r="E405" s="755" t="s">
        <v>507</v>
      </c>
      <c r="F405" s="755" t="s">
        <v>507</v>
      </c>
      <c r="G405" s="755" t="s">
        <v>507</v>
      </c>
      <c r="H405" s="755" t="s">
        <v>507</v>
      </c>
      <c r="I405" s="755" t="s">
        <v>507</v>
      </c>
      <c r="J405" s="755" t="s">
        <v>507</v>
      </c>
      <c r="K405" s="505" t="s">
        <v>508</v>
      </c>
      <c r="L405" s="209" t="s">
        <v>1156</v>
      </c>
      <c r="M405" s="412">
        <v>1</v>
      </c>
      <c r="N405" s="487" t="s">
        <v>2246</v>
      </c>
      <c r="O405" s="487" t="s">
        <v>2246</v>
      </c>
      <c r="P405" s="487" t="s">
        <v>2246</v>
      </c>
    </row>
    <row r="406" spans="1:16" s="363" customFormat="1" ht="38.25" x14ac:dyDescent="0.2">
      <c r="A406" s="14">
        <f>A405+1</f>
        <v>363</v>
      </c>
      <c r="B406" s="31" t="s">
        <v>785</v>
      </c>
      <c r="C406" s="505" t="s">
        <v>1379</v>
      </c>
      <c r="D406" s="755"/>
      <c r="E406" s="755"/>
      <c r="F406" s="755"/>
      <c r="G406" s="755"/>
      <c r="H406" s="755"/>
      <c r="I406" s="755"/>
      <c r="J406" s="755"/>
      <c r="K406" s="505" t="s">
        <v>73</v>
      </c>
      <c r="L406" s="209" t="s">
        <v>1157</v>
      </c>
      <c r="M406" s="413">
        <v>2</v>
      </c>
      <c r="N406" s="487" t="s">
        <v>2246</v>
      </c>
      <c r="O406" s="487" t="s">
        <v>2246</v>
      </c>
      <c r="P406" s="487" t="s">
        <v>2246</v>
      </c>
    </row>
    <row r="407" spans="1:16" s="363" customFormat="1" x14ac:dyDescent="0.2">
      <c r="A407" s="14">
        <f t="shared" ref="A407:A424" si="19">A406+1</f>
        <v>364</v>
      </c>
      <c r="B407" s="505" t="s">
        <v>759</v>
      </c>
      <c r="C407" s="506" t="s">
        <v>507</v>
      </c>
      <c r="D407" s="755"/>
      <c r="E407" s="755"/>
      <c r="F407" s="755"/>
      <c r="G407" s="755"/>
      <c r="H407" s="755"/>
      <c r="I407" s="755"/>
      <c r="J407" s="755"/>
      <c r="K407" s="505" t="s">
        <v>73</v>
      </c>
      <c r="L407" s="209" t="s">
        <v>1158</v>
      </c>
      <c r="M407" s="412">
        <v>1</v>
      </c>
      <c r="N407" s="487" t="s">
        <v>2246</v>
      </c>
      <c r="O407" s="487" t="s">
        <v>2246</v>
      </c>
      <c r="P407" s="487" t="s">
        <v>2246</v>
      </c>
    </row>
    <row r="408" spans="1:16" s="363" customFormat="1" ht="25.5" x14ac:dyDescent="0.2">
      <c r="A408" s="14">
        <f t="shared" si="19"/>
        <v>365</v>
      </c>
      <c r="B408" s="31" t="s">
        <v>785</v>
      </c>
      <c r="C408" s="505" t="s">
        <v>1379</v>
      </c>
      <c r="D408" s="755"/>
      <c r="E408" s="755"/>
      <c r="F408" s="755"/>
      <c r="G408" s="755"/>
      <c r="H408" s="755"/>
      <c r="I408" s="755"/>
      <c r="J408" s="755"/>
      <c r="K408" s="505" t="s">
        <v>73</v>
      </c>
      <c r="L408" s="209" t="s">
        <v>1159</v>
      </c>
      <c r="M408" s="412">
        <v>1</v>
      </c>
      <c r="N408" s="487" t="s">
        <v>2246</v>
      </c>
      <c r="O408" s="487" t="s">
        <v>2246</v>
      </c>
      <c r="P408" s="487" t="s">
        <v>2246</v>
      </c>
    </row>
    <row r="409" spans="1:16" s="363" customFormat="1" x14ac:dyDescent="0.2">
      <c r="A409" s="782" t="s">
        <v>799</v>
      </c>
      <c r="B409" s="785"/>
      <c r="C409" s="785"/>
      <c r="D409" s="785"/>
      <c r="E409" s="785"/>
      <c r="F409" s="785"/>
      <c r="G409" s="785"/>
      <c r="H409" s="785"/>
      <c r="I409" s="785"/>
      <c r="J409" s="785"/>
      <c r="K409" s="785"/>
      <c r="L409" s="785"/>
      <c r="M409" s="785"/>
      <c r="N409" s="785"/>
      <c r="O409" s="785"/>
      <c r="P409" s="845"/>
    </row>
    <row r="410" spans="1:16" s="363" customFormat="1" ht="38.25" x14ac:dyDescent="0.2">
      <c r="A410" s="14">
        <f>A408+1</f>
        <v>366</v>
      </c>
      <c r="B410" s="31" t="s">
        <v>785</v>
      </c>
      <c r="C410" s="505" t="s">
        <v>1380</v>
      </c>
      <c r="D410" s="506">
        <v>5.9</v>
      </c>
      <c r="E410" s="506">
        <v>5.9</v>
      </c>
      <c r="F410" s="506">
        <v>5.9</v>
      </c>
      <c r="G410" s="506">
        <v>5.9</v>
      </c>
      <c r="H410" s="506">
        <v>5.9</v>
      </c>
      <c r="I410" s="523">
        <v>5.9</v>
      </c>
      <c r="J410" s="506">
        <v>5.9</v>
      </c>
      <c r="K410" s="505" t="s">
        <v>513</v>
      </c>
      <c r="L410" s="209" t="s">
        <v>1160</v>
      </c>
      <c r="M410" s="413">
        <v>2</v>
      </c>
      <c r="N410" s="485" t="s">
        <v>2248</v>
      </c>
      <c r="O410" s="485" t="s">
        <v>2248</v>
      </c>
      <c r="P410" s="485" t="s">
        <v>2248</v>
      </c>
    </row>
    <row r="411" spans="1:16" s="363" customFormat="1" ht="25.5" x14ac:dyDescent="0.2">
      <c r="A411" s="14">
        <f>A410+1</f>
        <v>367</v>
      </c>
      <c r="B411" s="505" t="s">
        <v>760</v>
      </c>
      <c r="C411" s="755" t="s">
        <v>518</v>
      </c>
      <c r="D411" s="755" t="s">
        <v>518</v>
      </c>
      <c r="E411" s="755" t="s">
        <v>518</v>
      </c>
      <c r="F411" s="755" t="s">
        <v>518</v>
      </c>
      <c r="G411" s="755" t="s">
        <v>518</v>
      </c>
      <c r="H411" s="755" t="s">
        <v>518</v>
      </c>
      <c r="I411" s="755" t="s">
        <v>518</v>
      </c>
      <c r="J411" s="755" t="s">
        <v>518</v>
      </c>
      <c r="K411" s="505" t="s">
        <v>519</v>
      </c>
      <c r="L411" s="209" t="s">
        <v>1162</v>
      </c>
      <c r="M411" s="412">
        <v>1</v>
      </c>
      <c r="N411" s="485" t="s">
        <v>2248</v>
      </c>
      <c r="O411" s="485" t="s">
        <v>2248</v>
      </c>
      <c r="P411" s="485" t="s">
        <v>2248</v>
      </c>
    </row>
    <row r="412" spans="1:16" s="363" customFormat="1" ht="25.5" x14ac:dyDescent="0.2">
      <c r="A412" s="14">
        <f t="shared" si="19"/>
        <v>368</v>
      </c>
      <c r="B412" s="505" t="s">
        <v>760</v>
      </c>
      <c r="C412" s="755"/>
      <c r="D412" s="755"/>
      <c r="E412" s="755"/>
      <c r="F412" s="755"/>
      <c r="G412" s="755"/>
      <c r="H412" s="755"/>
      <c r="I412" s="755"/>
      <c r="J412" s="755"/>
      <c r="K412" s="505" t="s">
        <v>73</v>
      </c>
      <c r="L412" s="209" t="s">
        <v>1163</v>
      </c>
      <c r="M412" s="412">
        <v>1</v>
      </c>
      <c r="N412" s="485" t="s">
        <v>2248</v>
      </c>
      <c r="O412" s="485" t="s">
        <v>2248</v>
      </c>
      <c r="P412" s="485" t="s">
        <v>2248</v>
      </c>
    </row>
    <row r="413" spans="1:16" s="363" customFormat="1" ht="38.25" x14ac:dyDescent="0.2">
      <c r="A413" s="14">
        <f t="shared" si="19"/>
        <v>369</v>
      </c>
      <c r="B413" s="31" t="s">
        <v>788</v>
      </c>
      <c r="C413" s="505" t="s">
        <v>1382</v>
      </c>
      <c r="D413" s="506" t="s">
        <v>522</v>
      </c>
      <c r="E413" s="755" t="s">
        <v>522</v>
      </c>
      <c r="F413" s="755" t="s">
        <v>522</v>
      </c>
      <c r="G413" s="755" t="s">
        <v>522</v>
      </c>
      <c r="H413" s="755" t="s">
        <v>522</v>
      </c>
      <c r="I413" s="755" t="s">
        <v>522</v>
      </c>
      <c r="J413" s="755" t="s">
        <v>522</v>
      </c>
      <c r="K413" s="505" t="s">
        <v>523</v>
      </c>
      <c r="L413" s="209" t="s">
        <v>1501</v>
      </c>
      <c r="M413" s="412">
        <v>1</v>
      </c>
      <c r="N413" s="485" t="s">
        <v>2248</v>
      </c>
      <c r="O413" s="485" t="s">
        <v>2248</v>
      </c>
      <c r="P413" s="485" t="s">
        <v>2248</v>
      </c>
    </row>
    <row r="414" spans="1:16" s="363" customFormat="1" ht="14.25" customHeight="1" x14ac:dyDescent="0.2">
      <c r="A414" s="14">
        <f t="shared" si="19"/>
        <v>370</v>
      </c>
      <c r="B414" s="31" t="s">
        <v>788</v>
      </c>
      <c r="C414" s="505" t="s">
        <v>1382</v>
      </c>
      <c r="D414" s="506" t="s">
        <v>522</v>
      </c>
      <c r="E414" s="755"/>
      <c r="F414" s="755"/>
      <c r="G414" s="755"/>
      <c r="H414" s="755"/>
      <c r="I414" s="755"/>
      <c r="J414" s="755"/>
      <c r="K414" s="505" t="s">
        <v>73</v>
      </c>
      <c r="L414" s="209" t="s">
        <v>1502</v>
      </c>
      <c r="M414" s="412">
        <v>1</v>
      </c>
      <c r="N414" s="485" t="s">
        <v>2248</v>
      </c>
      <c r="O414" s="485" t="s">
        <v>2248</v>
      </c>
      <c r="P414" s="485" t="s">
        <v>2248</v>
      </c>
    </row>
    <row r="415" spans="1:16" s="363" customFormat="1" ht="25.5" x14ac:dyDescent="0.2">
      <c r="A415" s="14">
        <f>A414+1</f>
        <v>371</v>
      </c>
      <c r="B415" s="509" t="s">
        <v>761</v>
      </c>
      <c r="C415" s="513" t="s">
        <v>524</v>
      </c>
      <c r="D415" s="791" t="s">
        <v>524</v>
      </c>
      <c r="E415" s="791" t="s">
        <v>524</v>
      </c>
      <c r="F415" s="791" t="s">
        <v>524</v>
      </c>
      <c r="G415" s="791" t="s">
        <v>524</v>
      </c>
      <c r="H415" s="791" t="s">
        <v>524</v>
      </c>
      <c r="I415" s="791" t="s">
        <v>524</v>
      </c>
      <c r="J415" s="791" t="s">
        <v>524</v>
      </c>
      <c r="K415" s="509" t="s">
        <v>525</v>
      </c>
      <c r="L415" s="217" t="s">
        <v>1259</v>
      </c>
      <c r="M415" s="412">
        <v>1</v>
      </c>
      <c r="N415" s="485" t="s">
        <v>2248</v>
      </c>
      <c r="O415" s="485" t="s">
        <v>2248</v>
      </c>
      <c r="P415" s="485" t="s">
        <v>2248</v>
      </c>
    </row>
    <row r="416" spans="1:16" s="363" customFormat="1" ht="15" customHeight="1" x14ac:dyDescent="0.2">
      <c r="A416" s="14">
        <f t="shared" si="19"/>
        <v>372</v>
      </c>
      <c r="B416" s="31" t="s">
        <v>785</v>
      </c>
      <c r="C416" s="509" t="s">
        <v>1388</v>
      </c>
      <c r="D416" s="791"/>
      <c r="E416" s="791"/>
      <c r="F416" s="791"/>
      <c r="G416" s="791"/>
      <c r="H416" s="791"/>
      <c r="I416" s="791"/>
      <c r="J416" s="791"/>
      <c r="K416" s="509" t="s">
        <v>73</v>
      </c>
      <c r="L416" s="217" t="s">
        <v>1260</v>
      </c>
      <c r="M416" s="412">
        <v>1</v>
      </c>
      <c r="N416" s="485" t="s">
        <v>2248</v>
      </c>
      <c r="O416" s="485" t="s">
        <v>2248</v>
      </c>
      <c r="P416" s="485" t="s">
        <v>2248</v>
      </c>
    </row>
    <row r="417" spans="1:16" s="363" customFormat="1" ht="25.5" x14ac:dyDescent="0.2">
      <c r="A417" s="14">
        <f t="shared" si="19"/>
        <v>373</v>
      </c>
      <c r="B417" s="505" t="s">
        <v>761</v>
      </c>
      <c r="C417" s="506" t="s">
        <v>526</v>
      </c>
      <c r="D417" s="506" t="s">
        <v>526</v>
      </c>
      <c r="E417" s="506" t="s">
        <v>526</v>
      </c>
      <c r="F417" s="506" t="s">
        <v>526</v>
      </c>
      <c r="G417" s="506" t="s">
        <v>526</v>
      </c>
      <c r="H417" s="506" t="s">
        <v>526</v>
      </c>
      <c r="I417" s="523" t="s">
        <v>526</v>
      </c>
      <c r="J417" s="506" t="s">
        <v>526</v>
      </c>
      <c r="K417" s="505" t="s">
        <v>527</v>
      </c>
      <c r="L417" s="209" t="s">
        <v>1164</v>
      </c>
      <c r="M417" s="412">
        <v>1</v>
      </c>
      <c r="N417" s="485" t="s">
        <v>2248</v>
      </c>
      <c r="O417" s="485" t="s">
        <v>2248</v>
      </c>
      <c r="P417" s="485" t="s">
        <v>2248</v>
      </c>
    </row>
    <row r="418" spans="1:16" s="363" customFormat="1" ht="25.5" x14ac:dyDescent="0.2">
      <c r="A418" s="14">
        <f t="shared" si="19"/>
        <v>374</v>
      </c>
      <c r="B418" s="505" t="s">
        <v>761</v>
      </c>
      <c r="C418" s="506" t="s">
        <v>529</v>
      </c>
      <c r="D418" s="755" t="s">
        <v>529</v>
      </c>
      <c r="E418" s="755" t="s">
        <v>529</v>
      </c>
      <c r="F418" s="755" t="s">
        <v>529</v>
      </c>
      <c r="G418" s="755" t="s">
        <v>529</v>
      </c>
      <c r="H418" s="755" t="s">
        <v>529</v>
      </c>
      <c r="I418" s="755" t="s">
        <v>529</v>
      </c>
      <c r="J418" s="755" t="s">
        <v>529</v>
      </c>
      <c r="K418" s="505" t="s">
        <v>530</v>
      </c>
      <c r="L418" s="209" t="s">
        <v>1465</v>
      </c>
      <c r="M418" s="412">
        <v>1</v>
      </c>
      <c r="N418" s="485" t="s">
        <v>2248</v>
      </c>
      <c r="O418" s="485" t="s">
        <v>2248</v>
      </c>
      <c r="P418" s="485" t="s">
        <v>2248</v>
      </c>
    </row>
    <row r="419" spans="1:16" s="363" customFormat="1" ht="25.5" x14ac:dyDescent="0.2">
      <c r="A419" s="14">
        <f t="shared" si="19"/>
        <v>375</v>
      </c>
      <c r="B419" s="505" t="s">
        <v>761</v>
      </c>
      <c r="C419" s="506" t="s">
        <v>529</v>
      </c>
      <c r="D419" s="755"/>
      <c r="E419" s="755"/>
      <c r="F419" s="755"/>
      <c r="G419" s="755"/>
      <c r="H419" s="755"/>
      <c r="I419" s="755"/>
      <c r="J419" s="755"/>
      <c r="K419" s="509" t="s">
        <v>73</v>
      </c>
      <c r="L419" s="209" t="s">
        <v>1466</v>
      </c>
      <c r="M419" s="412">
        <v>1</v>
      </c>
      <c r="N419" s="485" t="s">
        <v>2248</v>
      </c>
      <c r="O419" s="485" t="s">
        <v>2248</v>
      </c>
      <c r="P419" s="485" t="s">
        <v>2248</v>
      </c>
    </row>
    <row r="420" spans="1:16" s="363" customFormat="1" ht="25.5" x14ac:dyDescent="0.2">
      <c r="A420" s="14">
        <f>A419+1</f>
        <v>376</v>
      </c>
      <c r="B420" s="505" t="s">
        <v>761</v>
      </c>
      <c r="C420" s="506" t="s">
        <v>531</v>
      </c>
      <c r="D420" s="506" t="s">
        <v>531</v>
      </c>
      <c r="E420" s="506" t="s">
        <v>531</v>
      </c>
      <c r="F420" s="506" t="s">
        <v>531</v>
      </c>
      <c r="G420" s="506" t="s">
        <v>531</v>
      </c>
      <c r="H420" s="506" t="s">
        <v>531</v>
      </c>
      <c r="I420" s="523" t="s">
        <v>531</v>
      </c>
      <c r="J420" s="506" t="s">
        <v>531</v>
      </c>
      <c r="K420" s="505" t="s">
        <v>532</v>
      </c>
      <c r="L420" s="209" t="s">
        <v>1165</v>
      </c>
      <c r="M420" s="412">
        <v>1</v>
      </c>
      <c r="N420" s="485" t="s">
        <v>2248</v>
      </c>
      <c r="O420" s="485" t="s">
        <v>2248</v>
      </c>
      <c r="P420" s="485" t="s">
        <v>2248</v>
      </c>
    </row>
    <row r="421" spans="1:16" s="363" customFormat="1" ht="38.25" x14ac:dyDescent="0.2">
      <c r="A421" s="14">
        <f t="shared" si="19"/>
        <v>377</v>
      </c>
      <c r="B421" s="505" t="s">
        <v>761</v>
      </c>
      <c r="C421" s="505" t="s">
        <v>1383</v>
      </c>
      <c r="D421" s="755" t="s">
        <v>534</v>
      </c>
      <c r="E421" s="755" t="s">
        <v>534</v>
      </c>
      <c r="F421" s="755" t="s">
        <v>534</v>
      </c>
      <c r="G421" s="755" t="s">
        <v>534</v>
      </c>
      <c r="H421" s="755" t="s">
        <v>534</v>
      </c>
      <c r="I421" s="755" t="s">
        <v>534</v>
      </c>
      <c r="J421" s="755" t="s">
        <v>534</v>
      </c>
      <c r="K421" s="505" t="s">
        <v>535</v>
      </c>
      <c r="L421" s="209" t="s">
        <v>1166</v>
      </c>
      <c r="M421" s="412">
        <v>1</v>
      </c>
      <c r="N421" s="485" t="s">
        <v>2248</v>
      </c>
      <c r="O421" s="485" t="s">
        <v>2248</v>
      </c>
      <c r="P421" s="485" t="s">
        <v>2248</v>
      </c>
    </row>
    <row r="422" spans="1:16" s="363" customFormat="1" ht="15" customHeight="1" x14ac:dyDescent="0.2">
      <c r="A422" s="14">
        <f t="shared" si="19"/>
        <v>378</v>
      </c>
      <c r="B422" s="505" t="s">
        <v>840</v>
      </c>
      <c r="C422" s="505" t="s">
        <v>1383</v>
      </c>
      <c r="D422" s="755"/>
      <c r="E422" s="755"/>
      <c r="F422" s="755"/>
      <c r="G422" s="755"/>
      <c r="H422" s="755"/>
      <c r="I422" s="755"/>
      <c r="J422" s="755"/>
      <c r="K422" s="505" t="s">
        <v>73</v>
      </c>
      <c r="L422" s="209" t="s">
        <v>1167</v>
      </c>
      <c r="M422" s="412">
        <v>1</v>
      </c>
      <c r="N422" s="485" t="s">
        <v>2248</v>
      </c>
      <c r="O422" s="485" t="s">
        <v>2248</v>
      </c>
      <c r="P422" s="485" t="s">
        <v>2248</v>
      </c>
    </row>
    <row r="423" spans="1:16" s="363" customFormat="1" ht="25.5" x14ac:dyDescent="0.2">
      <c r="A423" s="14">
        <f t="shared" si="19"/>
        <v>379</v>
      </c>
      <c r="B423" s="31" t="s">
        <v>788</v>
      </c>
      <c r="C423" s="505" t="s">
        <v>1385</v>
      </c>
      <c r="D423" s="506" t="s">
        <v>550</v>
      </c>
      <c r="E423" s="513" t="s">
        <v>538</v>
      </c>
      <c r="F423" s="513" t="s">
        <v>538</v>
      </c>
      <c r="G423" s="513" t="s">
        <v>538</v>
      </c>
      <c r="H423" s="513" t="s">
        <v>538</v>
      </c>
      <c r="I423" s="527" t="s">
        <v>538</v>
      </c>
      <c r="J423" s="513" t="s">
        <v>538</v>
      </c>
      <c r="K423" s="505" t="s">
        <v>551</v>
      </c>
      <c r="L423" s="209" t="s">
        <v>1177</v>
      </c>
      <c r="M423" s="412">
        <v>1</v>
      </c>
      <c r="N423" s="485" t="s">
        <v>2248</v>
      </c>
      <c r="O423" s="485" t="s">
        <v>2248</v>
      </c>
      <c r="P423" s="485" t="s">
        <v>2248</v>
      </c>
    </row>
    <row r="424" spans="1:16" s="363" customFormat="1" ht="51" x14ac:dyDescent="0.2">
      <c r="A424" s="14">
        <f t="shared" si="19"/>
        <v>380</v>
      </c>
      <c r="B424" s="31" t="s">
        <v>788</v>
      </c>
      <c r="C424" s="505" t="s">
        <v>1386</v>
      </c>
      <c r="D424" s="755" t="s">
        <v>553</v>
      </c>
      <c r="E424" s="755" t="s">
        <v>553</v>
      </c>
      <c r="F424" s="755" t="s">
        <v>553</v>
      </c>
      <c r="G424" s="755" t="s">
        <v>553</v>
      </c>
      <c r="H424" s="755" t="s">
        <v>553</v>
      </c>
      <c r="I424" s="755" t="s">
        <v>553</v>
      </c>
      <c r="J424" s="755" t="s">
        <v>553</v>
      </c>
      <c r="K424" s="505" t="s">
        <v>554</v>
      </c>
      <c r="L424" s="209" t="s">
        <v>1178</v>
      </c>
      <c r="M424" s="412">
        <v>1</v>
      </c>
      <c r="N424" s="485" t="s">
        <v>2248</v>
      </c>
      <c r="O424" s="485" t="s">
        <v>2248</v>
      </c>
      <c r="P424" s="485" t="s">
        <v>2248</v>
      </c>
    </row>
    <row r="425" spans="1:16" s="363" customFormat="1" ht="12.75" customHeight="1" x14ac:dyDescent="0.2">
      <c r="A425" s="514"/>
      <c r="B425" s="31" t="s">
        <v>786</v>
      </c>
      <c r="C425" s="754" t="s">
        <v>1387</v>
      </c>
      <c r="D425" s="755"/>
      <c r="E425" s="755"/>
      <c r="F425" s="755"/>
      <c r="G425" s="755"/>
      <c r="H425" s="755"/>
      <c r="I425" s="755"/>
      <c r="J425" s="755"/>
      <c r="K425" s="505" t="s">
        <v>73</v>
      </c>
      <c r="L425" s="209" t="s">
        <v>1179</v>
      </c>
      <c r="M425" s="514"/>
      <c r="N425" s="514"/>
      <c r="O425" s="514"/>
      <c r="P425" s="514"/>
    </row>
    <row r="426" spans="1:16" s="363" customFormat="1" ht="25.5" x14ac:dyDescent="0.2">
      <c r="A426" s="14">
        <f>A424+1</f>
        <v>381</v>
      </c>
      <c r="B426" s="31" t="s">
        <v>786</v>
      </c>
      <c r="C426" s="754"/>
      <c r="D426" s="755"/>
      <c r="E426" s="755"/>
      <c r="F426" s="755"/>
      <c r="G426" s="755"/>
      <c r="H426" s="755"/>
      <c r="I426" s="755"/>
      <c r="J426" s="755"/>
      <c r="K426" s="505" t="s">
        <v>73</v>
      </c>
      <c r="L426" s="209" t="s">
        <v>2164</v>
      </c>
      <c r="M426" s="412">
        <v>1</v>
      </c>
      <c r="N426" s="485" t="s">
        <v>2248</v>
      </c>
      <c r="O426" s="485" t="s">
        <v>2248</v>
      </c>
      <c r="P426" s="485" t="s">
        <v>2248</v>
      </c>
    </row>
    <row r="427" spans="1:16" s="363" customFormat="1" x14ac:dyDescent="0.2">
      <c r="A427" s="14">
        <f>A426+1</f>
        <v>382</v>
      </c>
      <c r="B427" s="31" t="s">
        <v>786</v>
      </c>
      <c r="C427" s="754"/>
      <c r="D427" s="755"/>
      <c r="E427" s="755"/>
      <c r="F427" s="755"/>
      <c r="G427" s="755"/>
      <c r="H427" s="755"/>
      <c r="I427" s="755"/>
      <c r="J427" s="755"/>
      <c r="K427" s="505" t="s">
        <v>73</v>
      </c>
      <c r="L427" s="209" t="s">
        <v>2165</v>
      </c>
      <c r="M427" s="412">
        <v>1</v>
      </c>
      <c r="N427" s="485" t="s">
        <v>2248</v>
      </c>
      <c r="O427" s="485" t="s">
        <v>2248</v>
      </c>
      <c r="P427" s="485" t="s">
        <v>2248</v>
      </c>
    </row>
    <row r="428" spans="1:16" ht="25.5" x14ac:dyDescent="0.2">
      <c r="A428" s="14">
        <f>A427+1</f>
        <v>383</v>
      </c>
      <c r="B428" s="31" t="s">
        <v>786</v>
      </c>
      <c r="C428" s="754"/>
      <c r="D428" s="755"/>
      <c r="E428" s="755"/>
      <c r="F428" s="755"/>
      <c r="G428" s="755"/>
      <c r="H428" s="755"/>
      <c r="I428" s="755"/>
      <c r="J428" s="755"/>
      <c r="K428" s="505" t="s">
        <v>73</v>
      </c>
      <c r="L428" s="209" t="s">
        <v>2166</v>
      </c>
      <c r="M428" s="412">
        <v>1</v>
      </c>
      <c r="N428" s="485" t="s">
        <v>2248</v>
      </c>
      <c r="O428" s="485" t="s">
        <v>2248</v>
      </c>
      <c r="P428" s="485" t="s">
        <v>2248</v>
      </c>
    </row>
    <row r="429" spans="1:16" ht="25.5" x14ac:dyDescent="0.2">
      <c r="A429" s="14">
        <f>A428+1</f>
        <v>384</v>
      </c>
      <c r="B429" s="31" t="s">
        <v>786</v>
      </c>
      <c r="C429" s="505" t="s">
        <v>1387</v>
      </c>
      <c r="D429" s="755"/>
      <c r="E429" s="755"/>
      <c r="F429" s="755"/>
      <c r="G429" s="755"/>
      <c r="H429" s="755"/>
      <c r="I429" s="755"/>
      <c r="J429" s="755"/>
      <c r="K429" s="505" t="s">
        <v>73</v>
      </c>
      <c r="L429" s="209" t="s">
        <v>2167</v>
      </c>
      <c r="M429" s="412">
        <v>1</v>
      </c>
      <c r="N429" s="485" t="s">
        <v>2248</v>
      </c>
      <c r="O429" s="485" t="s">
        <v>2248</v>
      </c>
      <c r="P429" s="485" t="s">
        <v>2248</v>
      </c>
    </row>
    <row r="430" spans="1:16" x14ac:dyDescent="0.2">
      <c r="A430" s="782" t="s">
        <v>800</v>
      </c>
      <c r="B430" s="785"/>
      <c r="C430" s="785"/>
      <c r="D430" s="785"/>
      <c r="E430" s="785"/>
      <c r="F430" s="785"/>
      <c r="G430" s="785"/>
      <c r="H430" s="785"/>
      <c r="I430" s="785"/>
      <c r="J430" s="785"/>
      <c r="K430" s="785"/>
      <c r="L430" s="785"/>
      <c r="M430" s="785"/>
      <c r="N430" s="785"/>
      <c r="O430" s="785"/>
      <c r="P430" s="845"/>
    </row>
    <row r="431" spans="1:16" ht="25.5" x14ac:dyDescent="0.2">
      <c r="A431" s="14">
        <f>A429+1</f>
        <v>385</v>
      </c>
      <c r="B431" s="505" t="s">
        <v>809</v>
      </c>
      <c r="C431" s="506" t="s">
        <v>561</v>
      </c>
      <c r="D431" s="506" t="s">
        <v>561</v>
      </c>
      <c r="E431" s="506" t="s">
        <v>561</v>
      </c>
      <c r="F431" s="506" t="s">
        <v>561</v>
      </c>
      <c r="G431" s="506" t="s">
        <v>561</v>
      </c>
      <c r="H431" s="506" t="s">
        <v>561</v>
      </c>
      <c r="I431" s="523" t="s">
        <v>561</v>
      </c>
      <c r="J431" s="506" t="s">
        <v>561</v>
      </c>
      <c r="K431" s="505" t="s">
        <v>562</v>
      </c>
      <c r="L431" s="209" t="s">
        <v>1184</v>
      </c>
      <c r="M431" s="412">
        <v>1</v>
      </c>
      <c r="N431" s="485" t="s">
        <v>2248</v>
      </c>
      <c r="O431" s="489" t="s">
        <v>2249</v>
      </c>
      <c r="P431" s="489" t="s">
        <v>2249</v>
      </c>
    </row>
    <row r="432" spans="1:16" ht="25.5" x14ac:dyDescent="0.2">
      <c r="A432" s="514"/>
      <c r="B432" s="31" t="s">
        <v>788</v>
      </c>
      <c r="C432" s="505" t="s">
        <v>1401</v>
      </c>
      <c r="D432" s="755" t="s">
        <v>564</v>
      </c>
      <c r="E432" s="755" t="s">
        <v>564</v>
      </c>
      <c r="F432" s="755" t="s">
        <v>564</v>
      </c>
      <c r="G432" s="755" t="s">
        <v>564</v>
      </c>
      <c r="H432" s="755" t="s">
        <v>564</v>
      </c>
      <c r="I432" s="755" t="s">
        <v>564</v>
      </c>
      <c r="J432" s="755" t="s">
        <v>564</v>
      </c>
      <c r="K432" s="505" t="s">
        <v>565</v>
      </c>
      <c r="L432" s="209" t="s">
        <v>1185</v>
      </c>
      <c r="M432" s="514"/>
      <c r="N432" s="514"/>
      <c r="O432" s="514"/>
      <c r="P432" s="514"/>
    </row>
    <row r="433" spans="1:16" ht="25.5" x14ac:dyDescent="0.2">
      <c r="A433" s="14">
        <f>A431+1</f>
        <v>386</v>
      </c>
      <c r="B433" s="505" t="s">
        <v>762</v>
      </c>
      <c r="C433" s="506" t="s">
        <v>564</v>
      </c>
      <c r="D433" s="755"/>
      <c r="E433" s="755"/>
      <c r="F433" s="755"/>
      <c r="G433" s="755"/>
      <c r="H433" s="755"/>
      <c r="I433" s="755"/>
      <c r="J433" s="755"/>
      <c r="K433" s="505" t="s">
        <v>73</v>
      </c>
      <c r="L433" s="209" t="s">
        <v>2168</v>
      </c>
      <c r="M433" s="412">
        <v>1</v>
      </c>
      <c r="N433" s="485" t="s">
        <v>2248</v>
      </c>
      <c r="O433" s="489" t="s">
        <v>2249</v>
      </c>
      <c r="P433" s="489" t="s">
        <v>2249</v>
      </c>
    </row>
    <row r="434" spans="1:16" ht="25.5" x14ac:dyDescent="0.2">
      <c r="A434" s="14">
        <f t="shared" ref="A434:A438" si="20">A433+1</f>
        <v>387</v>
      </c>
      <c r="B434" s="31" t="s">
        <v>788</v>
      </c>
      <c r="C434" s="505" t="s">
        <v>1401</v>
      </c>
      <c r="D434" s="755"/>
      <c r="E434" s="755"/>
      <c r="F434" s="755"/>
      <c r="G434" s="755"/>
      <c r="H434" s="755"/>
      <c r="I434" s="755"/>
      <c r="J434" s="755"/>
      <c r="K434" s="505" t="s">
        <v>73</v>
      </c>
      <c r="L434" s="209" t="s">
        <v>2169</v>
      </c>
      <c r="M434" s="412">
        <v>1</v>
      </c>
      <c r="N434" s="485" t="s">
        <v>2248</v>
      </c>
      <c r="O434" s="489" t="s">
        <v>2249</v>
      </c>
      <c r="P434" s="489" t="s">
        <v>2249</v>
      </c>
    </row>
    <row r="435" spans="1:16" ht="51" x14ac:dyDescent="0.2">
      <c r="A435" s="14">
        <f t="shared" si="20"/>
        <v>388</v>
      </c>
      <c r="B435" s="505" t="s">
        <v>763</v>
      </c>
      <c r="C435" s="506" t="s">
        <v>564</v>
      </c>
      <c r="D435" s="755"/>
      <c r="E435" s="755"/>
      <c r="F435" s="755"/>
      <c r="G435" s="755"/>
      <c r="H435" s="755"/>
      <c r="I435" s="755"/>
      <c r="J435" s="755"/>
      <c r="K435" s="505" t="s">
        <v>73</v>
      </c>
      <c r="L435" s="209" t="s">
        <v>2170</v>
      </c>
      <c r="M435" s="412">
        <v>1</v>
      </c>
      <c r="N435" s="485" t="s">
        <v>2248</v>
      </c>
      <c r="O435" s="489" t="s">
        <v>2249</v>
      </c>
      <c r="P435" s="489" t="s">
        <v>2249</v>
      </c>
    </row>
    <row r="436" spans="1:16" ht="25.5" x14ac:dyDescent="0.2">
      <c r="A436" s="14">
        <f t="shared" si="20"/>
        <v>389</v>
      </c>
      <c r="B436" s="31" t="s">
        <v>788</v>
      </c>
      <c r="C436" s="505" t="s">
        <v>1401</v>
      </c>
      <c r="D436" s="755"/>
      <c r="E436" s="755"/>
      <c r="F436" s="755"/>
      <c r="G436" s="755"/>
      <c r="H436" s="755"/>
      <c r="I436" s="755"/>
      <c r="J436" s="755"/>
      <c r="K436" s="505" t="s">
        <v>73</v>
      </c>
      <c r="L436" s="209" t="s">
        <v>2171</v>
      </c>
      <c r="M436" s="412">
        <v>1</v>
      </c>
      <c r="N436" s="485" t="s">
        <v>2248</v>
      </c>
      <c r="O436" s="489" t="s">
        <v>2249</v>
      </c>
      <c r="P436" s="489" t="s">
        <v>2249</v>
      </c>
    </row>
    <row r="437" spans="1:16" ht="51" x14ac:dyDescent="0.2">
      <c r="A437" s="14">
        <f t="shared" si="20"/>
        <v>390</v>
      </c>
      <c r="B437" s="31" t="s">
        <v>785</v>
      </c>
      <c r="C437" s="505" t="s">
        <v>1402</v>
      </c>
      <c r="D437" s="755"/>
      <c r="E437" s="755"/>
      <c r="F437" s="755"/>
      <c r="G437" s="755"/>
      <c r="H437" s="755"/>
      <c r="I437" s="755"/>
      <c r="J437" s="755"/>
      <c r="K437" s="505" t="s">
        <v>73</v>
      </c>
      <c r="L437" s="209" t="s">
        <v>2172</v>
      </c>
      <c r="M437" s="412">
        <v>1</v>
      </c>
      <c r="N437" s="485" t="s">
        <v>2248</v>
      </c>
      <c r="O437" s="489" t="s">
        <v>2249</v>
      </c>
      <c r="P437" s="489" t="s">
        <v>2249</v>
      </c>
    </row>
    <row r="438" spans="1:16" ht="51" x14ac:dyDescent="0.2">
      <c r="A438" s="14">
        <f t="shared" si="20"/>
        <v>391</v>
      </c>
      <c r="B438" s="31" t="s">
        <v>786</v>
      </c>
      <c r="C438" s="505" t="s">
        <v>1403</v>
      </c>
      <c r="D438" s="755"/>
      <c r="E438" s="755"/>
      <c r="F438" s="755"/>
      <c r="G438" s="755"/>
      <c r="H438" s="755"/>
      <c r="I438" s="755"/>
      <c r="J438" s="755"/>
      <c r="K438" s="505" t="s">
        <v>73</v>
      </c>
      <c r="L438" s="209" t="s">
        <v>2173</v>
      </c>
      <c r="M438" s="412">
        <v>1</v>
      </c>
      <c r="N438" s="485" t="s">
        <v>2248</v>
      </c>
      <c r="O438" s="489" t="s">
        <v>2249</v>
      </c>
      <c r="P438" s="489" t="s">
        <v>2249</v>
      </c>
    </row>
    <row r="439" spans="1:16" ht="25.5" x14ac:dyDescent="0.2">
      <c r="A439" s="14">
        <f>A438+1</f>
        <v>392</v>
      </c>
      <c r="B439" s="505" t="s">
        <v>766</v>
      </c>
      <c r="C439" s="506" t="s">
        <v>571</v>
      </c>
      <c r="D439" s="506"/>
      <c r="E439" s="506"/>
      <c r="F439" s="506"/>
      <c r="G439" s="506"/>
      <c r="H439" s="765" t="s">
        <v>2321</v>
      </c>
      <c r="I439" s="765" t="s">
        <v>2321</v>
      </c>
      <c r="J439" s="765" t="s">
        <v>2321</v>
      </c>
      <c r="K439" s="509" t="s">
        <v>2319</v>
      </c>
      <c r="L439" s="400" t="s">
        <v>2367</v>
      </c>
      <c r="M439" s="412">
        <v>1</v>
      </c>
      <c r="N439" s="485" t="s">
        <v>2248</v>
      </c>
      <c r="O439" s="489" t="s">
        <v>2249</v>
      </c>
      <c r="P439" s="489" t="s">
        <v>2249</v>
      </c>
    </row>
    <row r="440" spans="1:16" ht="25.5" x14ac:dyDescent="0.2">
      <c r="A440" s="14">
        <f>A439+1</f>
        <v>393</v>
      </c>
      <c r="B440" s="505"/>
      <c r="C440" s="506"/>
      <c r="D440" s="506"/>
      <c r="E440" s="506"/>
      <c r="F440" s="506"/>
      <c r="G440" s="506"/>
      <c r="H440" s="792"/>
      <c r="I440" s="792"/>
      <c r="J440" s="792"/>
      <c r="K440" s="509" t="s">
        <v>73</v>
      </c>
      <c r="L440" s="400" t="s">
        <v>2368</v>
      </c>
      <c r="M440" s="412">
        <v>1</v>
      </c>
      <c r="N440" s="485" t="s">
        <v>2248</v>
      </c>
      <c r="O440" s="489" t="s">
        <v>2249</v>
      </c>
      <c r="P440" s="489" t="s">
        <v>2249</v>
      </c>
    </row>
    <row r="441" spans="1:16" ht="25.5" x14ac:dyDescent="0.2">
      <c r="A441" s="14">
        <f>A440+1</f>
        <v>394</v>
      </c>
      <c r="B441" s="505"/>
      <c r="C441" s="506"/>
      <c r="D441" s="506"/>
      <c r="E441" s="506"/>
      <c r="F441" s="506"/>
      <c r="G441" s="506"/>
      <c r="H441" s="792"/>
      <c r="I441" s="792"/>
      <c r="J441" s="792"/>
      <c r="K441" s="509" t="s">
        <v>73</v>
      </c>
      <c r="L441" s="400" t="s">
        <v>2262</v>
      </c>
      <c r="M441" s="412">
        <v>1</v>
      </c>
      <c r="N441" s="485" t="s">
        <v>2248</v>
      </c>
      <c r="O441" s="489" t="s">
        <v>2249</v>
      </c>
      <c r="P441" s="489" t="s">
        <v>2249</v>
      </c>
    </row>
    <row r="442" spans="1:16" ht="25.5" x14ac:dyDescent="0.2">
      <c r="A442" s="514"/>
      <c r="B442" s="31"/>
      <c r="C442" s="514"/>
      <c r="D442" s="225"/>
      <c r="E442" s="225"/>
      <c r="F442" s="225"/>
      <c r="G442" s="764" t="s">
        <v>1778</v>
      </c>
      <c r="H442" s="792"/>
      <c r="I442" s="792"/>
      <c r="J442" s="792"/>
      <c r="K442" s="509" t="s">
        <v>73</v>
      </c>
      <c r="L442" s="217" t="s">
        <v>2176</v>
      </c>
      <c r="M442" s="361"/>
      <c r="N442" s="514"/>
      <c r="O442" s="514"/>
      <c r="P442" s="514"/>
    </row>
    <row r="443" spans="1:16" x14ac:dyDescent="0.2">
      <c r="A443" s="14">
        <f>A441+1</f>
        <v>395</v>
      </c>
      <c r="B443" s="31"/>
      <c r="C443" s="514"/>
      <c r="D443" s="225"/>
      <c r="E443" s="225"/>
      <c r="F443" s="225"/>
      <c r="G443" s="764"/>
      <c r="H443" s="792"/>
      <c r="I443" s="792"/>
      <c r="J443" s="792"/>
      <c r="K443" s="509" t="s">
        <v>73</v>
      </c>
      <c r="L443" s="217" t="s">
        <v>1902</v>
      </c>
      <c r="M443" s="412">
        <v>1</v>
      </c>
      <c r="N443" s="487" t="s">
        <v>2246</v>
      </c>
      <c r="O443" s="487" t="s">
        <v>2246</v>
      </c>
      <c r="P443" s="487" t="s">
        <v>2246</v>
      </c>
    </row>
    <row r="444" spans="1:16" ht="25.5" x14ac:dyDescent="0.2">
      <c r="A444" s="14">
        <f>A443+1</f>
        <v>396</v>
      </c>
      <c r="B444" s="31"/>
      <c r="C444" s="514"/>
      <c r="D444" s="225"/>
      <c r="E444" s="225"/>
      <c r="F444" s="225"/>
      <c r="G444" s="764"/>
      <c r="H444" s="792"/>
      <c r="I444" s="792"/>
      <c r="J444" s="792"/>
      <c r="K444" s="509" t="s">
        <v>73</v>
      </c>
      <c r="L444" s="217" t="s">
        <v>1903</v>
      </c>
      <c r="M444" s="412">
        <v>1</v>
      </c>
      <c r="N444" s="487" t="s">
        <v>2246</v>
      </c>
      <c r="O444" s="487" t="s">
        <v>2246</v>
      </c>
      <c r="P444" s="487" t="s">
        <v>2246</v>
      </c>
    </row>
    <row r="445" spans="1:16" ht="25.5" x14ac:dyDescent="0.2">
      <c r="A445" s="14">
        <f t="shared" ref="A445:A450" si="21">A444+1</f>
        <v>397</v>
      </c>
      <c r="B445" s="31"/>
      <c r="C445" s="514"/>
      <c r="D445" s="225"/>
      <c r="E445" s="225"/>
      <c r="F445" s="225"/>
      <c r="G445" s="764"/>
      <c r="H445" s="792"/>
      <c r="I445" s="792"/>
      <c r="J445" s="792"/>
      <c r="K445" s="509" t="s">
        <v>73</v>
      </c>
      <c r="L445" s="217" t="s">
        <v>1904</v>
      </c>
      <c r="M445" s="412">
        <v>1</v>
      </c>
      <c r="N445" s="487" t="s">
        <v>2246</v>
      </c>
      <c r="O445" s="487" t="s">
        <v>2246</v>
      </c>
      <c r="P445" s="487" t="s">
        <v>2246</v>
      </c>
    </row>
    <row r="446" spans="1:16" ht="51" x14ac:dyDescent="0.2">
      <c r="A446" s="14">
        <f t="shared" si="21"/>
        <v>398</v>
      </c>
      <c r="B446" s="31"/>
      <c r="C446" s="514"/>
      <c r="D446" s="225"/>
      <c r="E446" s="225"/>
      <c r="F446" s="225"/>
      <c r="G446" s="764"/>
      <c r="H446" s="792"/>
      <c r="I446" s="792"/>
      <c r="J446" s="792"/>
      <c r="K446" s="509" t="s">
        <v>73</v>
      </c>
      <c r="L446" s="217" t="s">
        <v>1905</v>
      </c>
      <c r="M446" s="412">
        <v>1</v>
      </c>
      <c r="N446" s="487" t="s">
        <v>2246</v>
      </c>
      <c r="O446" s="487" t="s">
        <v>2246</v>
      </c>
      <c r="P446" s="487" t="s">
        <v>2246</v>
      </c>
    </row>
    <row r="447" spans="1:16" x14ac:dyDescent="0.2">
      <c r="A447" s="14">
        <f t="shared" si="21"/>
        <v>399</v>
      </c>
      <c r="B447" s="31"/>
      <c r="C447" s="514"/>
      <c r="D447" s="225"/>
      <c r="E447" s="225"/>
      <c r="F447" s="225"/>
      <c r="G447" s="764"/>
      <c r="H447" s="766"/>
      <c r="I447" s="766"/>
      <c r="J447" s="766"/>
      <c r="K447" s="509" t="s">
        <v>73</v>
      </c>
      <c r="L447" s="217" t="s">
        <v>1906</v>
      </c>
      <c r="M447" s="412">
        <v>1</v>
      </c>
      <c r="N447" s="487" t="s">
        <v>2246</v>
      </c>
      <c r="O447" s="487" t="s">
        <v>2246</v>
      </c>
      <c r="P447" s="487" t="s">
        <v>2246</v>
      </c>
    </row>
    <row r="448" spans="1:16" ht="25.5" x14ac:dyDescent="0.2">
      <c r="A448" s="14">
        <f t="shared" si="21"/>
        <v>400</v>
      </c>
      <c r="B448" s="31" t="s">
        <v>788</v>
      </c>
      <c r="C448" s="505" t="s">
        <v>1389</v>
      </c>
      <c r="D448" s="506" t="s">
        <v>571</v>
      </c>
      <c r="E448" s="506" t="s">
        <v>571</v>
      </c>
      <c r="F448" s="506" t="s">
        <v>571</v>
      </c>
      <c r="G448" s="755" t="s">
        <v>571</v>
      </c>
      <c r="H448" s="773" t="s">
        <v>2263</v>
      </c>
      <c r="I448" s="773" t="s">
        <v>2263</v>
      </c>
      <c r="J448" s="773" t="s">
        <v>2263</v>
      </c>
      <c r="K448" s="509" t="s">
        <v>2270</v>
      </c>
      <c r="L448" s="400" t="s">
        <v>2369</v>
      </c>
      <c r="M448" s="412">
        <v>1</v>
      </c>
      <c r="N448" s="485" t="s">
        <v>2248</v>
      </c>
      <c r="O448" s="489" t="s">
        <v>2249</v>
      </c>
      <c r="P448" s="489" t="s">
        <v>2249</v>
      </c>
    </row>
    <row r="449" spans="1:19" ht="25.5" x14ac:dyDescent="0.2">
      <c r="A449" s="14">
        <f t="shared" si="21"/>
        <v>401</v>
      </c>
      <c r="B449" s="31"/>
      <c r="C449" s="505"/>
      <c r="D449" s="506"/>
      <c r="E449" s="506"/>
      <c r="F449" s="506"/>
      <c r="G449" s="755"/>
      <c r="H449" s="774"/>
      <c r="I449" s="774"/>
      <c r="J449" s="774"/>
      <c r="K449" s="509" t="s">
        <v>73</v>
      </c>
      <c r="L449" s="400" t="s">
        <v>2265</v>
      </c>
      <c r="M449" s="412">
        <v>1</v>
      </c>
      <c r="N449" s="485" t="s">
        <v>2248</v>
      </c>
      <c r="O449" s="489" t="s">
        <v>2249</v>
      </c>
      <c r="P449" s="489" t="s">
        <v>2249</v>
      </c>
    </row>
    <row r="450" spans="1:19" ht="25.5" x14ac:dyDescent="0.2">
      <c r="A450" s="14">
        <f t="shared" si="21"/>
        <v>402</v>
      </c>
      <c r="B450" s="31"/>
      <c r="C450" s="505"/>
      <c r="D450" s="506"/>
      <c r="E450" s="506"/>
      <c r="F450" s="506"/>
      <c r="G450" s="755"/>
      <c r="H450" s="774"/>
      <c r="I450" s="774"/>
      <c r="J450" s="774"/>
      <c r="K450" s="509" t="s">
        <v>73</v>
      </c>
      <c r="L450" s="400" t="s">
        <v>2266</v>
      </c>
      <c r="M450" s="412">
        <v>1</v>
      </c>
      <c r="N450" s="485" t="s">
        <v>2248</v>
      </c>
      <c r="O450" s="489" t="s">
        <v>2249</v>
      </c>
      <c r="P450" s="489" t="s">
        <v>2249</v>
      </c>
    </row>
    <row r="451" spans="1:19" customFormat="1" ht="25.5" x14ac:dyDescent="0.2">
      <c r="A451" s="253"/>
      <c r="B451" s="253"/>
      <c r="C451" s="253"/>
      <c r="D451" s="110"/>
      <c r="E451" s="110"/>
      <c r="F451" s="764" t="s">
        <v>1778</v>
      </c>
      <c r="G451" s="755"/>
      <c r="H451" s="775"/>
      <c r="I451" s="775"/>
      <c r="J451" s="775"/>
      <c r="K451" s="505" t="s">
        <v>73</v>
      </c>
      <c r="L451" s="217" t="s">
        <v>1959</v>
      </c>
      <c r="M451" s="409"/>
      <c r="N451" s="409"/>
      <c r="O451" s="409"/>
      <c r="P451" s="409"/>
    </row>
    <row r="452" spans="1:19" customFormat="1" ht="25.5" x14ac:dyDescent="0.2">
      <c r="A452" s="486">
        <f>A450+1</f>
        <v>403</v>
      </c>
      <c r="B452" s="253"/>
      <c r="C452" s="253"/>
      <c r="D452" s="110"/>
      <c r="E452" s="110"/>
      <c r="F452" s="791"/>
      <c r="G452" s="755"/>
      <c r="H452" s="773" t="s">
        <v>2263</v>
      </c>
      <c r="I452" s="773" t="s">
        <v>2263</v>
      </c>
      <c r="J452" s="773" t="s">
        <v>2263</v>
      </c>
      <c r="K452" s="509" t="s">
        <v>2325</v>
      </c>
      <c r="L452" s="217" t="s">
        <v>1662</v>
      </c>
      <c r="M452" s="412">
        <v>1</v>
      </c>
      <c r="N452" s="485" t="s">
        <v>2248</v>
      </c>
      <c r="O452" s="489" t="s">
        <v>2249</v>
      </c>
      <c r="P452" s="489" t="s">
        <v>2249</v>
      </c>
    </row>
    <row r="453" spans="1:19" customFormat="1" ht="25.5" x14ac:dyDescent="0.2">
      <c r="A453" s="486">
        <f>A452+1</f>
        <v>404</v>
      </c>
      <c r="B453" s="253"/>
      <c r="C453" s="253"/>
      <c r="D453" s="110"/>
      <c r="E453" s="110"/>
      <c r="F453" s="791"/>
      <c r="G453" s="764" t="s">
        <v>571</v>
      </c>
      <c r="H453" s="774"/>
      <c r="I453" s="774"/>
      <c r="J453" s="774"/>
      <c r="K453" s="505" t="s">
        <v>73</v>
      </c>
      <c r="L453" s="217" t="s">
        <v>1663</v>
      </c>
      <c r="M453" s="412">
        <v>1</v>
      </c>
      <c r="N453" s="485" t="s">
        <v>2248</v>
      </c>
      <c r="O453" s="489" t="s">
        <v>2249</v>
      </c>
      <c r="P453" s="489" t="s">
        <v>2249</v>
      </c>
      <c r="S453" s="29"/>
    </row>
    <row r="454" spans="1:19" customFormat="1" ht="25.5" x14ac:dyDescent="0.2">
      <c r="A454" s="486">
        <f t="shared" ref="A454:A457" si="22">A453+1</f>
        <v>405</v>
      </c>
      <c r="B454" s="253"/>
      <c r="C454" s="253"/>
      <c r="D454" s="110"/>
      <c r="E454" s="110"/>
      <c r="F454" s="791"/>
      <c r="G454" s="764"/>
      <c r="H454" s="774"/>
      <c r="I454" s="774"/>
      <c r="J454" s="774"/>
      <c r="K454" s="505" t="s">
        <v>73</v>
      </c>
      <c r="L454" s="217" t="s">
        <v>1664</v>
      </c>
      <c r="M454" s="412">
        <v>1</v>
      </c>
      <c r="N454" s="485" t="s">
        <v>2248</v>
      </c>
      <c r="O454" s="489" t="s">
        <v>2249</v>
      </c>
      <c r="P454" s="489" t="s">
        <v>2249</v>
      </c>
    </row>
    <row r="455" spans="1:19" customFormat="1" ht="12.75" customHeight="1" x14ac:dyDescent="0.2">
      <c r="A455" s="486">
        <f t="shared" si="22"/>
        <v>406</v>
      </c>
      <c r="B455" s="253"/>
      <c r="C455" s="253"/>
      <c r="D455" s="110"/>
      <c r="E455" s="110"/>
      <c r="F455" s="791"/>
      <c r="G455" s="764"/>
      <c r="H455" s="774"/>
      <c r="I455" s="774"/>
      <c r="J455" s="774"/>
      <c r="K455" s="505" t="s">
        <v>73</v>
      </c>
      <c r="L455" s="217" t="s">
        <v>1665</v>
      </c>
      <c r="M455" s="412">
        <v>1</v>
      </c>
      <c r="N455" s="485" t="s">
        <v>2248</v>
      </c>
      <c r="O455" s="489" t="s">
        <v>2249</v>
      </c>
      <c r="P455" s="489" t="s">
        <v>2249</v>
      </c>
    </row>
    <row r="456" spans="1:19" customFormat="1" ht="25.5" x14ac:dyDescent="0.2">
      <c r="A456" s="486">
        <f t="shared" si="22"/>
        <v>407</v>
      </c>
      <c r="B456" s="253"/>
      <c r="C456" s="253"/>
      <c r="D456" s="110"/>
      <c r="E456" s="110"/>
      <c r="F456" s="791"/>
      <c r="G456" s="764"/>
      <c r="H456" s="774"/>
      <c r="I456" s="774"/>
      <c r="J456" s="774"/>
      <c r="K456" s="505" t="s">
        <v>73</v>
      </c>
      <c r="L456" s="217" t="s">
        <v>1960</v>
      </c>
      <c r="M456" s="412">
        <v>1</v>
      </c>
      <c r="N456" s="485" t="s">
        <v>2248</v>
      </c>
      <c r="O456" s="489" t="s">
        <v>2249</v>
      </c>
      <c r="P456" s="489" t="s">
        <v>2249</v>
      </c>
    </row>
    <row r="457" spans="1:19" customFormat="1" ht="25.5" x14ac:dyDescent="0.2">
      <c r="A457" s="486">
        <f t="shared" si="22"/>
        <v>408</v>
      </c>
      <c r="B457" s="253"/>
      <c r="C457" s="253"/>
      <c r="D457" s="110"/>
      <c r="E457" s="110"/>
      <c r="F457" s="791"/>
      <c r="G457" s="764"/>
      <c r="H457" s="775"/>
      <c r="I457" s="775"/>
      <c r="J457" s="775"/>
      <c r="K457" s="505" t="s">
        <v>73</v>
      </c>
      <c r="L457" s="217" t="s">
        <v>1961</v>
      </c>
      <c r="M457" s="412">
        <v>1</v>
      </c>
      <c r="N457" s="485" t="s">
        <v>2248</v>
      </c>
      <c r="O457" s="489" t="s">
        <v>2249</v>
      </c>
      <c r="P457" s="489" t="s">
        <v>2249</v>
      </c>
    </row>
    <row r="458" spans="1:19" ht="39.75" customHeight="1" x14ac:dyDescent="0.2">
      <c r="A458" s="486">
        <f>A457+1</f>
        <v>409</v>
      </c>
      <c r="B458" s="31" t="s">
        <v>788</v>
      </c>
      <c r="C458" s="505" t="s">
        <v>1389</v>
      </c>
      <c r="D458" s="755"/>
      <c r="E458" s="755"/>
      <c r="F458" s="755"/>
      <c r="G458" s="764"/>
      <c r="H458" s="773" t="s">
        <v>2320</v>
      </c>
      <c r="I458" s="773" t="s">
        <v>2320</v>
      </c>
      <c r="J458" s="773" t="s">
        <v>2320</v>
      </c>
      <c r="K458" s="509" t="s">
        <v>2269</v>
      </c>
      <c r="L458" s="203" t="s">
        <v>2370</v>
      </c>
      <c r="M458" s="412">
        <v>1</v>
      </c>
      <c r="N458" s="485" t="s">
        <v>2248</v>
      </c>
      <c r="O458" s="489" t="s">
        <v>2249</v>
      </c>
      <c r="P458" s="489" t="s">
        <v>2249</v>
      </c>
    </row>
    <row r="459" spans="1:19" ht="12.75" customHeight="1" x14ac:dyDescent="0.2">
      <c r="A459" s="514"/>
      <c r="B459" s="31" t="s">
        <v>788</v>
      </c>
      <c r="C459" s="754" t="s">
        <v>1389</v>
      </c>
      <c r="D459" s="755"/>
      <c r="E459" s="755"/>
      <c r="F459" s="755"/>
      <c r="G459" s="764"/>
      <c r="H459" s="774"/>
      <c r="I459" s="774"/>
      <c r="J459" s="774"/>
      <c r="K459" s="505" t="s">
        <v>73</v>
      </c>
      <c r="L459" s="209" t="s">
        <v>1197</v>
      </c>
      <c r="M459" s="514"/>
      <c r="N459" s="514"/>
      <c r="O459" s="514"/>
      <c r="P459" s="514"/>
    </row>
    <row r="460" spans="1:19" ht="25.5" x14ac:dyDescent="0.2">
      <c r="A460" s="14">
        <f>A458+1</f>
        <v>410</v>
      </c>
      <c r="B460" s="31" t="s">
        <v>788</v>
      </c>
      <c r="C460" s="754"/>
      <c r="D460" s="755" t="s">
        <v>571</v>
      </c>
      <c r="E460" s="755" t="s">
        <v>571</v>
      </c>
      <c r="F460" s="755" t="s">
        <v>571</v>
      </c>
      <c r="G460" s="764"/>
      <c r="H460" s="774"/>
      <c r="I460" s="774"/>
      <c r="J460" s="774"/>
      <c r="K460" s="505" t="s">
        <v>73</v>
      </c>
      <c r="L460" s="209" t="s">
        <v>2180</v>
      </c>
      <c r="M460" s="412">
        <v>1</v>
      </c>
      <c r="N460" s="485" t="s">
        <v>2248</v>
      </c>
      <c r="O460" s="489" t="s">
        <v>2249</v>
      </c>
      <c r="P460" s="489" t="s">
        <v>2249</v>
      </c>
    </row>
    <row r="461" spans="1:19" ht="25.5" x14ac:dyDescent="0.2">
      <c r="A461" s="14">
        <f>A460+1</f>
        <v>411</v>
      </c>
      <c r="B461" s="31" t="s">
        <v>788</v>
      </c>
      <c r="C461" s="754"/>
      <c r="D461" s="755"/>
      <c r="E461" s="755"/>
      <c r="F461" s="755"/>
      <c r="G461" s="764"/>
      <c r="H461" s="774"/>
      <c r="I461" s="774"/>
      <c r="J461" s="774"/>
      <c r="K461" s="505" t="s">
        <v>73</v>
      </c>
      <c r="L461" s="209" t="s">
        <v>2181</v>
      </c>
      <c r="M461" s="412">
        <v>1</v>
      </c>
      <c r="N461" s="485" t="s">
        <v>2248</v>
      </c>
      <c r="O461" s="489" t="s">
        <v>2249</v>
      </c>
      <c r="P461" s="489" t="s">
        <v>2249</v>
      </c>
    </row>
    <row r="462" spans="1:19" ht="25.5" x14ac:dyDescent="0.2">
      <c r="A462" s="14">
        <f>A461+1</f>
        <v>412</v>
      </c>
      <c r="B462" s="31" t="s">
        <v>788</v>
      </c>
      <c r="C462" s="754"/>
      <c r="D462" s="755"/>
      <c r="E462" s="755"/>
      <c r="F462" s="755"/>
      <c r="G462" s="764"/>
      <c r="H462" s="775"/>
      <c r="I462" s="775"/>
      <c r="J462" s="775"/>
      <c r="K462" s="505" t="s">
        <v>73</v>
      </c>
      <c r="L462" s="209" t="s">
        <v>2182</v>
      </c>
      <c r="M462" s="412">
        <v>1</v>
      </c>
      <c r="N462" s="485" t="s">
        <v>2248</v>
      </c>
      <c r="O462" s="489" t="s">
        <v>2249</v>
      </c>
      <c r="P462" s="489" t="s">
        <v>2249</v>
      </c>
    </row>
    <row r="463" spans="1:19" s="26" customFormat="1" ht="25.5" x14ac:dyDescent="0.2">
      <c r="A463" s="14">
        <f>A462+1</f>
        <v>413</v>
      </c>
      <c r="B463" s="31" t="s">
        <v>788</v>
      </c>
      <c r="C463" s="505" t="s">
        <v>1390</v>
      </c>
      <c r="D463" s="755" t="s">
        <v>581</v>
      </c>
      <c r="E463" s="755" t="s">
        <v>581</v>
      </c>
      <c r="F463" s="755" t="s">
        <v>581</v>
      </c>
      <c r="G463" s="755" t="s">
        <v>581</v>
      </c>
      <c r="H463" s="756" t="s">
        <v>581</v>
      </c>
      <c r="I463" s="756" t="s">
        <v>581</v>
      </c>
      <c r="J463" s="756" t="s">
        <v>581</v>
      </c>
      <c r="K463" s="505" t="s">
        <v>582</v>
      </c>
      <c r="L463" s="209" t="s">
        <v>1201</v>
      </c>
      <c r="M463" s="414">
        <v>1</v>
      </c>
      <c r="N463" s="485" t="s">
        <v>2248</v>
      </c>
      <c r="O463" s="489" t="s">
        <v>2249</v>
      </c>
      <c r="P463" s="489" t="s">
        <v>2249</v>
      </c>
    </row>
    <row r="464" spans="1:19" s="26" customFormat="1" x14ac:dyDescent="0.2">
      <c r="A464" s="31"/>
      <c r="B464" s="31" t="s">
        <v>786</v>
      </c>
      <c r="C464" s="754" t="s">
        <v>1391</v>
      </c>
      <c r="D464" s="755"/>
      <c r="E464" s="755"/>
      <c r="F464" s="755"/>
      <c r="G464" s="755"/>
      <c r="H464" s="757"/>
      <c r="I464" s="757"/>
      <c r="J464" s="757"/>
      <c r="K464" s="505" t="s">
        <v>73</v>
      </c>
      <c r="L464" s="209" t="s">
        <v>1202</v>
      </c>
      <c r="M464" s="31"/>
      <c r="N464" s="31"/>
      <c r="O464" s="31"/>
      <c r="P464" s="31"/>
    </row>
    <row r="465" spans="1:16" s="26" customFormat="1" ht="25.5" x14ac:dyDescent="0.2">
      <c r="A465" s="42">
        <f>A463+1</f>
        <v>414</v>
      </c>
      <c r="B465" s="31" t="s">
        <v>786</v>
      </c>
      <c r="C465" s="754"/>
      <c r="D465" s="755"/>
      <c r="E465" s="755"/>
      <c r="F465" s="755"/>
      <c r="G465" s="755"/>
      <c r="H465" s="757"/>
      <c r="I465" s="757"/>
      <c r="J465" s="757"/>
      <c r="K465" s="505" t="s">
        <v>73</v>
      </c>
      <c r="L465" s="209" t="s">
        <v>2183</v>
      </c>
      <c r="M465" s="414">
        <v>1</v>
      </c>
      <c r="N465" s="485" t="s">
        <v>2248</v>
      </c>
      <c r="O465" s="60" t="s">
        <v>2249</v>
      </c>
      <c r="P465" s="60" t="s">
        <v>2249</v>
      </c>
    </row>
    <row r="466" spans="1:16" s="26" customFormat="1" ht="38.25" x14ac:dyDescent="0.2">
      <c r="A466" s="42">
        <f t="shared" ref="A466:A467" si="23">A465+1</f>
        <v>415</v>
      </c>
      <c r="B466" s="31" t="s">
        <v>786</v>
      </c>
      <c r="C466" s="754" t="s">
        <v>1391</v>
      </c>
      <c r="D466" s="755" t="s">
        <v>581</v>
      </c>
      <c r="E466" s="755" t="s">
        <v>581</v>
      </c>
      <c r="F466" s="755" t="s">
        <v>581</v>
      </c>
      <c r="G466" s="755" t="s">
        <v>581</v>
      </c>
      <c r="H466" s="757"/>
      <c r="I466" s="757"/>
      <c r="J466" s="757"/>
      <c r="K466" s="505" t="s">
        <v>73</v>
      </c>
      <c r="L466" s="209" t="s">
        <v>2184</v>
      </c>
      <c r="M466" s="414">
        <v>1</v>
      </c>
      <c r="N466" s="485" t="s">
        <v>2248</v>
      </c>
      <c r="O466" s="60" t="s">
        <v>2249</v>
      </c>
      <c r="P466" s="490" t="s">
        <v>2249</v>
      </c>
    </row>
    <row r="467" spans="1:16" ht="25.5" x14ac:dyDescent="0.2">
      <c r="A467" s="42">
        <f t="shared" si="23"/>
        <v>416</v>
      </c>
      <c r="B467" s="31" t="s">
        <v>786</v>
      </c>
      <c r="C467" s="755"/>
      <c r="D467" s="755"/>
      <c r="E467" s="755"/>
      <c r="F467" s="755"/>
      <c r="G467" s="755"/>
      <c r="H467" s="758"/>
      <c r="I467" s="758"/>
      <c r="J467" s="758"/>
      <c r="K467" s="505" t="s">
        <v>73</v>
      </c>
      <c r="L467" s="209" t="s">
        <v>2185</v>
      </c>
      <c r="M467" s="412">
        <v>1</v>
      </c>
      <c r="N467" s="485" t="s">
        <v>2248</v>
      </c>
      <c r="O467" s="60" t="s">
        <v>2249</v>
      </c>
      <c r="P467" s="490" t="s">
        <v>2249</v>
      </c>
    </row>
    <row r="468" spans="1:16" ht="38.25" x14ac:dyDescent="0.2">
      <c r="A468" s="31"/>
      <c r="B468" s="31" t="s">
        <v>785</v>
      </c>
      <c r="C468" s="754" t="s">
        <v>1400</v>
      </c>
      <c r="D468" s="754" t="s">
        <v>587</v>
      </c>
      <c r="E468" s="754" t="s">
        <v>587</v>
      </c>
      <c r="F468" s="754" t="s">
        <v>587</v>
      </c>
      <c r="G468" s="754" t="s">
        <v>587</v>
      </c>
      <c r="H468" s="754" t="s">
        <v>587</v>
      </c>
      <c r="I468" s="754" t="s">
        <v>587</v>
      </c>
      <c r="J468" s="754" t="s">
        <v>587</v>
      </c>
      <c r="K468" s="505" t="s">
        <v>588</v>
      </c>
      <c r="L468" s="209" t="s">
        <v>1280</v>
      </c>
      <c r="M468" s="514"/>
      <c r="N468" s="514"/>
      <c r="O468" s="514"/>
      <c r="P468" s="514"/>
    </row>
    <row r="469" spans="1:16" ht="25.5" x14ac:dyDescent="0.2">
      <c r="A469" s="14">
        <f>A467+1</f>
        <v>417</v>
      </c>
      <c r="B469" s="31" t="s">
        <v>785</v>
      </c>
      <c r="C469" s="754"/>
      <c r="D469" s="754"/>
      <c r="E469" s="754"/>
      <c r="F469" s="754"/>
      <c r="G469" s="754"/>
      <c r="H469" s="754"/>
      <c r="I469" s="754"/>
      <c r="J469" s="754"/>
      <c r="K469" s="505" t="s">
        <v>73</v>
      </c>
      <c r="L469" s="209" t="s">
        <v>817</v>
      </c>
      <c r="M469" s="412">
        <v>1</v>
      </c>
      <c r="N469" s="485" t="s">
        <v>2248</v>
      </c>
      <c r="O469" s="489" t="s">
        <v>2249</v>
      </c>
      <c r="P469" s="489" t="s">
        <v>2249</v>
      </c>
    </row>
    <row r="470" spans="1:16" ht="25.5" x14ac:dyDescent="0.2">
      <c r="A470" s="14">
        <f>A469+1</f>
        <v>418</v>
      </c>
      <c r="B470" s="31" t="s">
        <v>785</v>
      </c>
      <c r="C470" s="754"/>
      <c r="D470" s="754"/>
      <c r="E470" s="754"/>
      <c r="F470" s="754"/>
      <c r="G470" s="754"/>
      <c r="H470" s="754"/>
      <c r="I470" s="754"/>
      <c r="J470" s="754"/>
      <c r="K470" s="505" t="s">
        <v>73</v>
      </c>
      <c r="L470" s="209" t="s">
        <v>816</v>
      </c>
      <c r="M470" s="412">
        <v>1</v>
      </c>
      <c r="N470" s="485" t="s">
        <v>2248</v>
      </c>
      <c r="O470" s="489" t="s">
        <v>2249</v>
      </c>
      <c r="P470" s="489" t="s">
        <v>2249</v>
      </c>
    </row>
    <row r="471" spans="1:16" ht="25.5" x14ac:dyDescent="0.2">
      <c r="A471" s="14">
        <f t="shared" ref="A471" si="24">A470+1</f>
        <v>419</v>
      </c>
      <c r="B471" s="31"/>
      <c r="C471" s="754"/>
      <c r="D471" s="754"/>
      <c r="E471" s="754"/>
      <c r="F471" s="754"/>
      <c r="G471" s="754"/>
      <c r="H471" s="754"/>
      <c r="I471" s="754"/>
      <c r="J471" s="754"/>
      <c r="K471" s="505" t="s">
        <v>73</v>
      </c>
      <c r="L471" s="209" t="s">
        <v>1281</v>
      </c>
      <c r="M471" s="412">
        <v>1</v>
      </c>
      <c r="N471" s="485" t="s">
        <v>2248</v>
      </c>
      <c r="O471" s="489" t="s">
        <v>2249</v>
      </c>
      <c r="P471" s="489" t="s">
        <v>2249</v>
      </c>
    </row>
    <row r="472" spans="1:16" ht="76.5" x14ac:dyDescent="0.2">
      <c r="A472" s="14">
        <f>A471+1</f>
        <v>420</v>
      </c>
      <c r="B472" s="255"/>
      <c r="C472" s="110"/>
      <c r="D472" s="110"/>
      <c r="E472" s="764" t="s">
        <v>1605</v>
      </c>
      <c r="F472" s="764" t="s">
        <v>1605</v>
      </c>
      <c r="G472" s="764" t="s">
        <v>1605</v>
      </c>
      <c r="H472" s="773" t="s">
        <v>2105</v>
      </c>
      <c r="I472" s="773" t="s">
        <v>2105</v>
      </c>
      <c r="J472" s="773" t="s">
        <v>2105</v>
      </c>
      <c r="K472" s="513" t="s">
        <v>1551</v>
      </c>
      <c r="L472" s="217" t="s">
        <v>2332</v>
      </c>
      <c r="M472" s="412">
        <v>1</v>
      </c>
      <c r="N472" s="489" t="s">
        <v>2249</v>
      </c>
      <c r="O472" s="489" t="s">
        <v>2249</v>
      </c>
      <c r="P472" s="489" t="s">
        <v>2249</v>
      </c>
    </row>
    <row r="473" spans="1:16" ht="25.5" x14ac:dyDescent="0.2">
      <c r="A473" s="14">
        <f t="shared" ref="A473:A474" si="25">A472+1</f>
        <v>421</v>
      </c>
      <c r="B473" s="255"/>
      <c r="C473" s="110"/>
      <c r="D473" s="110"/>
      <c r="E473" s="764"/>
      <c r="F473" s="764"/>
      <c r="G473" s="764"/>
      <c r="H473" s="774"/>
      <c r="I473" s="774"/>
      <c r="J473" s="774"/>
      <c r="K473" s="513" t="s">
        <v>73</v>
      </c>
      <c r="L473" s="217" t="s">
        <v>2375</v>
      </c>
      <c r="M473" s="412">
        <v>1</v>
      </c>
      <c r="N473" s="489" t="s">
        <v>2249</v>
      </c>
      <c r="O473" s="489" t="s">
        <v>2249</v>
      </c>
      <c r="P473" s="489" t="s">
        <v>2249</v>
      </c>
    </row>
    <row r="474" spans="1:16" ht="25.5" x14ac:dyDescent="0.2">
      <c r="A474" s="14">
        <f t="shared" si="25"/>
        <v>422</v>
      </c>
      <c r="B474" s="255"/>
      <c r="C474" s="110"/>
      <c r="D474" s="110"/>
      <c r="E474" s="764"/>
      <c r="F474" s="764"/>
      <c r="G474" s="764"/>
      <c r="H474" s="774"/>
      <c r="I474" s="775"/>
      <c r="J474" s="775"/>
      <c r="K474" s="527" t="s">
        <v>73</v>
      </c>
      <c r="L474" s="217" t="s">
        <v>2336</v>
      </c>
      <c r="M474" s="412">
        <v>1</v>
      </c>
      <c r="N474" s="489" t="s">
        <v>2249</v>
      </c>
      <c r="O474" s="489" t="s">
        <v>2249</v>
      </c>
      <c r="P474" s="489" t="s">
        <v>2249</v>
      </c>
    </row>
    <row r="475" spans="1:16" ht="51" x14ac:dyDescent="0.2">
      <c r="A475" s="14">
        <f>A474+1</f>
        <v>423</v>
      </c>
      <c r="B475" s="31" t="s">
        <v>785</v>
      </c>
      <c r="C475" s="505" t="s">
        <v>1394</v>
      </c>
      <c r="D475" s="506" t="s">
        <v>603</v>
      </c>
      <c r="E475" s="506" t="s">
        <v>603</v>
      </c>
      <c r="F475" s="506" t="s">
        <v>603</v>
      </c>
      <c r="G475" s="514"/>
      <c r="H475" s="509" t="s">
        <v>2045</v>
      </c>
      <c r="I475" s="526" t="s">
        <v>2045</v>
      </c>
      <c r="J475" s="509" t="s">
        <v>2045</v>
      </c>
      <c r="K475" s="509" t="s">
        <v>2046</v>
      </c>
      <c r="L475" s="217" t="s">
        <v>2295</v>
      </c>
      <c r="M475" s="412">
        <v>1</v>
      </c>
      <c r="N475" s="485" t="s">
        <v>2248</v>
      </c>
      <c r="O475" s="489" t="s">
        <v>2249</v>
      </c>
      <c r="P475" s="489" t="s">
        <v>2249</v>
      </c>
    </row>
    <row r="476" spans="1:16" ht="38.25" x14ac:dyDescent="0.2">
      <c r="A476" s="14">
        <f>A475+1</f>
        <v>424</v>
      </c>
      <c r="B476" s="31" t="s">
        <v>786</v>
      </c>
      <c r="C476" s="505" t="s">
        <v>1392</v>
      </c>
      <c r="D476" s="755" t="s">
        <v>592</v>
      </c>
      <c r="E476" s="755" t="s">
        <v>592</v>
      </c>
      <c r="F476" s="755" t="s">
        <v>592</v>
      </c>
      <c r="G476" s="755" t="s">
        <v>592</v>
      </c>
      <c r="H476" s="755" t="s">
        <v>592</v>
      </c>
      <c r="I476" s="755" t="s">
        <v>592</v>
      </c>
      <c r="J476" s="755" t="s">
        <v>592</v>
      </c>
      <c r="K476" s="505" t="s">
        <v>593</v>
      </c>
      <c r="L476" s="209" t="s">
        <v>1206</v>
      </c>
      <c r="M476" s="413">
        <v>2</v>
      </c>
      <c r="N476" s="485" t="s">
        <v>2248</v>
      </c>
      <c r="O476" s="489" t="s">
        <v>2249</v>
      </c>
      <c r="P476" s="489" t="s">
        <v>2249</v>
      </c>
    </row>
    <row r="477" spans="1:16" ht="38.25" x14ac:dyDescent="0.2">
      <c r="A477" s="14">
        <f t="shared" ref="A477:A493" si="26">A476+1</f>
        <v>425</v>
      </c>
      <c r="B477" s="31" t="s">
        <v>786</v>
      </c>
      <c r="C477" s="505" t="s">
        <v>1392</v>
      </c>
      <c r="D477" s="755"/>
      <c r="E477" s="755"/>
      <c r="F477" s="755"/>
      <c r="G477" s="755"/>
      <c r="H477" s="755"/>
      <c r="I477" s="755"/>
      <c r="J477" s="755"/>
      <c r="K477" s="505" t="s">
        <v>73</v>
      </c>
      <c r="L477" s="209" t="s">
        <v>1207</v>
      </c>
      <c r="M477" s="412">
        <v>1</v>
      </c>
      <c r="N477" s="485" t="s">
        <v>2248</v>
      </c>
      <c r="O477" s="489" t="s">
        <v>2249</v>
      </c>
      <c r="P477" s="489" t="s">
        <v>2249</v>
      </c>
    </row>
    <row r="478" spans="1:16" ht="25.5" x14ac:dyDescent="0.2">
      <c r="A478" s="514"/>
      <c r="B478" s="31" t="s">
        <v>786</v>
      </c>
      <c r="C478" s="754" t="s">
        <v>1393</v>
      </c>
      <c r="D478" s="755" t="s">
        <v>596</v>
      </c>
      <c r="E478" s="755" t="s">
        <v>596</v>
      </c>
      <c r="F478" s="755" t="s">
        <v>596</v>
      </c>
      <c r="G478" s="791" t="s">
        <v>596</v>
      </c>
      <c r="H478" s="765" t="s">
        <v>596</v>
      </c>
      <c r="I478" s="765" t="s">
        <v>596</v>
      </c>
      <c r="J478" s="765" t="s">
        <v>596</v>
      </c>
      <c r="K478" s="509" t="s">
        <v>597</v>
      </c>
      <c r="L478" s="217" t="s">
        <v>1208</v>
      </c>
      <c r="M478" s="514"/>
      <c r="N478" s="514"/>
      <c r="O478" s="514"/>
      <c r="P478" s="514"/>
    </row>
    <row r="479" spans="1:16" ht="25.5" x14ac:dyDescent="0.2">
      <c r="A479" s="14">
        <f>A477+1</f>
        <v>426</v>
      </c>
      <c r="B479" s="31" t="s">
        <v>786</v>
      </c>
      <c r="C479" s="755"/>
      <c r="D479" s="755"/>
      <c r="E479" s="755"/>
      <c r="F479" s="755"/>
      <c r="G479" s="791"/>
      <c r="H479" s="792"/>
      <c r="I479" s="792"/>
      <c r="J479" s="792"/>
      <c r="K479" s="509" t="s">
        <v>73</v>
      </c>
      <c r="L479" s="217" t="s">
        <v>598</v>
      </c>
      <c r="M479" s="412">
        <v>1</v>
      </c>
      <c r="N479" s="485" t="s">
        <v>2248</v>
      </c>
      <c r="O479" s="489" t="s">
        <v>2249</v>
      </c>
      <c r="P479" s="489" t="s">
        <v>2249</v>
      </c>
    </row>
    <row r="480" spans="1:16" ht="25.5" x14ac:dyDescent="0.2">
      <c r="A480" s="14">
        <f t="shared" si="26"/>
        <v>427</v>
      </c>
      <c r="B480" s="31" t="s">
        <v>786</v>
      </c>
      <c r="C480" s="755"/>
      <c r="D480" s="755"/>
      <c r="E480" s="755"/>
      <c r="F480" s="755"/>
      <c r="G480" s="791"/>
      <c r="H480" s="792"/>
      <c r="I480" s="792"/>
      <c r="J480" s="792"/>
      <c r="K480" s="509" t="s">
        <v>73</v>
      </c>
      <c r="L480" s="217" t="s">
        <v>599</v>
      </c>
      <c r="M480" s="413">
        <v>2</v>
      </c>
      <c r="N480" s="485" t="s">
        <v>2248</v>
      </c>
      <c r="O480" s="489" t="s">
        <v>2249</v>
      </c>
      <c r="P480" s="489" t="s">
        <v>2249</v>
      </c>
    </row>
    <row r="481" spans="1:16" ht="38.25" x14ac:dyDescent="0.2">
      <c r="A481" s="14">
        <f t="shared" si="26"/>
        <v>428</v>
      </c>
      <c r="B481" s="31" t="s">
        <v>786</v>
      </c>
      <c r="C481" s="755"/>
      <c r="D481" s="755"/>
      <c r="E481" s="755"/>
      <c r="F481" s="755"/>
      <c r="G481" s="791"/>
      <c r="H481" s="792"/>
      <c r="I481" s="792"/>
      <c r="J481" s="792"/>
      <c r="K481" s="509" t="s">
        <v>73</v>
      </c>
      <c r="L481" s="217" t="s">
        <v>1999</v>
      </c>
      <c r="M481" s="412">
        <v>1</v>
      </c>
      <c r="N481" s="485" t="s">
        <v>2248</v>
      </c>
      <c r="O481" s="489" t="s">
        <v>2249</v>
      </c>
      <c r="P481" s="489" t="s">
        <v>2249</v>
      </c>
    </row>
    <row r="482" spans="1:16" ht="51" x14ac:dyDescent="0.2">
      <c r="A482" s="14">
        <f t="shared" si="26"/>
        <v>429</v>
      </c>
      <c r="B482" s="31" t="s">
        <v>786</v>
      </c>
      <c r="C482" s="755"/>
      <c r="D482" s="755"/>
      <c r="E482" s="755"/>
      <c r="F482" s="755"/>
      <c r="G482" s="791"/>
      <c r="H482" s="792"/>
      <c r="I482" s="792"/>
      <c r="J482" s="792"/>
      <c r="K482" s="509" t="s">
        <v>73</v>
      </c>
      <c r="L482" s="217" t="s">
        <v>2186</v>
      </c>
      <c r="M482" s="412">
        <v>1</v>
      </c>
      <c r="N482" s="485" t="s">
        <v>2248</v>
      </c>
      <c r="O482" s="489" t="s">
        <v>2249</v>
      </c>
      <c r="P482" s="489" t="s">
        <v>2249</v>
      </c>
    </row>
    <row r="483" spans="1:16" ht="25.5" x14ac:dyDescent="0.2">
      <c r="A483" s="514"/>
      <c r="B483" s="31"/>
      <c r="C483" s="514"/>
      <c r="D483" s="514"/>
      <c r="E483" s="514"/>
      <c r="F483" s="514"/>
      <c r="G483" s="764" t="s">
        <v>2004</v>
      </c>
      <c r="H483" s="792"/>
      <c r="I483" s="792"/>
      <c r="J483" s="792"/>
      <c r="K483" s="509" t="s">
        <v>73</v>
      </c>
      <c r="L483" s="499" t="s">
        <v>2187</v>
      </c>
      <c r="M483" s="361"/>
      <c r="N483" s="514"/>
      <c r="O483" s="514"/>
      <c r="P483" s="514"/>
    </row>
    <row r="484" spans="1:16" ht="28.5" customHeight="1" x14ac:dyDescent="0.2">
      <c r="A484" s="14">
        <f>A482+1</f>
        <v>430</v>
      </c>
      <c r="B484" s="31"/>
      <c r="C484" s="514"/>
      <c r="D484" s="514"/>
      <c r="E484" s="514"/>
      <c r="F484" s="514"/>
      <c r="G484" s="764"/>
      <c r="H484" s="792"/>
      <c r="I484" s="792"/>
      <c r="J484" s="792"/>
      <c r="K484" s="509" t="s">
        <v>73</v>
      </c>
      <c r="L484" s="217" t="s">
        <v>1909</v>
      </c>
      <c r="M484" s="412">
        <v>1</v>
      </c>
      <c r="N484" s="485" t="s">
        <v>2248</v>
      </c>
      <c r="O484" s="489" t="s">
        <v>2249</v>
      </c>
      <c r="P484" s="489" t="s">
        <v>2249</v>
      </c>
    </row>
    <row r="485" spans="1:16" ht="25.5" x14ac:dyDescent="0.2">
      <c r="A485" s="14">
        <f>A484+1</f>
        <v>431</v>
      </c>
      <c r="B485" s="31"/>
      <c r="C485" s="514"/>
      <c r="D485" s="514"/>
      <c r="E485" s="514"/>
      <c r="F485" s="514"/>
      <c r="G485" s="764"/>
      <c r="H485" s="766"/>
      <c r="I485" s="766"/>
      <c r="J485" s="766"/>
      <c r="K485" s="509" t="s">
        <v>73</v>
      </c>
      <c r="L485" s="217" t="s">
        <v>2188</v>
      </c>
      <c r="M485" s="412">
        <v>1</v>
      </c>
      <c r="N485" s="485" t="s">
        <v>2248</v>
      </c>
      <c r="O485" s="489" t="s">
        <v>2249</v>
      </c>
      <c r="P485" s="489" t="s">
        <v>2249</v>
      </c>
    </row>
    <row r="486" spans="1:16" ht="38.25" x14ac:dyDescent="0.2">
      <c r="A486" s="14">
        <f t="shared" ref="A486:A487" si="27">A485+1</f>
        <v>432</v>
      </c>
      <c r="B486" s="31" t="s">
        <v>785</v>
      </c>
      <c r="C486" s="505" t="s">
        <v>1394</v>
      </c>
      <c r="D486" s="506" t="s">
        <v>603</v>
      </c>
      <c r="E486" s="506" t="s">
        <v>603</v>
      </c>
      <c r="F486" s="506" t="s">
        <v>603</v>
      </c>
      <c r="G486" s="791" t="s">
        <v>603</v>
      </c>
      <c r="H486" s="791" t="s">
        <v>603</v>
      </c>
      <c r="I486" s="791" t="s">
        <v>603</v>
      </c>
      <c r="J486" s="791" t="s">
        <v>603</v>
      </c>
      <c r="K486" s="509" t="s">
        <v>604</v>
      </c>
      <c r="L486" s="217" t="s">
        <v>1211</v>
      </c>
      <c r="M486" s="412">
        <v>1</v>
      </c>
      <c r="N486" s="485" t="s">
        <v>2248</v>
      </c>
      <c r="O486" s="489" t="s">
        <v>2249</v>
      </c>
      <c r="P486" s="489" t="s">
        <v>2249</v>
      </c>
    </row>
    <row r="487" spans="1:16" ht="51" x14ac:dyDescent="0.2">
      <c r="A487" s="14">
        <f t="shared" si="27"/>
        <v>433</v>
      </c>
      <c r="B487" s="509" t="s">
        <v>841</v>
      </c>
      <c r="C487" s="506" t="s">
        <v>603</v>
      </c>
      <c r="D487" s="755" t="s">
        <v>603</v>
      </c>
      <c r="E487" s="755" t="s">
        <v>603</v>
      </c>
      <c r="F487" s="755" t="s">
        <v>603</v>
      </c>
      <c r="G487" s="791"/>
      <c r="H487" s="791"/>
      <c r="I487" s="791"/>
      <c r="J487" s="791"/>
      <c r="K487" s="505" t="s">
        <v>73</v>
      </c>
      <c r="L487" s="217" t="s">
        <v>1962</v>
      </c>
      <c r="M487" s="412">
        <v>1</v>
      </c>
      <c r="N487" s="485" t="s">
        <v>2248</v>
      </c>
      <c r="O487" s="489" t="s">
        <v>2249</v>
      </c>
      <c r="P487" s="489" t="s">
        <v>2249</v>
      </c>
    </row>
    <row r="488" spans="1:16" ht="38.25" x14ac:dyDescent="0.2">
      <c r="A488" s="14">
        <f t="shared" si="26"/>
        <v>434</v>
      </c>
      <c r="B488" s="31" t="s">
        <v>786</v>
      </c>
      <c r="C488" s="505" t="s">
        <v>1395</v>
      </c>
      <c r="D488" s="755"/>
      <c r="E488" s="755"/>
      <c r="F488" s="755"/>
      <c r="G488" s="791"/>
      <c r="H488" s="791"/>
      <c r="I488" s="791"/>
      <c r="J488" s="791"/>
      <c r="K488" s="505" t="s">
        <v>73</v>
      </c>
      <c r="L488" s="209" t="s">
        <v>1212</v>
      </c>
      <c r="M488" s="412">
        <v>1</v>
      </c>
      <c r="N488" s="485" t="s">
        <v>2248</v>
      </c>
      <c r="O488" s="489" t="s">
        <v>2249</v>
      </c>
      <c r="P488" s="489" t="s">
        <v>2249</v>
      </c>
    </row>
    <row r="489" spans="1:16" s="363" customFormat="1" ht="25.5" x14ac:dyDescent="0.2">
      <c r="A489" s="14">
        <f t="shared" si="26"/>
        <v>435</v>
      </c>
      <c r="B489" s="31" t="s">
        <v>786</v>
      </c>
      <c r="C489" s="505" t="s">
        <v>1396</v>
      </c>
      <c r="D489" s="755" t="s">
        <v>608</v>
      </c>
      <c r="E489" s="755" t="s">
        <v>608</v>
      </c>
      <c r="F489" s="755" t="s">
        <v>608</v>
      </c>
      <c r="G489" s="755" t="s">
        <v>608</v>
      </c>
      <c r="H489" s="755" t="s">
        <v>608</v>
      </c>
      <c r="I489" s="755" t="s">
        <v>608</v>
      </c>
      <c r="J489" s="755" t="s">
        <v>608</v>
      </c>
      <c r="K489" s="505" t="s">
        <v>609</v>
      </c>
      <c r="L489" s="209" t="s">
        <v>1213</v>
      </c>
      <c r="M489" s="412">
        <v>1</v>
      </c>
      <c r="N489" s="485" t="s">
        <v>2248</v>
      </c>
      <c r="O489" s="489" t="s">
        <v>2249</v>
      </c>
      <c r="P489" s="489" t="s">
        <v>2249</v>
      </c>
    </row>
    <row r="490" spans="1:16" s="363" customFormat="1" ht="38.25" x14ac:dyDescent="0.2">
      <c r="A490" s="14">
        <f t="shared" si="26"/>
        <v>436</v>
      </c>
      <c r="B490" s="31" t="s">
        <v>786</v>
      </c>
      <c r="C490" s="505" t="s">
        <v>1396</v>
      </c>
      <c r="D490" s="755"/>
      <c r="E490" s="755"/>
      <c r="F490" s="755"/>
      <c r="G490" s="755"/>
      <c r="H490" s="755"/>
      <c r="I490" s="755"/>
      <c r="J490" s="755"/>
      <c r="K490" s="505" t="s">
        <v>73</v>
      </c>
      <c r="L490" s="209" t="s">
        <v>1214</v>
      </c>
      <c r="M490" s="412">
        <v>1</v>
      </c>
      <c r="N490" s="485" t="s">
        <v>2248</v>
      </c>
      <c r="O490" s="489" t="s">
        <v>2249</v>
      </c>
      <c r="P490" s="489" t="s">
        <v>2249</v>
      </c>
    </row>
    <row r="491" spans="1:16" s="363" customFormat="1" ht="51" x14ac:dyDescent="0.2">
      <c r="A491" s="14">
        <f t="shared" si="26"/>
        <v>437</v>
      </c>
      <c r="B491" s="505" t="s">
        <v>767</v>
      </c>
      <c r="C491" s="506" t="s">
        <v>608</v>
      </c>
      <c r="D491" s="755"/>
      <c r="E491" s="755"/>
      <c r="F491" s="755"/>
      <c r="G491" s="755" t="s">
        <v>608</v>
      </c>
      <c r="H491" s="755" t="s">
        <v>608</v>
      </c>
      <c r="I491" s="755" t="s">
        <v>608</v>
      </c>
      <c r="J491" s="755" t="s">
        <v>608</v>
      </c>
      <c r="K491" s="505" t="s">
        <v>2240</v>
      </c>
      <c r="L491" s="209" t="s">
        <v>1215</v>
      </c>
      <c r="M491" s="412">
        <v>1</v>
      </c>
      <c r="N491" s="485" t="s">
        <v>2248</v>
      </c>
      <c r="O491" s="489" t="s">
        <v>2249</v>
      </c>
      <c r="P491" s="489" t="s">
        <v>2249</v>
      </c>
    </row>
    <row r="492" spans="1:16" s="363" customFormat="1" ht="38.25" x14ac:dyDescent="0.2">
      <c r="A492" s="14">
        <f t="shared" si="26"/>
        <v>438</v>
      </c>
      <c r="B492" s="31" t="s">
        <v>785</v>
      </c>
      <c r="C492" s="505" t="s">
        <v>1397</v>
      </c>
      <c r="D492" s="755"/>
      <c r="E492" s="755"/>
      <c r="F492" s="755"/>
      <c r="G492" s="755"/>
      <c r="H492" s="755"/>
      <c r="I492" s="755"/>
      <c r="J492" s="755"/>
      <c r="K492" s="505" t="s">
        <v>73</v>
      </c>
      <c r="L492" s="209" t="s">
        <v>1216</v>
      </c>
      <c r="M492" s="412">
        <v>1</v>
      </c>
      <c r="N492" s="485" t="s">
        <v>2248</v>
      </c>
      <c r="O492" s="489" t="s">
        <v>2249</v>
      </c>
      <c r="P492" s="489" t="s">
        <v>2249</v>
      </c>
    </row>
    <row r="493" spans="1:16" s="363" customFormat="1" ht="25.5" x14ac:dyDescent="0.2">
      <c r="A493" s="14">
        <f t="shared" si="26"/>
        <v>439</v>
      </c>
      <c r="B493" s="31" t="s">
        <v>786</v>
      </c>
      <c r="C493" s="505" t="s">
        <v>1398</v>
      </c>
      <c r="D493" s="755" t="s">
        <v>614</v>
      </c>
      <c r="E493" s="755" t="s">
        <v>614</v>
      </c>
      <c r="F493" s="755" t="s">
        <v>614</v>
      </c>
      <c r="G493" s="755" t="s">
        <v>614</v>
      </c>
      <c r="H493" s="756" t="s">
        <v>614</v>
      </c>
      <c r="I493" s="756" t="s">
        <v>614</v>
      </c>
      <c r="J493" s="756" t="s">
        <v>614</v>
      </c>
      <c r="K493" s="505" t="s">
        <v>615</v>
      </c>
      <c r="L493" s="209" t="s">
        <v>1217</v>
      </c>
      <c r="M493" s="413">
        <v>2</v>
      </c>
      <c r="N493" s="485" t="s">
        <v>2248</v>
      </c>
      <c r="O493" s="489" t="s">
        <v>2249</v>
      </c>
      <c r="P493" s="489" t="s">
        <v>2249</v>
      </c>
    </row>
    <row r="494" spans="1:16" s="363" customFormat="1" x14ac:dyDescent="0.2">
      <c r="A494" s="514"/>
      <c r="B494" s="31" t="s">
        <v>786</v>
      </c>
      <c r="C494" s="754" t="s">
        <v>1398</v>
      </c>
      <c r="D494" s="755"/>
      <c r="E494" s="755"/>
      <c r="F494" s="755"/>
      <c r="G494" s="755"/>
      <c r="H494" s="757"/>
      <c r="I494" s="757"/>
      <c r="J494" s="757"/>
      <c r="K494" s="505" t="s">
        <v>73</v>
      </c>
      <c r="L494" s="209" t="s">
        <v>1185</v>
      </c>
      <c r="M494" s="514"/>
      <c r="N494" s="514"/>
      <c r="O494" s="514"/>
      <c r="P494" s="514"/>
    </row>
    <row r="495" spans="1:16" s="363" customFormat="1" ht="25.5" x14ac:dyDescent="0.2">
      <c r="A495" s="14">
        <f>A493+1</f>
        <v>440</v>
      </c>
      <c r="B495" s="31" t="s">
        <v>786</v>
      </c>
      <c r="C495" s="755"/>
      <c r="D495" s="755"/>
      <c r="E495" s="755"/>
      <c r="F495" s="755"/>
      <c r="G495" s="755"/>
      <c r="H495" s="758"/>
      <c r="I495" s="758"/>
      <c r="J495" s="758"/>
      <c r="K495" s="505" t="s">
        <v>73</v>
      </c>
      <c r="L495" s="209" t="s">
        <v>2189</v>
      </c>
      <c r="M495" s="413">
        <v>2</v>
      </c>
      <c r="N495" s="485" t="s">
        <v>2248</v>
      </c>
      <c r="O495" s="489" t="s">
        <v>2249</v>
      </c>
      <c r="P495" s="489" t="s">
        <v>2249</v>
      </c>
    </row>
    <row r="496" spans="1:16" s="363" customFormat="1" ht="25.5" x14ac:dyDescent="0.2">
      <c r="A496" s="14">
        <f>A495+1</f>
        <v>441</v>
      </c>
      <c r="B496" s="31" t="s">
        <v>786</v>
      </c>
      <c r="C496" s="755"/>
      <c r="D496" s="755"/>
      <c r="E496" s="755"/>
      <c r="F496" s="755"/>
      <c r="G496" s="755"/>
      <c r="H496" s="756" t="s">
        <v>614</v>
      </c>
      <c r="I496" s="756" t="s">
        <v>614</v>
      </c>
      <c r="J496" s="756" t="s">
        <v>614</v>
      </c>
      <c r="K496" s="505" t="s">
        <v>2326</v>
      </c>
      <c r="L496" s="217" t="s">
        <v>2190</v>
      </c>
      <c r="M496" s="413">
        <v>2</v>
      </c>
      <c r="N496" s="485" t="s">
        <v>2248</v>
      </c>
      <c r="O496" s="489" t="s">
        <v>2249</v>
      </c>
      <c r="P496" s="489" t="s">
        <v>2249</v>
      </c>
    </row>
    <row r="497" spans="1:16" s="363" customFormat="1" ht="63.75" x14ac:dyDescent="0.2">
      <c r="A497" s="14">
        <f t="shared" ref="A497" si="28">A496+1</f>
        <v>442</v>
      </c>
      <c r="B497" s="31" t="s">
        <v>786</v>
      </c>
      <c r="C497" s="755"/>
      <c r="D497" s="755"/>
      <c r="E497" s="755"/>
      <c r="F497" s="755"/>
      <c r="G497" s="755"/>
      <c r="H497" s="758"/>
      <c r="I497" s="758"/>
      <c r="J497" s="758"/>
      <c r="K497" s="505" t="s">
        <v>73</v>
      </c>
      <c r="L497" s="209" t="s">
        <v>2191</v>
      </c>
      <c r="M497" s="413">
        <v>2</v>
      </c>
      <c r="N497" s="485" t="s">
        <v>2248</v>
      </c>
      <c r="O497" s="489" t="s">
        <v>2249</v>
      </c>
      <c r="P497" s="489" t="s">
        <v>2249</v>
      </c>
    </row>
    <row r="498" spans="1:16" s="363" customFormat="1" ht="12.75" customHeight="1" x14ac:dyDescent="0.2">
      <c r="A498" s="514"/>
      <c r="B498" s="31" t="s">
        <v>786</v>
      </c>
      <c r="C498" s="754" t="s">
        <v>1399</v>
      </c>
      <c r="D498" s="755" t="s">
        <v>629</v>
      </c>
      <c r="E498" s="755" t="s">
        <v>629</v>
      </c>
      <c r="F498" s="764" t="s">
        <v>620</v>
      </c>
      <c r="G498" s="764" t="s">
        <v>620</v>
      </c>
      <c r="H498" s="764" t="s">
        <v>620</v>
      </c>
      <c r="I498" s="764" t="s">
        <v>620</v>
      </c>
      <c r="J498" s="764" t="s">
        <v>620</v>
      </c>
      <c r="K498" s="505" t="s">
        <v>630</v>
      </c>
      <c r="L498" s="209" t="s">
        <v>1185</v>
      </c>
      <c r="M498" s="514"/>
      <c r="N498" s="514"/>
      <c r="O498" s="514"/>
      <c r="P498" s="514"/>
    </row>
    <row r="499" spans="1:16" s="363" customFormat="1" ht="25.5" x14ac:dyDescent="0.2">
      <c r="A499" s="14">
        <f>A497+1</f>
        <v>443</v>
      </c>
      <c r="B499" s="31" t="s">
        <v>786</v>
      </c>
      <c r="C499" s="754"/>
      <c r="D499" s="755"/>
      <c r="E499" s="755"/>
      <c r="F499" s="764"/>
      <c r="G499" s="764"/>
      <c r="H499" s="764"/>
      <c r="I499" s="764"/>
      <c r="J499" s="764"/>
      <c r="K499" s="505" t="s">
        <v>73</v>
      </c>
      <c r="L499" s="209" t="s">
        <v>1671</v>
      </c>
      <c r="M499" s="413">
        <v>2</v>
      </c>
      <c r="N499" s="485" t="s">
        <v>2248</v>
      </c>
      <c r="O499" s="489" t="s">
        <v>2249</v>
      </c>
      <c r="P499" s="489" t="s">
        <v>2249</v>
      </c>
    </row>
    <row r="500" spans="1:16" s="363" customFormat="1" ht="25.5" x14ac:dyDescent="0.2">
      <c r="A500" s="14">
        <f>A499+1</f>
        <v>444</v>
      </c>
      <c r="B500" s="31" t="s">
        <v>786</v>
      </c>
      <c r="C500" s="754"/>
      <c r="D500" s="755"/>
      <c r="E500" s="755"/>
      <c r="F500" s="764"/>
      <c r="G500" s="764"/>
      <c r="H500" s="764"/>
      <c r="I500" s="764"/>
      <c r="J500" s="764"/>
      <c r="K500" s="505" t="s">
        <v>73</v>
      </c>
      <c r="L500" s="209" t="s">
        <v>1672</v>
      </c>
      <c r="M500" s="413">
        <v>2</v>
      </c>
      <c r="N500" s="485" t="s">
        <v>2248</v>
      </c>
      <c r="O500" s="489" t="s">
        <v>2249</v>
      </c>
      <c r="P500" s="489" t="s">
        <v>2249</v>
      </c>
    </row>
    <row r="501" spans="1:16" s="363" customFormat="1" ht="27.75" customHeight="1" x14ac:dyDescent="0.2">
      <c r="A501" s="14">
        <f>A500+1</f>
        <v>445</v>
      </c>
      <c r="B501" s="31" t="s">
        <v>786</v>
      </c>
      <c r="C501" s="754" t="s">
        <v>1399</v>
      </c>
      <c r="D501" s="755"/>
      <c r="E501" s="755"/>
      <c r="F501" s="764"/>
      <c r="G501" s="764"/>
      <c r="H501" s="764"/>
      <c r="I501" s="764"/>
      <c r="J501" s="764"/>
      <c r="K501" s="505" t="s">
        <v>73</v>
      </c>
      <c r="L501" s="209" t="s">
        <v>1673</v>
      </c>
      <c r="M501" s="413">
        <v>2</v>
      </c>
      <c r="N501" s="485" t="s">
        <v>2248</v>
      </c>
      <c r="O501" s="489" t="s">
        <v>2249</v>
      </c>
      <c r="P501" s="489" t="s">
        <v>2249</v>
      </c>
    </row>
    <row r="502" spans="1:16" s="363" customFormat="1" ht="25.5" x14ac:dyDescent="0.2">
      <c r="A502" s="14">
        <f>A501+1</f>
        <v>446</v>
      </c>
      <c r="B502" s="31" t="s">
        <v>786</v>
      </c>
      <c r="C502" s="754"/>
      <c r="D502" s="755"/>
      <c r="E502" s="755"/>
      <c r="F502" s="764"/>
      <c r="G502" s="764"/>
      <c r="H502" s="764"/>
      <c r="I502" s="764"/>
      <c r="J502" s="764"/>
      <c r="K502" s="505" t="s">
        <v>73</v>
      </c>
      <c r="L502" s="209" t="s">
        <v>1674</v>
      </c>
      <c r="M502" s="413">
        <v>2</v>
      </c>
      <c r="N502" s="485" t="s">
        <v>2248</v>
      </c>
      <c r="O502" s="489" t="s">
        <v>2249</v>
      </c>
      <c r="P502" s="489" t="s">
        <v>2249</v>
      </c>
    </row>
    <row r="503" spans="1:16" s="363" customFormat="1" ht="25.5" x14ac:dyDescent="0.2">
      <c r="A503" s="14">
        <f t="shared" ref="A503:A504" si="29">A502+1</f>
        <v>447</v>
      </c>
      <c r="B503" s="31" t="s">
        <v>786</v>
      </c>
      <c r="C503" s="754"/>
      <c r="D503" s="755"/>
      <c r="E503" s="755"/>
      <c r="F503" s="764"/>
      <c r="G503" s="764"/>
      <c r="H503" s="764"/>
      <c r="I503" s="764"/>
      <c r="J503" s="764"/>
      <c r="K503" s="505" t="s">
        <v>73</v>
      </c>
      <c r="L503" s="209" t="s">
        <v>1675</v>
      </c>
      <c r="M503" s="413">
        <v>2</v>
      </c>
      <c r="N503" s="485" t="s">
        <v>2248</v>
      </c>
      <c r="O503" s="489" t="s">
        <v>2249</v>
      </c>
      <c r="P503" s="489" t="s">
        <v>2249</v>
      </c>
    </row>
    <row r="504" spans="1:16" s="363" customFormat="1" ht="25.5" x14ac:dyDescent="0.2">
      <c r="A504" s="14">
        <f t="shared" si="29"/>
        <v>448</v>
      </c>
      <c r="B504" s="505" t="s">
        <v>752</v>
      </c>
      <c r="C504" s="506" t="s">
        <v>636</v>
      </c>
      <c r="D504" s="506" t="s">
        <v>636</v>
      </c>
      <c r="E504" s="506" t="s">
        <v>636</v>
      </c>
      <c r="F504" s="509" t="s">
        <v>629</v>
      </c>
      <c r="G504" s="509" t="s">
        <v>629</v>
      </c>
      <c r="H504" s="509" t="s">
        <v>629</v>
      </c>
      <c r="I504" s="526" t="s">
        <v>629</v>
      </c>
      <c r="J504" s="509" t="s">
        <v>629</v>
      </c>
      <c r="K504" s="505" t="s">
        <v>637</v>
      </c>
      <c r="L504" s="209" t="s">
        <v>1228</v>
      </c>
      <c r="M504" s="412">
        <v>1</v>
      </c>
      <c r="N504" s="487" t="s">
        <v>2246</v>
      </c>
      <c r="O504" s="487" t="s">
        <v>2246</v>
      </c>
      <c r="P504" s="487" t="s">
        <v>2246</v>
      </c>
    </row>
    <row r="505" spans="1:16" x14ac:dyDescent="0.2">
      <c r="A505" s="782" t="s">
        <v>801</v>
      </c>
      <c r="B505" s="785"/>
      <c r="C505" s="785"/>
      <c r="D505" s="785"/>
      <c r="E505" s="785"/>
      <c r="F505" s="785"/>
      <c r="G505" s="785"/>
      <c r="H505" s="785"/>
      <c r="I505" s="785"/>
      <c r="J505" s="785"/>
      <c r="K505" s="785"/>
      <c r="L505" s="785"/>
      <c r="M505" s="785"/>
      <c r="N505" s="785"/>
      <c r="O505" s="785"/>
      <c r="P505" s="845"/>
    </row>
    <row r="506" spans="1:16" ht="25.5" x14ac:dyDescent="0.2">
      <c r="A506" s="14">
        <f>A504+1</f>
        <v>449</v>
      </c>
      <c r="B506" s="505" t="s">
        <v>770</v>
      </c>
      <c r="C506" s="506" t="s">
        <v>639</v>
      </c>
      <c r="D506" s="755" t="s">
        <v>639</v>
      </c>
      <c r="E506" s="755" t="s">
        <v>639</v>
      </c>
      <c r="F506" s="755" t="s">
        <v>639</v>
      </c>
      <c r="G506" s="755" t="s">
        <v>639</v>
      </c>
      <c r="H506" s="755" t="s">
        <v>639</v>
      </c>
      <c r="I506" s="755" t="s">
        <v>639</v>
      </c>
      <c r="J506" s="755" t="s">
        <v>639</v>
      </c>
      <c r="K506" s="505" t="s">
        <v>640</v>
      </c>
      <c r="L506" s="209" t="s">
        <v>1229</v>
      </c>
      <c r="M506" s="412">
        <v>1</v>
      </c>
      <c r="N506" s="488" t="s">
        <v>2247</v>
      </c>
      <c r="O506" s="488" t="s">
        <v>2247</v>
      </c>
      <c r="P506" s="488" t="s">
        <v>2247</v>
      </c>
    </row>
    <row r="507" spans="1:16" ht="25.5" x14ac:dyDescent="0.2">
      <c r="A507" s="14">
        <f>A506+1</f>
        <v>450</v>
      </c>
      <c r="B507" s="505" t="s">
        <v>770</v>
      </c>
      <c r="C507" s="506" t="s">
        <v>639</v>
      </c>
      <c r="D507" s="755"/>
      <c r="E507" s="755"/>
      <c r="F507" s="755"/>
      <c r="G507" s="755"/>
      <c r="H507" s="755"/>
      <c r="I507" s="755"/>
      <c r="J507" s="755"/>
      <c r="K507" s="505" t="s">
        <v>73</v>
      </c>
      <c r="L507" s="209" t="s">
        <v>1230</v>
      </c>
      <c r="M507" s="412">
        <v>1</v>
      </c>
      <c r="N507" s="488" t="s">
        <v>2247</v>
      </c>
      <c r="O507" s="488" t="s">
        <v>2247</v>
      </c>
      <c r="P507" s="488" t="s">
        <v>2247</v>
      </c>
    </row>
    <row r="508" spans="1:16" ht="25.5" x14ac:dyDescent="0.2">
      <c r="A508" s="14">
        <f t="shared" ref="A508:A509" si="30">A507+1</f>
        <v>451</v>
      </c>
      <c r="B508" s="31" t="s">
        <v>788</v>
      </c>
      <c r="C508" s="505" t="s">
        <v>1404</v>
      </c>
      <c r="D508" s="755"/>
      <c r="E508" s="755"/>
      <c r="F508" s="755"/>
      <c r="G508" s="755"/>
      <c r="H508" s="755"/>
      <c r="I508" s="755"/>
      <c r="J508" s="755"/>
      <c r="K508" s="505" t="s">
        <v>73</v>
      </c>
      <c r="L508" s="209" t="s">
        <v>1231</v>
      </c>
      <c r="M508" s="412">
        <v>1</v>
      </c>
      <c r="N508" s="488" t="s">
        <v>2247</v>
      </c>
      <c r="O508" s="488" t="s">
        <v>2247</v>
      </c>
      <c r="P508" s="488" t="s">
        <v>2247</v>
      </c>
    </row>
    <row r="509" spans="1:16" ht="25.5" x14ac:dyDescent="0.2">
      <c r="A509" s="14">
        <f t="shared" si="30"/>
        <v>452</v>
      </c>
      <c r="B509" s="31" t="s">
        <v>788</v>
      </c>
      <c r="C509" s="505" t="s">
        <v>1405</v>
      </c>
      <c r="D509" s="506" t="s">
        <v>644</v>
      </c>
      <c r="E509" s="506" t="s">
        <v>644</v>
      </c>
      <c r="F509" s="506" t="s">
        <v>644</v>
      </c>
      <c r="G509" s="506" t="s">
        <v>644</v>
      </c>
      <c r="H509" s="506" t="s">
        <v>644</v>
      </c>
      <c r="I509" s="523" t="s">
        <v>644</v>
      </c>
      <c r="J509" s="506" t="s">
        <v>644</v>
      </c>
      <c r="K509" s="505" t="s">
        <v>645</v>
      </c>
      <c r="L509" s="209" t="s">
        <v>1232</v>
      </c>
      <c r="M509" s="412">
        <v>1</v>
      </c>
      <c r="N509" s="488" t="s">
        <v>2247</v>
      </c>
      <c r="O509" s="488" t="s">
        <v>2247</v>
      </c>
      <c r="P509" s="488" t="s">
        <v>2247</v>
      </c>
    </row>
    <row r="510" spans="1:16" x14ac:dyDescent="0.2">
      <c r="A510" s="514"/>
      <c r="B510" s="505" t="s">
        <v>771</v>
      </c>
      <c r="C510" s="755" t="s">
        <v>647</v>
      </c>
      <c r="D510" s="755" t="s">
        <v>647</v>
      </c>
      <c r="E510" s="755" t="s">
        <v>647</v>
      </c>
      <c r="F510" s="755" t="s">
        <v>647</v>
      </c>
      <c r="G510" s="755" t="s">
        <v>647</v>
      </c>
      <c r="H510" s="756" t="s">
        <v>647</v>
      </c>
      <c r="I510" s="756" t="s">
        <v>647</v>
      </c>
      <c r="J510" s="756" t="s">
        <v>647</v>
      </c>
      <c r="K510" s="505" t="s">
        <v>648</v>
      </c>
      <c r="L510" s="209" t="s">
        <v>1233</v>
      </c>
      <c r="M510" s="514"/>
      <c r="N510" s="514"/>
      <c r="O510" s="514"/>
      <c r="P510" s="514"/>
    </row>
    <row r="511" spans="1:16" ht="38.25" x14ac:dyDescent="0.2">
      <c r="A511" s="14">
        <f>A509+1</f>
        <v>453</v>
      </c>
      <c r="B511" s="505" t="s">
        <v>771</v>
      </c>
      <c r="C511" s="755"/>
      <c r="D511" s="755"/>
      <c r="E511" s="755"/>
      <c r="F511" s="755"/>
      <c r="G511" s="755"/>
      <c r="H511" s="757"/>
      <c r="I511" s="757"/>
      <c r="J511" s="757"/>
      <c r="K511" s="505" t="s">
        <v>73</v>
      </c>
      <c r="L511" s="209" t="s">
        <v>812</v>
      </c>
      <c r="M511" s="412">
        <v>1</v>
      </c>
      <c r="N511" s="488" t="s">
        <v>2247</v>
      </c>
      <c r="O511" s="488" t="s">
        <v>2247</v>
      </c>
      <c r="P511" s="488" t="s">
        <v>2247</v>
      </c>
    </row>
    <row r="512" spans="1:16" ht="38.25" x14ac:dyDescent="0.2">
      <c r="A512" s="14">
        <f>A511+1</f>
        <v>454</v>
      </c>
      <c r="B512" s="31" t="s">
        <v>788</v>
      </c>
      <c r="C512" s="754" t="s">
        <v>1406</v>
      </c>
      <c r="D512" s="755"/>
      <c r="E512" s="755"/>
      <c r="F512" s="755"/>
      <c r="G512" s="755"/>
      <c r="H512" s="757"/>
      <c r="I512" s="757"/>
      <c r="J512" s="757"/>
      <c r="K512" s="505" t="s">
        <v>73</v>
      </c>
      <c r="L512" s="209" t="s">
        <v>649</v>
      </c>
      <c r="M512" s="412">
        <v>1</v>
      </c>
      <c r="N512" s="488" t="s">
        <v>2247</v>
      </c>
      <c r="O512" s="488" t="s">
        <v>2247</v>
      </c>
      <c r="P512" s="488" t="s">
        <v>2247</v>
      </c>
    </row>
    <row r="513" spans="1:20" ht="25.5" x14ac:dyDescent="0.2">
      <c r="A513" s="14">
        <f t="shared" ref="A513:A514" si="31">A512+1</f>
        <v>455</v>
      </c>
      <c r="B513" s="31" t="s">
        <v>788</v>
      </c>
      <c r="C513" s="755"/>
      <c r="D513" s="755"/>
      <c r="E513" s="755"/>
      <c r="F513" s="755"/>
      <c r="G513" s="755"/>
      <c r="H513" s="757"/>
      <c r="I513" s="757"/>
      <c r="J513" s="757"/>
      <c r="K513" s="505" t="s">
        <v>73</v>
      </c>
      <c r="L513" s="209" t="s">
        <v>650</v>
      </c>
      <c r="M513" s="412">
        <v>1</v>
      </c>
      <c r="N513" s="488" t="s">
        <v>2247</v>
      </c>
      <c r="O513" s="488" t="s">
        <v>2247</v>
      </c>
      <c r="P513" s="488" t="s">
        <v>2247</v>
      </c>
    </row>
    <row r="514" spans="1:20" ht="76.5" x14ac:dyDescent="0.2">
      <c r="A514" s="14">
        <f t="shared" si="31"/>
        <v>456</v>
      </c>
      <c r="B514" s="31" t="s">
        <v>788</v>
      </c>
      <c r="C514" s="506"/>
      <c r="D514" s="506"/>
      <c r="E514" s="506"/>
      <c r="F514" s="506"/>
      <c r="G514" s="514"/>
      <c r="H514" s="758"/>
      <c r="I514" s="758"/>
      <c r="J514" s="758"/>
      <c r="K514" s="509" t="s">
        <v>73</v>
      </c>
      <c r="L514" s="217" t="s">
        <v>2048</v>
      </c>
      <c r="M514" s="412">
        <v>1</v>
      </c>
      <c r="N514" s="488" t="s">
        <v>2247</v>
      </c>
      <c r="O514" s="488" t="s">
        <v>2247</v>
      </c>
      <c r="P514" s="488" t="s">
        <v>2247</v>
      </c>
    </row>
    <row r="515" spans="1:20" s="26" customFormat="1" ht="25.5" x14ac:dyDescent="0.2">
      <c r="A515" s="42">
        <f>A514+1</f>
        <v>457</v>
      </c>
      <c r="B515" s="505" t="s">
        <v>772</v>
      </c>
      <c r="C515" s="506" t="s">
        <v>652</v>
      </c>
      <c r="D515" s="755" t="s">
        <v>652</v>
      </c>
      <c r="E515" s="755" t="s">
        <v>652</v>
      </c>
      <c r="F515" s="755" t="s">
        <v>652</v>
      </c>
      <c r="G515" s="755" t="s">
        <v>652</v>
      </c>
      <c r="H515" s="755" t="s">
        <v>652</v>
      </c>
      <c r="I515" s="755" t="s">
        <v>652</v>
      </c>
      <c r="J515" s="755" t="s">
        <v>652</v>
      </c>
      <c r="K515" s="505" t="s">
        <v>653</v>
      </c>
      <c r="L515" s="209" t="s">
        <v>1234</v>
      </c>
      <c r="M515" s="414">
        <v>1</v>
      </c>
      <c r="N515" s="488" t="s">
        <v>2247</v>
      </c>
      <c r="O515" s="488" t="s">
        <v>2247</v>
      </c>
      <c r="P515" s="488" t="s">
        <v>2247</v>
      </c>
    </row>
    <row r="516" spans="1:20" s="26" customFormat="1" ht="25.5" x14ac:dyDescent="0.2">
      <c r="A516" s="42">
        <f t="shared" ref="A516" si="32">A515+1</f>
        <v>458</v>
      </c>
      <c r="B516" s="505" t="s">
        <v>772</v>
      </c>
      <c r="C516" s="506" t="s">
        <v>652</v>
      </c>
      <c r="D516" s="755"/>
      <c r="E516" s="755"/>
      <c r="F516" s="755"/>
      <c r="G516" s="755"/>
      <c r="H516" s="755"/>
      <c r="I516" s="755"/>
      <c r="J516" s="755"/>
      <c r="K516" s="505" t="s">
        <v>73</v>
      </c>
      <c r="L516" s="209" t="s">
        <v>1235</v>
      </c>
      <c r="M516" s="414">
        <v>1</v>
      </c>
      <c r="N516" s="488" t="s">
        <v>2247</v>
      </c>
      <c r="O516" s="488" t="s">
        <v>2247</v>
      </c>
      <c r="P516" s="488" t="s">
        <v>2247</v>
      </c>
    </row>
    <row r="517" spans="1:20" ht="25.5" x14ac:dyDescent="0.2">
      <c r="A517" s="42">
        <f>A516+1</f>
        <v>459</v>
      </c>
      <c r="B517" s="505" t="s">
        <v>772</v>
      </c>
      <c r="C517" s="506" t="s">
        <v>652</v>
      </c>
      <c r="D517" s="755"/>
      <c r="E517" s="755"/>
      <c r="F517" s="755"/>
      <c r="G517" s="755"/>
      <c r="H517" s="755"/>
      <c r="I517" s="755"/>
      <c r="J517" s="755"/>
      <c r="K517" s="505" t="s">
        <v>73</v>
      </c>
      <c r="L517" s="209" t="s">
        <v>1236</v>
      </c>
      <c r="M517" s="412">
        <v>1</v>
      </c>
      <c r="N517" s="488" t="s">
        <v>2247</v>
      </c>
      <c r="O517" s="488" t="s">
        <v>2247</v>
      </c>
      <c r="P517" s="488" t="s">
        <v>2247</v>
      </c>
      <c r="T517" s="62"/>
    </row>
    <row r="518" spans="1:20" x14ac:dyDescent="0.2">
      <c r="A518" s="782" t="s">
        <v>802</v>
      </c>
      <c r="B518" s="785"/>
      <c r="C518" s="785"/>
      <c r="D518" s="785"/>
      <c r="E518" s="785"/>
      <c r="F518" s="785"/>
      <c r="G518" s="785"/>
      <c r="H518" s="785"/>
      <c r="I518" s="785"/>
      <c r="J518" s="785"/>
      <c r="K518" s="785"/>
      <c r="L518" s="785"/>
      <c r="M518" s="785"/>
      <c r="N518" s="785"/>
      <c r="O518" s="785"/>
      <c r="P518" s="845"/>
      <c r="T518" s="62"/>
    </row>
    <row r="519" spans="1:20" ht="63.75" x14ac:dyDescent="0.2">
      <c r="A519" s="42">
        <f>A517+1</f>
        <v>460</v>
      </c>
      <c r="B519" s="509" t="s">
        <v>1284</v>
      </c>
      <c r="C519" s="506" t="s">
        <v>656</v>
      </c>
      <c r="D519" s="506" t="s">
        <v>656</v>
      </c>
      <c r="E519" s="755" t="s">
        <v>656</v>
      </c>
      <c r="F519" s="755" t="s">
        <v>656</v>
      </c>
      <c r="G519" s="755" t="s">
        <v>656</v>
      </c>
      <c r="H519" s="756" t="s">
        <v>656</v>
      </c>
      <c r="I519" s="759" t="s">
        <v>2389</v>
      </c>
      <c r="J519" s="759" t="s">
        <v>2389</v>
      </c>
      <c r="K519" s="522" t="s">
        <v>2376</v>
      </c>
      <c r="L519" s="217" t="s">
        <v>2388</v>
      </c>
      <c r="M519" s="412">
        <v>1</v>
      </c>
      <c r="N519" s="487" t="s">
        <v>2246</v>
      </c>
      <c r="O519" s="487" t="s">
        <v>2246</v>
      </c>
      <c r="P519" s="487" t="s">
        <v>2246</v>
      </c>
      <c r="T519" s="541"/>
    </row>
    <row r="520" spans="1:20" ht="51" x14ac:dyDescent="0.2">
      <c r="A520" s="42">
        <f t="shared" ref="A520:A538" si="33">A519+1</f>
        <v>461</v>
      </c>
      <c r="B520" s="31" t="s">
        <v>831</v>
      </c>
      <c r="C520" s="31" t="s">
        <v>1484</v>
      </c>
      <c r="D520" s="509" t="s">
        <v>1484</v>
      </c>
      <c r="E520" s="755"/>
      <c r="F520" s="755"/>
      <c r="G520" s="755"/>
      <c r="H520" s="757"/>
      <c r="I520" s="760"/>
      <c r="J520" s="760"/>
      <c r="K520" s="509" t="s">
        <v>73</v>
      </c>
      <c r="L520" s="217" t="s">
        <v>1515</v>
      </c>
      <c r="M520" s="412">
        <v>1</v>
      </c>
      <c r="N520" s="487" t="s">
        <v>2246</v>
      </c>
      <c r="O520" s="487" t="s">
        <v>2246</v>
      </c>
      <c r="P520" s="487" t="s">
        <v>2246</v>
      </c>
      <c r="T520" s="62"/>
    </row>
    <row r="521" spans="1:20" ht="38.25" x14ac:dyDescent="0.2">
      <c r="A521" s="42">
        <f t="shared" si="33"/>
        <v>462</v>
      </c>
      <c r="B521" s="31"/>
      <c r="C521" s="509" t="s">
        <v>1407</v>
      </c>
      <c r="D521" s="513" t="s">
        <v>656</v>
      </c>
      <c r="E521" s="755"/>
      <c r="F521" s="755"/>
      <c r="G521" s="755"/>
      <c r="H521" s="757"/>
      <c r="I521" s="760"/>
      <c r="J521" s="760"/>
      <c r="K521" s="509" t="s">
        <v>73</v>
      </c>
      <c r="L521" s="217" t="s">
        <v>2391</v>
      </c>
      <c r="M521" s="412">
        <v>1</v>
      </c>
      <c r="N521" s="487" t="s">
        <v>2246</v>
      </c>
      <c r="O521" s="487" t="s">
        <v>2246</v>
      </c>
      <c r="P521" s="487" t="s">
        <v>2246</v>
      </c>
      <c r="T521" s="541"/>
    </row>
    <row r="522" spans="1:20" x14ac:dyDescent="0.2">
      <c r="A522" s="42">
        <f t="shared" si="33"/>
        <v>463</v>
      </c>
      <c r="B522" s="505" t="s">
        <v>1284</v>
      </c>
      <c r="C522" s="506" t="s">
        <v>656</v>
      </c>
      <c r="D522" s="755" t="s">
        <v>656</v>
      </c>
      <c r="E522" s="755"/>
      <c r="F522" s="755"/>
      <c r="G522" s="755"/>
      <c r="H522" s="757"/>
      <c r="I522" s="760"/>
      <c r="J522" s="760"/>
      <c r="K522" s="505" t="s">
        <v>73</v>
      </c>
      <c r="L522" s="217" t="s">
        <v>1238</v>
      </c>
      <c r="M522" s="412">
        <v>1</v>
      </c>
      <c r="N522" s="487" t="s">
        <v>2246</v>
      </c>
      <c r="O522" s="487" t="s">
        <v>2246</v>
      </c>
      <c r="P522" s="487" t="s">
        <v>2246</v>
      </c>
      <c r="T522" s="62"/>
    </row>
    <row r="523" spans="1:20" x14ac:dyDescent="0.2">
      <c r="A523" s="42">
        <f t="shared" si="33"/>
        <v>464</v>
      </c>
      <c r="B523" s="505" t="s">
        <v>1284</v>
      </c>
      <c r="C523" s="506" t="s">
        <v>656</v>
      </c>
      <c r="D523" s="755"/>
      <c r="E523" s="755"/>
      <c r="F523" s="755"/>
      <c r="G523" s="755"/>
      <c r="H523" s="757"/>
      <c r="I523" s="760"/>
      <c r="J523" s="760"/>
      <c r="K523" s="505" t="s">
        <v>73</v>
      </c>
      <c r="L523" s="217" t="s">
        <v>1239</v>
      </c>
      <c r="M523" s="412">
        <v>1</v>
      </c>
      <c r="N523" s="487" t="s">
        <v>2246</v>
      </c>
      <c r="O523" s="487" t="s">
        <v>2246</v>
      </c>
      <c r="P523" s="487" t="s">
        <v>2246</v>
      </c>
      <c r="T523" s="62"/>
    </row>
    <row r="524" spans="1:20" ht="38.25" x14ac:dyDescent="0.2">
      <c r="A524" s="42">
        <f>A523+1</f>
        <v>465</v>
      </c>
      <c r="B524" s="505" t="s">
        <v>1286</v>
      </c>
      <c r="C524" s="506" t="s">
        <v>656</v>
      </c>
      <c r="D524" s="755"/>
      <c r="E524" s="755"/>
      <c r="F524" s="755"/>
      <c r="G524" s="755"/>
      <c r="H524" s="757"/>
      <c r="I524" s="760"/>
      <c r="J524" s="760"/>
      <c r="K524" s="505" t="s">
        <v>73</v>
      </c>
      <c r="L524" s="217" t="s">
        <v>2390</v>
      </c>
      <c r="M524" s="412">
        <v>1</v>
      </c>
      <c r="N524" s="487" t="s">
        <v>2246</v>
      </c>
      <c r="O524" s="487" t="s">
        <v>2246</v>
      </c>
      <c r="P524" s="487" t="s">
        <v>2246</v>
      </c>
      <c r="T524" s="62"/>
    </row>
    <row r="525" spans="1:20" ht="53.25" customHeight="1" x14ac:dyDescent="0.2">
      <c r="A525" s="42">
        <f t="shared" si="33"/>
        <v>466</v>
      </c>
      <c r="B525" s="505"/>
      <c r="C525" s="506"/>
      <c r="D525" s="755"/>
      <c r="E525" s="755"/>
      <c r="F525" s="755"/>
      <c r="G525" s="755"/>
      <c r="H525" s="757"/>
      <c r="I525" s="760"/>
      <c r="J525" s="760"/>
      <c r="K525" s="505"/>
      <c r="L525" s="217" t="s">
        <v>2382</v>
      </c>
      <c r="M525" s="412">
        <v>1</v>
      </c>
      <c r="N525" s="487" t="s">
        <v>2246</v>
      </c>
      <c r="O525" s="487" t="s">
        <v>2246</v>
      </c>
      <c r="P525" s="487" t="s">
        <v>2246</v>
      </c>
      <c r="T525" s="62"/>
    </row>
    <row r="526" spans="1:20" ht="38.25" x14ac:dyDescent="0.2">
      <c r="A526" s="42">
        <f t="shared" si="33"/>
        <v>467</v>
      </c>
      <c r="B526" s="505"/>
      <c r="C526" s="506"/>
      <c r="D526" s="755"/>
      <c r="E526" s="755"/>
      <c r="F526" s="755"/>
      <c r="G526" s="755"/>
      <c r="H526" s="508" t="s">
        <v>668</v>
      </c>
      <c r="I526" s="760"/>
      <c r="J526" s="760"/>
      <c r="K526" s="505"/>
      <c r="L526" s="217" t="s">
        <v>2383</v>
      </c>
      <c r="M526" s="412">
        <v>1</v>
      </c>
      <c r="N526" s="487" t="s">
        <v>2246</v>
      </c>
      <c r="O526" s="487" t="s">
        <v>2246</v>
      </c>
      <c r="P526" s="487" t="s">
        <v>2246</v>
      </c>
      <c r="T526" s="62"/>
    </row>
    <row r="527" spans="1:20" x14ac:dyDescent="0.2">
      <c r="A527" s="42"/>
      <c r="B527" s="522"/>
      <c r="C527" s="523"/>
      <c r="D527" s="755"/>
      <c r="E527" s="755"/>
      <c r="F527" s="755"/>
      <c r="G527" s="755"/>
      <c r="H527" s="525"/>
      <c r="I527" s="760"/>
      <c r="J527" s="760"/>
      <c r="K527" s="522"/>
      <c r="L527" s="217" t="s">
        <v>2384</v>
      </c>
      <c r="M527" s="412"/>
      <c r="N527" s="487"/>
      <c r="O527" s="487"/>
      <c r="P527" s="487"/>
      <c r="T527" s="62"/>
    </row>
    <row r="528" spans="1:20" ht="38.25" x14ac:dyDescent="0.2">
      <c r="A528" s="42">
        <f>A526+1</f>
        <v>468</v>
      </c>
      <c r="B528" s="505" t="s">
        <v>1287</v>
      </c>
      <c r="C528" s="506" t="s">
        <v>656</v>
      </c>
      <c r="D528" s="755"/>
      <c r="E528" s="755"/>
      <c r="F528" s="755"/>
      <c r="G528" s="755"/>
      <c r="H528" s="757" t="s">
        <v>656</v>
      </c>
      <c r="I528" s="760"/>
      <c r="J528" s="760"/>
      <c r="K528" s="505" t="s">
        <v>73</v>
      </c>
      <c r="L528" s="217" t="s">
        <v>2385</v>
      </c>
      <c r="M528" s="412">
        <v>1</v>
      </c>
      <c r="N528" s="487" t="s">
        <v>2246</v>
      </c>
      <c r="O528" s="487" t="s">
        <v>2246</v>
      </c>
      <c r="P528" s="487" t="s">
        <v>2246</v>
      </c>
      <c r="T528" s="62"/>
    </row>
    <row r="529" spans="1:20" ht="25.5" x14ac:dyDescent="0.2">
      <c r="A529" s="42" t="e">
        <f>#REF!+1</f>
        <v>#REF!</v>
      </c>
      <c r="B529" s="31" t="s">
        <v>785</v>
      </c>
      <c r="C529" s="505" t="s">
        <v>1408</v>
      </c>
      <c r="D529" s="755"/>
      <c r="E529" s="755"/>
      <c r="F529" s="755"/>
      <c r="G529" s="755"/>
      <c r="H529" s="757"/>
      <c r="I529" s="760"/>
      <c r="J529" s="760"/>
      <c r="K529" s="505" t="s">
        <v>73</v>
      </c>
      <c r="L529" s="217" t="s">
        <v>2386</v>
      </c>
      <c r="M529" s="412">
        <v>1</v>
      </c>
      <c r="N529" s="487" t="s">
        <v>2246</v>
      </c>
      <c r="O529" s="487" t="s">
        <v>2246</v>
      </c>
      <c r="P529" s="487" t="s">
        <v>2246</v>
      </c>
      <c r="T529" s="62"/>
    </row>
    <row r="530" spans="1:20" s="26" customFormat="1" ht="25.5" x14ac:dyDescent="0.2">
      <c r="A530" s="42" t="e">
        <f t="shared" si="33"/>
        <v>#REF!</v>
      </c>
      <c r="B530" s="505" t="s">
        <v>1289</v>
      </c>
      <c r="C530" s="506" t="s">
        <v>656</v>
      </c>
      <c r="D530" s="755"/>
      <c r="E530" s="755"/>
      <c r="F530" s="755"/>
      <c r="G530" s="755"/>
      <c r="H530" s="757"/>
      <c r="I530" s="760"/>
      <c r="J530" s="760"/>
      <c r="K530" s="505" t="s">
        <v>73</v>
      </c>
      <c r="L530" s="217" t="s">
        <v>2387</v>
      </c>
      <c r="M530" s="414">
        <v>1</v>
      </c>
      <c r="N530" s="487" t="s">
        <v>2246</v>
      </c>
      <c r="O530" s="487" t="s">
        <v>2246</v>
      </c>
      <c r="P530" s="487" t="s">
        <v>2246</v>
      </c>
      <c r="T530" s="542"/>
    </row>
    <row r="531" spans="1:20" ht="25.5" x14ac:dyDescent="0.2">
      <c r="A531" s="42" t="e">
        <f t="shared" si="33"/>
        <v>#REF!</v>
      </c>
      <c r="B531" s="505" t="s">
        <v>1289</v>
      </c>
      <c r="C531" s="506" t="s">
        <v>656</v>
      </c>
      <c r="D531" s="755"/>
      <c r="E531" s="755"/>
      <c r="F531" s="755"/>
      <c r="G531" s="755"/>
      <c r="H531" s="757"/>
      <c r="I531" s="760"/>
      <c r="J531" s="760"/>
      <c r="K531" s="505" t="s">
        <v>73</v>
      </c>
      <c r="L531" s="217" t="s">
        <v>2349</v>
      </c>
      <c r="M531" s="412">
        <v>1</v>
      </c>
      <c r="N531" s="487" t="s">
        <v>2246</v>
      </c>
      <c r="O531" s="487" t="s">
        <v>2246</v>
      </c>
      <c r="P531" s="487" t="s">
        <v>2246</v>
      </c>
      <c r="T531" s="62"/>
    </row>
    <row r="532" spans="1:20" ht="25.5" x14ac:dyDescent="0.2">
      <c r="A532" s="42" t="e">
        <f t="shared" si="33"/>
        <v>#REF!</v>
      </c>
      <c r="B532" s="505" t="s">
        <v>1290</v>
      </c>
      <c r="C532" s="506" t="s">
        <v>656</v>
      </c>
      <c r="D532" s="755"/>
      <c r="E532" s="755"/>
      <c r="F532" s="755"/>
      <c r="G532" s="755"/>
      <c r="H532" s="757"/>
      <c r="I532" s="760"/>
      <c r="J532" s="760"/>
      <c r="K532" s="505" t="s">
        <v>73</v>
      </c>
      <c r="L532" s="217" t="s">
        <v>2380</v>
      </c>
      <c r="M532" s="412">
        <v>1</v>
      </c>
      <c r="N532" s="487" t="s">
        <v>2246</v>
      </c>
      <c r="O532" s="487" t="s">
        <v>2246</v>
      </c>
      <c r="P532" s="487" t="s">
        <v>2246</v>
      </c>
      <c r="T532" s="541"/>
    </row>
    <row r="533" spans="1:20" ht="25.5" x14ac:dyDescent="0.2">
      <c r="A533" s="42" t="e">
        <f t="shared" si="33"/>
        <v>#REF!</v>
      </c>
      <c r="B533" s="505" t="s">
        <v>1290</v>
      </c>
      <c r="C533" s="506" t="s">
        <v>656</v>
      </c>
      <c r="D533" s="506"/>
      <c r="E533" s="506"/>
      <c r="F533" s="506"/>
      <c r="G533" s="506"/>
      <c r="H533" s="758"/>
      <c r="I533" s="761"/>
      <c r="J533" s="761"/>
      <c r="K533" s="505" t="s">
        <v>73</v>
      </c>
      <c r="L533" s="217" t="s">
        <v>2381</v>
      </c>
      <c r="M533" s="412">
        <v>1</v>
      </c>
      <c r="N533" s="487" t="s">
        <v>2246</v>
      </c>
      <c r="O533" s="487" t="s">
        <v>2246</v>
      </c>
      <c r="P533" s="487" t="s">
        <v>2246</v>
      </c>
      <c r="T533" s="62"/>
    </row>
    <row r="534" spans="1:20" ht="25.5" x14ac:dyDescent="0.2">
      <c r="A534" s="42" t="e">
        <f>A533+1</f>
        <v>#REF!</v>
      </c>
      <c r="B534" s="31"/>
      <c r="C534" s="509" t="s">
        <v>1409</v>
      </c>
      <c r="D534" s="513" t="s">
        <v>672</v>
      </c>
      <c r="E534" s="513" t="s">
        <v>672</v>
      </c>
      <c r="F534" s="513" t="s">
        <v>672</v>
      </c>
      <c r="G534" s="513" t="s">
        <v>672</v>
      </c>
      <c r="H534" s="513" t="s">
        <v>672</v>
      </c>
      <c r="I534" s="527" t="s">
        <v>672</v>
      </c>
      <c r="J534" s="527" t="s">
        <v>672</v>
      </c>
      <c r="K534" s="526" t="s">
        <v>673</v>
      </c>
      <c r="L534" s="217" t="s">
        <v>2377</v>
      </c>
      <c r="M534" s="412">
        <v>1</v>
      </c>
      <c r="N534" s="485" t="s">
        <v>2248</v>
      </c>
      <c r="O534" s="485" t="s">
        <v>2248</v>
      </c>
      <c r="P534" s="485" t="s">
        <v>2248</v>
      </c>
    </row>
    <row r="535" spans="1:20" ht="30" customHeight="1" x14ac:dyDescent="0.2">
      <c r="A535" s="42" t="e">
        <f>A534+1</f>
        <v>#REF!</v>
      </c>
      <c r="B535" s="31"/>
      <c r="C535" s="509"/>
      <c r="D535" s="513"/>
      <c r="E535" s="513"/>
      <c r="F535" s="513"/>
      <c r="G535" s="513"/>
      <c r="H535" s="514"/>
      <c r="I535" s="527" t="s">
        <v>672</v>
      </c>
      <c r="J535" s="527" t="s">
        <v>672</v>
      </c>
      <c r="K535" s="526" t="s">
        <v>73</v>
      </c>
      <c r="L535" s="217" t="s">
        <v>2378</v>
      </c>
      <c r="M535" s="412">
        <v>1</v>
      </c>
      <c r="N535" s="485" t="s">
        <v>2248</v>
      </c>
      <c r="O535" s="485" t="s">
        <v>2248</v>
      </c>
      <c r="P535" s="485" t="s">
        <v>2248</v>
      </c>
    </row>
    <row r="536" spans="1:20" ht="38.25" x14ac:dyDescent="0.2">
      <c r="A536" s="42" t="e">
        <f>A535+1</f>
        <v>#REF!</v>
      </c>
      <c r="B536" s="31"/>
      <c r="C536" s="509"/>
      <c r="D536" s="513"/>
      <c r="E536" s="513"/>
      <c r="F536" s="513"/>
      <c r="G536" s="513"/>
      <c r="H536" s="514"/>
      <c r="I536" s="527" t="s">
        <v>672</v>
      </c>
      <c r="J536" s="527" t="s">
        <v>672</v>
      </c>
      <c r="K536" s="526" t="s">
        <v>73</v>
      </c>
      <c r="L536" s="217" t="s">
        <v>2379</v>
      </c>
      <c r="M536" s="412">
        <v>1</v>
      </c>
      <c r="N536" s="485" t="s">
        <v>2248</v>
      </c>
      <c r="O536" s="485" t="s">
        <v>2248</v>
      </c>
      <c r="P536" s="485" t="s">
        <v>2248</v>
      </c>
    </row>
    <row r="537" spans="1:20" ht="51" x14ac:dyDescent="0.2">
      <c r="A537" s="42" t="e">
        <f>A536+1</f>
        <v>#REF!</v>
      </c>
      <c r="B537" s="31" t="s">
        <v>786</v>
      </c>
      <c r="C537" s="505" t="s">
        <v>1410</v>
      </c>
      <c r="D537" s="506" t="s">
        <v>675</v>
      </c>
      <c r="E537" s="506" t="s">
        <v>675</v>
      </c>
      <c r="F537" s="506" t="s">
        <v>675</v>
      </c>
      <c r="G537" s="506" t="s">
        <v>675</v>
      </c>
      <c r="H537" s="506" t="s">
        <v>675</v>
      </c>
      <c r="I537" s="523" t="s">
        <v>675</v>
      </c>
      <c r="J537" s="506" t="s">
        <v>675</v>
      </c>
      <c r="K537" s="505" t="s">
        <v>676</v>
      </c>
      <c r="L537" s="217" t="s">
        <v>1254</v>
      </c>
      <c r="M537" s="412">
        <v>1</v>
      </c>
      <c r="N537" s="485" t="s">
        <v>2248</v>
      </c>
      <c r="O537" s="485" t="s">
        <v>2248</v>
      </c>
      <c r="P537" s="485" t="s">
        <v>2248</v>
      </c>
    </row>
    <row r="538" spans="1:20" ht="25.5" x14ac:dyDescent="0.2">
      <c r="A538" s="42" t="e">
        <f t="shared" si="33"/>
        <v>#REF!</v>
      </c>
      <c r="B538" s="505" t="s">
        <v>842</v>
      </c>
      <c r="C538" s="506" t="s">
        <v>678</v>
      </c>
      <c r="D538" s="506" t="s">
        <v>678</v>
      </c>
      <c r="E538" s="506" t="s">
        <v>678</v>
      </c>
      <c r="F538" s="506" t="s">
        <v>678</v>
      </c>
      <c r="G538" s="506" t="s">
        <v>678</v>
      </c>
      <c r="H538" s="506" t="s">
        <v>678</v>
      </c>
      <c r="I538" s="523" t="s">
        <v>678</v>
      </c>
      <c r="J538" s="506" t="s">
        <v>678</v>
      </c>
      <c r="K538" s="505" t="s">
        <v>679</v>
      </c>
      <c r="L538" s="209" t="s">
        <v>1255</v>
      </c>
      <c r="M538" s="413">
        <v>2</v>
      </c>
      <c r="N538" s="485" t="s">
        <v>2248</v>
      </c>
      <c r="O538" s="485" t="s">
        <v>2248</v>
      </c>
      <c r="P538" s="485" t="s">
        <v>2248</v>
      </c>
    </row>
    <row r="539" spans="1:20" x14ac:dyDescent="0.2">
      <c r="A539" s="782" t="s">
        <v>1838</v>
      </c>
      <c r="B539" s="785"/>
      <c r="C539" s="785"/>
      <c r="D539" s="785"/>
      <c r="E539" s="785"/>
      <c r="F539" s="785"/>
      <c r="G539" s="785"/>
      <c r="H539" s="785"/>
      <c r="I539" s="785"/>
      <c r="J539" s="785"/>
      <c r="K539" s="785"/>
      <c r="L539" s="785"/>
      <c r="M539" s="785"/>
      <c r="N539" s="785"/>
      <c r="O539" s="785"/>
      <c r="P539" s="845"/>
    </row>
    <row r="540" spans="1:20" x14ac:dyDescent="0.2">
      <c r="A540" s="514"/>
      <c r="B540" s="31" t="s">
        <v>786</v>
      </c>
      <c r="C540" s="754" t="s">
        <v>1354</v>
      </c>
      <c r="D540" s="755" t="s">
        <v>369</v>
      </c>
      <c r="E540" s="755" t="s">
        <v>369</v>
      </c>
      <c r="F540" s="764" t="s">
        <v>1964</v>
      </c>
      <c r="G540" s="764">
        <v>5.13</v>
      </c>
      <c r="H540" s="764">
        <v>5.13</v>
      </c>
      <c r="I540" s="764">
        <v>5.13</v>
      </c>
      <c r="J540" s="764">
        <v>5.13</v>
      </c>
      <c r="K540" s="509" t="s">
        <v>1963</v>
      </c>
      <c r="L540" s="218" t="s">
        <v>1302</v>
      </c>
      <c r="M540" s="514"/>
      <c r="N540" s="514"/>
      <c r="O540" s="514"/>
      <c r="P540" s="514"/>
    </row>
    <row r="541" spans="1:20" ht="25.5" x14ac:dyDescent="0.2">
      <c r="A541" s="14" t="e">
        <f>A538+1</f>
        <v>#REF!</v>
      </c>
      <c r="B541" s="31" t="s">
        <v>786</v>
      </c>
      <c r="C541" s="755"/>
      <c r="D541" s="755"/>
      <c r="E541" s="755"/>
      <c r="F541" s="791"/>
      <c r="G541" s="791"/>
      <c r="H541" s="791"/>
      <c r="I541" s="791"/>
      <c r="J541" s="791"/>
      <c r="K541" s="505" t="s">
        <v>73</v>
      </c>
      <c r="L541" s="203" t="s">
        <v>1966</v>
      </c>
      <c r="M541" s="412">
        <v>1</v>
      </c>
      <c r="N541" s="487" t="s">
        <v>2246</v>
      </c>
      <c r="O541" s="487" t="s">
        <v>2246</v>
      </c>
      <c r="P541" s="487" t="s">
        <v>2246</v>
      </c>
    </row>
    <row r="542" spans="1:20" x14ac:dyDescent="0.2">
      <c r="A542" s="14" t="e">
        <f>A541+1</f>
        <v>#REF!</v>
      </c>
      <c r="B542" s="31" t="s">
        <v>786</v>
      </c>
      <c r="C542" s="755"/>
      <c r="D542" s="755"/>
      <c r="E542" s="755"/>
      <c r="F542" s="791"/>
      <c r="G542" s="791"/>
      <c r="H542" s="791"/>
      <c r="I542" s="791"/>
      <c r="J542" s="791"/>
      <c r="K542" s="505" t="s">
        <v>73</v>
      </c>
      <c r="L542" s="218" t="s">
        <v>1304</v>
      </c>
      <c r="M542" s="412">
        <v>1</v>
      </c>
      <c r="N542" s="487" t="s">
        <v>2246</v>
      </c>
      <c r="O542" s="487" t="s">
        <v>2246</v>
      </c>
      <c r="P542" s="487" t="s">
        <v>2246</v>
      </c>
    </row>
    <row r="543" spans="1:20" ht="38.25" x14ac:dyDescent="0.2">
      <c r="A543" s="14" t="e">
        <f>A542+1</f>
        <v>#REF!</v>
      </c>
      <c r="B543" s="31" t="s">
        <v>786</v>
      </c>
      <c r="C543" s="260"/>
      <c r="D543" s="260"/>
      <c r="E543" s="260"/>
      <c r="F543" s="260"/>
      <c r="G543" s="31"/>
      <c r="H543" s="773" t="s">
        <v>1683</v>
      </c>
      <c r="I543" s="773" t="s">
        <v>1683</v>
      </c>
      <c r="J543" s="773" t="s">
        <v>1683</v>
      </c>
      <c r="K543" s="509" t="s">
        <v>2327</v>
      </c>
      <c r="L543" s="400" t="s">
        <v>2296</v>
      </c>
      <c r="M543" s="412">
        <v>1</v>
      </c>
      <c r="N543" s="487" t="s">
        <v>2246</v>
      </c>
      <c r="O543" s="487" t="s">
        <v>2246</v>
      </c>
      <c r="P543" s="487" t="s">
        <v>2246</v>
      </c>
    </row>
    <row r="544" spans="1:20" ht="38.25" x14ac:dyDescent="0.2">
      <c r="A544" s="14" t="e">
        <f>A543+1</f>
        <v>#REF!</v>
      </c>
      <c r="B544" s="31" t="s">
        <v>786</v>
      </c>
      <c r="C544" s="260"/>
      <c r="D544" s="260"/>
      <c r="E544" s="260"/>
      <c r="F544" s="260"/>
      <c r="G544" s="509" t="s">
        <v>1683</v>
      </c>
      <c r="H544" s="774"/>
      <c r="I544" s="774"/>
      <c r="J544" s="774"/>
      <c r="K544" s="509" t="s">
        <v>73</v>
      </c>
      <c r="L544" s="400" t="s">
        <v>2297</v>
      </c>
      <c r="M544" s="412">
        <v>1</v>
      </c>
      <c r="N544" s="487" t="s">
        <v>2246</v>
      </c>
      <c r="O544" s="487" t="s">
        <v>2246</v>
      </c>
      <c r="P544" s="487" t="s">
        <v>2246</v>
      </c>
    </row>
    <row r="545" spans="1:16" ht="27" customHeight="1" x14ac:dyDescent="0.2">
      <c r="A545" s="514"/>
      <c r="B545" s="31" t="s">
        <v>786</v>
      </c>
      <c r="C545" s="754" t="s">
        <v>1355</v>
      </c>
      <c r="D545" s="755" t="s">
        <v>372</v>
      </c>
      <c r="E545" s="755" t="s">
        <v>372</v>
      </c>
      <c r="F545" s="764" t="s">
        <v>1965</v>
      </c>
      <c r="G545" s="764" t="s">
        <v>1683</v>
      </c>
      <c r="H545" s="774"/>
      <c r="I545" s="774"/>
      <c r="J545" s="774"/>
      <c r="K545" s="505" t="s">
        <v>73</v>
      </c>
      <c r="L545" s="400" t="s">
        <v>1967</v>
      </c>
      <c r="M545" s="514"/>
      <c r="N545" s="514"/>
      <c r="O545" s="514"/>
      <c r="P545" s="514"/>
    </row>
    <row r="546" spans="1:16" ht="38.25" x14ac:dyDescent="0.2">
      <c r="A546" s="14" t="e">
        <f>A544+1</f>
        <v>#REF!</v>
      </c>
      <c r="B546" s="31" t="s">
        <v>786</v>
      </c>
      <c r="C546" s="754"/>
      <c r="D546" s="755"/>
      <c r="E546" s="755"/>
      <c r="F546" s="791"/>
      <c r="G546" s="791"/>
      <c r="H546" s="774"/>
      <c r="I546" s="774"/>
      <c r="J546" s="774"/>
      <c r="K546" s="505" t="s">
        <v>73</v>
      </c>
      <c r="L546" s="399" t="s">
        <v>1713</v>
      </c>
      <c r="M546" s="412">
        <v>1</v>
      </c>
      <c r="N546" s="487" t="s">
        <v>2246</v>
      </c>
      <c r="O546" s="487" t="s">
        <v>2246</v>
      </c>
      <c r="P546" s="487" t="s">
        <v>2246</v>
      </c>
    </row>
    <row r="547" spans="1:16" ht="25.5" customHeight="1" x14ac:dyDescent="0.2">
      <c r="A547" s="14" t="e">
        <f>A546+1</f>
        <v>#REF!</v>
      </c>
      <c r="B547" s="31" t="s">
        <v>786</v>
      </c>
      <c r="C547" s="754" t="s">
        <v>1355</v>
      </c>
      <c r="D547" s="755" t="s">
        <v>372</v>
      </c>
      <c r="E547" s="755" t="s">
        <v>372</v>
      </c>
      <c r="F547" s="764" t="s">
        <v>1965</v>
      </c>
      <c r="G547" s="764" t="s">
        <v>1683</v>
      </c>
      <c r="H547" s="774"/>
      <c r="I547" s="774"/>
      <c r="J547" s="774"/>
      <c r="K547" s="505" t="s">
        <v>73</v>
      </c>
      <c r="L547" s="399" t="s">
        <v>1714</v>
      </c>
      <c r="M547" s="412">
        <v>1</v>
      </c>
      <c r="N547" s="487" t="s">
        <v>2246</v>
      </c>
      <c r="O547" s="487" t="s">
        <v>2246</v>
      </c>
      <c r="P547" s="487" t="s">
        <v>2246</v>
      </c>
    </row>
    <row r="548" spans="1:16" ht="30" customHeight="1" x14ac:dyDescent="0.2">
      <c r="A548" s="14" t="e">
        <f>A547+1</f>
        <v>#REF!</v>
      </c>
      <c r="B548" s="31" t="s">
        <v>786</v>
      </c>
      <c r="C548" s="754"/>
      <c r="D548" s="755"/>
      <c r="E548" s="755"/>
      <c r="F548" s="764"/>
      <c r="G548" s="764"/>
      <c r="H548" s="774"/>
      <c r="I548" s="774"/>
      <c r="J548" s="774"/>
      <c r="K548" s="505" t="s">
        <v>73</v>
      </c>
      <c r="L548" s="399" t="s">
        <v>1715</v>
      </c>
      <c r="M548" s="412">
        <v>1</v>
      </c>
      <c r="N548" s="487" t="s">
        <v>2246</v>
      </c>
      <c r="O548" s="487" t="s">
        <v>2246</v>
      </c>
      <c r="P548" s="487" t="s">
        <v>2246</v>
      </c>
    </row>
    <row r="549" spans="1:16" s="363" customFormat="1" ht="38.25" x14ac:dyDescent="0.2">
      <c r="A549" s="14" t="e">
        <f>A548+1</f>
        <v>#REF!</v>
      </c>
      <c r="B549" s="31" t="s">
        <v>786</v>
      </c>
      <c r="C549" s="754"/>
      <c r="D549" s="755"/>
      <c r="E549" s="755"/>
      <c r="F549" s="764"/>
      <c r="G549" s="764"/>
      <c r="H549" s="774"/>
      <c r="I549" s="774"/>
      <c r="J549" s="774"/>
      <c r="K549" s="505" t="s">
        <v>73</v>
      </c>
      <c r="L549" s="399" t="s">
        <v>1716</v>
      </c>
      <c r="M549" s="412">
        <v>1</v>
      </c>
      <c r="N549" s="487" t="s">
        <v>2246</v>
      </c>
      <c r="O549" s="487" t="s">
        <v>2246</v>
      </c>
      <c r="P549" s="487" t="s">
        <v>2246</v>
      </c>
    </row>
    <row r="550" spans="1:16" s="363" customFormat="1" ht="25.5" x14ac:dyDescent="0.2">
      <c r="A550" s="14" t="e">
        <f>A549+1</f>
        <v>#REF!</v>
      </c>
      <c r="B550" s="31" t="s">
        <v>786</v>
      </c>
      <c r="C550" s="754"/>
      <c r="D550" s="755"/>
      <c r="E550" s="755"/>
      <c r="F550" s="764"/>
      <c r="G550" s="764"/>
      <c r="H550" s="774"/>
      <c r="I550" s="774"/>
      <c r="J550" s="774"/>
      <c r="K550" s="505" t="s">
        <v>73</v>
      </c>
      <c r="L550" s="399" t="s">
        <v>1717</v>
      </c>
      <c r="M550" s="412">
        <v>1</v>
      </c>
      <c r="N550" s="487" t="s">
        <v>2246</v>
      </c>
      <c r="O550" s="487" t="s">
        <v>2246</v>
      </c>
      <c r="P550" s="487" t="s">
        <v>2246</v>
      </c>
    </row>
    <row r="551" spans="1:16" s="363" customFormat="1" ht="25.5" x14ac:dyDescent="0.2">
      <c r="A551" s="14" t="e">
        <f>A550+1</f>
        <v>#REF!</v>
      </c>
      <c r="B551" s="31" t="s">
        <v>786</v>
      </c>
      <c r="C551" s="754"/>
      <c r="D551" s="755"/>
      <c r="E551" s="755"/>
      <c r="F551" s="764"/>
      <c r="G551" s="764"/>
      <c r="H551" s="774"/>
      <c r="I551" s="774"/>
      <c r="J551" s="774"/>
      <c r="K551" s="505" t="s">
        <v>73</v>
      </c>
      <c r="L551" s="399" t="s">
        <v>1718</v>
      </c>
      <c r="M551" s="412">
        <v>1</v>
      </c>
      <c r="N551" s="487" t="s">
        <v>2246</v>
      </c>
      <c r="O551" s="487" t="s">
        <v>2246</v>
      </c>
      <c r="P551" s="487" t="s">
        <v>2246</v>
      </c>
    </row>
    <row r="552" spans="1:16" s="363" customFormat="1" ht="51" x14ac:dyDescent="0.2">
      <c r="A552" s="14" t="e">
        <f t="shared" ref="A552:A556" si="34">A551+1</f>
        <v>#REF!</v>
      </c>
      <c r="B552" s="31" t="s">
        <v>786</v>
      </c>
      <c r="C552" s="754"/>
      <c r="D552" s="755"/>
      <c r="E552" s="755"/>
      <c r="F552" s="764"/>
      <c r="G552" s="764"/>
      <c r="H552" s="774"/>
      <c r="I552" s="774"/>
      <c r="J552" s="774"/>
      <c r="K552" s="505" t="s">
        <v>73</v>
      </c>
      <c r="L552" s="399" t="s">
        <v>1719</v>
      </c>
      <c r="M552" s="412">
        <v>1</v>
      </c>
      <c r="N552" s="487" t="s">
        <v>2246</v>
      </c>
      <c r="O552" s="487" t="s">
        <v>2246</v>
      </c>
      <c r="P552" s="487" t="s">
        <v>2246</v>
      </c>
    </row>
    <row r="553" spans="1:16" s="363" customFormat="1" x14ac:dyDescent="0.2">
      <c r="A553" s="14" t="e">
        <f t="shared" si="34"/>
        <v>#REF!</v>
      </c>
      <c r="B553" s="31" t="s">
        <v>786</v>
      </c>
      <c r="C553" s="754"/>
      <c r="D553" s="755"/>
      <c r="E553" s="755"/>
      <c r="F553" s="764"/>
      <c r="G553" s="764"/>
      <c r="H553" s="774"/>
      <c r="I553" s="774"/>
      <c r="J553" s="774"/>
      <c r="K553" s="505" t="s">
        <v>73</v>
      </c>
      <c r="L553" s="399" t="s">
        <v>1720</v>
      </c>
      <c r="M553" s="412">
        <v>1</v>
      </c>
      <c r="N553" s="487" t="s">
        <v>2246</v>
      </c>
      <c r="O553" s="487" t="s">
        <v>2246</v>
      </c>
      <c r="P553" s="487" t="s">
        <v>2246</v>
      </c>
    </row>
    <row r="554" spans="1:16" s="363" customFormat="1" ht="25.5" x14ac:dyDescent="0.2">
      <c r="A554" s="14" t="e">
        <f t="shared" si="34"/>
        <v>#REF!</v>
      </c>
      <c r="B554" s="31" t="s">
        <v>786</v>
      </c>
      <c r="C554" s="754"/>
      <c r="D554" s="755"/>
      <c r="E554" s="755"/>
      <c r="F554" s="764"/>
      <c r="G554" s="764"/>
      <c r="H554" s="774"/>
      <c r="I554" s="774"/>
      <c r="J554" s="774"/>
      <c r="K554" s="505" t="s">
        <v>73</v>
      </c>
      <c r="L554" s="399" t="s">
        <v>1519</v>
      </c>
      <c r="M554" s="412">
        <v>1</v>
      </c>
      <c r="N554" s="487" t="s">
        <v>2246</v>
      </c>
      <c r="O554" s="487" t="s">
        <v>2246</v>
      </c>
      <c r="P554" s="487" t="s">
        <v>2246</v>
      </c>
    </row>
    <row r="555" spans="1:16" s="363" customFormat="1" ht="25.5" x14ac:dyDescent="0.2">
      <c r="A555" s="14" t="e">
        <f t="shared" si="34"/>
        <v>#REF!</v>
      </c>
      <c r="B555" s="31" t="s">
        <v>786</v>
      </c>
      <c r="C555" s="754"/>
      <c r="D555" s="755"/>
      <c r="E555" s="755"/>
      <c r="F555" s="764"/>
      <c r="G555" s="764"/>
      <c r="H555" s="774"/>
      <c r="I555" s="774"/>
      <c r="J555" s="774"/>
      <c r="K555" s="505" t="s">
        <v>73</v>
      </c>
      <c r="L555" s="399" t="s">
        <v>1520</v>
      </c>
      <c r="M555" s="412">
        <v>1</v>
      </c>
      <c r="N555" s="487" t="s">
        <v>2246</v>
      </c>
      <c r="O555" s="487" t="s">
        <v>2246</v>
      </c>
      <c r="P555" s="487" t="s">
        <v>2246</v>
      </c>
    </row>
    <row r="556" spans="1:16" s="363" customFormat="1" ht="25.5" x14ac:dyDescent="0.2">
      <c r="A556" s="14" t="e">
        <f t="shared" si="34"/>
        <v>#REF!</v>
      </c>
      <c r="B556" s="31" t="s">
        <v>786</v>
      </c>
      <c r="C556" s="754"/>
      <c r="D556" s="755"/>
      <c r="E556" s="755"/>
      <c r="F556" s="764"/>
      <c r="G556" s="764"/>
      <c r="H556" s="774"/>
      <c r="I556" s="774"/>
      <c r="J556" s="774"/>
      <c r="K556" s="505" t="s">
        <v>73</v>
      </c>
      <c r="L556" s="399" t="s">
        <v>1721</v>
      </c>
      <c r="M556" s="412">
        <v>1</v>
      </c>
      <c r="N556" s="487" t="s">
        <v>2246</v>
      </c>
      <c r="O556" s="487" t="s">
        <v>2246</v>
      </c>
      <c r="P556" s="487" t="s">
        <v>2246</v>
      </c>
    </row>
    <row r="557" spans="1:16" s="363" customFormat="1" x14ac:dyDescent="0.2">
      <c r="A557" s="14" t="e">
        <f>A556+1</f>
        <v>#REF!</v>
      </c>
      <c r="B557" s="31" t="s">
        <v>786</v>
      </c>
      <c r="C557" s="754"/>
      <c r="D557" s="755"/>
      <c r="E557" s="755"/>
      <c r="F557" s="764"/>
      <c r="G557" s="764"/>
      <c r="H557" s="774"/>
      <c r="I557" s="774"/>
      <c r="J557" s="774"/>
      <c r="K557" s="505" t="s">
        <v>73</v>
      </c>
      <c r="L557" s="400" t="s">
        <v>1722</v>
      </c>
      <c r="M557" s="412">
        <v>1</v>
      </c>
      <c r="N557" s="487" t="s">
        <v>2246</v>
      </c>
      <c r="O557" s="487" t="s">
        <v>2246</v>
      </c>
      <c r="P557" s="487" t="s">
        <v>2246</v>
      </c>
    </row>
    <row r="558" spans="1:16" s="363" customFormat="1" x14ac:dyDescent="0.2">
      <c r="A558" s="14" t="e">
        <f>A557+1</f>
        <v>#REF!</v>
      </c>
      <c r="B558" s="31"/>
      <c r="C558" s="754"/>
      <c r="D558" s="755"/>
      <c r="E558" s="755"/>
      <c r="F558" s="764"/>
      <c r="G558" s="764"/>
      <c r="H558" s="774"/>
      <c r="I558" s="774"/>
      <c r="J558" s="774"/>
      <c r="K558" s="505" t="s">
        <v>73</v>
      </c>
      <c r="L558" s="400" t="s">
        <v>1685</v>
      </c>
      <c r="M558" s="412">
        <v>1</v>
      </c>
      <c r="N558" s="487" t="s">
        <v>2246</v>
      </c>
      <c r="O558" s="487" t="s">
        <v>2246</v>
      </c>
      <c r="P558" s="487" t="s">
        <v>2246</v>
      </c>
    </row>
    <row r="559" spans="1:16" s="363" customFormat="1" x14ac:dyDescent="0.2">
      <c r="A559" s="14" t="e">
        <f>A558+1</f>
        <v>#REF!</v>
      </c>
      <c r="B559" s="31" t="s">
        <v>786</v>
      </c>
      <c r="C559" s="754"/>
      <c r="D559" s="755"/>
      <c r="E559" s="755"/>
      <c r="F559" s="764"/>
      <c r="G559" s="764"/>
      <c r="H559" s="774"/>
      <c r="I559" s="774"/>
      <c r="J559" s="774"/>
      <c r="K559" s="505" t="s">
        <v>73</v>
      </c>
      <c r="L559" s="400" t="s">
        <v>1969</v>
      </c>
      <c r="M559" s="412">
        <v>1</v>
      </c>
      <c r="N559" s="487" t="s">
        <v>2246</v>
      </c>
      <c r="O559" s="487" t="s">
        <v>2246</v>
      </c>
      <c r="P559" s="487" t="s">
        <v>2246</v>
      </c>
    </row>
    <row r="560" spans="1:16" s="363" customFormat="1" ht="25.5" x14ac:dyDescent="0.2">
      <c r="A560" s="14" t="e">
        <f t="shared" ref="A560:A568" si="35">A559+1</f>
        <v>#REF!</v>
      </c>
      <c r="B560" s="31" t="s">
        <v>786</v>
      </c>
      <c r="C560" s="754"/>
      <c r="D560" s="755"/>
      <c r="E560" s="755"/>
      <c r="F560" s="764"/>
      <c r="G560" s="764" t="s">
        <v>1683</v>
      </c>
      <c r="H560" s="774"/>
      <c r="I560" s="774"/>
      <c r="J560" s="774"/>
      <c r="K560" s="505" t="s">
        <v>73</v>
      </c>
      <c r="L560" s="400" t="s">
        <v>2298</v>
      </c>
      <c r="M560" s="412">
        <v>1</v>
      </c>
      <c r="N560" s="487" t="s">
        <v>2246</v>
      </c>
      <c r="O560" s="487" t="s">
        <v>2246</v>
      </c>
      <c r="P560" s="487" t="s">
        <v>2246</v>
      </c>
    </row>
    <row r="561" spans="1:16" s="363" customFormat="1" ht="38.25" x14ac:dyDescent="0.2">
      <c r="A561" s="14" t="e">
        <f t="shared" si="35"/>
        <v>#REF!</v>
      </c>
      <c r="B561" s="31" t="s">
        <v>786</v>
      </c>
      <c r="C561" s="754"/>
      <c r="D561" s="755"/>
      <c r="E561" s="755"/>
      <c r="F561" s="764"/>
      <c r="G561" s="764"/>
      <c r="H561" s="774"/>
      <c r="I561" s="774"/>
      <c r="J561" s="774"/>
      <c r="K561" s="505" t="s">
        <v>73</v>
      </c>
      <c r="L561" s="400" t="s">
        <v>2244</v>
      </c>
      <c r="M561" s="412">
        <v>1</v>
      </c>
      <c r="N561" s="487" t="s">
        <v>2246</v>
      </c>
      <c r="O561" s="487" t="s">
        <v>2246</v>
      </c>
      <c r="P561" s="487" t="s">
        <v>2246</v>
      </c>
    </row>
    <row r="562" spans="1:16" s="363" customFormat="1" x14ac:dyDescent="0.2">
      <c r="A562" s="14" t="e">
        <f>A561+1</f>
        <v>#REF!</v>
      </c>
      <c r="B562" s="31" t="s">
        <v>786</v>
      </c>
      <c r="C562" s="754"/>
      <c r="D562" s="755"/>
      <c r="E562" s="755"/>
      <c r="F562" s="764"/>
      <c r="G562" s="764"/>
      <c r="H562" s="774"/>
      <c r="I562" s="774"/>
      <c r="J562" s="774"/>
      <c r="K562" s="505" t="s">
        <v>73</v>
      </c>
      <c r="L562" s="400" t="s">
        <v>2299</v>
      </c>
      <c r="M562" s="412">
        <v>1</v>
      </c>
      <c r="N562" s="487" t="s">
        <v>2246</v>
      </c>
      <c r="O562" s="487" t="s">
        <v>2246</v>
      </c>
      <c r="P562" s="487" t="s">
        <v>2246</v>
      </c>
    </row>
    <row r="563" spans="1:16" s="363" customFormat="1" x14ac:dyDescent="0.2">
      <c r="A563" s="14" t="e">
        <f t="shared" si="35"/>
        <v>#REF!</v>
      </c>
      <c r="B563" s="31"/>
      <c r="C563" s="754" t="s">
        <v>1355</v>
      </c>
      <c r="D563" s="755" t="s">
        <v>372</v>
      </c>
      <c r="E563" s="755" t="s">
        <v>372</v>
      </c>
      <c r="F563" s="764" t="s">
        <v>1965</v>
      </c>
      <c r="G563" s="764"/>
      <c r="H563" s="774"/>
      <c r="I563" s="774"/>
      <c r="J563" s="774"/>
      <c r="K563" s="505" t="s">
        <v>73</v>
      </c>
      <c r="L563" s="400" t="s">
        <v>1554</v>
      </c>
      <c r="M563" s="412">
        <v>1</v>
      </c>
      <c r="N563" s="487" t="s">
        <v>2246</v>
      </c>
      <c r="O563" s="487" t="s">
        <v>2246</v>
      </c>
      <c r="P563" s="487" t="s">
        <v>2246</v>
      </c>
    </row>
    <row r="564" spans="1:16" s="363" customFormat="1" ht="15.75" customHeight="1" x14ac:dyDescent="0.2">
      <c r="A564" s="14" t="e">
        <f t="shared" si="35"/>
        <v>#REF!</v>
      </c>
      <c r="B564" s="31" t="s">
        <v>786</v>
      </c>
      <c r="C564" s="754"/>
      <c r="D564" s="755"/>
      <c r="E564" s="755"/>
      <c r="F564" s="764"/>
      <c r="G564" s="764"/>
      <c r="H564" s="775"/>
      <c r="I564" s="775"/>
      <c r="J564" s="775"/>
      <c r="K564" s="505" t="s">
        <v>73</v>
      </c>
      <c r="L564" s="400" t="s">
        <v>1522</v>
      </c>
      <c r="M564" s="412">
        <v>1</v>
      </c>
      <c r="N564" s="487" t="s">
        <v>2246</v>
      </c>
      <c r="O564" s="487" t="s">
        <v>2246</v>
      </c>
      <c r="P564" s="487" t="s">
        <v>2246</v>
      </c>
    </row>
    <row r="565" spans="1:16" s="363" customFormat="1" ht="38.25" x14ac:dyDescent="0.2">
      <c r="A565" s="14" t="e">
        <f t="shared" si="35"/>
        <v>#REF!</v>
      </c>
      <c r="B565" s="31" t="s">
        <v>786</v>
      </c>
      <c r="C565" s="754"/>
      <c r="D565" s="755"/>
      <c r="E565" s="755"/>
      <c r="F565" s="764"/>
      <c r="G565" s="764"/>
      <c r="H565" s="773" t="s">
        <v>1683</v>
      </c>
      <c r="I565" s="773" t="s">
        <v>1683</v>
      </c>
      <c r="J565" s="773" t="s">
        <v>1683</v>
      </c>
      <c r="K565" s="509" t="s">
        <v>2328</v>
      </c>
      <c r="L565" s="400" t="s">
        <v>2300</v>
      </c>
      <c r="M565" s="412">
        <v>1</v>
      </c>
      <c r="N565" s="487" t="s">
        <v>2246</v>
      </c>
      <c r="O565" s="487" t="s">
        <v>2246</v>
      </c>
      <c r="P565" s="487" t="s">
        <v>2246</v>
      </c>
    </row>
    <row r="566" spans="1:16" ht="38.25" x14ac:dyDescent="0.2">
      <c r="A566" s="14" t="e">
        <f t="shared" si="35"/>
        <v>#REF!</v>
      </c>
      <c r="B566" s="31" t="s">
        <v>786</v>
      </c>
      <c r="C566" s="754"/>
      <c r="D566" s="755"/>
      <c r="E566" s="755"/>
      <c r="F566" s="764"/>
      <c r="G566" s="764"/>
      <c r="H566" s="775"/>
      <c r="I566" s="775"/>
      <c r="J566" s="775"/>
      <c r="K566" s="505" t="s">
        <v>73</v>
      </c>
      <c r="L566" s="400" t="s">
        <v>2301</v>
      </c>
      <c r="M566" s="412">
        <v>1</v>
      </c>
      <c r="N566" s="487" t="s">
        <v>2246</v>
      </c>
      <c r="O566" s="487" t="s">
        <v>2246</v>
      </c>
      <c r="P566" s="487" t="s">
        <v>2246</v>
      </c>
    </row>
    <row r="567" spans="1:16" ht="51" x14ac:dyDescent="0.2">
      <c r="A567" s="14" t="e">
        <f t="shared" si="35"/>
        <v>#REF!</v>
      </c>
      <c r="B567" s="253"/>
      <c r="C567" s="253"/>
      <c r="D567" s="110"/>
      <c r="E567" s="110"/>
      <c r="F567" s="509" t="s">
        <v>1781</v>
      </c>
      <c r="G567" s="509" t="s">
        <v>2005</v>
      </c>
      <c r="H567" s="509" t="s">
        <v>2005</v>
      </c>
      <c r="I567" s="526" t="s">
        <v>2005</v>
      </c>
      <c r="J567" s="509" t="s">
        <v>2005</v>
      </c>
      <c r="K567" s="513" t="s">
        <v>1731</v>
      </c>
      <c r="L567" s="203" t="s">
        <v>2302</v>
      </c>
      <c r="M567" s="412">
        <v>1</v>
      </c>
      <c r="N567" s="487" t="s">
        <v>2246</v>
      </c>
      <c r="O567" s="487" t="s">
        <v>2246</v>
      </c>
      <c r="P567" s="487" t="s">
        <v>2246</v>
      </c>
    </row>
    <row r="568" spans="1:16" ht="38.25" x14ac:dyDescent="0.2">
      <c r="A568" s="14" t="e">
        <f t="shared" si="35"/>
        <v>#REF!</v>
      </c>
      <c r="B568" s="31" t="s">
        <v>786</v>
      </c>
      <c r="C568" s="505" t="s">
        <v>1358</v>
      </c>
      <c r="D568" s="506" t="s">
        <v>406</v>
      </c>
      <c r="E568" s="506" t="s">
        <v>406</v>
      </c>
      <c r="F568" s="509" t="s">
        <v>1971</v>
      </c>
      <c r="G568" s="509" t="s">
        <v>1708</v>
      </c>
      <c r="H568" s="509" t="s">
        <v>1708</v>
      </c>
      <c r="I568" s="526" t="s">
        <v>1708</v>
      </c>
      <c r="J568" s="509" t="s">
        <v>1708</v>
      </c>
      <c r="K568" s="505" t="s">
        <v>407</v>
      </c>
      <c r="L568" s="203" t="s">
        <v>1974</v>
      </c>
      <c r="M568" s="413">
        <v>2</v>
      </c>
      <c r="N568" s="487" t="s">
        <v>2246</v>
      </c>
      <c r="O568" s="487" t="s">
        <v>2246</v>
      </c>
      <c r="P568" s="487" t="s">
        <v>2246</v>
      </c>
    </row>
    <row r="569" spans="1:16" ht="38.25" x14ac:dyDescent="0.2">
      <c r="A569" s="260"/>
      <c r="B569" s="260"/>
      <c r="C569" s="260"/>
      <c r="D569" s="474"/>
      <c r="E569" s="474"/>
      <c r="F569" s="509" t="s">
        <v>1862</v>
      </c>
      <c r="G569" s="764" t="s">
        <v>2011</v>
      </c>
      <c r="H569" s="773" t="s">
        <v>2304</v>
      </c>
      <c r="I569" s="773" t="s">
        <v>2304</v>
      </c>
      <c r="J569" s="773" t="s">
        <v>2304</v>
      </c>
      <c r="K569" s="509" t="s">
        <v>2303</v>
      </c>
      <c r="L569" s="217" t="s">
        <v>2307</v>
      </c>
      <c r="M569" s="514"/>
      <c r="N569" s="514"/>
      <c r="O569" s="514"/>
      <c r="P569" s="514"/>
    </row>
    <row r="570" spans="1:16" ht="17.25" customHeight="1" x14ac:dyDescent="0.2">
      <c r="A570" s="14" t="e">
        <f>A568+1</f>
        <v>#REF!</v>
      </c>
      <c r="B570" s="260"/>
      <c r="C570" s="260"/>
      <c r="D570" s="474"/>
      <c r="E570" s="474"/>
      <c r="F570" s="509" t="s">
        <v>1862</v>
      </c>
      <c r="G570" s="764"/>
      <c r="H570" s="774"/>
      <c r="I570" s="774"/>
      <c r="J570" s="774"/>
      <c r="K570" s="513" t="s">
        <v>73</v>
      </c>
      <c r="L570" s="217" t="s">
        <v>2306</v>
      </c>
      <c r="M570" s="412">
        <v>1</v>
      </c>
      <c r="N570" s="487" t="s">
        <v>2246</v>
      </c>
      <c r="O570" s="487" t="s">
        <v>2246</v>
      </c>
      <c r="P570" s="487" t="s">
        <v>2246</v>
      </c>
    </row>
    <row r="571" spans="1:16" ht="15.75" customHeight="1" x14ac:dyDescent="0.2">
      <c r="A571" s="14" t="e">
        <f>A570+1</f>
        <v>#REF!</v>
      </c>
      <c r="B571" s="260"/>
      <c r="C571" s="260"/>
      <c r="D571" s="474"/>
      <c r="E571" s="474"/>
      <c r="F571" s="509" t="s">
        <v>1862</v>
      </c>
      <c r="G571" s="78"/>
      <c r="H571" s="774"/>
      <c r="I571" s="774"/>
      <c r="J571" s="774"/>
      <c r="K571" s="513" t="s">
        <v>73</v>
      </c>
      <c r="L571" s="217" t="s">
        <v>2058</v>
      </c>
      <c r="M571" s="412">
        <v>1</v>
      </c>
      <c r="N571" s="487" t="s">
        <v>2246</v>
      </c>
      <c r="O571" s="487" t="s">
        <v>2246</v>
      </c>
      <c r="P571" s="487" t="s">
        <v>2246</v>
      </c>
    </row>
    <row r="572" spans="1:16" ht="25.5" x14ac:dyDescent="0.2">
      <c r="A572" s="14" t="e">
        <f t="shared" ref="A572:A591" si="36">A571+1</f>
        <v>#REF!</v>
      </c>
      <c r="B572" s="260"/>
      <c r="C572" s="260"/>
      <c r="D572" s="474"/>
      <c r="E572" s="474"/>
      <c r="F572" s="509" t="s">
        <v>1862</v>
      </c>
      <c r="G572" s="78"/>
      <c r="H572" s="774"/>
      <c r="I572" s="774"/>
      <c r="J572" s="774"/>
      <c r="K572" s="513" t="s">
        <v>73</v>
      </c>
      <c r="L572" s="217" t="s">
        <v>2059</v>
      </c>
      <c r="M572" s="412">
        <v>1</v>
      </c>
      <c r="N572" s="487" t="s">
        <v>2246</v>
      </c>
      <c r="O572" s="487" t="s">
        <v>2246</v>
      </c>
      <c r="P572" s="487" t="s">
        <v>2246</v>
      </c>
    </row>
    <row r="573" spans="1:16" ht="15" customHeight="1" x14ac:dyDescent="0.2">
      <c r="A573" s="14" t="e">
        <f t="shared" si="36"/>
        <v>#REF!</v>
      </c>
      <c r="B573" s="260"/>
      <c r="C573" s="260"/>
      <c r="D573" s="474"/>
      <c r="E573" s="474"/>
      <c r="F573" s="509" t="s">
        <v>1862</v>
      </c>
      <c r="G573" s="78"/>
      <c r="H573" s="774"/>
      <c r="I573" s="774"/>
      <c r="J573" s="774"/>
      <c r="K573" s="513" t="s">
        <v>73</v>
      </c>
      <c r="L573" s="217" t="s">
        <v>2060</v>
      </c>
      <c r="M573" s="412">
        <v>1</v>
      </c>
      <c r="N573" s="487" t="s">
        <v>2246</v>
      </c>
      <c r="O573" s="487" t="s">
        <v>2246</v>
      </c>
      <c r="P573" s="487" t="s">
        <v>2246</v>
      </c>
    </row>
    <row r="574" spans="1:16" ht="15" customHeight="1" x14ac:dyDescent="0.2">
      <c r="A574" s="14" t="e">
        <f t="shared" si="36"/>
        <v>#REF!</v>
      </c>
      <c r="B574" s="260"/>
      <c r="C574" s="260"/>
      <c r="D574" s="474"/>
      <c r="E574" s="474"/>
      <c r="F574" s="509" t="s">
        <v>1862</v>
      </c>
      <c r="G574" s="78"/>
      <c r="H574" s="774"/>
      <c r="I574" s="774"/>
      <c r="J574" s="774"/>
      <c r="K574" s="513" t="s">
        <v>73</v>
      </c>
      <c r="L574" s="217" t="s">
        <v>2061</v>
      </c>
      <c r="M574" s="412">
        <v>1</v>
      </c>
      <c r="N574" s="487" t="s">
        <v>2246</v>
      </c>
      <c r="O574" s="487" t="s">
        <v>2246</v>
      </c>
      <c r="P574" s="487" t="s">
        <v>2246</v>
      </c>
    </row>
    <row r="575" spans="1:16" ht="25.5" x14ac:dyDescent="0.2">
      <c r="A575" s="14" t="e">
        <f t="shared" si="36"/>
        <v>#REF!</v>
      </c>
      <c r="B575" s="260"/>
      <c r="C575" s="260"/>
      <c r="D575" s="474"/>
      <c r="E575" s="474"/>
      <c r="F575" s="509" t="s">
        <v>1862</v>
      </c>
      <c r="G575" s="509" t="s">
        <v>2011</v>
      </c>
      <c r="H575" s="774"/>
      <c r="I575" s="774"/>
      <c r="J575" s="774"/>
      <c r="K575" s="513" t="s">
        <v>73</v>
      </c>
      <c r="L575" s="217" t="s">
        <v>2305</v>
      </c>
      <c r="M575" s="412">
        <v>1</v>
      </c>
      <c r="N575" s="487" t="s">
        <v>2246</v>
      </c>
      <c r="O575" s="487" t="s">
        <v>2246</v>
      </c>
      <c r="P575" s="487" t="s">
        <v>2246</v>
      </c>
    </row>
    <row r="576" spans="1:16" ht="25.5" x14ac:dyDescent="0.2">
      <c r="A576" s="14" t="e">
        <f t="shared" si="36"/>
        <v>#REF!</v>
      </c>
      <c r="B576" s="260"/>
      <c r="C576" s="260"/>
      <c r="D576" s="474"/>
      <c r="E576" s="474"/>
      <c r="F576" s="509" t="s">
        <v>1862</v>
      </c>
      <c r="G576" s="78"/>
      <c r="H576" s="775"/>
      <c r="I576" s="775"/>
      <c r="J576" s="775"/>
      <c r="K576" s="513" t="s">
        <v>73</v>
      </c>
      <c r="L576" s="217" t="s">
        <v>2064</v>
      </c>
      <c r="M576" s="412">
        <v>1</v>
      </c>
      <c r="N576" s="487" t="s">
        <v>2246</v>
      </c>
      <c r="O576" s="487" t="s">
        <v>2246</v>
      </c>
      <c r="P576" s="487" t="s">
        <v>2246</v>
      </c>
    </row>
    <row r="577" spans="1:16" ht="38.25" x14ac:dyDescent="0.2">
      <c r="A577" s="14" t="e">
        <f t="shared" si="36"/>
        <v>#REF!</v>
      </c>
      <c r="B577" s="283"/>
      <c r="C577" s="474"/>
      <c r="D577" s="474"/>
      <c r="E577" s="764" t="s">
        <v>1604</v>
      </c>
      <c r="F577" s="764" t="s">
        <v>1975</v>
      </c>
      <c r="G577" s="764" t="s">
        <v>1699</v>
      </c>
      <c r="H577" s="773" t="s">
        <v>1699</v>
      </c>
      <c r="I577" s="773" t="s">
        <v>1699</v>
      </c>
      <c r="J577" s="773" t="s">
        <v>1699</v>
      </c>
      <c r="K577" s="276" t="s">
        <v>1544</v>
      </c>
      <c r="L577" s="203" t="s">
        <v>1976</v>
      </c>
      <c r="M577" s="412">
        <v>1</v>
      </c>
      <c r="N577" s="487" t="s">
        <v>2246</v>
      </c>
      <c r="O577" s="487" t="s">
        <v>2246</v>
      </c>
      <c r="P577" s="487" t="s">
        <v>2246</v>
      </c>
    </row>
    <row r="578" spans="1:16" ht="25.5" x14ac:dyDescent="0.2">
      <c r="A578" s="514"/>
      <c r="B578" s="283"/>
      <c r="C578" s="474"/>
      <c r="D578" s="474"/>
      <c r="E578" s="791"/>
      <c r="F578" s="791"/>
      <c r="G578" s="764"/>
      <c r="H578" s="774"/>
      <c r="I578" s="774"/>
      <c r="J578" s="774"/>
      <c r="K578" s="513" t="s">
        <v>73</v>
      </c>
      <c r="L578" s="203" t="s">
        <v>2308</v>
      </c>
      <c r="M578" s="514"/>
      <c r="N578" s="514"/>
      <c r="O578" s="514"/>
      <c r="P578" s="514"/>
    </row>
    <row r="579" spans="1:16" ht="25.5" x14ac:dyDescent="0.2">
      <c r="A579" s="14" t="e">
        <f>A577+1</f>
        <v>#REF!</v>
      </c>
      <c r="B579" s="283"/>
      <c r="C579" s="474"/>
      <c r="D579" s="474"/>
      <c r="E579" s="791"/>
      <c r="F579" s="791"/>
      <c r="G579" s="764" t="s">
        <v>1699</v>
      </c>
      <c r="H579" s="774"/>
      <c r="I579" s="774"/>
      <c r="J579" s="774"/>
      <c r="K579" s="513" t="s">
        <v>73</v>
      </c>
      <c r="L579" s="203" t="s">
        <v>1978</v>
      </c>
      <c r="M579" s="412">
        <v>1</v>
      </c>
      <c r="N579" s="487" t="s">
        <v>2246</v>
      </c>
      <c r="O579" s="487" t="s">
        <v>2246</v>
      </c>
      <c r="P579" s="487" t="s">
        <v>2246</v>
      </c>
    </row>
    <row r="580" spans="1:16" ht="25.5" x14ac:dyDescent="0.2">
      <c r="A580" s="14" t="e">
        <f t="shared" si="36"/>
        <v>#REF!</v>
      </c>
      <c r="B580" s="283"/>
      <c r="C580" s="474"/>
      <c r="D580" s="474"/>
      <c r="E580" s="791"/>
      <c r="F580" s="791"/>
      <c r="G580" s="764"/>
      <c r="H580" s="774"/>
      <c r="I580" s="774"/>
      <c r="J580" s="774"/>
      <c r="K580" s="513" t="s">
        <v>73</v>
      </c>
      <c r="L580" s="203" t="s">
        <v>1979</v>
      </c>
      <c r="M580" s="412">
        <v>1</v>
      </c>
      <c r="N580" s="487" t="s">
        <v>2246</v>
      </c>
      <c r="O580" s="487" t="s">
        <v>2246</v>
      </c>
      <c r="P580" s="487" t="s">
        <v>2246</v>
      </c>
    </row>
    <row r="581" spans="1:16" x14ac:dyDescent="0.2">
      <c r="A581" s="14" t="e">
        <f t="shared" si="36"/>
        <v>#REF!</v>
      </c>
      <c r="B581" s="283"/>
      <c r="C581" s="474"/>
      <c r="D581" s="474"/>
      <c r="E581" s="791"/>
      <c r="F581" s="791"/>
      <c r="G581" s="764"/>
      <c r="H581" s="774"/>
      <c r="I581" s="774"/>
      <c r="J581" s="774"/>
      <c r="K581" s="513" t="s">
        <v>73</v>
      </c>
      <c r="L581" s="203" t="s">
        <v>2438</v>
      </c>
      <c r="M581" s="412">
        <v>1</v>
      </c>
      <c r="N581" s="487" t="s">
        <v>2246</v>
      </c>
      <c r="O581" s="487" t="s">
        <v>2246</v>
      </c>
      <c r="P581" s="487" t="s">
        <v>2246</v>
      </c>
    </row>
    <row r="582" spans="1:16" x14ac:dyDescent="0.2">
      <c r="A582" s="14" t="e">
        <f t="shared" si="36"/>
        <v>#REF!</v>
      </c>
      <c r="B582" s="283"/>
      <c r="C582" s="474"/>
      <c r="D582" s="474"/>
      <c r="E582" s="791"/>
      <c r="F582" s="791"/>
      <c r="G582" s="764"/>
      <c r="H582" s="774"/>
      <c r="I582" s="774"/>
      <c r="J582" s="774"/>
      <c r="K582" s="513" t="s">
        <v>73</v>
      </c>
      <c r="L582" s="203" t="s">
        <v>2439</v>
      </c>
      <c r="M582" s="412">
        <v>1</v>
      </c>
      <c r="N582" s="487" t="s">
        <v>2246</v>
      </c>
      <c r="O582" s="487" t="s">
        <v>2246</v>
      </c>
      <c r="P582" s="487" t="s">
        <v>2246</v>
      </c>
    </row>
    <row r="583" spans="1:16" x14ac:dyDescent="0.2">
      <c r="A583" s="14" t="e">
        <f t="shared" si="36"/>
        <v>#REF!</v>
      </c>
      <c r="B583" s="283"/>
      <c r="C583" s="474"/>
      <c r="D583" s="474"/>
      <c r="E583" s="791"/>
      <c r="F583" s="791"/>
      <c r="G583" s="764"/>
      <c r="H583" s="774"/>
      <c r="I583" s="774"/>
      <c r="J583" s="774"/>
      <c r="K583" s="513" t="s">
        <v>73</v>
      </c>
      <c r="L583" s="203" t="s">
        <v>2440</v>
      </c>
      <c r="M583" s="412">
        <v>1</v>
      </c>
      <c r="N583" s="487" t="s">
        <v>2246</v>
      </c>
      <c r="O583" s="487" t="s">
        <v>2246</v>
      </c>
      <c r="P583" s="487" t="s">
        <v>2246</v>
      </c>
    </row>
    <row r="584" spans="1:16" x14ac:dyDescent="0.2">
      <c r="A584" s="14" t="e">
        <f t="shared" si="36"/>
        <v>#REF!</v>
      </c>
      <c r="B584" s="283"/>
      <c r="C584" s="474"/>
      <c r="D584" s="474"/>
      <c r="E584" s="791"/>
      <c r="F584" s="791"/>
      <c r="G584" s="764"/>
      <c r="H584" s="774"/>
      <c r="I584" s="774"/>
      <c r="J584" s="774"/>
      <c r="K584" s="513" t="s">
        <v>73</v>
      </c>
      <c r="L584" s="203" t="s">
        <v>2441</v>
      </c>
      <c r="M584" s="412">
        <v>1</v>
      </c>
      <c r="N584" s="487" t="s">
        <v>2246</v>
      </c>
      <c r="O584" s="487" t="s">
        <v>2246</v>
      </c>
      <c r="P584" s="487" t="s">
        <v>2246</v>
      </c>
    </row>
    <row r="585" spans="1:16" x14ac:dyDescent="0.2">
      <c r="A585" s="14" t="e">
        <f t="shared" si="36"/>
        <v>#REF!</v>
      </c>
      <c r="B585" s="283"/>
      <c r="C585" s="474"/>
      <c r="D585" s="474"/>
      <c r="E585" s="791"/>
      <c r="F585" s="791"/>
      <c r="G585" s="764"/>
      <c r="H585" s="774"/>
      <c r="I585" s="774"/>
      <c r="J585" s="774"/>
      <c r="K585" s="513" t="s">
        <v>73</v>
      </c>
      <c r="L585" s="203" t="s">
        <v>2442</v>
      </c>
      <c r="M585" s="412">
        <v>1</v>
      </c>
      <c r="N585" s="487" t="s">
        <v>2246</v>
      </c>
      <c r="O585" s="487" t="s">
        <v>2246</v>
      </c>
      <c r="P585" s="487" t="s">
        <v>2246</v>
      </c>
    </row>
    <row r="586" spans="1:16" x14ac:dyDescent="0.2">
      <c r="A586" s="14" t="e">
        <f t="shared" si="36"/>
        <v>#REF!</v>
      </c>
      <c r="B586" s="283"/>
      <c r="C586" s="474"/>
      <c r="D586" s="474"/>
      <c r="E586" s="514"/>
      <c r="F586" s="764" t="s">
        <v>1779</v>
      </c>
      <c r="G586" s="764"/>
      <c r="H586" s="774"/>
      <c r="I586" s="774"/>
      <c r="J586" s="774"/>
      <c r="K586" s="513" t="s">
        <v>73</v>
      </c>
      <c r="L586" s="203" t="s">
        <v>2443</v>
      </c>
      <c r="M586" s="412">
        <v>1</v>
      </c>
      <c r="N586" s="487" t="s">
        <v>2246</v>
      </c>
      <c r="O586" s="487" t="s">
        <v>2246</v>
      </c>
      <c r="P586" s="487" t="s">
        <v>2246</v>
      </c>
    </row>
    <row r="587" spans="1:16" x14ac:dyDescent="0.2">
      <c r="A587" s="14" t="e">
        <f t="shared" si="36"/>
        <v>#REF!</v>
      </c>
      <c r="B587" s="283"/>
      <c r="C587" s="474"/>
      <c r="D587" s="474"/>
      <c r="E587" s="514"/>
      <c r="F587" s="764"/>
      <c r="G587" s="764"/>
      <c r="H587" s="774"/>
      <c r="I587" s="774"/>
      <c r="J587" s="774"/>
      <c r="K587" s="513" t="s">
        <v>73</v>
      </c>
      <c r="L587" s="203" t="s">
        <v>2444</v>
      </c>
      <c r="M587" s="412">
        <v>1</v>
      </c>
      <c r="N587" s="487" t="s">
        <v>2246</v>
      </c>
      <c r="O587" s="487" t="s">
        <v>2246</v>
      </c>
      <c r="P587" s="487" t="s">
        <v>2246</v>
      </c>
    </row>
    <row r="588" spans="1:16" x14ac:dyDescent="0.2">
      <c r="A588" s="14" t="e">
        <f t="shared" si="36"/>
        <v>#REF!</v>
      </c>
      <c r="B588" s="283"/>
      <c r="C588" s="474"/>
      <c r="D588" s="474"/>
      <c r="E588" s="514"/>
      <c r="F588" s="509"/>
      <c r="G588" s="31"/>
      <c r="H588" s="774"/>
      <c r="I588" s="774"/>
      <c r="J588" s="774"/>
      <c r="K588" s="513" t="s">
        <v>73</v>
      </c>
      <c r="L588" s="203" t="s">
        <v>2445</v>
      </c>
      <c r="M588" s="412">
        <v>1</v>
      </c>
      <c r="N588" s="487" t="s">
        <v>2246</v>
      </c>
      <c r="O588" s="487" t="s">
        <v>2246</v>
      </c>
      <c r="P588" s="487" t="s">
        <v>2246</v>
      </c>
    </row>
    <row r="589" spans="1:16" x14ac:dyDescent="0.2">
      <c r="A589" s="14" t="e">
        <f t="shared" si="36"/>
        <v>#REF!</v>
      </c>
      <c r="B589" s="283"/>
      <c r="C589" s="474"/>
      <c r="D589" s="474"/>
      <c r="E589" s="514"/>
      <c r="F589" s="509"/>
      <c r="G589" s="31"/>
      <c r="H589" s="774"/>
      <c r="I589" s="774"/>
      <c r="J589" s="774"/>
      <c r="K589" s="513" t="s">
        <v>73</v>
      </c>
      <c r="L589" s="203" t="s">
        <v>2446</v>
      </c>
      <c r="M589" s="412">
        <v>1</v>
      </c>
      <c r="N589" s="487" t="s">
        <v>2246</v>
      </c>
      <c r="O589" s="487" t="s">
        <v>2246</v>
      </c>
      <c r="P589" s="487" t="s">
        <v>2246</v>
      </c>
    </row>
    <row r="590" spans="1:16" x14ac:dyDescent="0.2">
      <c r="A590" s="14" t="e">
        <f t="shared" si="36"/>
        <v>#REF!</v>
      </c>
      <c r="B590" s="283"/>
      <c r="C590" s="474"/>
      <c r="D590" s="474"/>
      <c r="E590" s="514"/>
      <c r="F590" s="764" t="s">
        <v>1779</v>
      </c>
      <c r="G590" s="31"/>
      <c r="H590" s="774"/>
      <c r="I590" s="774"/>
      <c r="J590" s="774"/>
      <c r="K590" s="513" t="s">
        <v>73</v>
      </c>
      <c r="L590" s="203" t="s">
        <v>2447</v>
      </c>
      <c r="M590" s="412">
        <v>1</v>
      </c>
      <c r="N590" s="487" t="s">
        <v>2246</v>
      </c>
      <c r="O590" s="487" t="s">
        <v>2246</v>
      </c>
      <c r="P590" s="487" t="s">
        <v>2246</v>
      </c>
    </row>
    <row r="591" spans="1:16" ht="15" customHeight="1" x14ac:dyDescent="0.2">
      <c r="A591" s="14" t="e">
        <f t="shared" si="36"/>
        <v>#REF!</v>
      </c>
      <c r="B591" s="283"/>
      <c r="C591" s="474"/>
      <c r="D591" s="474"/>
      <c r="E591" s="514"/>
      <c r="F591" s="764"/>
      <c r="G591" s="31"/>
      <c r="H591" s="775"/>
      <c r="I591" s="775"/>
      <c r="J591" s="775"/>
      <c r="K591" s="513" t="s">
        <v>73</v>
      </c>
      <c r="L591" s="203" t="s">
        <v>2448</v>
      </c>
      <c r="M591" s="412">
        <v>1</v>
      </c>
      <c r="N591" s="487" t="s">
        <v>2246</v>
      </c>
      <c r="O591" s="487" t="s">
        <v>2246</v>
      </c>
      <c r="P591" s="487" t="s">
        <v>2246</v>
      </c>
    </row>
    <row r="592" spans="1:16" ht="16.5" customHeight="1" x14ac:dyDescent="0.2">
      <c r="A592" s="514"/>
      <c r="B592" s="31" t="s">
        <v>786</v>
      </c>
      <c r="C592" s="754" t="s">
        <v>1357</v>
      </c>
      <c r="D592" s="755" t="s">
        <v>396</v>
      </c>
      <c r="E592" s="755" t="s">
        <v>396</v>
      </c>
      <c r="F592" s="764" t="s">
        <v>1689</v>
      </c>
      <c r="G592" s="764" t="s">
        <v>1689</v>
      </c>
      <c r="H592" s="773" t="s">
        <v>1689</v>
      </c>
      <c r="I592" s="773" t="s">
        <v>1689</v>
      </c>
      <c r="J592" s="773" t="s">
        <v>1689</v>
      </c>
      <c r="K592" s="509" t="s">
        <v>1982</v>
      </c>
      <c r="L592" s="400" t="s">
        <v>2310</v>
      </c>
      <c r="M592" s="514"/>
      <c r="N592" s="514"/>
      <c r="O592" s="514"/>
      <c r="P592" s="514"/>
    </row>
    <row r="593" spans="1:16" ht="38.25" x14ac:dyDescent="0.2">
      <c r="A593" s="14" t="e">
        <f>A591+1</f>
        <v>#REF!</v>
      </c>
      <c r="B593" s="31" t="s">
        <v>786</v>
      </c>
      <c r="C593" s="754"/>
      <c r="D593" s="755"/>
      <c r="E593" s="755"/>
      <c r="F593" s="764"/>
      <c r="G593" s="764"/>
      <c r="H593" s="774"/>
      <c r="I593" s="774"/>
      <c r="J593" s="774"/>
      <c r="K593" s="505" t="s">
        <v>73</v>
      </c>
      <c r="L593" s="400" t="s">
        <v>1693</v>
      </c>
      <c r="M593" s="412">
        <v>1</v>
      </c>
      <c r="N593" s="487" t="s">
        <v>2246</v>
      </c>
      <c r="O593" s="487" t="s">
        <v>2246</v>
      </c>
      <c r="P593" s="487" t="s">
        <v>2246</v>
      </c>
    </row>
    <row r="594" spans="1:16" ht="38.25" x14ac:dyDescent="0.2">
      <c r="A594" s="14" t="e">
        <f t="shared" ref="A594:A601" si="37">A593+1</f>
        <v>#REF!</v>
      </c>
      <c r="B594" s="31" t="s">
        <v>786</v>
      </c>
      <c r="C594" s="754"/>
      <c r="D594" s="755"/>
      <c r="E594" s="755"/>
      <c r="F594" s="764"/>
      <c r="G594" s="764"/>
      <c r="H594" s="774" t="s">
        <v>1689</v>
      </c>
      <c r="I594" s="774" t="s">
        <v>1689</v>
      </c>
      <c r="J594" s="774" t="s">
        <v>1689</v>
      </c>
      <c r="K594" s="509" t="s">
        <v>2329</v>
      </c>
      <c r="L594" s="400" t="s">
        <v>1983</v>
      </c>
      <c r="M594" s="412">
        <v>1</v>
      </c>
      <c r="N594" s="487" t="s">
        <v>2246</v>
      </c>
      <c r="O594" s="487" t="s">
        <v>2246</v>
      </c>
      <c r="P594" s="487" t="s">
        <v>2246</v>
      </c>
    </row>
    <row r="595" spans="1:16" ht="25.5" x14ac:dyDescent="0.2">
      <c r="A595" s="14" t="e">
        <f t="shared" si="37"/>
        <v>#REF!</v>
      </c>
      <c r="B595" s="31" t="s">
        <v>786</v>
      </c>
      <c r="C595" s="754"/>
      <c r="D595" s="755"/>
      <c r="E595" s="755"/>
      <c r="F595" s="764"/>
      <c r="G595" s="764"/>
      <c r="H595" s="774"/>
      <c r="I595" s="774"/>
      <c r="J595" s="774"/>
      <c r="K595" s="505" t="s">
        <v>73</v>
      </c>
      <c r="L595" s="400" t="s">
        <v>2311</v>
      </c>
      <c r="M595" s="412">
        <v>1</v>
      </c>
      <c r="N595" s="487" t="s">
        <v>2246</v>
      </c>
      <c r="O595" s="487" t="s">
        <v>2246</v>
      </c>
      <c r="P595" s="487" t="s">
        <v>2246</v>
      </c>
    </row>
    <row r="596" spans="1:16" ht="12.75" customHeight="1" x14ac:dyDescent="0.2">
      <c r="A596" s="14" t="e">
        <f t="shared" si="37"/>
        <v>#REF!</v>
      </c>
      <c r="B596" s="31" t="s">
        <v>786</v>
      </c>
      <c r="C596" s="754"/>
      <c r="D596" s="755"/>
      <c r="E596" s="755"/>
      <c r="F596" s="764"/>
      <c r="G596" s="764"/>
      <c r="H596" s="774"/>
      <c r="I596" s="774"/>
      <c r="J596" s="774"/>
      <c r="K596" s="505" t="s">
        <v>73</v>
      </c>
      <c r="L596" s="399" t="s">
        <v>1696</v>
      </c>
      <c r="M596" s="412">
        <v>1</v>
      </c>
      <c r="N596" s="487" t="s">
        <v>2246</v>
      </c>
      <c r="O596" s="487" t="s">
        <v>2246</v>
      </c>
      <c r="P596" s="487" t="s">
        <v>2246</v>
      </c>
    </row>
    <row r="597" spans="1:16" ht="25.5" x14ac:dyDescent="0.2">
      <c r="A597" s="14" t="e">
        <f t="shared" si="37"/>
        <v>#REF!</v>
      </c>
      <c r="B597" s="31" t="s">
        <v>786</v>
      </c>
      <c r="C597" s="754"/>
      <c r="D597" s="755"/>
      <c r="E597" s="755"/>
      <c r="F597" s="764"/>
      <c r="G597" s="764"/>
      <c r="H597" s="774"/>
      <c r="I597" s="774"/>
      <c r="J597" s="774"/>
      <c r="K597" s="505" t="s">
        <v>73</v>
      </c>
      <c r="L597" s="400" t="s">
        <v>1984</v>
      </c>
      <c r="M597" s="412">
        <v>1</v>
      </c>
      <c r="N597" s="487" t="s">
        <v>2246</v>
      </c>
      <c r="O597" s="487" t="s">
        <v>2246</v>
      </c>
      <c r="P597" s="487" t="s">
        <v>2246</v>
      </c>
    </row>
    <row r="598" spans="1:16" ht="38.25" x14ac:dyDescent="0.2">
      <c r="A598" s="14" t="e">
        <f t="shared" si="37"/>
        <v>#REF!</v>
      </c>
      <c r="B598" s="31" t="s">
        <v>786</v>
      </c>
      <c r="C598" s="754" t="s">
        <v>1357</v>
      </c>
      <c r="D598" s="755" t="s">
        <v>396</v>
      </c>
      <c r="E598" s="755" t="s">
        <v>396</v>
      </c>
      <c r="F598" s="764" t="s">
        <v>1689</v>
      </c>
      <c r="G598" s="764"/>
      <c r="H598" s="774"/>
      <c r="I598" s="774"/>
      <c r="J598" s="774"/>
      <c r="K598" s="505" t="s">
        <v>73</v>
      </c>
      <c r="L598" s="400" t="s">
        <v>1985</v>
      </c>
      <c r="M598" s="412">
        <v>1</v>
      </c>
      <c r="N598" s="487" t="s">
        <v>2246</v>
      </c>
      <c r="O598" s="487" t="s">
        <v>2246</v>
      </c>
      <c r="P598" s="487" t="s">
        <v>2246</v>
      </c>
    </row>
    <row r="599" spans="1:16" ht="25.5" x14ac:dyDescent="0.2">
      <c r="A599" s="14" t="e">
        <f t="shared" si="37"/>
        <v>#REF!</v>
      </c>
      <c r="B599" s="31" t="s">
        <v>786</v>
      </c>
      <c r="C599" s="754"/>
      <c r="D599" s="755"/>
      <c r="E599" s="755"/>
      <c r="F599" s="764"/>
      <c r="G599" s="764"/>
      <c r="H599" s="775"/>
      <c r="I599" s="775"/>
      <c r="J599" s="775"/>
      <c r="K599" s="505" t="s">
        <v>73</v>
      </c>
      <c r="L599" s="400" t="s">
        <v>2312</v>
      </c>
      <c r="M599" s="412">
        <v>1</v>
      </c>
      <c r="N599" s="487" t="s">
        <v>2246</v>
      </c>
      <c r="O599" s="487" t="s">
        <v>2246</v>
      </c>
      <c r="P599" s="487" t="s">
        <v>2246</v>
      </c>
    </row>
    <row r="600" spans="1:16" ht="25.5" x14ac:dyDescent="0.2">
      <c r="A600" s="14" t="e">
        <f>A599+1</f>
        <v>#REF!</v>
      </c>
      <c r="B600" s="253"/>
      <c r="C600" s="253"/>
      <c r="D600" s="110"/>
      <c r="E600" s="110"/>
      <c r="F600" s="509" t="s">
        <v>1782</v>
      </c>
      <c r="G600" s="509" t="s">
        <v>2006</v>
      </c>
      <c r="H600" s="509" t="s">
        <v>2006</v>
      </c>
      <c r="I600" s="526" t="s">
        <v>2006</v>
      </c>
      <c r="J600" s="509" t="s">
        <v>2006</v>
      </c>
      <c r="K600" s="513" t="s">
        <v>1733</v>
      </c>
      <c r="L600" s="203" t="s">
        <v>2313</v>
      </c>
      <c r="M600" s="412">
        <v>1</v>
      </c>
      <c r="N600" s="487" t="s">
        <v>2246</v>
      </c>
      <c r="O600" s="487" t="s">
        <v>2246</v>
      </c>
      <c r="P600" s="487" t="s">
        <v>2246</v>
      </c>
    </row>
    <row r="601" spans="1:16" ht="38.25" x14ac:dyDescent="0.2">
      <c r="A601" s="14" t="e">
        <f t="shared" si="37"/>
        <v>#REF!</v>
      </c>
      <c r="B601" s="253"/>
      <c r="C601" s="253"/>
      <c r="D601" s="110"/>
      <c r="E601" s="110"/>
      <c r="F601" s="509" t="s">
        <v>1783</v>
      </c>
      <c r="G601" s="509" t="s">
        <v>2007</v>
      </c>
      <c r="H601" s="509" t="s">
        <v>2007</v>
      </c>
      <c r="I601" s="526" t="s">
        <v>2007</v>
      </c>
      <c r="J601" s="509" t="s">
        <v>2007</v>
      </c>
      <c r="K601" s="513" t="s">
        <v>609</v>
      </c>
      <c r="L601" s="203" t="s">
        <v>1989</v>
      </c>
      <c r="M601" s="412">
        <v>1</v>
      </c>
      <c r="N601" s="487" t="s">
        <v>2246</v>
      </c>
      <c r="O601" s="487" t="s">
        <v>2246</v>
      </c>
      <c r="P601" s="487" t="s">
        <v>2246</v>
      </c>
    </row>
    <row r="602" spans="1:16" ht="38.25" x14ac:dyDescent="0.2">
      <c r="A602" s="14" t="e">
        <f>A601+1</f>
        <v>#REF!</v>
      </c>
      <c r="B602" s="505" t="s">
        <v>768</v>
      </c>
      <c r="C602" s="506" t="s">
        <v>620</v>
      </c>
      <c r="D602" s="755" t="s">
        <v>620</v>
      </c>
      <c r="E602" s="755" t="s">
        <v>620</v>
      </c>
      <c r="F602" s="764" t="s">
        <v>1991</v>
      </c>
      <c r="G602" s="764" t="s">
        <v>1669</v>
      </c>
      <c r="H602" s="764" t="s">
        <v>2008</v>
      </c>
      <c r="I602" s="764" t="s">
        <v>2008</v>
      </c>
      <c r="J602" s="764" t="s">
        <v>2008</v>
      </c>
      <c r="K602" s="505" t="s">
        <v>621</v>
      </c>
      <c r="L602" s="203" t="s">
        <v>2314</v>
      </c>
      <c r="M602" s="412">
        <v>1</v>
      </c>
      <c r="N602" s="487" t="s">
        <v>2246</v>
      </c>
      <c r="O602" s="487" t="s">
        <v>2246</v>
      </c>
      <c r="P602" s="487" t="s">
        <v>2246</v>
      </c>
    </row>
    <row r="603" spans="1:16" x14ac:dyDescent="0.2">
      <c r="A603" s="514"/>
      <c r="B603" s="505" t="s">
        <v>769</v>
      </c>
      <c r="C603" s="755" t="s">
        <v>620</v>
      </c>
      <c r="D603" s="755"/>
      <c r="E603" s="755"/>
      <c r="F603" s="791"/>
      <c r="G603" s="764"/>
      <c r="H603" s="764"/>
      <c r="I603" s="764"/>
      <c r="J603" s="764"/>
      <c r="K603" s="505" t="s">
        <v>73</v>
      </c>
      <c r="L603" s="399" t="s">
        <v>1222</v>
      </c>
      <c r="M603" s="514"/>
      <c r="N603" s="514"/>
      <c r="O603" s="514"/>
      <c r="P603" s="514"/>
    </row>
    <row r="604" spans="1:16" x14ac:dyDescent="0.2">
      <c r="A604" s="14" t="e">
        <f>A602+1</f>
        <v>#REF!</v>
      </c>
      <c r="B604" s="505" t="s">
        <v>769</v>
      </c>
      <c r="C604" s="755"/>
      <c r="D604" s="755"/>
      <c r="E604" s="755"/>
      <c r="F604" s="791"/>
      <c r="G604" s="764"/>
      <c r="H604" s="764"/>
      <c r="I604" s="764"/>
      <c r="J604" s="764"/>
      <c r="K604" s="505" t="s">
        <v>73</v>
      </c>
      <c r="L604" s="399" t="s">
        <v>623</v>
      </c>
      <c r="M604" s="412">
        <v>1</v>
      </c>
      <c r="N604" s="487" t="s">
        <v>2246</v>
      </c>
      <c r="O604" s="487" t="s">
        <v>2246</v>
      </c>
      <c r="P604" s="487" t="s">
        <v>2246</v>
      </c>
    </row>
    <row r="605" spans="1:16" ht="12.75" customHeight="1" x14ac:dyDescent="0.2">
      <c r="A605" s="14" t="e">
        <f>A604+1</f>
        <v>#REF!</v>
      </c>
      <c r="B605" s="505" t="s">
        <v>769</v>
      </c>
      <c r="C605" s="755"/>
      <c r="D605" s="755"/>
      <c r="E605" s="755"/>
      <c r="F605" s="791"/>
      <c r="G605" s="764"/>
      <c r="H605" s="764"/>
      <c r="I605" s="764"/>
      <c r="J605" s="764"/>
      <c r="K605" s="505" t="s">
        <v>73</v>
      </c>
      <c r="L605" s="399" t="s">
        <v>624</v>
      </c>
      <c r="M605" s="412">
        <v>1</v>
      </c>
      <c r="N605" s="487" t="s">
        <v>2246</v>
      </c>
      <c r="O605" s="487" t="s">
        <v>2246</v>
      </c>
      <c r="P605" s="487" t="s">
        <v>2246</v>
      </c>
    </row>
    <row r="606" spans="1:16" x14ac:dyDescent="0.2">
      <c r="A606" s="14" t="e">
        <f>A605+1</f>
        <v>#REF!</v>
      </c>
      <c r="B606" s="505" t="s">
        <v>769</v>
      </c>
      <c r="C606" s="755"/>
      <c r="D606" s="755"/>
      <c r="E606" s="755"/>
      <c r="F606" s="791"/>
      <c r="G606" s="764"/>
      <c r="H606" s="764"/>
      <c r="I606" s="764"/>
      <c r="J606" s="764"/>
      <c r="K606" s="505" t="s">
        <v>73</v>
      </c>
      <c r="L606" s="399" t="s">
        <v>625</v>
      </c>
      <c r="M606" s="412">
        <v>1</v>
      </c>
      <c r="N606" s="487" t="s">
        <v>2246</v>
      </c>
      <c r="O606" s="487" t="s">
        <v>2246</v>
      </c>
      <c r="P606" s="487" t="s">
        <v>2246</v>
      </c>
    </row>
    <row r="607" spans="1:16" x14ac:dyDescent="0.2">
      <c r="A607" s="14" t="e">
        <f t="shared" ref="A607:A618" si="38">A606+1</f>
        <v>#REF!</v>
      </c>
      <c r="B607" s="505" t="s">
        <v>769</v>
      </c>
      <c r="C607" s="755"/>
      <c r="D607" s="755"/>
      <c r="E607" s="755"/>
      <c r="F607" s="791"/>
      <c r="G607" s="764"/>
      <c r="H607" s="764"/>
      <c r="I607" s="764"/>
      <c r="J607" s="764"/>
      <c r="K607" s="505" t="s">
        <v>73</v>
      </c>
      <c r="L607" s="399" t="s">
        <v>626</v>
      </c>
      <c r="M607" s="412">
        <v>1</v>
      </c>
      <c r="N607" s="487" t="s">
        <v>2246</v>
      </c>
      <c r="O607" s="487" t="s">
        <v>2246</v>
      </c>
      <c r="P607" s="487" t="s">
        <v>2246</v>
      </c>
    </row>
    <row r="608" spans="1:16" x14ac:dyDescent="0.2">
      <c r="A608" s="14" t="e">
        <f t="shared" si="38"/>
        <v>#REF!</v>
      </c>
      <c r="B608" s="505" t="s">
        <v>769</v>
      </c>
      <c r="C608" s="755"/>
      <c r="D608" s="755"/>
      <c r="E608" s="755"/>
      <c r="F608" s="791"/>
      <c r="G608" s="764"/>
      <c r="H608" s="764"/>
      <c r="I608" s="764"/>
      <c r="J608" s="764"/>
      <c r="K608" s="505" t="s">
        <v>73</v>
      </c>
      <c r="L608" s="399" t="s">
        <v>627</v>
      </c>
      <c r="M608" s="412">
        <v>1</v>
      </c>
      <c r="N608" s="487" t="s">
        <v>2246</v>
      </c>
      <c r="O608" s="487" t="s">
        <v>2246</v>
      </c>
      <c r="P608" s="487" t="s">
        <v>2246</v>
      </c>
    </row>
    <row r="609" spans="1:16" ht="38.25" x14ac:dyDescent="0.2">
      <c r="A609" s="14" t="e">
        <f t="shared" si="38"/>
        <v>#REF!</v>
      </c>
      <c r="B609" s="253"/>
      <c r="C609" s="253"/>
      <c r="D609" s="110"/>
      <c r="E609" s="110"/>
      <c r="F609" s="764" t="s">
        <v>1785</v>
      </c>
      <c r="G609" s="764" t="s">
        <v>2009</v>
      </c>
      <c r="H609" s="773" t="s">
        <v>2009</v>
      </c>
      <c r="I609" s="773" t="s">
        <v>2009</v>
      </c>
      <c r="J609" s="773" t="s">
        <v>2009</v>
      </c>
      <c r="K609" s="513" t="s">
        <v>1740</v>
      </c>
      <c r="L609" s="203" t="s">
        <v>1992</v>
      </c>
      <c r="M609" s="412">
        <v>1</v>
      </c>
      <c r="N609" s="487" t="s">
        <v>2246</v>
      </c>
      <c r="O609" s="487" t="s">
        <v>2246</v>
      </c>
      <c r="P609" s="487" t="s">
        <v>2246</v>
      </c>
    </row>
    <row r="610" spans="1:16" ht="25.5" x14ac:dyDescent="0.2">
      <c r="A610" s="514"/>
      <c r="B610" s="253"/>
      <c r="C610" s="253"/>
      <c r="D610" s="110"/>
      <c r="E610" s="110"/>
      <c r="F610" s="764"/>
      <c r="G610" s="764"/>
      <c r="H610" s="774"/>
      <c r="I610" s="774"/>
      <c r="J610" s="774"/>
      <c r="K610" s="505" t="s">
        <v>73</v>
      </c>
      <c r="L610" s="203" t="s">
        <v>1993</v>
      </c>
      <c r="M610" s="514"/>
      <c r="N610" s="514"/>
      <c r="O610" s="514"/>
      <c r="P610" s="514"/>
    </row>
    <row r="611" spans="1:16" x14ac:dyDescent="0.2">
      <c r="A611" s="14" t="e">
        <f>A609+1</f>
        <v>#REF!</v>
      </c>
      <c r="B611" s="253"/>
      <c r="C611" s="253"/>
      <c r="D611" s="110"/>
      <c r="E611" s="110"/>
      <c r="F611" s="764"/>
      <c r="G611" s="764"/>
      <c r="H611" s="774"/>
      <c r="I611" s="774"/>
      <c r="J611" s="774"/>
      <c r="K611" s="505" t="s">
        <v>73</v>
      </c>
      <c r="L611" s="203" t="s">
        <v>2315</v>
      </c>
      <c r="M611" s="412">
        <v>1</v>
      </c>
      <c r="N611" s="487" t="s">
        <v>2246</v>
      </c>
      <c r="O611" s="487" t="s">
        <v>2246</v>
      </c>
      <c r="P611" s="487" t="s">
        <v>2246</v>
      </c>
    </row>
    <row r="612" spans="1:16" x14ac:dyDescent="0.2">
      <c r="A612" s="514"/>
      <c r="B612" s="253"/>
      <c r="C612" s="253"/>
      <c r="D612" s="110"/>
      <c r="E612" s="110"/>
      <c r="F612" s="764"/>
      <c r="G612" s="764"/>
      <c r="H612" s="774"/>
      <c r="I612" s="774"/>
      <c r="J612" s="774"/>
      <c r="K612" s="505" t="s">
        <v>73</v>
      </c>
      <c r="L612" s="203" t="s">
        <v>1742</v>
      </c>
      <c r="M612" s="514"/>
      <c r="N612" s="514"/>
      <c r="O612" s="514"/>
      <c r="P612" s="514"/>
    </row>
    <row r="613" spans="1:16" x14ac:dyDescent="0.2">
      <c r="A613" s="514"/>
      <c r="B613" s="253"/>
      <c r="C613" s="253"/>
      <c r="D613" s="110"/>
      <c r="E613" s="110"/>
      <c r="F613" s="764"/>
      <c r="G613" s="764"/>
      <c r="H613" s="774"/>
      <c r="I613" s="774"/>
      <c r="J613" s="774"/>
      <c r="K613" s="505" t="s">
        <v>73</v>
      </c>
      <c r="L613" s="203" t="s">
        <v>1743</v>
      </c>
      <c r="M613" s="514"/>
      <c r="N613" s="514"/>
      <c r="O613" s="514"/>
      <c r="P613" s="514"/>
    </row>
    <row r="614" spans="1:16" x14ac:dyDescent="0.2">
      <c r="A614" s="514"/>
      <c r="B614" s="253"/>
      <c r="C614" s="253"/>
      <c r="D614" s="110"/>
      <c r="E614" s="110"/>
      <c r="F614" s="764"/>
      <c r="G614" s="764"/>
      <c r="H614" s="774"/>
      <c r="I614" s="774"/>
      <c r="J614" s="774"/>
      <c r="K614" s="505" t="s">
        <v>73</v>
      </c>
      <c r="L614" s="203" t="s">
        <v>1744</v>
      </c>
      <c r="M614" s="514"/>
      <c r="N614" s="514"/>
      <c r="O614" s="514"/>
      <c r="P614" s="514"/>
    </row>
    <row r="615" spans="1:16" x14ac:dyDescent="0.2">
      <c r="A615" s="514"/>
      <c r="B615" s="253"/>
      <c r="C615" s="253"/>
      <c r="D615" s="110"/>
      <c r="E615" s="110"/>
      <c r="F615" s="764"/>
      <c r="G615" s="764"/>
      <c r="H615" s="774"/>
      <c r="I615" s="774"/>
      <c r="J615" s="774"/>
      <c r="K615" s="505" t="s">
        <v>73</v>
      </c>
      <c r="L615" s="203" t="s">
        <v>1745</v>
      </c>
      <c r="M615" s="514"/>
      <c r="N615" s="514"/>
      <c r="O615" s="514"/>
      <c r="P615" s="514"/>
    </row>
    <row r="616" spans="1:16" x14ac:dyDescent="0.2">
      <c r="A616" s="14" t="e">
        <f>A611+1</f>
        <v>#REF!</v>
      </c>
      <c r="B616" s="253"/>
      <c r="C616" s="253"/>
      <c r="D616" s="110"/>
      <c r="E616" s="110"/>
      <c r="F616" s="764"/>
      <c r="G616" s="764"/>
      <c r="H616" s="774"/>
      <c r="I616" s="774"/>
      <c r="J616" s="774"/>
      <c r="K616" s="505" t="s">
        <v>73</v>
      </c>
      <c r="L616" s="203" t="s">
        <v>1746</v>
      </c>
      <c r="M616" s="412">
        <v>1</v>
      </c>
      <c r="N616" s="487" t="s">
        <v>2246</v>
      </c>
      <c r="O616" s="487" t="s">
        <v>2246</v>
      </c>
      <c r="P616" s="487" t="s">
        <v>2246</v>
      </c>
    </row>
    <row r="617" spans="1:16" x14ac:dyDescent="0.2">
      <c r="A617" s="14" t="e">
        <f>A616+1</f>
        <v>#REF!</v>
      </c>
      <c r="B617" s="253"/>
      <c r="C617" s="253"/>
      <c r="D617" s="110"/>
      <c r="E617" s="110"/>
      <c r="F617" s="764"/>
      <c r="G617" s="764"/>
      <c r="H617" s="774"/>
      <c r="I617" s="774"/>
      <c r="J617" s="774"/>
      <c r="K617" s="505" t="s">
        <v>73</v>
      </c>
      <c r="L617" s="203" t="s">
        <v>1750</v>
      </c>
      <c r="M617" s="412">
        <v>1</v>
      </c>
      <c r="N617" s="487" t="s">
        <v>2246</v>
      </c>
      <c r="O617" s="487" t="s">
        <v>2246</v>
      </c>
      <c r="P617" s="487" t="s">
        <v>2246</v>
      </c>
    </row>
    <row r="618" spans="1:16" ht="14.25" customHeight="1" x14ac:dyDescent="0.2">
      <c r="A618" s="14" t="e">
        <f t="shared" si="38"/>
        <v>#REF!</v>
      </c>
      <c r="B618" s="253"/>
      <c r="C618" s="253"/>
      <c r="D618" s="110"/>
      <c r="E618" s="110"/>
      <c r="F618" s="509" t="s">
        <v>1785</v>
      </c>
      <c r="G618" s="764"/>
      <c r="H618" s="775"/>
      <c r="I618" s="775"/>
      <c r="J618" s="775"/>
      <c r="K618" s="505" t="s">
        <v>73</v>
      </c>
      <c r="L618" s="203" t="s">
        <v>1751</v>
      </c>
      <c r="M618" s="412">
        <v>1</v>
      </c>
      <c r="N618" s="487" t="s">
        <v>2246</v>
      </c>
      <c r="O618" s="487" t="s">
        <v>2246</v>
      </c>
      <c r="P618" s="487" t="s">
        <v>2246</v>
      </c>
    </row>
    <row r="619" spans="1:16" ht="25.5" x14ac:dyDescent="0.2">
      <c r="A619" s="14" t="e">
        <f>A618+1</f>
        <v>#REF!</v>
      </c>
      <c r="B619" s="31" t="s">
        <v>786</v>
      </c>
      <c r="C619" s="474"/>
      <c r="D619" s="474"/>
      <c r="E619" s="514"/>
      <c r="F619" s="509"/>
      <c r="G619" s="509" t="s">
        <v>2081</v>
      </c>
      <c r="H619" s="509" t="s">
        <v>2010</v>
      </c>
      <c r="I619" s="526" t="s">
        <v>2010</v>
      </c>
      <c r="J619" s="509" t="s">
        <v>2010</v>
      </c>
      <c r="K619" s="505" t="s">
        <v>2082</v>
      </c>
      <c r="L619" s="400" t="s">
        <v>2084</v>
      </c>
      <c r="M619" s="412">
        <v>1</v>
      </c>
      <c r="N619" s="487" t="s">
        <v>2246</v>
      </c>
      <c r="O619" s="487" t="s">
        <v>2246</v>
      </c>
      <c r="P619" s="487" t="s">
        <v>2246</v>
      </c>
    </row>
    <row r="620" spans="1:16" customFormat="1" ht="25.5" x14ac:dyDescent="0.2">
      <c r="A620" s="486" t="e">
        <f>A619+1</f>
        <v>#REF!</v>
      </c>
      <c r="B620" s="253"/>
      <c r="C620" s="253"/>
      <c r="D620" s="110"/>
      <c r="E620" s="110"/>
      <c r="F620" s="509" t="s">
        <v>1868</v>
      </c>
      <c r="G620" s="764" t="s">
        <v>2012</v>
      </c>
      <c r="H620" s="844" t="s">
        <v>2316</v>
      </c>
      <c r="I620" s="844" t="s">
        <v>2316</v>
      </c>
      <c r="J620" s="844" t="s">
        <v>2316</v>
      </c>
      <c r="K620" s="513" t="s">
        <v>1869</v>
      </c>
      <c r="L620" s="217" t="s">
        <v>1996</v>
      </c>
      <c r="M620" s="412">
        <v>1</v>
      </c>
      <c r="N620" s="487" t="s">
        <v>2246</v>
      </c>
      <c r="O620" s="487" t="s">
        <v>2246</v>
      </c>
      <c r="P620" s="487" t="s">
        <v>2246</v>
      </c>
    </row>
    <row r="621" spans="1:16" customFormat="1" ht="25.5" x14ac:dyDescent="0.2">
      <c r="A621" s="486" t="e">
        <f t="shared" ref="A621:A623" si="39">A620+1</f>
        <v>#REF!</v>
      </c>
      <c r="B621" s="253"/>
      <c r="C621" s="253"/>
      <c r="D621" s="110"/>
      <c r="E621" s="110"/>
      <c r="F621" s="509" t="s">
        <v>1868</v>
      </c>
      <c r="G621" s="764"/>
      <c r="H621" s="844"/>
      <c r="I621" s="844"/>
      <c r="J621" s="844"/>
      <c r="K621" s="513" t="s">
        <v>73</v>
      </c>
      <c r="L621" s="217" t="s">
        <v>1997</v>
      </c>
      <c r="M621" s="412">
        <v>1</v>
      </c>
      <c r="N621" s="487" t="s">
        <v>2246</v>
      </c>
      <c r="O621" s="487" t="s">
        <v>2246</v>
      </c>
      <c r="P621" s="487" t="s">
        <v>2246</v>
      </c>
    </row>
    <row r="622" spans="1:16" ht="25.5" x14ac:dyDescent="0.2">
      <c r="A622" s="14" t="e">
        <f t="shared" si="39"/>
        <v>#REF!</v>
      </c>
      <c r="B622" s="31" t="s">
        <v>786</v>
      </c>
      <c r="C622" s="474"/>
      <c r="D622" s="474"/>
      <c r="E622" s="514"/>
      <c r="F622" s="509"/>
      <c r="G622" s="31"/>
      <c r="H622" s="509" t="s">
        <v>2086</v>
      </c>
      <c r="I622" s="526" t="s">
        <v>2086</v>
      </c>
      <c r="J622" s="509" t="s">
        <v>2086</v>
      </c>
      <c r="K622" s="509" t="s">
        <v>2087</v>
      </c>
      <c r="L622" s="400" t="s">
        <v>2088</v>
      </c>
      <c r="M622" s="412">
        <v>1</v>
      </c>
      <c r="N622" s="487" t="s">
        <v>2246</v>
      </c>
      <c r="O622" s="487" t="s">
        <v>2246</v>
      </c>
      <c r="P622" s="487" t="s">
        <v>2246</v>
      </c>
    </row>
    <row r="623" spans="1:16" ht="25.5" x14ac:dyDescent="0.2">
      <c r="A623" s="14" t="e">
        <f t="shared" si="39"/>
        <v>#REF!</v>
      </c>
      <c r="B623" s="260"/>
      <c r="C623" s="260"/>
      <c r="D623" s="260"/>
      <c r="E623" s="260"/>
      <c r="F623" s="260"/>
      <c r="G623" s="764" t="s">
        <v>456</v>
      </c>
      <c r="H623" s="773" t="s">
        <v>2091</v>
      </c>
      <c r="I623" s="773" t="s">
        <v>2091</v>
      </c>
      <c r="J623" s="773" t="s">
        <v>2091</v>
      </c>
      <c r="K623" s="509" t="s">
        <v>2092</v>
      </c>
      <c r="L623" s="404" t="s">
        <v>2093</v>
      </c>
      <c r="M623" s="412">
        <v>1</v>
      </c>
      <c r="N623" s="487" t="s">
        <v>2246</v>
      </c>
      <c r="O623" s="487" t="s">
        <v>2246</v>
      </c>
      <c r="P623" s="487" t="s">
        <v>2246</v>
      </c>
    </row>
    <row r="624" spans="1:16" x14ac:dyDescent="0.2">
      <c r="A624" s="260"/>
      <c r="B624" s="260"/>
      <c r="C624" s="260"/>
      <c r="D624" s="260"/>
      <c r="E624" s="225"/>
      <c r="F624" s="260"/>
      <c r="G624" s="764"/>
      <c r="H624" s="774"/>
      <c r="I624" s="774"/>
      <c r="J624" s="774"/>
      <c r="K624" s="509" t="s">
        <v>73</v>
      </c>
      <c r="L624" s="203" t="s">
        <v>2094</v>
      </c>
      <c r="M624" s="514"/>
      <c r="N624" s="514"/>
      <c r="O624" s="514"/>
      <c r="P624" s="514"/>
    </row>
    <row r="625" spans="1:16" x14ac:dyDescent="0.2">
      <c r="A625" s="14" t="e">
        <f>A623+1</f>
        <v>#REF!</v>
      </c>
      <c r="B625" s="260"/>
      <c r="C625" s="260"/>
      <c r="D625" s="260"/>
      <c r="E625" s="225"/>
      <c r="F625" s="260"/>
      <c r="G625" s="764"/>
      <c r="H625" s="774"/>
      <c r="I625" s="774"/>
      <c r="J625" s="774"/>
      <c r="K625" s="509" t="s">
        <v>73</v>
      </c>
      <c r="L625" s="203" t="s">
        <v>1657</v>
      </c>
      <c r="M625" s="412">
        <v>1</v>
      </c>
      <c r="N625" s="487" t="s">
        <v>2246</v>
      </c>
      <c r="O625" s="487" t="s">
        <v>2246</v>
      </c>
      <c r="P625" s="487" t="s">
        <v>2246</v>
      </c>
    </row>
    <row r="626" spans="1:16" ht="27.75" customHeight="1" x14ac:dyDescent="0.2">
      <c r="A626" s="14" t="e">
        <f>A625+1</f>
        <v>#REF!</v>
      </c>
      <c r="B626" s="260"/>
      <c r="C626" s="260"/>
      <c r="D626" s="260"/>
      <c r="E626" s="225"/>
      <c r="F626" s="260"/>
      <c r="G626" s="764"/>
      <c r="H626" s="774" t="s">
        <v>2091</v>
      </c>
      <c r="I626" s="774" t="s">
        <v>2091</v>
      </c>
      <c r="J626" s="774" t="s">
        <v>2091</v>
      </c>
      <c r="K626" s="509" t="s">
        <v>2330</v>
      </c>
      <c r="L626" s="203" t="s">
        <v>1658</v>
      </c>
      <c r="M626" s="412">
        <v>1</v>
      </c>
      <c r="N626" s="487" t="s">
        <v>2246</v>
      </c>
      <c r="O626" s="487" t="s">
        <v>2246</v>
      </c>
      <c r="P626" s="487" t="s">
        <v>2246</v>
      </c>
    </row>
    <row r="627" spans="1:16" x14ac:dyDescent="0.2">
      <c r="A627" s="14" t="e">
        <f t="shared" ref="A627:A636" si="40">A626+1</f>
        <v>#REF!</v>
      </c>
      <c r="B627" s="260"/>
      <c r="C627" s="260"/>
      <c r="D627" s="260"/>
      <c r="E627" s="225"/>
      <c r="F627" s="260"/>
      <c r="G627" s="764"/>
      <c r="H627" s="774"/>
      <c r="I627" s="774"/>
      <c r="J627" s="774"/>
      <c r="K627" s="509" t="s">
        <v>73</v>
      </c>
      <c r="L627" s="203" t="s">
        <v>1659</v>
      </c>
      <c r="M627" s="412">
        <v>1</v>
      </c>
      <c r="N627" s="487" t="s">
        <v>2246</v>
      </c>
      <c r="O627" s="487" t="s">
        <v>2246</v>
      </c>
      <c r="P627" s="487" t="s">
        <v>2246</v>
      </c>
    </row>
    <row r="628" spans="1:16" ht="41.25" customHeight="1" x14ac:dyDescent="0.2">
      <c r="A628" s="14" t="e">
        <f t="shared" si="40"/>
        <v>#REF!</v>
      </c>
      <c r="B628" s="260"/>
      <c r="C628" s="260"/>
      <c r="D628" s="260"/>
      <c r="E628" s="260"/>
      <c r="F628" s="260"/>
      <c r="G628" s="31"/>
      <c r="H628" s="774"/>
      <c r="I628" s="774"/>
      <c r="J628" s="774"/>
      <c r="K628" s="509" t="s">
        <v>73</v>
      </c>
      <c r="L628" s="203" t="s">
        <v>2095</v>
      </c>
      <c r="M628" s="412">
        <v>1</v>
      </c>
      <c r="N628" s="487" t="s">
        <v>2246</v>
      </c>
      <c r="O628" s="487" t="s">
        <v>2246</v>
      </c>
      <c r="P628" s="487" t="s">
        <v>2246</v>
      </c>
    </row>
    <row r="629" spans="1:16" ht="25.5" x14ac:dyDescent="0.2">
      <c r="A629" s="14" t="e">
        <f t="shared" si="40"/>
        <v>#REF!</v>
      </c>
      <c r="B629" s="260"/>
      <c r="C629" s="260"/>
      <c r="D629" s="260"/>
      <c r="E629" s="260"/>
      <c r="F629" s="260"/>
      <c r="G629" s="31"/>
      <c r="H629" s="774"/>
      <c r="I629" s="774"/>
      <c r="J629" s="774"/>
      <c r="K629" s="509" t="s">
        <v>73</v>
      </c>
      <c r="L629" s="401" t="s">
        <v>2096</v>
      </c>
      <c r="M629" s="412">
        <v>1</v>
      </c>
      <c r="N629" s="487" t="s">
        <v>2246</v>
      </c>
      <c r="O629" s="487" t="s">
        <v>2246</v>
      </c>
      <c r="P629" s="487" t="s">
        <v>2246</v>
      </c>
    </row>
    <row r="630" spans="1:16" ht="25.5" customHeight="1" x14ac:dyDescent="0.2">
      <c r="A630" s="14" t="e">
        <f t="shared" si="40"/>
        <v>#REF!</v>
      </c>
      <c r="B630" s="260"/>
      <c r="C630" s="260"/>
      <c r="D630" s="260"/>
      <c r="E630" s="260"/>
      <c r="F630" s="260"/>
      <c r="G630" s="31"/>
      <c r="H630" s="774"/>
      <c r="I630" s="774"/>
      <c r="J630" s="774"/>
      <c r="K630" s="509" t="s">
        <v>73</v>
      </c>
      <c r="L630" s="203" t="s">
        <v>2097</v>
      </c>
      <c r="M630" s="412">
        <v>1</v>
      </c>
      <c r="N630" s="487" t="s">
        <v>2246</v>
      </c>
      <c r="O630" s="487" t="s">
        <v>2246</v>
      </c>
      <c r="P630" s="487" t="s">
        <v>2246</v>
      </c>
    </row>
    <row r="631" spans="1:16" x14ac:dyDescent="0.2">
      <c r="A631" s="14" t="e">
        <f t="shared" si="40"/>
        <v>#REF!</v>
      </c>
      <c r="B631" s="260"/>
      <c r="C631" s="260"/>
      <c r="D631" s="260"/>
      <c r="E631" s="260"/>
      <c r="F631" s="260"/>
      <c r="G631" s="31"/>
      <c r="H631" s="774"/>
      <c r="I631" s="774"/>
      <c r="J631" s="774"/>
      <c r="K631" s="509" t="s">
        <v>73</v>
      </c>
      <c r="L631" s="203" t="s">
        <v>2098</v>
      </c>
      <c r="M631" s="412">
        <v>1</v>
      </c>
      <c r="N631" s="487" t="s">
        <v>2246</v>
      </c>
      <c r="O631" s="487" t="s">
        <v>2246</v>
      </c>
      <c r="P631" s="487" t="s">
        <v>2246</v>
      </c>
    </row>
    <row r="632" spans="1:16" x14ac:dyDescent="0.2">
      <c r="A632" s="14" t="e">
        <f t="shared" si="40"/>
        <v>#REF!</v>
      </c>
      <c r="B632" s="260"/>
      <c r="C632" s="260"/>
      <c r="D632" s="260"/>
      <c r="E632" s="260"/>
      <c r="F632" s="260"/>
      <c r="G632" s="31"/>
      <c r="H632" s="774"/>
      <c r="I632" s="774"/>
      <c r="J632" s="774"/>
      <c r="K632" s="509" t="s">
        <v>73</v>
      </c>
      <c r="L632" s="203" t="s">
        <v>2099</v>
      </c>
      <c r="M632" s="412">
        <v>1</v>
      </c>
      <c r="N632" s="487" t="s">
        <v>2246</v>
      </c>
      <c r="O632" s="487" t="s">
        <v>2246</v>
      </c>
      <c r="P632" s="487" t="s">
        <v>2246</v>
      </c>
    </row>
    <row r="633" spans="1:16" ht="25.5" x14ac:dyDescent="0.2">
      <c r="A633" s="14" t="e">
        <f t="shared" si="40"/>
        <v>#REF!</v>
      </c>
      <c r="B633" s="260"/>
      <c r="C633" s="260"/>
      <c r="D633" s="260"/>
      <c r="E633" s="260"/>
      <c r="F633" s="260"/>
      <c r="G633" s="31"/>
      <c r="H633" s="774"/>
      <c r="I633" s="774"/>
      <c r="J633" s="774"/>
      <c r="K633" s="509" t="s">
        <v>73</v>
      </c>
      <c r="L633" s="203" t="s">
        <v>2100</v>
      </c>
      <c r="M633" s="412">
        <v>1</v>
      </c>
      <c r="N633" s="487" t="s">
        <v>2246</v>
      </c>
      <c r="O633" s="487" t="s">
        <v>2246</v>
      </c>
      <c r="P633" s="487" t="s">
        <v>2246</v>
      </c>
    </row>
    <row r="634" spans="1:16" x14ac:dyDescent="0.2">
      <c r="A634" s="14" t="e">
        <f t="shared" si="40"/>
        <v>#REF!</v>
      </c>
      <c r="B634" s="260"/>
      <c r="C634" s="260"/>
      <c r="D634" s="260"/>
      <c r="E634" s="260"/>
      <c r="F634" s="260"/>
      <c r="G634" s="31"/>
      <c r="H634" s="774"/>
      <c r="I634" s="774"/>
      <c r="J634" s="774"/>
      <c r="K634" s="509" t="s">
        <v>73</v>
      </c>
      <c r="L634" s="203" t="s">
        <v>2101</v>
      </c>
      <c r="M634" s="412">
        <v>1</v>
      </c>
      <c r="N634" s="487" t="s">
        <v>2246</v>
      </c>
      <c r="O634" s="487" t="s">
        <v>2246</v>
      </c>
      <c r="P634" s="487" t="s">
        <v>2246</v>
      </c>
    </row>
    <row r="635" spans="1:16" x14ac:dyDescent="0.2">
      <c r="A635" s="14" t="e">
        <f t="shared" si="40"/>
        <v>#REF!</v>
      </c>
      <c r="B635" s="260"/>
      <c r="C635" s="260"/>
      <c r="D635" s="260"/>
      <c r="E635" s="260"/>
      <c r="F635" s="260"/>
      <c r="G635" s="31"/>
      <c r="H635" s="774"/>
      <c r="I635" s="774"/>
      <c r="J635" s="774"/>
      <c r="K635" s="509" t="s">
        <v>73</v>
      </c>
      <c r="L635" s="203" t="s">
        <v>2102</v>
      </c>
      <c r="M635" s="412">
        <v>1</v>
      </c>
      <c r="N635" s="487" t="s">
        <v>2246</v>
      </c>
      <c r="O635" s="487" t="s">
        <v>2246</v>
      </c>
      <c r="P635" s="487" t="s">
        <v>2246</v>
      </c>
    </row>
    <row r="636" spans="1:16" x14ac:dyDescent="0.2">
      <c r="A636" s="14" t="e">
        <f t="shared" si="40"/>
        <v>#REF!</v>
      </c>
      <c r="B636" s="260"/>
      <c r="C636" s="260"/>
      <c r="D636" s="260"/>
      <c r="E636" s="260"/>
      <c r="F636" s="260"/>
      <c r="G636" s="31"/>
      <c r="H636" s="775"/>
      <c r="I636" s="775"/>
      <c r="J636" s="775"/>
      <c r="K636" s="509" t="s">
        <v>73</v>
      </c>
      <c r="L636" s="203" t="s">
        <v>2103</v>
      </c>
      <c r="M636" s="412">
        <v>1</v>
      </c>
      <c r="N636" s="487" t="s">
        <v>2246</v>
      </c>
      <c r="O636" s="487" t="s">
        <v>2246</v>
      </c>
      <c r="P636" s="487" t="s">
        <v>2246</v>
      </c>
    </row>
    <row r="637" spans="1:16" customFormat="1" ht="38.25" x14ac:dyDescent="0.2">
      <c r="A637" s="253"/>
      <c r="B637" s="253"/>
      <c r="C637" s="253"/>
      <c r="D637" s="110"/>
      <c r="E637" s="110"/>
      <c r="F637" s="509" t="s">
        <v>1873</v>
      </c>
      <c r="G637" s="764" t="s">
        <v>2013</v>
      </c>
      <c r="H637" s="764" t="s">
        <v>2317</v>
      </c>
      <c r="I637" s="764" t="s">
        <v>2317</v>
      </c>
      <c r="J637" s="764" t="s">
        <v>2317</v>
      </c>
      <c r="K637" s="513" t="s">
        <v>1874</v>
      </c>
      <c r="L637" s="217" t="s">
        <v>2318</v>
      </c>
      <c r="M637" s="409"/>
      <c r="N637" s="409"/>
      <c r="O637" s="409"/>
      <c r="P637" s="409"/>
    </row>
    <row r="638" spans="1:16" customFormat="1" ht="15.75" customHeight="1" x14ac:dyDescent="0.2">
      <c r="A638" s="486" t="e">
        <f>A636+1</f>
        <v>#REF!</v>
      </c>
      <c r="B638" s="253"/>
      <c r="C638" s="253"/>
      <c r="D638" s="110"/>
      <c r="E638" s="110"/>
      <c r="F638" s="509" t="s">
        <v>1873</v>
      </c>
      <c r="G638" s="764"/>
      <c r="H638" s="764"/>
      <c r="I638" s="764"/>
      <c r="J638" s="764"/>
      <c r="K638" s="513" t="s">
        <v>73</v>
      </c>
      <c r="L638" s="217" t="s">
        <v>1876</v>
      </c>
      <c r="M638" s="412">
        <v>1</v>
      </c>
      <c r="N638" s="487" t="s">
        <v>2246</v>
      </c>
      <c r="O638" s="487" t="s">
        <v>2246</v>
      </c>
      <c r="P638" s="487" t="s">
        <v>2246</v>
      </c>
    </row>
    <row r="639" spans="1:16" customFormat="1" ht="25.5" x14ac:dyDescent="0.2">
      <c r="A639" s="486" t="e">
        <f>A638+1</f>
        <v>#REF!</v>
      </c>
      <c r="B639" s="253"/>
      <c r="C639" s="253"/>
      <c r="D639" s="110"/>
      <c r="E639" s="110"/>
      <c r="F639" s="509" t="s">
        <v>1873</v>
      </c>
      <c r="G639" s="764"/>
      <c r="H639" s="764"/>
      <c r="I639" s="764"/>
      <c r="J639" s="764"/>
      <c r="K639" s="513" t="s">
        <v>73</v>
      </c>
      <c r="L639" s="217" t="s">
        <v>1877</v>
      </c>
      <c r="M639" s="412">
        <v>1</v>
      </c>
      <c r="N639" s="487" t="s">
        <v>2246</v>
      </c>
      <c r="O639" s="487" t="s">
        <v>2246</v>
      </c>
      <c r="P639" s="487" t="s">
        <v>2246</v>
      </c>
    </row>
    <row r="640" spans="1:16" customFormat="1" ht="25.5" x14ac:dyDescent="0.2">
      <c r="A640" s="486" t="e">
        <f>A639+1</f>
        <v>#REF!</v>
      </c>
      <c r="B640" s="253"/>
      <c r="C640" s="253"/>
      <c r="D640" s="110"/>
      <c r="E640" s="110"/>
      <c r="F640" s="509" t="s">
        <v>1873</v>
      </c>
      <c r="G640" s="764"/>
      <c r="H640" s="764"/>
      <c r="I640" s="764"/>
      <c r="J640" s="764"/>
      <c r="K640" s="503" t="s">
        <v>73</v>
      </c>
      <c r="L640" s="217" t="s">
        <v>1878</v>
      </c>
      <c r="M640" s="504">
        <v>1</v>
      </c>
      <c r="N640" s="487" t="s">
        <v>2246</v>
      </c>
      <c r="O640" s="487" t="s">
        <v>2246</v>
      </c>
      <c r="P640" s="487" t="s">
        <v>2246</v>
      </c>
    </row>
    <row r="641" spans="12:13" x14ac:dyDescent="0.2">
      <c r="L641" s="405" t="s">
        <v>1890</v>
      </c>
      <c r="M641" s="506">
        <f>COUNTIF(M4:M640,"1")</f>
        <v>506</v>
      </c>
    </row>
    <row r="642" spans="12:13" x14ac:dyDescent="0.2">
      <c r="L642" s="406" t="s">
        <v>1891</v>
      </c>
      <c r="M642" s="506">
        <f>COUNTIF(M4:M640,"2")</f>
        <v>60</v>
      </c>
    </row>
    <row r="643" spans="12:13" x14ac:dyDescent="0.2">
      <c r="L643" s="406" t="s">
        <v>1892</v>
      </c>
      <c r="M643" s="506">
        <f>COUNTIF(M4:M640,"")</f>
        <v>71</v>
      </c>
    </row>
    <row r="644" spans="12:13" ht="13.5" thickBot="1" x14ac:dyDescent="0.25">
      <c r="L644" s="407" t="s">
        <v>2371</v>
      </c>
      <c r="M644" s="506">
        <f>M641+M642</f>
        <v>566</v>
      </c>
    </row>
    <row r="645" spans="12:13" x14ac:dyDescent="0.2">
      <c r="M645" s="373"/>
    </row>
    <row r="646" spans="12:13" x14ac:dyDescent="0.2">
      <c r="L646" s="408" t="s">
        <v>2238</v>
      </c>
      <c r="M646" s="373">
        <f>COUNTIF(M4:M640,"")</f>
        <v>71</v>
      </c>
    </row>
    <row r="647" spans="12:13" x14ac:dyDescent="0.2">
      <c r="L647" s="408" t="s">
        <v>2372</v>
      </c>
      <c r="M647" s="273">
        <f>M644+M643+3</f>
        <v>640</v>
      </c>
    </row>
  </sheetData>
  <mergeCells count="878">
    <mergeCell ref="A3:P3"/>
    <mergeCell ref="C4:C6"/>
    <mergeCell ref="D4:D7"/>
    <mergeCell ref="E4:E7"/>
    <mergeCell ref="F4:F7"/>
    <mergeCell ref="G4:G7"/>
    <mergeCell ref="H4:H7"/>
    <mergeCell ref="J4:J7"/>
    <mergeCell ref="H1:H2"/>
    <mergeCell ref="K1:K2"/>
    <mergeCell ref="L1:L2"/>
    <mergeCell ref="M1:M2"/>
    <mergeCell ref="N1:P1"/>
    <mergeCell ref="J1:J2"/>
    <mergeCell ref="I1:I2"/>
    <mergeCell ref="I4:I7"/>
    <mergeCell ref="D10:D11"/>
    <mergeCell ref="E10:E11"/>
    <mergeCell ref="F10:F11"/>
    <mergeCell ref="G10:G11"/>
    <mergeCell ref="H10:H11"/>
    <mergeCell ref="D8:D9"/>
    <mergeCell ref="E8:E9"/>
    <mergeCell ref="F8:F9"/>
    <mergeCell ref="G8:G9"/>
    <mergeCell ref="H8:H9"/>
    <mergeCell ref="H27:H36"/>
    <mergeCell ref="C38:C39"/>
    <mergeCell ref="D38:D42"/>
    <mergeCell ref="E38:E42"/>
    <mergeCell ref="F38:F42"/>
    <mergeCell ref="G38:G42"/>
    <mergeCell ref="H38:H42"/>
    <mergeCell ref="C40:C42"/>
    <mergeCell ref="H13:H22"/>
    <mergeCell ref="C18:C20"/>
    <mergeCell ref="G23:G24"/>
    <mergeCell ref="H23:H24"/>
    <mergeCell ref="C27:C37"/>
    <mergeCell ref="D27:D37"/>
    <mergeCell ref="E27:E37"/>
    <mergeCell ref="F27:F37"/>
    <mergeCell ref="G27:G36"/>
    <mergeCell ref="C13:C16"/>
    <mergeCell ref="D13:D21"/>
    <mergeCell ref="E13:E21"/>
    <mergeCell ref="F13:F21"/>
    <mergeCell ref="G13:G22"/>
    <mergeCell ref="H43:H48"/>
    <mergeCell ref="C49:C52"/>
    <mergeCell ref="D49:D52"/>
    <mergeCell ref="E49:E52"/>
    <mergeCell ref="F49:F52"/>
    <mergeCell ref="G49:G55"/>
    <mergeCell ref="H49:H55"/>
    <mergeCell ref="C53:C56"/>
    <mergeCell ref="D53:D56"/>
    <mergeCell ref="C43:C48"/>
    <mergeCell ref="D43:D48"/>
    <mergeCell ref="E43:E48"/>
    <mergeCell ref="F43:F48"/>
    <mergeCell ref="G43:G48"/>
    <mergeCell ref="H57:H58"/>
    <mergeCell ref="K57:K58"/>
    <mergeCell ref="C59:C60"/>
    <mergeCell ref="D59:D60"/>
    <mergeCell ref="E59:E60"/>
    <mergeCell ref="F59:F60"/>
    <mergeCell ref="G59:G60"/>
    <mergeCell ref="H59:H60"/>
    <mergeCell ref="E53:E56"/>
    <mergeCell ref="F53:F56"/>
    <mergeCell ref="D57:D58"/>
    <mergeCell ref="E57:E58"/>
    <mergeCell ref="F57:F58"/>
    <mergeCell ref="G57:G58"/>
    <mergeCell ref="I59:I60"/>
    <mergeCell ref="C75:C76"/>
    <mergeCell ref="D75:D76"/>
    <mergeCell ref="E75:E76"/>
    <mergeCell ref="F75:F76"/>
    <mergeCell ref="G75:G76"/>
    <mergeCell ref="G61:G72"/>
    <mergeCell ref="H61:H72"/>
    <mergeCell ref="C62:C68"/>
    <mergeCell ref="D62:D68"/>
    <mergeCell ref="E62:E70"/>
    <mergeCell ref="F62:F70"/>
    <mergeCell ref="F71:F72"/>
    <mergeCell ref="H75:H76"/>
    <mergeCell ref="D78:D79"/>
    <mergeCell ref="E78:E79"/>
    <mergeCell ref="F78:F79"/>
    <mergeCell ref="G78:G79"/>
    <mergeCell ref="H78:H79"/>
    <mergeCell ref="E73:E74"/>
    <mergeCell ref="F73:F74"/>
    <mergeCell ref="G73:G74"/>
    <mergeCell ref="H73:H74"/>
    <mergeCell ref="D86:D87"/>
    <mergeCell ref="E86:E87"/>
    <mergeCell ref="F86:F87"/>
    <mergeCell ref="G86:G87"/>
    <mergeCell ref="H86:H87"/>
    <mergeCell ref="A80:P80"/>
    <mergeCell ref="D82:D84"/>
    <mergeCell ref="E82:E84"/>
    <mergeCell ref="F82:F85"/>
    <mergeCell ref="G82:G85"/>
    <mergeCell ref="H82:H85"/>
    <mergeCell ref="H88:H91"/>
    <mergeCell ref="C92:C105"/>
    <mergeCell ref="D92:D105"/>
    <mergeCell ref="E92:E105"/>
    <mergeCell ref="F92:F105"/>
    <mergeCell ref="G92:G103"/>
    <mergeCell ref="H92:H105"/>
    <mergeCell ref="G104:G105"/>
    <mergeCell ref="C88:C90"/>
    <mergeCell ref="D88:D91"/>
    <mergeCell ref="E88:E91"/>
    <mergeCell ref="F88:F91"/>
    <mergeCell ref="G88:G91"/>
    <mergeCell ref="H106:H107"/>
    <mergeCell ref="C109:C118"/>
    <mergeCell ref="D109:D118"/>
    <mergeCell ref="E109:E118"/>
    <mergeCell ref="F109:F118"/>
    <mergeCell ref="G109:G118"/>
    <mergeCell ref="H109:H118"/>
    <mergeCell ref="C106:C108"/>
    <mergeCell ref="D106:D108"/>
    <mergeCell ref="E106:E108"/>
    <mergeCell ref="F106:F108"/>
    <mergeCell ref="G106:G108"/>
    <mergeCell ref="D123:D126"/>
    <mergeCell ref="E123:E126"/>
    <mergeCell ref="F123:F126"/>
    <mergeCell ref="G123:G126"/>
    <mergeCell ref="H123:H125"/>
    <mergeCell ref="D119:D121"/>
    <mergeCell ref="E119:E121"/>
    <mergeCell ref="F119:F121"/>
    <mergeCell ref="G119:G120"/>
    <mergeCell ref="H119:H120"/>
    <mergeCell ref="G121:G122"/>
    <mergeCell ref="H121:H122"/>
    <mergeCell ref="H141:H142"/>
    <mergeCell ref="E133:E137"/>
    <mergeCell ref="F133:F137"/>
    <mergeCell ref="G133:G136"/>
    <mergeCell ref="H133:H136"/>
    <mergeCell ref="G139:G140"/>
    <mergeCell ref="H139:H140"/>
    <mergeCell ref="D127:D132"/>
    <mergeCell ref="E127:E132"/>
    <mergeCell ref="F127:F132"/>
    <mergeCell ref="G127:G132"/>
    <mergeCell ref="H127:H132"/>
    <mergeCell ref="H159:H173"/>
    <mergeCell ref="G168:G176"/>
    <mergeCell ref="C173:C176"/>
    <mergeCell ref="D173:D176"/>
    <mergeCell ref="E173:E176"/>
    <mergeCell ref="F173:F176"/>
    <mergeCell ref="H174:H176"/>
    <mergeCell ref="C159:C172"/>
    <mergeCell ref="D159:D172"/>
    <mergeCell ref="E159:E172"/>
    <mergeCell ref="F159:F172"/>
    <mergeCell ref="G159:G167"/>
    <mergeCell ref="H177:H182"/>
    <mergeCell ref="B183:B185"/>
    <mergeCell ref="C183:C185"/>
    <mergeCell ref="D183:D186"/>
    <mergeCell ref="E183:E186"/>
    <mergeCell ref="F183:F186"/>
    <mergeCell ref="G183:G186"/>
    <mergeCell ref="H183:H186"/>
    <mergeCell ref="C177:C182"/>
    <mergeCell ref="D177:D182"/>
    <mergeCell ref="E177:E182"/>
    <mergeCell ref="F177:F182"/>
    <mergeCell ref="G177:G182"/>
    <mergeCell ref="D191:D195"/>
    <mergeCell ref="E191:E195"/>
    <mergeCell ref="F191:F195"/>
    <mergeCell ref="G191:G195"/>
    <mergeCell ref="H191:H195"/>
    <mergeCell ref="K183:K186"/>
    <mergeCell ref="A187:P187"/>
    <mergeCell ref="D188:D190"/>
    <mergeCell ref="E188:E190"/>
    <mergeCell ref="F188:F190"/>
    <mergeCell ref="G188:G190"/>
    <mergeCell ref="H188:H190"/>
    <mergeCell ref="H196:H202"/>
    <mergeCell ref="C203:C206"/>
    <mergeCell ref="D203:D206"/>
    <mergeCell ref="E203:E206"/>
    <mergeCell ref="F203:F206"/>
    <mergeCell ref="G203:G205"/>
    <mergeCell ref="H203:H205"/>
    <mergeCell ref="G206:G209"/>
    <mergeCell ref="C196:C202"/>
    <mergeCell ref="D196:D202"/>
    <mergeCell ref="E196:E202"/>
    <mergeCell ref="F196:F202"/>
    <mergeCell ref="G196:G202"/>
    <mergeCell ref="H206:H209"/>
    <mergeCell ref="C207:C209"/>
    <mergeCell ref="D207:D209"/>
    <mergeCell ref="E207:E209"/>
    <mergeCell ref="F207:F209"/>
    <mergeCell ref="D210:D211"/>
    <mergeCell ref="E210:E211"/>
    <mergeCell ref="F210:F211"/>
    <mergeCell ref="G210:G211"/>
    <mergeCell ref="D216:D217"/>
    <mergeCell ref="E216:E217"/>
    <mergeCell ref="F216:F217"/>
    <mergeCell ref="G216:G217"/>
    <mergeCell ref="H216:H217"/>
    <mergeCell ref="H210:H211"/>
    <mergeCell ref="D212:D213"/>
    <mergeCell ref="E212:E213"/>
    <mergeCell ref="F212:F213"/>
    <mergeCell ref="G212:G213"/>
    <mergeCell ref="H212:H213"/>
    <mergeCell ref="H226:H231"/>
    <mergeCell ref="D221:D225"/>
    <mergeCell ref="E221:E225"/>
    <mergeCell ref="F221:F225"/>
    <mergeCell ref="G221:G225"/>
    <mergeCell ref="H221:H225"/>
    <mergeCell ref="A218:P218"/>
    <mergeCell ref="D219:D220"/>
    <mergeCell ref="E219:E220"/>
    <mergeCell ref="F219:F220"/>
    <mergeCell ref="G219:G220"/>
    <mergeCell ref="H219:H220"/>
    <mergeCell ref="C230:C231"/>
    <mergeCell ref="J221:J225"/>
    <mergeCell ref="J226:J231"/>
    <mergeCell ref="C232:C237"/>
    <mergeCell ref="D232:D237"/>
    <mergeCell ref="E232:E237"/>
    <mergeCell ref="F232:F237"/>
    <mergeCell ref="G232:G237"/>
    <mergeCell ref="D226:D231"/>
    <mergeCell ref="E226:E231"/>
    <mergeCell ref="F226:F231"/>
    <mergeCell ref="G226:G231"/>
    <mergeCell ref="D242:D244"/>
    <mergeCell ref="E242:E244"/>
    <mergeCell ref="F242:F244"/>
    <mergeCell ref="G242:G244"/>
    <mergeCell ref="H242:H244"/>
    <mergeCell ref="H232:H237"/>
    <mergeCell ref="D239:D240"/>
    <mergeCell ref="E239:E240"/>
    <mergeCell ref="F239:F240"/>
    <mergeCell ref="G239:G240"/>
    <mergeCell ref="H239:H240"/>
    <mergeCell ref="D248:D251"/>
    <mergeCell ref="E248:E251"/>
    <mergeCell ref="F248:F251"/>
    <mergeCell ref="G248:G251"/>
    <mergeCell ref="H248:H251"/>
    <mergeCell ref="D246:D247"/>
    <mergeCell ref="E246:E247"/>
    <mergeCell ref="F246:F247"/>
    <mergeCell ref="G246:G247"/>
    <mergeCell ref="H246:H247"/>
    <mergeCell ref="D263:D265"/>
    <mergeCell ref="E263:E265"/>
    <mergeCell ref="F263:F265"/>
    <mergeCell ref="G263:G265"/>
    <mergeCell ref="H263:H265"/>
    <mergeCell ref="A252:P252"/>
    <mergeCell ref="D253:D262"/>
    <mergeCell ref="E253:E262"/>
    <mergeCell ref="F253:F262"/>
    <mergeCell ref="G253:G262"/>
    <mergeCell ref="H253:H262"/>
    <mergeCell ref="C257:C259"/>
    <mergeCell ref="C260:C262"/>
    <mergeCell ref="G271:G272"/>
    <mergeCell ref="H271:H275"/>
    <mergeCell ref="E272:E275"/>
    <mergeCell ref="F272:F275"/>
    <mergeCell ref="G273:G275"/>
    <mergeCell ref="D266:D270"/>
    <mergeCell ref="E266:E270"/>
    <mergeCell ref="F266:F270"/>
    <mergeCell ref="G266:G270"/>
    <mergeCell ref="H266:H270"/>
    <mergeCell ref="H276:H281"/>
    <mergeCell ref="C282:C286"/>
    <mergeCell ref="D282:D286"/>
    <mergeCell ref="E282:E286"/>
    <mergeCell ref="F282:F286"/>
    <mergeCell ref="G282:G286"/>
    <mergeCell ref="H282:H286"/>
    <mergeCell ref="C276:C281"/>
    <mergeCell ref="D276:D281"/>
    <mergeCell ref="E276:E281"/>
    <mergeCell ref="F276:F281"/>
    <mergeCell ref="G276:G281"/>
    <mergeCell ref="D289:D290"/>
    <mergeCell ref="E289:E290"/>
    <mergeCell ref="F289:F290"/>
    <mergeCell ref="G289:G290"/>
    <mergeCell ref="H289:H297"/>
    <mergeCell ref="D287:D288"/>
    <mergeCell ref="E287:E288"/>
    <mergeCell ref="F287:F288"/>
    <mergeCell ref="G287:G288"/>
    <mergeCell ref="H287:H288"/>
    <mergeCell ref="C291:C294"/>
    <mergeCell ref="D291:D297"/>
    <mergeCell ref="E291:E297"/>
    <mergeCell ref="F291:F297"/>
    <mergeCell ref="G291:G297"/>
    <mergeCell ref="D298:D300"/>
    <mergeCell ref="E298:E300"/>
    <mergeCell ref="F298:F300"/>
    <mergeCell ref="G298:G300"/>
    <mergeCell ref="G311:G312"/>
    <mergeCell ref="H311:H312"/>
    <mergeCell ref="A314:P314"/>
    <mergeCell ref="D316:D320"/>
    <mergeCell ref="E316:E320"/>
    <mergeCell ref="F316:F320"/>
    <mergeCell ref="G316:G320"/>
    <mergeCell ref="H316:H320"/>
    <mergeCell ref="H298:H300"/>
    <mergeCell ref="D301:D304"/>
    <mergeCell ref="E301:E304"/>
    <mergeCell ref="F301:F304"/>
    <mergeCell ref="G301:G304"/>
    <mergeCell ref="H301:H310"/>
    <mergeCell ref="G305:G310"/>
    <mergeCell ref="J316:J320"/>
    <mergeCell ref="D325:D328"/>
    <mergeCell ref="E325:E328"/>
    <mergeCell ref="F325:F328"/>
    <mergeCell ref="G325:G328"/>
    <mergeCell ref="H325:H328"/>
    <mergeCell ref="D321:D324"/>
    <mergeCell ref="E321:E324"/>
    <mergeCell ref="F321:F324"/>
    <mergeCell ref="G321:G324"/>
    <mergeCell ref="H321:H324"/>
    <mergeCell ref="K339:K348"/>
    <mergeCell ref="H349:H352"/>
    <mergeCell ref="C331:C333"/>
    <mergeCell ref="G333:G338"/>
    <mergeCell ref="C334:C335"/>
    <mergeCell ref="D334:D338"/>
    <mergeCell ref="E334:E338"/>
    <mergeCell ref="F334:F338"/>
    <mergeCell ref="C336:C337"/>
    <mergeCell ref="D330:D333"/>
    <mergeCell ref="E330:E333"/>
    <mergeCell ref="F330:F333"/>
    <mergeCell ref="G330:G332"/>
    <mergeCell ref="H330:H338"/>
    <mergeCell ref="I339:I348"/>
    <mergeCell ref="I349:I352"/>
    <mergeCell ref="G353:G356"/>
    <mergeCell ref="H353:H356"/>
    <mergeCell ref="C357:C359"/>
    <mergeCell ref="D357:D359"/>
    <mergeCell ref="H357:H361"/>
    <mergeCell ref="E359:E361"/>
    <mergeCell ref="F359:F361"/>
    <mergeCell ref="G359:G361"/>
    <mergeCell ref="F339:F348"/>
    <mergeCell ref="G339:G348"/>
    <mergeCell ref="H339:H348"/>
    <mergeCell ref="C370:C375"/>
    <mergeCell ref="D370:D375"/>
    <mergeCell ref="E370:E375"/>
    <mergeCell ref="F370:F375"/>
    <mergeCell ref="G370:G375"/>
    <mergeCell ref="C363:C369"/>
    <mergeCell ref="D363:D367"/>
    <mergeCell ref="E363:E367"/>
    <mergeCell ref="F363:F367"/>
    <mergeCell ref="G363:G369"/>
    <mergeCell ref="C385:C388"/>
    <mergeCell ref="A391:P391"/>
    <mergeCell ref="D392:D393"/>
    <mergeCell ref="E392:E393"/>
    <mergeCell ref="F392:F393"/>
    <mergeCell ref="G392:G393"/>
    <mergeCell ref="H392:H393"/>
    <mergeCell ref="J384:J389"/>
    <mergeCell ref="J392:J393"/>
    <mergeCell ref="D384:D389"/>
    <mergeCell ref="E384:E389"/>
    <mergeCell ref="F384:F389"/>
    <mergeCell ref="G384:G389"/>
    <mergeCell ref="H384:H389"/>
    <mergeCell ref="D398:D399"/>
    <mergeCell ref="E398:E399"/>
    <mergeCell ref="F398:F399"/>
    <mergeCell ref="G398:G399"/>
    <mergeCell ref="H398:H399"/>
    <mergeCell ref="D394:D396"/>
    <mergeCell ref="E394:E396"/>
    <mergeCell ref="F394:F396"/>
    <mergeCell ref="G394:G396"/>
    <mergeCell ref="H394:H396"/>
    <mergeCell ref="D405:D408"/>
    <mergeCell ref="E405:E408"/>
    <mergeCell ref="F405:F408"/>
    <mergeCell ref="G405:G408"/>
    <mergeCell ref="H405:H408"/>
    <mergeCell ref="D401:D404"/>
    <mergeCell ref="E401:E404"/>
    <mergeCell ref="F401:F404"/>
    <mergeCell ref="G401:G404"/>
    <mergeCell ref="H401:H404"/>
    <mergeCell ref="E413:E414"/>
    <mergeCell ref="F413:F414"/>
    <mergeCell ref="G413:G414"/>
    <mergeCell ref="H413:H414"/>
    <mergeCell ref="D415:D416"/>
    <mergeCell ref="E415:E416"/>
    <mergeCell ref="F415:F416"/>
    <mergeCell ref="G415:G416"/>
    <mergeCell ref="A409:P409"/>
    <mergeCell ref="C411:C412"/>
    <mergeCell ref="D411:D412"/>
    <mergeCell ref="E411:E412"/>
    <mergeCell ref="F411:F412"/>
    <mergeCell ref="G411:G412"/>
    <mergeCell ref="H411:H412"/>
    <mergeCell ref="J415:J416"/>
    <mergeCell ref="D421:D422"/>
    <mergeCell ref="E421:E422"/>
    <mergeCell ref="F421:F422"/>
    <mergeCell ref="G421:G422"/>
    <mergeCell ref="H421:H422"/>
    <mergeCell ref="H415:H416"/>
    <mergeCell ref="D418:D419"/>
    <mergeCell ref="E418:E419"/>
    <mergeCell ref="F418:F419"/>
    <mergeCell ref="G418:G419"/>
    <mergeCell ref="H418:H419"/>
    <mergeCell ref="C425:C428"/>
    <mergeCell ref="A430:P430"/>
    <mergeCell ref="D432:D438"/>
    <mergeCell ref="E432:E438"/>
    <mergeCell ref="F432:F438"/>
    <mergeCell ref="G432:G438"/>
    <mergeCell ref="H432:H438"/>
    <mergeCell ref="D424:D429"/>
    <mergeCell ref="E424:E429"/>
    <mergeCell ref="F424:F429"/>
    <mergeCell ref="G424:G429"/>
    <mergeCell ref="H424:H429"/>
    <mergeCell ref="I432:I438"/>
    <mergeCell ref="H452:H457"/>
    <mergeCell ref="G453:G462"/>
    <mergeCell ref="D458:D459"/>
    <mergeCell ref="E458:E459"/>
    <mergeCell ref="F458:F459"/>
    <mergeCell ref="H458:H462"/>
    <mergeCell ref="H439:H447"/>
    <mergeCell ref="G442:G447"/>
    <mergeCell ref="G448:G452"/>
    <mergeCell ref="H448:H451"/>
    <mergeCell ref="F451:F457"/>
    <mergeCell ref="G463:G465"/>
    <mergeCell ref="H463:H467"/>
    <mergeCell ref="C464:C465"/>
    <mergeCell ref="C466:C467"/>
    <mergeCell ref="D466:D467"/>
    <mergeCell ref="E466:E467"/>
    <mergeCell ref="F466:F467"/>
    <mergeCell ref="G466:G467"/>
    <mergeCell ref="C459:C462"/>
    <mergeCell ref="D460:D462"/>
    <mergeCell ref="E460:E462"/>
    <mergeCell ref="F460:F462"/>
    <mergeCell ref="D463:D465"/>
    <mergeCell ref="E463:E465"/>
    <mergeCell ref="F463:F465"/>
    <mergeCell ref="D476:D477"/>
    <mergeCell ref="E476:E477"/>
    <mergeCell ref="F476:F477"/>
    <mergeCell ref="G476:G477"/>
    <mergeCell ref="H476:H477"/>
    <mergeCell ref="H468:H471"/>
    <mergeCell ref="C468:C471"/>
    <mergeCell ref="D468:D471"/>
    <mergeCell ref="E468:E471"/>
    <mergeCell ref="F468:F471"/>
    <mergeCell ref="G468:G471"/>
    <mergeCell ref="H478:H485"/>
    <mergeCell ref="G483:G485"/>
    <mergeCell ref="G486:G488"/>
    <mergeCell ref="H486:H488"/>
    <mergeCell ref="C478:C482"/>
    <mergeCell ref="D478:D482"/>
    <mergeCell ref="E478:E482"/>
    <mergeCell ref="F478:F482"/>
    <mergeCell ref="G478:G482"/>
    <mergeCell ref="G489:G490"/>
    <mergeCell ref="H489:H490"/>
    <mergeCell ref="G491:G492"/>
    <mergeCell ref="H491:H492"/>
    <mergeCell ref="D487:D488"/>
    <mergeCell ref="E487:E488"/>
    <mergeCell ref="F487:F488"/>
    <mergeCell ref="D489:D492"/>
    <mergeCell ref="E489:E492"/>
    <mergeCell ref="F489:F492"/>
    <mergeCell ref="C494:C497"/>
    <mergeCell ref="H496:H497"/>
    <mergeCell ref="C498:C500"/>
    <mergeCell ref="D498:D503"/>
    <mergeCell ref="E498:E503"/>
    <mergeCell ref="F498:F503"/>
    <mergeCell ref="G498:G503"/>
    <mergeCell ref="H498:H503"/>
    <mergeCell ref="D493:D497"/>
    <mergeCell ref="E493:E497"/>
    <mergeCell ref="F493:F497"/>
    <mergeCell ref="G493:G497"/>
    <mergeCell ref="H493:H495"/>
    <mergeCell ref="E510:E513"/>
    <mergeCell ref="F510:F513"/>
    <mergeCell ref="G510:G513"/>
    <mergeCell ref="J515:J517"/>
    <mergeCell ref="C501:C503"/>
    <mergeCell ref="A505:P505"/>
    <mergeCell ref="D506:D508"/>
    <mergeCell ref="E506:E508"/>
    <mergeCell ref="F506:F508"/>
    <mergeCell ref="G506:G508"/>
    <mergeCell ref="H506:H508"/>
    <mergeCell ref="H540:H542"/>
    <mergeCell ref="H543:H564"/>
    <mergeCell ref="C545:C546"/>
    <mergeCell ref="D545:D546"/>
    <mergeCell ref="E545:E546"/>
    <mergeCell ref="F545:F546"/>
    <mergeCell ref="G545:G546"/>
    <mergeCell ref="C547:C562"/>
    <mergeCell ref="A539:P539"/>
    <mergeCell ref="C540:C542"/>
    <mergeCell ref="D540:D542"/>
    <mergeCell ref="E540:E542"/>
    <mergeCell ref="F540:F542"/>
    <mergeCell ref="G540:G542"/>
    <mergeCell ref="D547:D562"/>
    <mergeCell ref="E547:E562"/>
    <mergeCell ref="F547:F562"/>
    <mergeCell ref="G547:G559"/>
    <mergeCell ref="G560:G566"/>
    <mergeCell ref="C563:C566"/>
    <mergeCell ref="D563:D566"/>
    <mergeCell ref="E563:E566"/>
    <mergeCell ref="F563:F566"/>
    <mergeCell ref="I565:I566"/>
    <mergeCell ref="E577:E585"/>
    <mergeCell ref="F577:F585"/>
    <mergeCell ref="G577:G578"/>
    <mergeCell ref="H577:H591"/>
    <mergeCell ref="G579:G587"/>
    <mergeCell ref="F586:F587"/>
    <mergeCell ref="F590:F591"/>
    <mergeCell ref="H565:H566"/>
    <mergeCell ref="G569:G570"/>
    <mergeCell ref="H569:H576"/>
    <mergeCell ref="H592:H593"/>
    <mergeCell ref="H594:H599"/>
    <mergeCell ref="C598:C599"/>
    <mergeCell ref="D598:D599"/>
    <mergeCell ref="E598:E599"/>
    <mergeCell ref="F598:F599"/>
    <mergeCell ref="C592:C597"/>
    <mergeCell ref="D592:D597"/>
    <mergeCell ref="E592:E597"/>
    <mergeCell ref="F592:F597"/>
    <mergeCell ref="G592:G599"/>
    <mergeCell ref="G623:G627"/>
    <mergeCell ref="H623:H625"/>
    <mergeCell ref="H626:H636"/>
    <mergeCell ref="G637:G640"/>
    <mergeCell ref="H637:H640"/>
    <mergeCell ref="C603:C608"/>
    <mergeCell ref="F609:F617"/>
    <mergeCell ref="G609:G618"/>
    <mergeCell ref="H609:H618"/>
    <mergeCell ref="G620:G621"/>
    <mergeCell ref="H620:H621"/>
    <mergeCell ref="D602:D608"/>
    <mergeCell ref="E602:E608"/>
    <mergeCell ref="F602:F608"/>
    <mergeCell ref="G602:G608"/>
    <mergeCell ref="H602:H608"/>
    <mergeCell ref="J43:J48"/>
    <mergeCell ref="J49:J55"/>
    <mergeCell ref="J57:J58"/>
    <mergeCell ref="J59:J60"/>
    <mergeCell ref="J61:J72"/>
    <mergeCell ref="J73:J74"/>
    <mergeCell ref="J8:J9"/>
    <mergeCell ref="J10:J11"/>
    <mergeCell ref="J13:J22"/>
    <mergeCell ref="J23:J24"/>
    <mergeCell ref="J27:J36"/>
    <mergeCell ref="J38:J42"/>
    <mergeCell ref="J106:J107"/>
    <mergeCell ref="J109:J118"/>
    <mergeCell ref="J119:J120"/>
    <mergeCell ref="J121:J122"/>
    <mergeCell ref="J123:J125"/>
    <mergeCell ref="J127:J132"/>
    <mergeCell ref="J75:J76"/>
    <mergeCell ref="J78:J79"/>
    <mergeCell ref="J82:J85"/>
    <mergeCell ref="J86:J87"/>
    <mergeCell ref="J88:J91"/>
    <mergeCell ref="J92:J105"/>
    <mergeCell ref="J174:J176"/>
    <mergeCell ref="J177:J182"/>
    <mergeCell ref="J183:J186"/>
    <mergeCell ref="J188:J190"/>
    <mergeCell ref="J191:J195"/>
    <mergeCell ref="J196:J202"/>
    <mergeCell ref="J133:J136"/>
    <mergeCell ref="J139:J140"/>
    <mergeCell ref="J141:J142"/>
    <mergeCell ref="J147:J151"/>
    <mergeCell ref="J152:J158"/>
    <mergeCell ref="J159:J173"/>
    <mergeCell ref="A145:P145"/>
    <mergeCell ref="C147:C156"/>
    <mergeCell ref="D147:D156"/>
    <mergeCell ref="E147:E156"/>
    <mergeCell ref="F147:F156"/>
    <mergeCell ref="G147:G158"/>
    <mergeCell ref="H147:H151"/>
    <mergeCell ref="H152:H158"/>
    <mergeCell ref="D141:D142"/>
    <mergeCell ref="E141:E142"/>
    <mergeCell ref="F141:F142"/>
    <mergeCell ref="G141:G142"/>
    <mergeCell ref="J232:J237"/>
    <mergeCell ref="J239:J240"/>
    <mergeCell ref="J242:J244"/>
    <mergeCell ref="J246:J247"/>
    <mergeCell ref="J203:J205"/>
    <mergeCell ref="J206:J209"/>
    <mergeCell ref="J210:J211"/>
    <mergeCell ref="J212:J213"/>
    <mergeCell ref="J216:J217"/>
    <mergeCell ref="J219:J220"/>
    <mergeCell ref="J282:J286"/>
    <mergeCell ref="J287:J288"/>
    <mergeCell ref="J289:J297"/>
    <mergeCell ref="J298:J300"/>
    <mergeCell ref="J301:J310"/>
    <mergeCell ref="J311:J312"/>
    <mergeCell ref="J248:J251"/>
    <mergeCell ref="J253:J262"/>
    <mergeCell ref="J263:J265"/>
    <mergeCell ref="J266:J270"/>
    <mergeCell ref="J271:J275"/>
    <mergeCell ref="J276:J281"/>
    <mergeCell ref="J321:J324"/>
    <mergeCell ref="J325:J328"/>
    <mergeCell ref="J330:J338"/>
    <mergeCell ref="J339:J348"/>
    <mergeCell ref="J349:J352"/>
    <mergeCell ref="A381:P381"/>
    <mergeCell ref="D382:D383"/>
    <mergeCell ref="E382:E383"/>
    <mergeCell ref="F382:F383"/>
    <mergeCell ref="G382:G383"/>
    <mergeCell ref="H382:H383"/>
    <mergeCell ref="H370:H374"/>
    <mergeCell ref="C376:C378"/>
    <mergeCell ref="D376:D380"/>
    <mergeCell ref="E376:E380"/>
    <mergeCell ref="F376:F380"/>
    <mergeCell ref="G376:G380"/>
    <mergeCell ref="H376:H380"/>
    <mergeCell ref="C379:C380"/>
    <mergeCell ref="H363:H369"/>
    <mergeCell ref="D368:D369"/>
    <mergeCell ref="E368:E369"/>
    <mergeCell ref="F368:F369"/>
    <mergeCell ref="I353:I356"/>
    <mergeCell ref="J394:J396"/>
    <mergeCell ref="J398:J399"/>
    <mergeCell ref="J401:J404"/>
    <mergeCell ref="J405:J408"/>
    <mergeCell ref="J411:J412"/>
    <mergeCell ref="J413:J414"/>
    <mergeCell ref="J353:J356"/>
    <mergeCell ref="J357:J361"/>
    <mergeCell ref="J363:J369"/>
    <mergeCell ref="J370:J374"/>
    <mergeCell ref="J376:J380"/>
    <mergeCell ref="J382:J383"/>
    <mergeCell ref="J448:J451"/>
    <mergeCell ref="J452:J457"/>
    <mergeCell ref="J458:J462"/>
    <mergeCell ref="J463:J467"/>
    <mergeCell ref="J468:J471"/>
    <mergeCell ref="J418:J419"/>
    <mergeCell ref="J421:J422"/>
    <mergeCell ref="J424:J429"/>
    <mergeCell ref="J432:J438"/>
    <mergeCell ref="J439:J447"/>
    <mergeCell ref="J569:J576"/>
    <mergeCell ref="J496:J497"/>
    <mergeCell ref="J498:J503"/>
    <mergeCell ref="J506:J508"/>
    <mergeCell ref="J510:J514"/>
    <mergeCell ref="J476:J477"/>
    <mergeCell ref="J478:J485"/>
    <mergeCell ref="J486:J488"/>
    <mergeCell ref="J489:J490"/>
    <mergeCell ref="J491:J492"/>
    <mergeCell ref="J493:J495"/>
    <mergeCell ref="A518:P518"/>
    <mergeCell ref="G519:G532"/>
    <mergeCell ref="H519:H525"/>
    <mergeCell ref="D522:D532"/>
    <mergeCell ref="H510:H514"/>
    <mergeCell ref="C512:C513"/>
    <mergeCell ref="D515:D517"/>
    <mergeCell ref="E515:E517"/>
    <mergeCell ref="F515:F517"/>
    <mergeCell ref="G515:G517"/>
    <mergeCell ref="H515:H517"/>
    <mergeCell ref="C510:C511"/>
    <mergeCell ref="D510:D513"/>
    <mergeCell ref="H528:H533"/>
    <mergeCell ref="J519:J533"/>
    <mergeCell ref="I519:I533"/>
    <mergeCell ref="I540:I542"/>
    <mergeCell ref="I543:I564"/>
    <mergeCell ref="J623:J625"/>
    <mergeCell ref="J626:J636"/>
    <mergeCell ref="J637:J640"/>
    <mergeCell ref="E472:E474"/>
    <mergeCell ref="F472:F474"/>
    <mergeCell ref="G472:G474"/>
    <mergeCell ref="H472:H474"/>
    <mergeCell ref="J472:J474"/>
    <mergeCell ref="E519:E532"/>
    <mergeCell ref="F519:F532"/>
    <mergeCell ref="J577:J591"/>
    <mergeCell ref="J592:J593"/>
    <mergeCell ref="J594:J599"/>
    <mergeCell ref="J602:J608"/>
    <mergeCell ref="J609:J618"/>
    <mergeCell ref="J620:J621"/>
    <mergeCell ref="J540:J542"/>
    <mergeCell ref="J543:J564"/>
    <mergeCell ref="J565:J566"/>
    <mergeCell ref="I8:I9"/>
    <mergeCell ref="I10:I11"/>
    <mergeCell ref="I13:I22"/>
    <mergeCell ref="I23:I24"/>
    <mergeCell ref="I27:I36"/>
    <mergeCell ref="I38:I42"/>
    <mergeCell ref="I43:I48"/>
    <mergeCell ref="I49:I55"/>
    <mergeCell ref="I57:I58"/>
    <mergeCell ref="I61:I72"/>
    <mergeCell ref="I73:I74"/>
    <mergeCell ref="I75:I76"/>
    <mergeCell ref="I78:I79"/>
    <mergeCell ref="I82:I85"/>
    <mergeCell ref="I86:I87"/>
    <mergeCell ref="I88:I91"/>
    <mergeCell ref="I92:I105"/>
    <mergeCell ref="I106:I107"/>
    <mergeCell ref="I109:I118"/>
    <mergeCell ref="I119:I120"/>
    <mergeCell ref="I121:I122"/>
    <mergeCell ref="I123:I125"/>
    <mergeCell ref="I127:I132"/>
    <mergeCell ref="I133:I136"/>
    <mergeCell ref="I139:I140"/>
    <mergeCell ref="I141:I142"/>
    <mergeCell ref="I147:I151"/>
    <mergeCell ref="I152:I158"/>
    <mergeCell ref="I159:I173"/>
    <mergeCell ref="I174:I176"/>
    <mergeCell ref="I177:I182"/>
    <mergeCell ref="I183:I186"/>
    <mergeCell ref="I188:I190"/>
    <mergeCell ref="I191:I195"/>
    <mergeCell ref="I196:I202"/>
    <mergeCell ref="I203:I205"/>
    <mergeCell ref="I206:I209"/>
    <mergeCell ref="I210:I211"/>
    <mergeCell ref="I212:I213"/>
    <mergeCell ref="I216:I217"/>
    <mergeCell ref="I219:I220"/>
    <mergeCell ref="I221:I225"/>
    <mergeCell ref="I226:I231"/>
    <mergeCell ref="I232:I237"/>
    <mergeCell ref="I239:I240"/>
    <mergeCell ref="I242:I244"/>
    <mergeCell ref="I246:I247"/>
    <mergeCell ref="I248:I251"/>
    <mergeCell ref="I253:I262"/>
    <mergeCell ref="I263:I265"/>
    <mergeCell ref="I266:I270"/>
    <mergeCell ref="I271:I275"/>
    <mergeCell ref="I276:I281"/>
    <mergeCell ref="I282:I286"/>
    <mergeCell ref="I287:I288"/>
    <mergeCell ref="I289:I297"/>
    <mergeCell ref="I298:I300"/>
    <mergeCell ref="I301:I310"/>
    <mergeCell ref="I311:I312"/>
    <mergeCell ref="I316:I320"/>
    <mergeCell ref="I321:I324"/>
    <mergeCell ref="I325:I328"/>
    <mergeCell ref="I330:I338"/>
    <mergeCell ref="I357:I361"/>
    <mergeCell ref="I363:I369"/>
    <mergeCell ref="I370:I374"/>
    <mergeCell ref="I376:I380"/>
    <mergeCell ref="I382:I383"/>
    <mergeCell ref="I384:I389"/>
    <mergeCell ref="I392:I393"/>
    <mergeCell ref="I394:I396"/>
    <mergeCell ref="I398:I399"/>
    <mergeCell ref="I401:I404"/>
    <mergeCell ref="I405:I408"/>
    <mergeCell ref="I411:I412"/>
    <mergeCell ref="I413:I414"/>
    <mergeCell ref="I415:I416"/>
    <mergeCell ref="I418:I419"/>
    <mergeCell ref="I421:I422"/>
    <mergeCell ref="I424:I429"/>
    <mergeCell ref="I439:I447"/>
    <mergeCell ref="I448:I451"/>
    <mergeCell ref="I452:I457"/>
    <mergeCell ref="I458:I462"/>
    <mergeCell ref="I463:I467"/>
    <mergeCell ref="I468:I471"/>
    <mergeCell ref="I472:I474"/>
    <mergeCell ref="I476:I477"/>
    <mergeCell ref="I478:I485"/>
    <mergeCell ref="I486:I488"/>
    <mergeCell ref="I489:I490"/>
    <mergeCell ref="I491:I492"/>
    <mergeCell ref="I493:I495"/>
    <mergeCell ref="I496:I497"/>
    <mergeCell ref="I498:I503"/>
    <mergeCell ref="I506:I508"/>
    <mergeCell ref="I510:I514"/>
    <mergeCell ref="I515:I517"/>
    <mergeCell ref="I637:I640"/>
    <mergeCell ref="I569:I576"/>
    <mergeCell ref="I577:I591"/>
    <mergeCell ref="I592:I593"/>
    <mergeCell ref="I594:I599"/>
    <mergeCell ref="I602:I608"/>
    <mergeCell ref="I609:I618"/>
    <mergeCell ref="I620:I621"/>
    <mergeCell ref="I623:I625"/>
    <mergeCell ref="I626:I636"/>
  </mergeCells>
  <conditionalFormatting sqref="N306:N313">
    <cfRule type="expression" dxfId="164" priority="73">
      <formula>"Agency"</formula>
    </cfRule>
  </conditionalFormatting>
  <conditionalFormatting sqref="N315:N326">
    <cfRule type="expression" dxfId="163" priority="70">
      <formula>"Agency"</formula>
    </cfRule>
  </conditionalFormatting>
  <conditionalFormatting sqref="N329:N330">
    <cfRule type="expression" dxfId="162" priority="69">
      <formula>"Agency"</formula>
    </cfRule>
  </conditionalFormatting>
  <conditionalFormatting sqref="N332:N339">
    <cfRule type="expression" dxfId="161" priority="68">
      <formula>"Agency"</formula>
    </cfRule>
  </conditionalFormatting>
  <conditionalFormatting sqref="N341:N348">
    <cfRule type="expression" dxfId="160" priority="67">
      <formula>"Agency"</formula>
    </cfRule>
  </conditionalFormatting>
  <conditionalFormatting sqref="N350:N352">
    <cfRule type="expression" dxfId="159" priority="3">
      <formula>"Agency"</formula>
    </cfRule>
  </conditionalFormatting>
  <conditionalFormatting sqref="N354:N362">
    <cfRule type="expression" dxfId="158" priority="65">
      <formula>"Agency"</formula>
    </cfRule>
  </conditionalFormatting>
  <conditionalFormatting sqref="N364:N369">
    <cfRule type="expression" dxfId="157" priority="64">
      <formula>"Agency"</formula>
    </cfRule>
  </conditionalFormatting>
  <conditionalFormatting sqref="N371:N375">
    <cfRule type="expression" dxfId="156" priority="63">
      <formula>"Agency"</formula>
    </cfRule>
  </conditionalFormatting>
  <conditionalFormatting sqref="N377:N380">
    <cfRule type="expression" dxfId="155" priority="62">
      <formula>"Agency"</formula>
    </cfRule>
  </conditionalFormatting>
  <conditionalFormatting sqref="N382:N384">
    <cfRule type="expression" dxfId="154" priority="61">
      <formula>"Agency"</formula>
    </cfRule>
  </conditionalFormatting>
  <conditionalFormatting sqref="N386:N390">
    <cfRule type="expression" dxfId="153" priority="60">
      <formula>"Agency"</formula>
    </cfRule>
  </conditionalFormatting>
  <conditionalFormatting sqref="N399:N408">
    <cfRule type="expression" dxfId="152" priority="57">
      <formula>"Agency"</formula>
    </cfRule>
  </conditionalFormatting>
  <conditionalFormatting sqref="N392:P393">
    <cfRule type="expression" dxfId="151" priority="59">
      <formula>"Agency"</formula>
    </cfRule>
  </conditionalFormatting>
  <conditionalFormatting sqref="N397:P398">
    <cfRule type="expression" dxfId="150" priority="58">
      <formula>"Agency"</formula>
    </cfRule>
  </conditionalFormatting>
  <conditionalFormatting sqref="N443:P447">
    <cfRule type="expression" dxfId="149" priority="53">
      <formula>"Agency"</formula>
    </cfRule>
  </conditionalFormatting>
  <conditionalFormatting sqref="N504:P504">
    <cfRule type="expression" dxfId="148" priority="50">
      <formula>"Agency"</formula>
    </cfRule>
  </conditionalFormatting>
  <conditionalFormatting sqref="N519:P533">
    <cfRule type="expression" dxfId="147" priority="1">
      <formula>"Agency"</formula>
    </cfRule>
  </conditionalFormatting>
  <conditionalFormatting sqref="N541:P544">
    <cfRule type="expression" dxfId="146" priority="48">
      <formula>"Agency"</formula>
    </cfRule>
  </conditionalFormatting>
  <conditionalFormatting sqref="N546:P568">
    <cfRule type="expression" dxfId="145" priority="45">
      <formula>"Agency"</formula>
    </cfRule>
  </conditionalFormatting>
  <conditionalFormatting sqref="N570:P577">
    <cfRule type="expression" dxfId="144" priority="43">
      <formula>"Agency"</formula>
    </cfRule>
  </conditionalFormatting>
  <conditionalFormatting sqref="N579:P591">
    <cfRule type="expression" dxfId="143" priority="40">
      <formula>"Agency"</formula>
    </cfRule>
  </conditionalFormatting>
  <conditionalFormatting sqref="N593:P602">
    <cfRule type="expression" dxfId="142" priority="31">
      <formula>"Agency"</formula>
    </cfRule>
  </conditionalFormatting>
  <conditionalFormatting sqref="N604:P609">
    <cfRule type="expression" dxfId="141" priority="28">
      <formula>"Agency"</formula>
    </cfRule>
  </conditionalFormatting>
  <conditionalFormatting sqref="N611:P611">
    <cfRule type="expression" dxfId="140" priority="25">
      <formula>"Agency"</formula>
    </cfRule>
  </conditionalFormatting>
  <conditionalFormatting sqref="N616:P623">
    <cfRule type="expression" dxfId="139" priority="13">
      <formula>"Agency"</formula>
    </cfRule>
  </conditionalFormatting>
  <conditionalFormatting sqref="N625:P636">
    <cfRule type="expression" dxfId="138" priority="10">
      <formula>"Agency"</formula>
    </cfRule>
  </conditionalFormatting>
  <conditionalFormatting sqref="N638:P640">
    <cfRule type="expression" dxfId="137" priority="7">
      <formula>"Agency"</formula>
    </cfRule>
  </conditionalFormatting>
  <conditionalFormatting sqref="O8:O10">
    <cfRule type="containsText" dxfId="136" priority="6" operator="containsText" text="CJIS/ISO">
      <formula>NOT(ISERROR(SEARCH("CJIS/ISO",O8)))</formula>
    </cfRule>
  </conditionalFormatting>
  <conditionalFormatting sqref="O12:O16">
    <cfRule type="containsText" dxfId="135" priority="74" operator="containsText" text="CJIS/ISO">
      <formula>NOT(ISERROR(SEARCH("CJIS/ISO",O12)))</formula>
    </cfRule>
  </conditionalFormatting>
  <conditionalFormatting sqref="O321:P326">
    <cfRule type="expression" dxfId="134" priority="71">
      <formula>"Agency"</formula>
    </cfRule>
  </conditionalFormatting>
  <conditionalFormatting sqref="O400:P400">
    <cfRule type="expression" dxfId="133" priority="56">
      <formula>"Agency"</formula>
    </cfRule>
  </conditionalFormatting>
  <conditionalFormatting sqref="O402:P408">
    <cfRule type="expression" dxfId="132" priority="54">
      <formula>"Agency"</formula>
    </cfRule>
  </conditionalFormatting>
  <printOptions gridLines="1"/>
  <pageMargins left="0.25" right="0.25" top="0.5" bottom="0.5" header="0.5" footer="0"/>
  <pageSetup scale="75" fitToHeight="0" orientation="landscape" r:id="rId1"/>
  <headerFooter alignWithMargins="0">
    <oddFooter>Page &amp;P of &amp;N</oddFooter>
  </headerFooter>
  <rowBreaks count="16" manualBreakCount="16">
    <brk id="79" max="14" man="1"/>
    <brk id="144" max="14" man="1"/>
    <brk id="186" max="14" man="1"/>
    <brk id="217" max="14" man="1"/>
    <brk id="251" max="14" man="1"/>
    <brk id="275" max="14" man="1"/>
    <brk id="297" max="14" man="1"/>
    <brk id="313" max="14" man="1"/>
    <brk id="338" max="14" man="1"/>
    <brk id="380" max="14" man="1"/>
    <brk id="390" max="14" man="1"/>
    <brk id="408" max="14" man="1"/>
    <brk id="429" max="14" man="1"/>
    <brk id="504" max="14" man="1"/>
    <brk id="517" max="14" man="1"/>
    <brk id="538"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73"/>
  <sheetViews>
    <sheetView zoomScaleNormal="100" workbookViewId="0">
      <pane ySplit="2" topLeftCell="A3" activePane="bottomLeft" state="frozen"/>
      <selection pane="bottomLeft" activeCell="R1" sqref="R1"/>
    </sheetView>
  </sheetViews>
  <sheetFormatPr defaultColWidth="9.140625" defaultRowHeight="12.75" x14ac:dyDescent="0.2"/>
  <cols>
    <col min="1" max="1" width="5.7109375" style="29" customWidth="1"/>
    <col min="2" max="2" width="17.42578125" style="29" hidden="1" customWidth="1"/>
    <col min="3" max="3" width="18.85546875" style="29" hidden="1" customWidth="1"/>
    <col min="4" max="8" width="18.140625" style="29" hidden="1" customWidth="1"/>
    <col min="9" max="10" width="18.140625" style="29" customWidth="1"/>
    <col min="11" max="11" width="28.42578125" style="29" customWidth="1"/>
    <col min="12" max="12" width="66.140625" style="557" customWidth="1"/>
    <col min="13" max="13" width="13.85546875" style="273" customWidth="1"/>
    <col min="14" max="16384" width="9.140625" style="29"/>
  </cols>
  <sheetData>
    <row r="1" spans="1:16" ht="33" customHeight="1" x14ac:dyDescent="0.2">
      <c r="A1" s="373"/>
      <c r="B1" s="502" t="s">
        <v>1361</v>
      </c>
      <c r="C1" s="515" t="s">
        <v>1411</v>
      </c>
      <c r="D1" s="515" t="s">
        <v>1412</v>
      </c>
      <c r="E1" s="515" t="s">
        <v>1523</v>
      </c>
      <c r="F1" s="515" t="s">
        <v>1787</v>
      </c>
      <c r="G1" s="516" t="s">
        <v>1894</v>
      </c>
      <c r="H1" s="850" t="s">
        <v>2250</v>
      </c>
      <c r="I1" s="850" t="s">
        <v>2334</v>
      </c>
      <c r="J1" s="850" t="s">
        <v>2374</v>
      </c>
      <c r="K1" s="850" t="s">
        <v>0</v>
      </c>
      <c r="L1" s="850" t="s">
        <v>1</v>
      </c>
      <c r="M1" s="852" t="s">
        <v>1920</v>
      </c>
      <c r="N1" s="854" t="s">
        <v>2245</v>
      </c>
      <c r="O1" s="854"/>
      <c r="P1" s="854"/>
    </row>
    <row r="2" spans="1:16" ht="25.5" customHeight="1" x14ac:dyDescent="0.2">
      <c r="A2" s="373"/>
      <c r="B2" s="502"/>
      <c r="C2" s="515"/>
      <c r="D2" s="515"/>
      <c r="E2" s="515"/>
      <c r="F2" s="515"/>
      <c r="G2" s="515"/>
      <c r="H2" s="851"/>
      <c r="I2" s="851"/>
      <c r="J2" s="851"/>
      <c r="K2" s="851"/>
      <c r="L2" s="851"/>
      <c r="M2" s="853"/>
      <c r="N2" s="515" t="s">
        <v>2251</v>
      </c>
      <c r="O2" s="515" t="s">
        <v>2252</v>
      </c>
      <c r="P2" s="515" t="s">
        <v>2253</v>
      </c>
    </row>
    <row r="3" spans="1:16" x14ac:dyDescent="0.2">
      <c r="A3" s="540" t="s">
        <v>800</v>
      </c>
      <c r="B3" s="520"/>
      <c r="C3" s="520"/>
      <c r="D3" s="520"/>
      <c r="E3" s="520"/>
      <c r="F3" s="520"/>
      <c r="G3" s="520"/>
      <c r="H3" s="528"/>
      <c r="I3" s="520"/>
      <c r="J3" s="520"/>
      <c r="K3" s="520"/>
      <c r="L3" s="556"/>
      <c r="M3" s="520"/>
      <c r="N3" s="520"/>
      <c r="O3" s="520"/>
      <c r="P3" s="521"/>
    </row>
    <row r="5" spans="1:16" ht="51" x14ac:dyDescent="0.2">
      <c r="A5" s="14">
        <f t="shared" ref="A5:A10" si="0">A4+1</f>
        <v>1</v>
      </c>
      <c r="B5" s="31" t="s">
        <v>785</v>
      </c>
      <c r="C5" s="530" t="s">
        <v>1308</v>
      </c>
      <c r="I5" s="569"/>
      <c r="J5" s="569"/>
      <c r="K5" s="530" t="s">
        <v>73</v>
      </c>
      <c r="L5" s="456" t="s">
        <v>2392</v>
      </c>
      <c r="M5" s="414">
        <v>1</v>
      </c>
      <c r="N5" s="487" t="s">
        <v>2246</v>
      </c>
      <c r="O5" s="487" t="s">
        <v>2246</v>
      </c>
      <c r="P5" s="487" t="s">
        <v>2246</v>
      </c>
    </row>
    <row r="6" spans="1:16" ht="25.5" customHeight="1" x14ac:dyDescent="0.2">
      <c r="A6" s="14">
        <f t="shared" si="0"/>
        <v>2</v>
      </c>
      <c r="B6" s="530" t="s">
        <v>833</v>
      </c>
      <c r="C6" s="764" t="s">
        <v>1276</v>
      </c>
      <c r="I6" s="569"/>
      <c r="J6" s="569"/>
      <c r="K6" s="530" t="s">
        <v>73</v>
      </c>
      <c r="L6" s="209" t="s">
        <v>1419</v>
      </c>
      <c r="M6" s="414">
        <v>1</v>
      </c>
      <c r="N6" s="487" t="s">
        <v>2246</v>
      </c>
      <c r="O6" s="487" t="s">
        <v>2246</v>
      </c>
      <c r="P6" s="487" t="s">
        <v>2246</v>
      </c>
    </row>
    <row r="7" spans="1:16" ht="25.5" customHeight="1" x14ac:dyDescent="0.2">
      <c r="A7" s="14"/>
      <c r="B7" s="530"/>
      <c r="C7" s="764"/>
      <c r="I7" s="569"/>
      <c r="J7" s="569"/>
      <c r="K7" s="530"/>
      <c r="L7" s="517" t="s">
        <v>2393</v>
      </c>
      <c r="M7" s="414"/>
      <c r="N7" s="487"/>
      <c r="O7" s="487"/>
      <c r="P7" s="487"/>
    </row>
    <row r="8" spans="1:16" x14ac:dyDescent="0.2">
      <c r="A8" s="14">
        <f>A6+1</f>
        <v>3</v>
      </c>
      <c r="B8" s="530" t="s">
        <v>834</v>
      </c>
      <c r="C8" s="764"/>
      <c r="I8" s="569"/>
      <c r="J8" s="569"/>
      <c r="K8" s="530" t="s">
        <v>73</v>
      </c>
      <c r="L8" s="456" t="s">
        <v>2394</v>
      </c>
      <c r="M8" s="414">
        <v>1</v>
      </c>
      <c r="N8" s="488" t="s">
        <v>2247</v>
      </c>
      <c r="O8" s="488" t="s">
        <v>2247</v>
      </c>
      <c r="P8" s="488" t="s">
        <v>2247</v>
      </c>
    </row>
    <row r="9" spans="1:16" ht="27" customHeight="1" x14ac:dyDescent="0.2">
      <c r="A9" s="14">
        <f t="shared" si="0"/>
        <v>4</v>
      </c>
      <c r="B9" s="530" t="s">
        <v>834</v>
      </c>
      <c r="C9" s="764"/>
      <c r="I9" s="569"/>
      <c r="J9" s="569"/>
      <c r="K9" s="530" t="s">
        <v>73</v>
      </c>
      <c r="L9" s="456" t="s">
        <v>2395</v>
      </c>
      <c r="M9" s="414">
        <v>1</v>
      </c>
      <c r="N9" s="488" t="s">
        <v>2247</v>
      </c>
      <c r="O9" s="488" t="s">
        <v>2247</v>
      </c>
      <c r="P9" s="488" t="s">
        <v>2247</v>
      </c>
    </row>
    <row r="10" spans="1:16" ht="25.5" x14ac:dyDescent="0.2">
      <c r="A10" s="14">
        <f t="shared" si="0"/>
        <v>5</v>
      </c>
      <c r="B10" s="530" t="s">
        <v>834</v>
      </c>
      <c r="C10" s="532" t="s">
        <v>1276</v>
      </c>
      <c r="I10" s="569"/>
      <c r="J10" s="569"/>
      <c r="K10" s="530" t="s">
        <v>73</v>
      </c>
      <c r="L10" s="456" t="s">
        <v>2396</v>
      </c>
      <c r="M10" s="414">
        <v>1</v>
      </c>
      <c r="N10" s="488" t="s">
        <v>2247</v>
      </c>
      <c r="O10" s="488" t="s">
        <v>2247</v>
      </c>
      <c r="P10" s="488" t="s">
        <v>2247</v>
      </c>
    </row>
    <row r="12" spans="1:16" s="363" customFormat="1" ht="51" x14ac:dyDescent="0.2">
      <c r="A12" s="14">
        <f>A9+1</f>
        <v>5</v>
      </c>
      <c r="B12" s="31" t="s">
        <v>788</v>
      </c>
      <c r="C12" s="543" t="s">
        <v>1320</v>
      </c>
      <c r="D12" s="544">
        <v>5.2</v>
      </c>
      <c r="E12" s="544">
        <v>5.2</v>
      </c>
      <c r="F12" s="544">
        <v>5.2</v>
      </c>
      <c r="G12" s="544">
        <v>5.2</v>
      </c>
      <c r="H12" s="544">
        <v>5.2</v>
      </c>
      <c r="I12" s="550">
        <v>5.2</v>
      </c>
      <c r="J12" s="555" t="s">
        <v>2397</v>
      </c>
      <c r="K12" s="492" t="s">
        <v>2398</v>
      </c>
      <c r="L12" s="217" t="s">
        <v>2271</v>
      </c>
      <c r="M12" s="412">
        <v>1</v>
      </c>
      <c r="N12" s="485" t="s">
        <v>2248</v>
      </c>
      <c r="O12" s="485" t="s">
        <v>2248</v>
      </c>
      <c r="P12" s="485" t="s">
        <v>2248</v>
      </c>
    </row>
    <row r="13" spans="1:16" s="363" customFormat="1" ht="25.5" x14ac:dyDescent="0.2">
      <c r="A13" s="14">
        <f>A10+1</f>
        <v>6</v>
      </c>
      <c r="B13" s="31" t="s">
        <v>788</v>
      </c>
      <c r="C13" s="530" t="s">
        <v>1320</v>
      </c>
      <c r="D13" s="531">
        <v>5.2</v>
      </c>
      <c r="E13" s="531">
        <v>5.2</v>
      </c>
      <c r="F13" s="531">
        <v>5.2</v>
      </c>
      <c r="G13" s="531">
        <v>5.2</v>
      </c>
      <c r="H13" s="531">
        <v>5.2</v>
      </c>
      <c r="I13" s="533" t="s">
        <v>205</v>
      </c>
      <c r="J13" s="519" t="s">
        <v>205</v>
      </c>
      <c r="K13" s="492" t="s">
        <v>2456</v>
      </c>
      <c r="L13" s="517" t="s">
        <v>2413</v>
      </c>
      <c r="M13" s="412">
        <v>1</v>
      </c>
      <c r="N13" s="485" t="s">
        <v>2248</v>
      </c>
      <c r="O13" s="485" t="s">
        <v>2248</v>
      </c>
      <c r="P13" s="485" t="s">
        <v>2248</v>
      </c>
    </row>
    <row r="14" spans="1:16" s="363" customFormat="1" x14ac:dyDescent="0.2">
      <c r="A14" s="14">
        <f>A11+1</f>
        <v>1</v>
      </c>
      <c r="B14" s="31"/>
      <c r="C14" s="534"/>
      <c r="D14" s="373"/>
      <c r="E14" s="373"/>
      <c r="F14" s="373"/>
      <c r="G14" s="373"/>
      <c r="H14" s="531"/>
      <c r="I14" s="533"/>
      <c r="J14" s="555"/>
      <c r="K14" s="532" t="s">
        <v>73</v>
      </c>
      <c r="L14" s="517" t="s">
        <v>2400</v>
      </c>
      <c r="M14" s="412"/>
      <c r="N14" s="485"/>
      <c r="O14" s="485"/>
      <c r="P14" s="485"/>
    </row>
    <row r="15" spans="1:16" s="363" customFormat="1" ht="25.5" x14ac:dyDescent="0.2">
      <c r="A15" s="535"/>
      <c r="B15" s="31"/>
      <c r="C15" s="534"/>
      <c r="D15" s="373"/>
      <c r="E15" s="373"/>
      <c r="F15" s="373"/>
      <c r="G15" s="373"/>
      <c r="H15" s="791" t="s">
        <v>176</v>
      </c>
      <c r="I15" s="570"/>
      <c r="J15" s="571" t="s">
        <v>205</v>
      </c>
      <c r="K15" s="532" t="s">
        <v>73</v>
      </c>
      <c r="L15" s="517" t="s">
        <v>2414</v>
      </c>
      <c r="M15" s="535"/>
      <c r="N15" s="535"/>
      <c r="O15" s="535"/>
      <c r="P15" s="535"/>
    </row>
    <row r="16" spans="1:16" s="363" customFormat="1" ht="25.5" x14ac:dyDescent="0.2">
      <c r="A16" s="14">
        <f>A13+1</f>
        <v>7</v>
      </c>
      <c r="B16" s="31"/>
      <c r="C16" s="534"/>
      <c r="D16" s="373"/>
      <c r="E16" s="373"/>
      <c r="F16" s="373"/>
      <c r="G16" s="373"/>
      <c r="H16" s="791"/>
      <c r="I16" s="570"/>
      <c r="J16" s="571"/>
      <c r="K16" s="532" t="s">
        <v>73</v>
      </c>
      <c r="L16" s="517" t="s">
        <v>2401</v>
      </c>
      <c r="M16" s="412">
        <v>1</v>
      </c>
      <c r="N16" s="485" t="s">
        <v>2248</v>
      </c>
      <c r="O16" s="485" t="s">
        <v>2248</v>
      </c>
      <c r="P16" s="485" t="s">
        <v>2248</v>
      </c>
    </row>
    <row r="17" spans="1:16" s="363" customFormat="1" ht="25.5" x14ac:dyDescent="0.2">
      <c r="A17" s="14">
        <f>A16+1</f>
        <v>8</v>
      </c>
      <c r="B17" s="31" t="s">
        <v>788</v>
      </c>
      <c r="C17" s="534"/>
      <c r="D17" s="373"/>
      <c r="E17" s="373"/>
      <c r="F17" s="373"/>
      <c r="G17" s="373"/>
      <c r="H17" s="791"/>
      <c r="I17" s="570"/>
      <c r="J17" s="571"/>
      <c r="K17" s="532" t="s">
        <v>73</v>
      </c>
      <c r="L17" s="517" t="s">
        <v>2402</v>
      </c>
      <c r="M17" s="412">
        <v>1</v>
      </c>
      <c r="N17" s="485" t="s">
        <v>2248</v>
      </c>
      <c r="O17" s="485" t="s">
        <v>2248</v>
      </c>
      <c r="P17" s="485" t="s">
        <v>2248</v>
      </c>
    </row>
    <row r="18" spans="1:16" s="363" customFormat="1" ht="25.5" x14ac:dyDescent="0.2">
      <c r="A18" s="14">
        <f t="shared" ref="A18:A20" si="1">A17+1</f>
        <v>9</v>
      </c>
      <c r="B18" s="31" t="s">
        <v>788</v>
      </c>
      <c r="C18" s="534"/>
      <c r="D18" s="373"/>
      <c r="E18" s="373"/>
      <c r="F18" s="373"/>
      <c r="G18" s="373"/>
      <c r="H18" s="791"/>
      <c r="I18" s="570"/>
      <c r="J18" s="571"/>
      <c r="K18" s="532" t="s">
        <v>73</v>
      </c>
      <c r="L18" s="517" t="s">
        <v>2403</v>
      </c>
      <c r="M18" s="412">
        <v>1</v>
      </c>
      <c r="N18" s="485" t="s">
        <v>2248</v>
      </c>
      <c r="O18" s="485" t="s">
        <v>2248</v>
      </c>
      <c r="P18" s="485" t="s">
        <v>2248</v>
      </c>
    </row>
    <row r="19" spans="1:16" s="363" customFormat="1" x14ac:dyDescent="0.2">
      <c r="A19" s="14">
        <f t="shared" si="1"/>
        <v>10</v>
      </c>
      <c r="B19" s="31" t="s">
        <v>788</v>
      </c>
      <c r="C19" s="534"/>
      <c r="D19" s="373"/>
      <c r="E19" s="373"/>
      <c r="F19" s="373"/>
      <c r="G19" s="373"/>
      <c r="H19" s="791"/>
      <c r="I19" s="570"/>
      <c r="J19" s="571"/>
      <c r="K19" s="532" t="s">
        <v>73</v>
      </c>
      <c r="L19" s="517" t="s">
        <v>2404</v>
      </c>
      <c r="M19" s="412">
        <v>1</v>
      </c>
      <c r="N19" s="485" t="s">
        <v>2248</v>
      </c>
      <c r="O19" s="485" t="s">
        <v>2248</v>
      </c>
      <c r="P19" s="485" t="s">
        <v>2248</v>
      </c>
    </row>
    <row r="20" spans="1:16" s="363" customFormat="1" ht="16.5" customHeight="1" x14ac:dyDescent="0.2">
      <c r="A20" s="14">
        <f t="shared" si="1"/>
        <v>11</v>
      </c>
      <c r="B20" s="31"/>
      <c r="C20" s="532" t="s">
        <v>1322</v>
      </c>
      <c r="D20" s="533" t="s">
        <v>176</v>
      </c>
      <c r="E20" s="533" t="s">
        <v>166</v>
      </c>
      <c r="F20" s="533" t="s">
        <v>166</v>
      </c>
      <c r="G20" s="373"/>
      <c r="H20" s="791"/>
      <c r="I20" s="570"/>
      <c r="J20" s="571"/>
      <c r="K20" s="532" t="s">
        <v>73</v>
      </c>
      <c r="L20" s="517" t="s">
        <v>2405</v>
      </c>
      <c r="M20" s="412">
        <v>1</v>
      </c>
      <c r="N20" s="485" t="s">
        <v>2248</v>
      </c>
      <c r="O20" s="485" t="s">
        <v>2248</v>
      </c>
      <c r="P20" s="485" t="s">
        <v>2248</v>
      </c>
    </row>
    <row r="21" spans="1:16" s="363" customFormat="1" ht="25.5" x14ac:dyDescent="0.2">
      <c r="A21" s="535"/>
      <c r="B21" s="764" t="s">
        <v>1513</v>
      </c>
      <c r="C21" s="754" t="s">
        <v>205</v>
      </c>
      <c r="D21" s="755" t="s">
        <v>205</v>
      </c>
      <c r="E21" s="755" t="s">
        <v>205</v>
      </c>
      <c r="F21" s="755" t="s">
        <v>205</v>
      </c>
      <c r="G21" s="755" t="s">
        <v>205</v>
      </c>
      <c r="H21" s="755" t="s">
        <v>205</v>
      </c>
      <c r="I21" s="569" t="s">
        <v>205</v>
      </c>
      <c r="J21" s="762" t="s">
        <v>2399</v>
      </c>
      <c r="K21" s="754" t="s">
        <v>206</v>
      </c>
      <c r="L21" s="209" t="s">
        <v>1509</v>
      </c>
      <c r="M21" s="535"/>
      <c r="N21" s="535"/>
      <c r="O21" s="535"/>
      <c r="P21" s="535"/>
    </row>
    <row r="22" spans="1:16" s="363" customFormat="1" x14ac:dyDescent="0.2">
      <c r="A22" s="14" t="e">
        <f>#REF!+1</f>
        <v>#REF!</v>
      </c>
      <c r="B22" s="764"/>
      <c r="C22" s="754"/>
      <c r="D22" s="755"/>
      <c r="E22" s="755"/>
      <c r="F22" s="755"/>
      <c r="G22" s="755"/>
      <c r="H22" s="755"/>
      <c r="I22" s="569"/>
      <c r="J22" s="796"/>
      <c r="K22" s="754"/>
      <c r="L22" s="498" t="s">
        <v>1510</v>
      </c>
      <c r="M22" s="412">
        <v>1</v>
      </c>
      <c r="N22" s="485" t="s">
        <v>2248</v>
      </c>
      <c r="O22" s="485" t="s">
        <v>2248</v>
      </c>
      <c r="P22" s="485" t="s">
        <v>2248</v>
      </c>
    </row>
    <row r="23" spans="1:16" s="363" customFormat="1" x14ac:dyDescent="0.2">
      <c r="A23" s="14" t="e">
        <f>A22+1</f>
        <v>#REF!</v>
      </c>
      <c r="B23" s="764"/>
      <c r="C23" s="754"/>
      <c r="D23" s="755"/>
      <c r="E23" s="755"/>
      <c r="F23" s="755"/>
      <c r="G23" s="755"/>
      <c r="H23" s="755"/>
      <c r="I23" s="569"/>
      <c r="J23" s="796"/>
      <c r="K23" s="754"/>
      <c r="L23" s="498" t="s">
        <v>1512</v>
      </c>
      <c r="M23" s="412">
        <v>1</v>
      </c>
      <c r="N23" s="485" t="s">
        <v>2248</v>
      </c>
      <c r="O23" s="485" t="s">
        <v>2248</v>
      </c>
      <c r="P23" s="485" t="s">
        <v>2248</v>
      </c>
    </row>
    <row r="24" spans="1:16" s="363" customFormat="1" ht="12.75" customHeight="1" x14ac:dyDescent="0.2">
      <c r="A24" s="14" t="e">
        <f>A23+1</f>
        <v>#REF!</v>
      </c>
      <c r="B24" s="31" t="s">
        <v>788</v>
      </c>
      <c r="C24" s="530" t="s">
        <v>1324</v>
      </c>
      <c r="D24" s="755"/>
      <c r="E24" s="755"/>
      <c r="F24" s="755"/>
      <c r="G24" s="755"/>
      <c r="H24" s="755"/>
      <c r="I24" s="569"/>
      <c r="J24" s="763"/>
      <c r="K24" s="754"/>
      <c r="L24" s="498" t="s">
        <v>1511</v>
      </c>
      <c r="M24" s="412">
        <v>1</v>
      </c>
      <c r="N24" s="485" t="s">
        <v>2248</v>
      </c>
      <c r="O24" s="485" t="s">
        <v>2248</v>
      </c>
      <c r="P24" s="485" t="s">
        <v>2248</v>
      </c>
    </row>
    <row r="26" spans="1:16" ht="38.25" x14ac:dyDescent="0.2">
      <c r="A26" s="14">
        <f t="shared" ref="A26" si="2">A25+1</f>
        <v>1</v>
      </c>
      <c r="B26" s="530" t="s">
        <v>756</v>
      </c>
      <c r="C26" s="531" t="s">
        <v>445</v>
      </c>
      <c r="I26" s="536" t="s">
        <v>1574</v>
      </c>
      <c r="J26" s="536" t="s">
        <v>1574</v>
      </c>
      <c r="K26" s="530" t="s">
        <v>1575</v>
      </c>
      <c r="L26" s="456" t="s">
        <v>2458</v>
      </c>
      <c r="M26" s="412">
        <v>1</v>
      </c>
      <c r="N26" s="487" t="s">
        <v>2246</v>
      </c>
      <c r="O26" s="485" t="s">
        <v>2248</v>
      </c>
      <c r="P26" s="485" t="s">
        <v>2248</v>
      </c>
    </row>
    <row r="27" spans="1:16" ht="38.25" x14ac:dyDescent="0.2">
      <c r="A27" s="14" t="e">
        <f>#REF!+1</f>
        <v>#REF!</v>
      </c>
      <c r="B27" s="530" t="s">
        <v>756</v>
      </c>
      <c r="C27" s="531" t="s">
        <v>445</v>
      </c>
      <c r="I27" s="260"/>
      <c r="J27" s="558" t="s">
        <v>2406</v>
      </c>
      <c r="K27" s="492" t="s">
        <v>2407</v>
      </c>
      <c r="L27" s="456" t="s">
        <v>2415</v>
      </c>
      <c r="M27" s="412">
        <v>1</v>
      </c>
      <c r="N27" s="487" t="s">
        <v>2246</v>
      </c>
      <c r="O27" s="485" t="s">
        <v>2248</v>
      </c>
      <c r="P27" s="485" t="s">
        <v>2248</v>
      </c>
    </row>
    <row r="28" spans="1:16" x14ac:dyDescent="0.2">
      <c r="A28" s="535"/>
      <c r="B28" s="530" t="s">
        <v>756</v>
      </c>
      <c r="I28" s="536" t="s">
        <v>1574</v>
      </c>
      <c r="J28" s="260"/>
      <c r="K28" s="260"/>
      <c r="L28" s="209" t="s">
        <v>1111</v>
      </c>
      <c r="M28" s="535"/>
      <c r="N28" s="535"/>
      <c r="O28" s="535"/>
      <c r="P28" s="535"/>
    </row>
    <row r="29" spans="1:16" ht="25.5" x14ac:dyDescent="0.2">
      <c r="A29" s="14" t="e">
        <f>#REF!+1</f>
        <v>#REF!</v>
      </c>
      <c r="B29" s="530" t="s">
        <v>756</v>
      </c>
      <c r="C29" s="531" t="s">
        <v>445</v>
      </c>
      <c r="I29" s="260"/>
      <c r="J29" s="558" t="s">
        <v>2408</v>
      </c>
      <c r="K29" s="492" t="s">
        <v>2409</v>
      </c>
      <c r="L29" s="456" t="s">
        <v>2416</v>
      </c>
      <c r="M29" s="412">
        <v>1</v>
      </c>
      <c r="N29" s="487" t="s">
        <v>2246</v>
      </c>
      <c r="O29" s="485" t="s">
        <v>2248</v>
      </c>
      <c r="P29" s="485" t="s">
        <v>2248</v>
      </c>
    </row>
    <row r="30" spans="1:16" ht="39" customHeight="1" x14ac:dyDescent="0.2">
      <c r="I30" s="260"/>
      <c r="J30" s="558" t="s">
        <v>73</v>
      </c>
      <c r="K30" s="558" t="s">
        <v>73</v>
      </c>
      <c r="L30" s="559" t="s">
        <v>2417</v>
      </c>
      <c r="M30" s="412">
        <v>1</v>
      </c>
      <c r="N30" s="487" t="s">
        <v>2246</v>
      </c>
      <c r="O30" s="485" t="s">
        <v>2248</v>
      </c>
      <c r="P30" s="485" t="s">
        <v>2248</v>
      </c>
    </row>
    <row r="31" spans="1:16" ht="49.5" customHeight="1" x14ac:dyDescent="0.2">
      <c r="I31" s="260"/>
      <c r="J31" s="558" t="s">
        <v>73</v>
      </c>
      <c r="K31" s="558" t="s">
        <v>73</v>
      </c>
      <c r="L31" s="559" t="s">
        <v>2418</v>
      </c>
      <c r="M31" s="412">
        <v>1</v>
      </c>
      <c r="N31" s="487" t="s">
        <v>2246</v>
      </c>
      <c r="O31" s="485" t="s">
        <v>2248</v>
      </c>
      <c r="P31" s="485" t="s">
        <v>2248</v>
      </c>
    </row>
    <row r="32" spans="1:16" ht="25.5" x14ac:dyDescent="0.2">
      <c r="I32" s="260"/>
      <c r="J32" s="558" t="s">
        <v>73</v>
      </c>
      <c r="K32" s="558" t="s">
        <v>73</v>
      </c>
      <c r="L32" s="559" t="s">
        <v>2419</v>
      </c>
      <c r="M32" s="412">
        <v>1</v>
      </c>
      <c r="N32" s="487" t="s">
        <v>2246</v>
      </c>
      <c r="O32" s="485" t="s">
        <v>2248</v>
      </c>
      <c r="P32" s="485" t="s">
        <v>2248</v>
      </c>
    </row>
    <row r="33" spans="1:16" ht="38.25" x14ac:dyDescent="0.2">
      <c r="I33" s="260"/>
      <c r="J33" s="558" t="s">
        <v>73</v>
      </c>
      <c r="K33" s="558" t="s">
        <v>73</v>
      </c>
      <c r="L33" s="559" t="s">
        <v>2420</v>
      </c>
      <c r="M33" s="412">
        <v>1</v>
      </c>
      <c r="N33" s="487" t="s">
        <v>2246</v>
      </c>
      <c r="O33" s="485" t="s">
        <v>2248</v>
      </c>
      <c r="P33" s="485" t="s">
        <v>2248</v>
      </c>
    </row>
    <row r="34" spans="1:16" ht="25.5" x14ac:dyDescent="0.2">
      <c r="A34" s="372"/>
      <c r="I34" s="260"/>
      <c r="J34" s="558" t="s">
        <v>73</v>
      </c>
      <c r="K34" s="558" t="s">
        <v>73</v>
      </c>
      <c r="L34" s="559" t="s">
        <v>2421</v>
      </c>
      <c r="M34" s="535"/>
      <c r="N34" s="535"/>
      <c r="O34" s="535"/>
      <c r="P34" s="535"/>
    </row>
    <row r="35" spans="1:16" x14ac:dyDescent="0.2">
      <c r="I35" s="260"/>
      <c r="J35" s="558" t="s">
        <v>73</v>
      </c>
      <c r="K35" s="558" t="s">
        <v>73</v>
      </c>
      <c r="L35" s="559" t="s">
        <v>2410</v>
      </c>
      <c r="M35" s="412">
        <v>1</v>
      </c>
      <c r="N35" s="487" t="s">
        <v>2246</v>
      </c>
      <c r="O35" s="485" t="s">
        <v>2248</v>
      </c>
      <c r="P35" s="485" t="s">
        <v>2248</v>
      </c>
    </row>
    <row r="36" spans="1:16" x14ac:dyDescent="0.2">
      <c r="I36" s="260"/>
      <c r="J36" s="558" t="s">
        <v>73</v>
      </c>
      <c r="K36" s="558" t="s">
        <v>73</v>
      </c>
      <c r="L36" s="559" t="s">
        <v>2411</v>
      </c>
      <c r="M36" s="412">
        <v>1</v>
      </c>
      <c r="N36" s="487" t="s">
        <v>2246</v>
      </c>
      <c r="O36" s="485" t="s">
        <v>2248</v>
      </c>
      <c r="P36" s="485" t="s">
        <v>2248</v>
      </c>
    </row>
    <row r="37" spans="1:16" x14ac:dyDescent="0.2">
      <c r="I37" s="260"/>
      <c r="J37" s="558" t="s">
        <v>73</v>
      </c>
      <c r="K37" s="558" t="s">
        <v>73</v>
      </c>
      <c r="L37" s="559" t="s">
        <v>2412</v>
      </c>
      <c r="M37" s="412">
        <v>1</v>
      </c>
      <c r="N37" s="487" t="s">
        <v>2246</v>
      </c>
      <c r="O37" s="485" t="s">
        <v>2248</v>
      </c>
      <c r="P37" s="485" t="s">
        <v>2248</v>
      </c>
    </row>
    <row r="38" spans="1:16" ht="27" customHeight="1" x14ac:dyDescent="0.2">
      <c r="I38" s="260"/>
      <c r="J38" s="558" t="s">
        <v>73</v>
      </c>
      <c r="K38" s="558" t="s">
        <v>73</v>
      </c>
      <c r="L38" s="559" t="s">
        <v>2422</v>
      </c>
      <c r="M38" s="412">
        <v>1</v>
      </c>
      <c r="N38" s="487" t="s">
        <v>2246</v>
      </c>
      <c r="O38" s="485" t="s">
        <v>2248</v>
      </c>
      <c r="P38" s="485" t="s">
        <v>2248</v>
      </c>
    </row>
    <row r="39" spans="1:16" ht="38.25" x14ac:dyDescent="0.2">
      <c r="I39" s="260"/>
      <c r="J39" s="558" t="s">
        <v>73</v>
      </c>
      <c r="K39" s="558" t="s">
        <v>73</v>
      </c>
      <c r="L39" s="559" t="s">
        <v>2423</v>
      </c>
      <c r="M39" s="412">
        <v>1</v>
      </c>
      <c r="N39" s="487" t="s">
        <v>2246</v>
      </c>
      <c r="O39" s="485" t="s">
        <v>2248</v>
      </c>
      <c r="P39" s="485" t="s">
        <v>2248</v>
      </c>
    </row>
    <row r="40" spans="1:16" ht="38.25" x14ac:dyDescent="0.2">
      <c r="I40" s="260"/>
      <c r="J40" s="558" t="s">
        <v>73</v>
      </c>
      <c r="K40" s="558" t="s">
        <v>73</v>
      </c>
      <c r="L40" s="559" t="s">
        <v>2424</v>
      </c>
      <c r="M40" s="412">
        <v>1</v>
      </c>
      <c r="N40" s="487" t="s">
        <v>2246</v>
      </c>
      <c r="O40" s="485" t="s">
        <v>2248</v>
      </c>
      <c r="P40" s="485" t="s">
        <v>2248</v>
      </c>
    </row>
    <row r="41" spans="1:16" ht="38.25" x14ac:dyDescent="0.2">
      <c r="I41" s="260"/>
      <c r="J41" s="558" t="s">
        <v>73</v>
      </c>
      <c r="K41" s="558" t="s">
        <v>73</v>
      </c>
      <c r="L41" s="559" t="s">
        <v>2425</v>
      </c>
      <c r="M41" s="412">
        <v>1</v>
      </c>
      <c r="N41" s="487" t="s">
        <v>2246</v>
      </c>
      <c r="O41" s="485" t="s">
        <v>2248</v>
      </c>
      <c r="P41" s="485" t="s">
        <v>2248</v>
      </c>
    </row>
    <row r="42" spans="1:16" x14ac:dyDescent="0.2">
      <c r="I42" s="260"/>
      <c r="J42" s="558" t="s">
        <v>73</v>
      </c>
      <c r="K42" s="558" t="s">
        <v>73</v>
      </c>
      <c r="L42" s="559" t="s">
        <v>2426</v>
      </c>
      <c r="M42" s="412">
        <v>1</v>
      </c>
      <c r="N42" s="487" t="s">
        <v>2246</v>
      </c>
      <c r="O42" s="485" t="s">
        <v>2248</v>
      </c>
      <c r="P42" s="485" t="s">
        <v>2248</v>
      </c>
    </row>
    <row r="43" spans="1:16" ht="25.5" x14ac:dyDescent="0.2">
      <c r="I43" s="260"/>
      <c r="J43" s="558" t="s">
        <v>73</v>
      </c>
      <c r="K43" s="558" t="s">
        <v>73</v>
      </c>
      <c r="L43" s="559" t="s">
        <v>2427</v>
      </c>
      <c r="M43" s="412">
        <v>1</v>
      </c>
      <c r="N43" s="487" t="s">
        <v>2246</v>
      </c>
      <c r="O43" s="485" t="s">
        <v>2248</v>
      </c>
      <c r="P43" s="485" t="s">
        <v>2248</v>
      </c>
    </row>
    <row r="44" spans="1:16" ht="25.5" x14ac:dyDescent="0.2">
      <c r="I44" s="260"/>
      <c r="J44" s="558" t="s">
        <v>73</v>
      </c>
      <c r="K44" s="558" t="s">
        <v>73</v>
      </c>
      <c r="L44" s="559" t="s">
        <v>2428</v>
      </c>
      <c r="M44" s="412">
        <v>1</v>
      </c>
      <c r="N44" s="487" t="s">
        <v>2246</v>
      </c>
      <c r="O44" s="485" t="s">
        <v>2248</v>
      </c>
      <c r="P44" s="485" t="s">
        <v>2248</v>
      </c>
    </row>
    <row r="47" spans="1:16" s="26" customFormat="1" ht="25.5" x14ac:dyDescent="0.2">
      <c r="A47" s="535"/>
      <c r="B47" s="31" t="s">
        <v>788</v>
      </c>
      <c r="C47" s="530" t="s">
        <v>1390</v>
      </c>
      <c r="D47" s="755" t="s">
        <v>581</v>
      </c>
      <c r="E47" s="755" t="s">
        <v>581</v>
      </c>
      <c r="F47" s="755" t="s">
        <v>581</v>
      </c>
      <c r="G47" s="755" t="s">
        <v>581</v>
      </c>
      <c r="H47" s="756" t="s">
        <v>581</v>
      </c>
      <c r="I47" s="756" t="s">
        <v>581</v>
      </c>
      <c r="J47" s="756" t="s">
        <v>581</v>
      </c>
      <c r="K47" s="530" t="s">
        <v>582</v>
      </c>
      <c r="L47" s="456" t="s">
        <v>2429</v>
      </c>
      <c r="M47" s="31"/>
      <c r="N47" s="409"/>
      <c r="O47" s="500"/>
      <c r="P47" s="500"/>
    </row>
    <row r="48" spans="1:16" s="26" customFormat="1" x14ac:dyDescent="0.2">
      <c r="A48" s="31"/>
      <c r="B48" s="31" t="s">
        <v>786</v>
      </c>
      <c r="C48" s="754" t="s">
        <v>1391</v>
      </c>
      <c r="D48" s="755"/>
      <c r="E48" s="755"/>
      <c r="F48" s="755"/>
      <c r="G48" s="755"/>
      <c r="H48" s="757"/>
      <c r="I48" s="757"/>
      <c r="J48" s="757"/>
      <c r="K48" s="530" t="s">
        <v>73</v>
      </c>
      <c r="L48" s="458" t="s">
        <v>2430</v>
      </c>
      <c r="M48" s="31"/>
      <c r="N48" s="31"/>
      <c r="O48" s="31"/>
      <c r="P48" s="31"/>
    </row>
    <row r="49" spans="1:16" s="26" customFormat="1" ht="25.5" x14ac:dyDescent="0.2">
      <c r="A49" s="31"/>
      <c r="B49" s="31"/>
      <c r="C49" s="754"/>
      <c r="D49" s="755"/>
      <c r="E49" s="755"/>
      <c r="F49" s="755"/>
      <c r="G49" s="755"/>
      <c r="H49" s="757"/>
      <c r="I49" s="757"/>
      <c r="J49" s="757"/>
      <c r="K49" s="492" t="s">
        <v>73</v>
      </c>
      <c r="L49" s="517" t="s">
        <v>2431</v>
      </c>
      <c r="M49" s="414">
        <v>1</v>
      </c>
      <c r="N49" s="485" t="s">
        <v>2248</v>
      </c>
      <c r="O49" s="60" t="s">
        <v>2249</v>
      </c>
      <c r="P49" s="490" t="s">
        <v>2249</v>
      </c>
    </row>
    <row r="50" spans="1:16" s="26" customFormat="1" ht="25.5" x14ac:dyDescent="0.2">
      <c r="A50" s="31"/>
      <c r="B50" s="31"/>
      <c r="C50" s="754"/>
      <c r="D50" s="755"/>
      <c r="E50" s="755"/>
      <c r="F50" s="755"/>
      <c r="G50" s="755"/>
      <c r="H50" s="757"/>
      <c r="I50" s="757"/>
      <c r="J50" s="757"/>
      <c r="K50" s="492" t="s">
        <v>73</v>
      </c>
      <c r="L50" s="517" t="s">
        <v>2432</v>
      </c>
      <c r="M50" s="414">
        <v>1</v>
      </c>
      <c r="N50" s="485" t="s">
        <v>2248</v>
      </c>
      <c r="O50" s="60" t="s">
        <v>2249</v>
      </c>
      <c r="P50" s="490" t="s">
        <v>2249</v>
      </c>
    </row>
    <row r="51" spans="1:16" s="26" customFormat="1" ht="25.5" x14ac:dyDescent="0.2">
      <c r="A51" s="42">
        <f>A47+1</f>
        <v>1</v>
      </c>
      <c r="B51" s="31" t="s">
        <v>786</v>
      </c>
      <c r="C51" s="754"/>
      <c r="D51" s="755"/>
      <c r="E51" s="755"/>
      <c r="F51" s="755"/>
      <c r="G51" s="755"/>
      <c r="H51" s="757"/>
      <c r="I51" s="757"/>
      <c r="J51" s="757"/>
      <c r="K51" s="530" t="s">
        <v>73</v>
      </c>
      <c r="L51" s="456" t="s">
        <v>2436</v>
      </c>
      <c r="M51" s="414">
        <v>1</v>
      </c>
      <c r="N51" s="485" t="s">
        <v>2248</v>
      </c>
      <c r="O51" s="60" t="s">
        <v>2249</v>
      </c>
      <c r="P51" s="60" t="s">
        <v>2249</v>
      </c>
    </row>
    <row r="52" spans="1:16" s="26" customFormat="1" ht="38.25" x14ac:dyDescent="0.2">
      <c r="A52" s="42">
        <f t="shared" ref="A52" si="3">A51+1</f>
        <v>2</v>
      </c>
      <c r="B52" s="31" t="s">
        <v>786</v>
      </c>
      <c r="C52" s="754" t="s">
        <v>1391</v>
      </c>
      <c r="D52" s="755" t="s">
        <v>581</v>
      </c>
      <c r="E52" s="755" t="s">
        <v>581</v>
      </c>
      <c r="F52" s="755" t="s">
        <v>581</v>
      </c>
      <c r="G52" s="755" t="s">
        <v>581</v>
      </c>
      <c r="H52" s="757"/>
      <c r="I52" s="757"/>
      <c r="J52" s="757"/>
      <c r="K52" s="530" t="s">
        <v>73</v>
      </c>
      <c r="L52" s="456" t="s">
        <v>2435</v>
      </c>
      <c r="M52" s="414">
        <v>1</v>
      </c>
      <c r="N52" s="485" t="s">
        <v>2248</v>
      </c>
      <c r="O52" s="60" t="s">
        <v>2249</v>
      </c>
      <c r="P52" s="490" t="s">
        <v>2249</v>
      </c>
    </row>
    <row r="53" spans="1:16" s="26" customFormat="1" ht="25.5" x14ac:dyDescent="0.2">
      <c r="A53" s="42"/>
      <c r="B53" s="31"/>
      <c r="C53" s="754"/>
      <c r="D53" s="755"/>
      <c r="E53" s="755"/>
      <c r="F53" s="755"/>
      <c r="G53" s="755"/>
      <c r="H53" s="757"/>
      <c r="I53" s="757"/>
      <c r="J53" s="757"/>
      <c r="K53" s="492" t="s">
        <v>73</v>
      </c>
      <c r="L53" s="517" t="s">
        <v>2433</v>
      </c>
      <c r="M53" s="414">
        <v>1</v>
      </c>
      <c r="N53" s="485" t="s">
        <v>2248</v>
      </c>
      <c r="O53" s="60" t="s">
        <v>2249</v>
      </c>
      <c r="P53" s="490" t="s">
        <v>2249</v>
      </c>
    </row>
    <row r="54" spans="1:16" ht="25.5" x14ac:dyDescent="0.2">
      <c r="A54" s="42">
        <f>A52+1</f>
        <v>3</v>
      </c>
      <c r="B54" s="31" t="s">
        <v>786</v>
      </c>
      <c r="C54" s="755"/>
      <c r="D54" s="755"/>
      <c r="E54" s="755"/>
      <c r="F54" s="755"/>
      <c r="G54" s="755"/>
      <c r="H54" s="758"/>
      <c r="I54" s="758"/>
      <c r="J54" s="758"/>
      <c r="K54" s="530" t="s">
        <v>73</v>
      </c>
      <c r="L54" s="456" t="s">
        <v>2434</v>
      </c>
      <c r="M54" s="412">
        <v>1</v>
      </c>
      <c r="N54" s="485" t="s">
        <v>2248</v>
      </c>
      <c r="O54" s="60" t="s">
        <v>2249</v>
      </c>
      <c r="P54" s="490" t="s">
        <v>2249</v>
      </c>
    </row>
    <row r="56" spans="1:16" ht="25.5" x14ac:dyDescent="0.2">
      <c r="A56" s="14">
        <f t="shared" ref="A56" si="4">A55+1</f>
        <v>1</v>
      </c>
      <c r="B56" s="283"/>
      <c r="C56" s="474"/>
      <c r="D56" s="474"/>
      <c r="I56" s="29" t="s">
        <v>1699</v>
      </c>
      <c r="J56" s="29" t="s">
        <v>1699</v>
      </c>
      <c r="K56" s="533" t="s">
        <v>73</v>
      </c>
      <c r="L56" s="304" t="s">
        <v>2437</v>
      </c>
      <c r="M56" s="412">
        <v>1</v>
      </c>
      <c r="N56" s="487" t="s">
        <v>2246</v>
      </c>
      <c r="O56" s="487" t="s">
        <v>2246</v>
      </c>
      <c r="P56" s="487" t="s">
        <v>2246</v>
      </c>
    </row>
    <row r="58" spans="1:16" ht="38.25" x14ac:dyDescent="0.2">
      <c r="A58" s="14">
        <f t="shared" ref="A58:A59" si="5">A57+1</f>
        <v>1</v>
      </c>
      <c r="B58" s="31" t="s">
        <v>786</v>
      </c>
      <c r="C58" s="754" t="s">
        <v>1357</v>
      </c>
      <c r="D58" s="755" t="s">
        <v>396</v>
      </c>
      <c r="E58" s="755" t="s">
        <v>396</v>
      </c>
      <c r="F58" s="764" t="s">
        <v>1689</v>
      </c>
      <c r="I58" s="29" t="s">
        <v>1689</v>
      </c>
      <c r="J58" s="29" t="s">
        <v>1689</v>
      </c>
      <c r="K58" s="530" t="s">
        <v>73</v>
      </c>
      <c r="L58" s="411" t="s">
        <v>2449</v>
      </c>
      <c r="M58" s="412">
        <v>1</v>
      </c>
      <c r="N58" s="487" t="s">
        <v>2246</v>
      </c>
      <c r="O58" s="487" t="s">
        <v>2246</v>
      </c>
      <c r="P58" s="487" t="s">
        <v>2246</v>
      </c>
    </row>
    <row r="59" spans="1:16" ht="38.25" x14ac:dyDescent="0.2">
      <c r="A59" s="14">
        <f t="shared" si="5"/>
        <v>2</v>
      </c>
      <c r="B59" s="31" t="s">
        <v>786</v>
      </c>
      <c r="C59" s="754"/>
      <c r="D59" s="755"/>
      <c r="E59" s="755"/>
      <c r="F59" s="764"/>
      <c r="I59" s="29" t="s">
        <v>1689</v>
      </c>
      <c r="J59" s="29" t="s">
        <v>1689</v>
      </c>
      <c r="K59" s="530" t="s">
        <v>73</v>
      </c>
      <c r="L59" s="411" t="s">
        <v>2450</v>
      </c>
      <c r="M59" s="412">
        <v>1</v>
      </c>
      <c r="N59" s="487" t="s">
        <v>2246</v>
      </c>
      <c r="O59" s="487" t="s">
        <v>2246</v>
      </c>
      <c r="P59" s="487" t="s">
        <v>2246</v>
      </c>
    </row>
    <row r="61" spans="1:16" ht="51" x14ac:dyDescent="0.2">
      <c r="A61" s="14">
        <f t="shared" ref="A61" si="6">A60+1</f>
        <v>1</v>
      </c>
      <c r="B61" s="31" t="s">
        <v>786</v>
      </c>
      <c r="C61" s="474"/>
      <c r="D61" s="474"/>
      <c r="E61" s="535"/>
      <c r="F61" s="532"/>
      <c r="G61" s="31"/>
      <c r="H61" s="532" t="s">
        <v>2086</v>
      </c>
      <c r="I61" s="532" t="s">
        <v>2086</v>
      </c>
      <c r="J61" s="532" t="s">
        <v>2086</v>
      </c>
      <c r="K61" s="532" t="s">
        <v>1897</v>
      </c>
      <c r="L61" s="411" t="s">
        <v>2451</v>
      </c>
      <c r="M61" s="412">
        <v>1</v>
      </c>
      <c r="N61" s="487" t="s">
        <v>2246</v>
      </c>
      <c r="O61" s="487" t="s">
        <v>2246</v>
      </c>
      <c r="P61" s="487" t="s">
        <v>2246</v>
      </c>
    </row>
    <row r="63" spans="1:16" ht="25.5" x14ac:dyDescent="0.2">
      <c r="A63" s="14">
        <f t="shared" ref="A63" si="7">A62+1</f>
        <v>1</v>
      </c>
      <c r="B63" s="260"/>
      <c r="C63" s="260"/>
      <c r="D63" s="260"/>
      <c r="E63" s="225"/>
      <c r="F63" s="260"/>
      <c r="K63" s="547" t="s">
        <v>73</v>
      </c>
      <c r="L63" s="493" t="s">
        <v>2452</v>
      </c>
      <c r="M63" s="412">
        <v>1</v>
      </c>
      <c r="N63" s="487" t="s">
        <v>2246</v>
      </c>
      <c r="O63" s="487" t="s">
        <v>2246</v>
      </c>
      <c r="P63" s="487" t="s">
        <v>2246</v>
      </c>
    </row>
    <row r="65" spans="1:16" ht="63.75" x14ac:dyDescent="0.2">
      <c r="A65" s="14">
        <f t="shared" ref="A65:A66" si="8">A64+1</f>
        <v>1</v>
      </c>
      <c r="B65" s="260"/>
      <c r="C65" s="260"/>
      <c r="D65" s="260"/>
      <c r="E65" s="260"/>
      <c r="F65" s="260"/>
      <c r="G65" s="31"/>
      <c r="K65" s="547" t="s">
        <v>73</v>
      </c>
      <c r="L65" s="304" t="s">
        <v>2453</v>
      </c>
      <c r="M65" s="412">
        <v>1</v>
      </c>
      <c r="N65" s="487" t="s">
        <v>2246</v>
      </c>
      <c r="O65" s="487" t="s">
        <v>2246</v>
      </c>
      <c r="P65" s="487" t="s">
        <v>2246</v>
      </c>
    </row>
    <row r="66" spans="1:16" ht="25.5" x14ac:dyDescent="0.2">
      <c r="A66" s="14">
        <f t="shared" si="8"/>
        <v>2</v>
      </c>
      <c r="B66" s="260"/>
      <c r="C66" s="260"/>
      <c r="D66" s="260"/>
      <c r="E66" s="260"/>
      <c r="F66" s="260"/>
      <c r="G66" s="31"/>
      <c r="K66" s="547" t="s">
        <v>73</v>
      </c>
      <c r="L66" s="568" t="s">
        <v>2454</v>
      </c>
      <c r="M66" s="412">
        <v>1</v>
      </c>
      <c r="N66" s="487" t="s">
        <v>2246</v>
      </c>
      <c r="O66" s="487" t="s">
        <v>2246</v>
      </c>
      <c r="P66" s="487" t="s">
        <v>2246</v>
      </c>
    </row>
    <row r="67" spans="1:16" x14ac:dyDescent="0.2">
      <c r="A67" s="14">
        <f>A73+1</f>
        <v>1</v>
      </c>
      <c r="B67" s="260"/>
      <c r="C67" s="260"/>
      <c r="D67" s="260"/>
      <c r="E67" s="260"/>
      <c r="F67" s="260"/>
      <c r="G67" s="31"/>
      <c r="K67" s="547" t="s">
        <v>73</v>
      </c>
      <c r="L67" s="203" t="s">
        <v>2103</v>
      </c>
      <c r="M67" s="412">
        <v>1</v>
      </c>
      <c r="N67" s="487" t="s">
        <v>2246</v>
      </c>
      <c r="O67" s="487" t="s">
        <v>2246</v>
      </c>
      <c r="P67" s="487" t="s">
        <v>2246</v>
      </c>
    </row>
    <row r="68" spans="1:16" ht="38.25" x14ac:dyDescent="0.2">
      <c r="A68" s="14">
        <f>A66+1</f>
        <v>3</v>
      </c>
      <c r="B68" s="260"/>
      <c r="C68" s="260"/>
      <c r="D68" s="260"/>
      <c r="E68" s="260"/>
      <c r="F68" s="260"/>
      <c r="G68" s="31"/>
      <c r="K68" s="547" t="s">
        <v>73</v>
      </c>
      <c r="L68" s="304" t="s">
        <v>2455</v>
      </c>
      <c r="M68" s="412">
        <v>1</v>
      </c>
      <c r="N68" s="487" t="s">
        <v>2246</v>
      </c>
      <c r="O68" s="487" t="s">
        <v>2246</v>
      </c>
      <c r="P68" s="487" t="s">
        <v>2246</v>
      </c>
    </row>
    <row r="69" spans="1:16" x14ac:dyDescent="0.2">
      <c r="A69" s="551"/>
      <c r="B69" s="260"/>
      <c r="C69" s="260"/>
      <c r="D69" s="260"/>
      <c r="E69" s="260"/>
      <c r="F69" s="260"/>
      <c r="G69" s="31"/>
      <c r="J69" s="372"/>
      <c r="K69" s="31"/>
      <c r="L69" s="450" t="s">
        <v>2098</v>
      </c>
      <c r="M69" s="551"/>
      <c r="N69" s="409"/>
      <c r="O69" s="409"/>
      <c r="P69" s="409"/>
    </row>
    <row r="70" spans="1:16" x14ac:dyDescent="0.2">
      <c r="A70" s="551"/>
      <c r="B70" s="260"/>
      <c r="C70" s="260"/>
      <c r="D70" s="260"/>
      <c r="E70" s="260"/>
      <c r="F70" s="260"/>
      <c r="G70" s="31"/>
      <c r="J70" s="372"/>
      <c r="K70" s="31"/>
      <c r="L70" s="450" t="s">
        <v>2099</v>
      </c>
      <c r="M70" s="551"/>
      <c r="N70" s="409"/>
      <c r="O70" s="409"/>
      <c r="P70" s="409"/>
    </row>
    <row r="71" spans="1:16" ht="25.5" x14ac:dyDescent="0.2">
      <c r="A71" s="551"/>
      <c r="B71" s="260"/>
      <c r="C71" s="260"/>
      <c r="D71" s="260"/>
      <c r="E71" s="260"/>
      <c r="F71" s="260"/>
      <c r="G71" s="31"/>
      <c r="J71" s="372"/>
      <c r="K71" s="31"/>
      <c r="L71" s="450" t="s">
        <v>2100</v>
      </c>
      <c r="M71" s="551"/>
      <c r="N71" s="409"/>
      <c r="O71" s="409"/>
      <c r="P71" s="409"/>
    </row>
    <row r="72" spans="1:16" x14ac:dyDescent="0.2">
      <c r="A72" s="551"/>
      <c r="B72" s="260"/>
      <c r="C72" s="260"/>
      <c r="D72" s="260"/>
      <c r="E72" s="260"/>
      <c r="F72" s="260"/>
      <c r="G72" s="31"/>
      <c r="J72" s="372"/>
      <c r="K72" s="31"/>
      <c r="L72" s="450" t="s">
        <v>2101</v>
      </c>
      <c r="M72" s="551"/>
      <c r="N72" s="409"/>
      <c r="O72" s="409"/>
      <c r="P72" s="409"/>
    </row>
    <row r="73" spans="1:16" x14ac:dyDescent="0.2">
      <c r="A73" s="551"/>
      <c r="B73" s="260"/>
      <c r="C73" s="260"/>
      <c r="D73" s="260"/>
      <c r="E73" s="260"/>
      <c r="F73" s="260"/>
      <c r="G73" s="31"/>
      <c r="J73" s="372"/>
      <c r="K73" s="31"/>
      <c r="L73" s="450" t="s">
        <v>2102</v>
      </c>
      <c r="M73" s="551"/>
      <c r="N73" s="409"/>
      <c r="O73" s="409"/>
      <c r="P73" s="409"/>
    </row>
  </sheetData>
  <mergeCells count="35">
    <mergeCell ref="C58:C59"/>
    <mergeCell ref="D58:D59"/>
    <mergeCell ref="E58:E59"/>
    <mergeCell ref="F58:F59"/>
    <mergeCell ref="C48:C51"/>
    <mergeCell ref="C52:C54"/>
    <mergeCell ref="D52:D54"/>
    <mergeCell ref="E52:E54"/>
    <mergeCell ref="F52:F54"/>
    <mergeCell ref="K21:K24"/>
    <mergeCell ref="D47:D51"/>
    <mergeCell ref="E47:E51"/>
    <mergeCell ref="F47:F51"/>
    <mergeCell ref="G47:G51"/>
    <mergeCell ref="H47:H54"/>
    <mergeCell ref="I47:I54"/>
    <mergeCell ref="J47:J54"/>
    <mergeCell ref="G52:G54"/>
    <mergeCell ref="G21:G24"/>
    <mergeCell ref="H15:H20"/>
    <mergeCell ref="H21:H24"/>
    <mergeCell ref="J21:J24"/>
    <mergeCell ref="B21:B23"/>
    <mergeCell ref="C21:C23"/>
    <mergeCell ref="D21:D24"/>
    <mergeCell ref="E21:E24"/>
    <mergeCell ref="F21:F24"/>
    <mergeCell ref="N1:P1"/>
    <mergeCell ref="C6:C9"/>
    <mergeCell ref="H1:H2"/>
    <mergeCell ref="I1:I2"/>
    <mergeCell ref="J1:J2"/>
    <mergeCell ref="K1:K2"/>
    <mergeCell ref="L1:L2"/>
    <mergeCell ref="M1:M2"/>
  </mergeCells>
  <conditionalFormatting sqref="N26:N27">
    <cfRule type="expression" dxfId="131" priority="22">
      <formula>"Agency"</formula>
    </cfRule>
  </conditionalFormatting>
  <conditionalFormatting sqref="N29:N33">
    <cfRule type="expression" dxfId="130" priority="20">
      <formula>"Agency"</formula>
    </cfRule>
  </conditionalFormatting>
  <conditionalFormatting sqref="N35:N44">
    <cfRule type="expression" dxfId="129" priority="19">
      <formula>"Agency"</formula>
    </cfRule>
  </conditionalFormatting>
  <conditionalFormatting sqref="N56:P56">
    <cfRule type="expression" dxfId="128" priority="16">
      <formula>"Agency"</formula>
    </cfRule>
  </conditionalFormatting>
  <conditionalFormatting sqref="N58:P59">
    <cfRule type="expression" dxfId="127" priority="13">
      <formula>"Agency"</formula>
    </cfRule>
  </conditionalFormatting>
  <conditionalFormatting sqref="N61:P61">
    <cfRule type="expression" dxfId="126" priority="10">
      <formula>"Agency"</formula>
    </cfRule>
  </conditionalFormatting>
  <conditionalFormatting sqref="N63:P63">
    <cfRule type="expression" dxfId="125" priority="7">
      <formula>"Agency"</formula>
    </cfRule>
  </conditionalFormatting>
  <conditionalFormatting sqref="N65:P73">
    <cfRule type="expression" dxfId="124" priority="1">
      <formula>"Agency"</formula>
    </cfRule>
  </conditionalFormatting>
  <printOptions gridLines="1"/>
  <pageMargins left="0.25" right="0.25" top="0.5" bottom="0.5" header="0.5" footer="0"/>
  <pageSetup scale="75" fitToHeight="0" orientation="landscape" r:id="rId1"/>
  <headerFooter alignWithMargins="0">
    <oddFooter>Page &amp;P of &amp;N</oddFooter>
  </headerFooter>
  <rowBreaks count="1" manualBreakCount="1">
    <brk id="2" max="1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T677"/>
  <sheetViews>
    <sheetView zoomScaleNormal="100" workbookViewId="0">
      <pane ySplit="2" topLeftCell="A18" activePane="bottomLeft" state="frozen"/>
      <selection pane="bottomLeft" activeCell="S490" sqref="S490"/>
    </sheetView>
  </sheetViews>
  <sheetFormatPr defaultColWidth="9.140625" defaultRowHeight="12.75" x14ac:dyDescent="0.2"/>
  <cols>
    <col min="1" max="1" width="5.7109375" style="29" customWidth="1"/>
    <col min="2" max="2" width="17.42578125" style="29" hidden="1" customWidth="1"/>
    <col min="3" max="3" width="18.85546875" style="29" hidden="1" customWidth="1"/>
    <col min="4" max="8" width="18.140625" style="29" hidden="1" customWidth="1"/>
    <col min="9" max="10" width="18.140625" style="29" customWidth="1"/>
    <col min="11" max="11" width="28.42578125" style="29" customWidth="1"/>
    <col min="12" max="12" width="66.140625" style="408" customWidth="1"/>
    <col min="13" max="13" width="13.85546875" style="273" customWidth="1"/>
    <col min="14" max="19" width="9.140625" style="29"/>
    <col min="20" max="20" width="53.42578125" style="29" customWidth="1"/>
    <col min="21" max="16384" width="9.140625" style="29"/>
  </cols>
  <sheetData>
    <row r="1" spans="1:16" ht="33" customHeight="1" x14ac:dyDescent="0.2">
      <c r="A1" s="373"/>
      <c r="B1" s="502" t="s">
        <v>1361</v>
      </c>
      <c r="C1" s="552" t="s">
        <v>1411</v>
      </c>
      <c r="D1" s="552" t="s">
        <v>1412</v>
      </c>
      <c r="E1" s="552" t="s">
        <v>1523</v>
      </c>
      <c r="F1" s="552" t="s">
        <v>1787</v>
      </c>
      <c r="G1" s="553" t="s">
        <v>1894</v>
      </c>
      <c r="H1" s="850" t="s">
        <v>2250</v>
      </c>
      <c r="I1" s="850" t="s">
        <v>2334</v>
      </c>
      <c r="J1" s="850" t="s">
        <v>2374</v>
      </c>
      <c r="K1" s="850" t="s">
        <v>0</v>
      </c>
      <c r="L1" s="850" t="s">
        <v>1</v>
      </c>
      <c r="M1" s="852" t="s">
        <v>1920</v>
      </c>
      <c r="N1" s="854" t="s">
        <v>2245</v>
      </c>
      <c r="O1" s="854"/>
      <c r="P1" s="854"/>
    </row>
    <row r="2" spans="1:16" ht="25.5" customHeight="1" x14ac:dyDescent="0.2">
      <c r="A2" s="373"/>
      <c r="B2" s="502"/>
      <c r="C2" s="552"/>
      <c r="D2" s="552"/>
      <c r="E2" s="552"/>
      <c r="F2" s="552"/>
      <c r="G2" s="552"/>
      <c r="H2" s="851"/>
      <c r="I2" s="851"/>
      <c r="J2" s="851"/>
      <c r="K2" s="851"/>
      <c r="L2" s="851"/>
      <c r="M2" s="853"/>
      <c r="N2" s="552" t="s">
        <v>2251</v>
      </c>
      <c r="O2" s="552" t="s">
        <v>2252</v>
      </c>
      <c r="P2" s="552" t="s">
        <v>2253</v>
      </c>
    </row>
    <row r="3" spans="1:16" ht="12.75" customHeight="1" x14ac:dyDescent="0.2">
      <c r="A3" s="770" t="s">
        <v>1368</v>
      </c>
      <c r="B3" s="770"/>
      <c r="C3" s="770"/>
      <c r="D3" s="770"/>
      <c r="E3" s="770"/>
      <c r="F3" s="770"/>
      <c r="G3" s="770"/>
      <c r="H3" s="770"/>
      <c r="I3" s="770"/>
      <c r="J3" s="770"/>
      <c r="K3" s="770"/>
      <c r="L3" s="770"/>
      <c r="M3" s="770"/>
      <c r="N3" s="770"/>
      <c r="O3" s="770"/>
      <c r="P3" s="770"/>
    </row>
    <row r="4" spans="1:16" ht="51" x14ac:dyDescent="0.2">
      <c r="A4" s="14">
        <v>1</v>
      </c>
      <c r="B4" s="543" t="s">
        <v>729</v>
      </c>
      <c r="C4" s="755">
        <v>1.3</v>
      </c>
      <c r="D4" s="755">
        <v>1.3</v>
      </c>
      <c r="E4" s="755">
        <v>1.3</v>
      </c>
      <c r="F4" s="755">
        <v>1.3</v>
      </c>
      <c r="G4" s="755">
        <v>1.3</v>
      </c>
      <c r="H4" s="755">
        <v>1.3</v>
      </c>
      <c r="I4" s="755">
        <v>1.3</v>
      </c>
      <c r="J4" s="755">
        <v>1.3</v>
      </c>
      <c r="K4" s="543" t="s">
        <v>2</v>
      </c>
      <c r="L4" s="209" t="s">
        <v>1552</v>
      </c>
      <c r="M4" s="412">
        <v>1</v>
      </c>
      <c r="N4" s="487" t="s">
        <v>2246</v>
      </c>
      <c r="O4" s="487" t="s">
        <v>2246</v>
      </c>
      <c r="P4" s="487" t="s">
        <v>2246</v>
      </c>
    </row>
    <row r="5" spans="1:16" ht="25.5" x14ac:dyDescent="0.2">
      <c r="A5" s="14">
        <f>A4+1</f>
        <v>2</v>
      </c>
      <c r="B5" s="543" t="s">
        <v>729</v>
      </c>
      <c r="C5" s="755"/>
      <c r="D5" s="755"/>
      <c r="E5" s="755"/>
      <c r="F5" s="755"/>
      <c r="G5" s="755"/>
      <c r="H5" s="755"/>
      <c r="I5" s="755"/>
      <c r="J5" s="755"/>
      <c r="K5" s="543" t="s">
        <v>73</v>
      </c>
      <c r="L5" s="209" t="s">
        <v>1517</v>
      </c>
      <c r="M5" s="412">
        <v>1</v>
      </c>
      <c r="N5" s="487" t="s">
        <v>2246</v>
      </c>
      <c r="O5" s="487" t="s">
        <v>2246</v>
      </c>
      <c r="P5" s="487" t="s">
        <v>2246</v>
      </c>
    </row>
    <row r="6" spans="1:16" ht="38.25" x14ac:dyDescent="0.2">
      <c r="A6" s="14">
        <f>A5+1</f>
        <v>3</v>
      </c>
      <c r="B6" s="543" t="s">
        <v>729</v>
      </c>
      <c r="C6" s="755"/>
      <c r="D6" s="755"/>
      <c r="E6" s="755"/>
      <c r="F6" s="755"/>
      <c r="G6" s="755"/>
      <c r="H6" s="755"/>
      <c r="I6" s="755"/>
      <c r="J6" s="755"/>
      <c r="K6" s="543" t="s">
        <v>73</v>
      </c>
      <c r="L6" s="209" t="s">
        <v>847</v>
      </c>
      <c r="M6" s="413">
        <v>2</v>
      </c>
      <c r="N6" s="487" t="s">
        <v>2246</v>
      </c>
      <c r="O6" s="487" t="s">
        <v>2246</v>
      </c>
      <c r="P6" s="487" t="s">
        <v>2246</v>
      </c>
    </row>
    <row r="7" spans="1:16" ht="25.5" x14ac:dyDescent="0.2">
      <c r="A7" s="14">
        <f t="shared" ref="A7:A71" si="0">A6+1</f>
        <v>4</v>
      </c>
      <c r="B7" s="31" t="s">
        <v>785</v>
      </c>
      <c r="C7" s="543" t="s">
        <v>1305</v>
      </c>
      <c r="D7" s="755"/>
      <c r="E7" s="755"/>
      <c r="F7" s="755"/>
      <c r="G7" s="755"/>
      <c r="H7" s="755"/>
      <c r="I7" s="755"/>
      <c r="J7" s="755"/>
      <c r="K7" s="543" t="s">
        <v>73</v>
      </c>
      <c r="L7" s="209" t="s">
        <v>848</v>
      </c>
      <c r="M7" s="412">
        <v>1</v>
      </c>
      <c r="N7" s="487" t="s">
        <v>2246</v>
      </c>
      <c r="O7" s="487" t="s">
        <v>2246</v>
      </c>
      <c r="P7" s="487" t="s">
        <v>2246</v>
      </c>
    </row>
    <row r="8" spans="1:16" x14ac:dyDescent="0.2">
      <c r="A8" s="14">
        <f t="shared" si="0"/>
        <v>5</v>
      </c>
      <c r="B8" s="547" t="s">
        <v>730</v>
      </c>
      <c r="C8" s="544" t="s">
        <v>4</v>
      </c>
      <c r="D8" s="755" t="s">
        <v>4</v>
      </c>
      <c r="E8" s="755" t="s">
        <v>4</v>
      </c>
      <c r="F8" s="755" t="s">
        <v>4</v>
      </c>
      <c r="G8" s="755" t="s">
        <v>4</v>
      </c>
      <c r="H8" s="755" t="s">
        <v>4</v>
      </c>
      <c r="I8" s="755" t="s">
        <v>4</v>
      </c>
      <c r="J8" s="755" t="s">
        <v>4</v>
      </c>
      <c r="K8" s="543" t="s">
        <v>5</v>
      </c>
      <c r="L8" s="496" t="s">
        <v>849</v>
      </c>
      <c r="M8" s="412">
        <v>1</v>
      </c>
      <c r="N8" s="488" t="s">
        <v>2247</v>
      </c>
      <c r="O8" s="488" t="s">
        <v>2247</v>
      </c>
      <c r="P8" s="488" t="s">
        <v>2247</v>
      </c>
    </row>
    <row r="9" spans="1:16" ht="25.5" x14ac:dyDescent="0.2">
      <c r="A9" s="14">
        <f t="shared" si="0"/>
        <v>6</v>
      </c>
      <c r="B9" s="31" t="s">
        <v>785</v>
      </c>
      <c r="C9" s="543" t="s">
        <v>1306</v>
      </c>
      <c r="D9" s="755"/>
      <c r="E9" s="755"/>
      <c r="F9" s="755"/>
      <c r="G9" s="755"/>
      <c r="H9" s="755"/>
      <c r="I9" s="755"/>
      <c r="J9" s="755"/>
      <c r="K9" s="543" t="s">
        <v>73</v>
      </c>
      <c r="L9" s="496" t="s">
        <v>850</v>
      </c>
      <c r="M9" s="412">
        <v>1</v>
      </c>
      <c r="N9" s="488" t="s">
        <v>2247</v>
      </c>
      <c r="O9" s="488" t="s">
        <v>2247</v>
      </c>
      <c r="P9" s="488" t="s">
        <v>2247</v>
      </c>
    </row>
    <row r="10" spans="1:16" ht="25.5" x14ac:dyDescent="0.2">
      <c r="A10" s="14">
        <f t="shared" si="0"/>
        <v>7</v>
      </c>
      <c r="B10" s="31" t="s">
        <v>785</v>
      </c>
      <c r="C10" s="543" t="s">
        <v>1307</v>
      </c>
      <c r="D10" s="755" t="s">
        <v>8</v>
      </c>
      <c r="E10" s="755" t="s">
        <v>8</v>
      </c>
      <c r="F10" s="755" t="s">
        <v>8</v>
      </c>
      <c r="G10" s="755" t="s">
        <v>4</v>
      </c>
      <c r="H10" s="755" t="s">
        <v>4</v>
      </c>
      <c r="I10" s="755" t="s">
        <v>4</v>
      </c>
      <c r="J10" s="755" t="s">
        <v>4</v>
      </c>
      <c r="K10" s="543" t="s">
        <v>9</v>
      </c>
      <c r="L10" s="209" t="s">
        <v>851</v>
      </c>
      <c r="M10" s="412">
        <v>1</v>
      </c>
      <c r="N10" s="488" t="s">
        <v>2247</v>
      </c>
      <c r="O10" s="488" t="s">
        <v>2247</v>
      </c>
      <c r="P10" s="488" t="s">
        <v>2247</v>
      </c>
    </row>
    <row r="11" spans="1:16" x14ac:dyDescent="0.2">
      <c r="A11" s="551"/>
      <c r="B11" s="543" t="s">
        <v>731</v>
      </c>
      <c r="C11" s="544" t="s">
        <v>8</v>
      </c>
      <c r="D11" s="755"/>
      <c r="E11" s="755"/>
      <c r="F11" s="755"/>
      <c r="G11" s="755"/>
      <c r="H11" s="755"/>
      <c r="I11" s="755"/>
      <c r="J11" s="755"/>
      <c r="K11" s="543" t="s">
        <v>73</v>
      </c>
      <c r="L11" s="209" t="s">
        <v>852</v>
      </c>
      <c r="M11" s="551"/>
      <c r="N11" s="409"/>
      <c r="O11" s="409"/>
      <c r="P11" s="409"/>
    </row>
    <row r="12" spans="1:16" ht="25.5" x14ac:dyDescent="0.2">
      <c r="A12" s="14">
        <f>A10+1</f>
        <v>8</v>
      </c>
      <c r="B12" s="543" t="s">
        <v>731</v>
      </c>
      <c r="C12" s="544" t="s">
        <v>1291</v>
      </c>
      <c r="D12" s="544" t="s">
        <v>1291</v>
      </c>
      <c r="E12" s="544" t="s">
        <v>1291</v>
      </c>
      <c r="F12" s="544" t="s">
        <v>1291</v>
      </c>
      <c r="G12" s="544" t="s">
        <v>1291</v>
      </c>
      <c r="H12" s="544" t="s">
        <v>1291</v>
      </c>
      <c r="I12" s="544" t="s">
        <v>1291</v>
      </c>
      <c r="J12" s="544" t="s">
        <v>1291</v>
      </c>
      <c r="K12" s="543" t="s">
        <v>73</v>
      </c>
      <c r="L12" s="209" t="s">
        <v>1413</v>
      </c>
      <c r="M12" s="412">
        <v>1</v>
      </c>
      <c r="N12" s="488" t="s">
        <v>2247</v>
      </c>
      <c r="O12" s="488" t="s">
        <v>2247</v>
      </c>
      <c r="P12" s="488" t="s">
        <v>2247</v>
      </c>
    </row>
    <row r="13" spans="1:16" ht="63.75" x14ac:dyDescent="0.2">
      <c r="A13" s="14">
        <f t="shared" si="0"/>
        <v>9</v>
      </c>
      <c r="B13" s="543" t="s">
        <v>731</v>
      </c>
      <c r="C13" s="764" t="s">
        <v>1276</v>
      </c>
      <c r="D13" s="764" t="s">
        <v>1276</v>
      </c>
      <c r="E13" s="764" t="s">
        <v>1276</v>
      </c>
      <c r="F13" s="764" t="s">
        <v>1276</v>
      </c>
      <c r="G13" s="764" t="s">
        <v>1276</v>
      </c>
      <c r="H13" s="764" t="s">
        <v>1276</v>
      </c>
      <c r="I13" s="773" t="s">
        <v>1276</v>
      </c>
      <c r="J13" s="773" t="s">
        <v>1276</v>
      </c>
      <c r="K13" s="543" t="s">
        <v>73</v>
      </c>
      <c r="L13" s="209" t="s">
        <v>1414</v>
      </c>
      <c r="M13" s="412">
        <v>1</v>
      </c>
      <c r="N13" s="488" t="s">
        <v>2247</v>
      </c>
      <c r="O13" s="488" t="s">
        <v>2247</v>
      </c>
      <c r="P13" s="488" t="s">
        <v>2247</v>
      </c>
    </row>
    <row r="14" spans="1:16" ht="38.25" x14ac:dyDescent="0.2">
      <c r="A14" s="14">
        <f t="shared" si="0"/>
        <v>10</v>
      </c>
      <c r="B14" s="543" t="s">
        <v>731</v>
      </c>
      <c r="C14" s="764"/>
      <c r="D14" s="764"/>
      <c r="E14" s="764"/>
      <c r="F14" s="764"/>
      <c r="G14" s="764"/>
      <c r="H14" s="764"/>
      <c r="I14" s="774"/>
      <c r="J14" s="774"/>
      <c r="K14" s="543" t="s">
        <v>73</v>
      </c>
      <c r="L14" s="209" t="s">
        <v>1415</v>
      </c>
      <c r="M14" s="412">
        <v>1</v>
      </c>
      <c r="N14" s="488" t="s">
        <v>2247</v>
      </c>
      <c r="O14" s="488" t="s">
        <v>2247</v>
      </c>
      <c r="P14" s="488" t="s">
        <v>2247</v>
      </c>
    </row>
    <row r="15" spans="1:16" ht="25.5" x14ac:dyDescent="0.2">
      <c r="A15" s="14">
        <f t="shared" si="0"/>
        <v>11</v>
      </c>
      <c r="B15" s="543" t="s">
        <v>731</v>
      </c>
      <c r="C15" s="764"/>
      <c r="D15" s="764"/>
      <c r="E15" s="764"/>
      <c r="F15" s="764"/>
      <c r="G15" s="764"/>
      <c r="H15" s="764"/>
      <c r="I15" s="774"/>
      <c r="J15" s="774"/>
      <c r="K15" s="543" t="s">
        <v>73</v>
      </c>
      <c r="L15" s="209" t="s">
        <v>1416</v>
      </c>
      <c r="M15" s="412">
        <v>1</v>
      </c>
      <c r="N15" s="488" t="s">
        <v>2247</v>
      </c>
      <c r="O15" s="488" t="s">
        <v>2247</v>
      </c>
      <c r="P15" s="488" t="s">
        <v>2247</v>
      </c>
    </row>
    <row r="16" spans="1:16" ht="25.5" x14ac:dyDescent="0.2">
      <c r="A16" s="14">
        <f t="shared" si="0"/>
        <v>12</v>
      </c>
      <c r="B16" s="543" t="s">
        <v>731</v>
      </c>
      <c r="C16" s="764"/>
      <c r="D16" s="764"/>
      <c r="E16" s="764"/>
      <c r="F16" s="764"/>
      <c r="G16" s="764"/>
      <c r="H16" s="764"/>
      <c r="I16" s="774"/>
      <c r="J16" s="774"/>
      <c r="K16" s="543" t="s">
        <v>73</v>
      </c>
      <c r="L16" s="209" t="s">
        <v>1417</v>
      </c>
      <c r="M16" s="412">
        <v>1</v>
      </c>
      <c r="N16" s="488" t="s">
        <v>2247</v>
      </c>
      <c r="O16" s="488" t="s">
        <v>2247</v>
      </c>
      <c r="P16" s="488" t="s">
        <v>2247</v>
      </c>
    </row>
    <row r="17" spans="1:16" ht="51" x14ac:dyDescent="0.2">
      <c r="A17" s="14">
        <f t="shared" si="0"/>
        <v>13</v>
      </c>
      <c r="B17" s="31" t="s">
        <v>785</v>
      </c>
      <c r="C17" s="543" t="s">
        <v>1308</v>
      </c>
      <c r="D17" s="764"/>
      <c r="E17" s="764"/>
      <c r="F17" s="764"/>
      <c r="G17" s="764"/>
      <c r="H17" s="764"/>
      <c r="I17" s="774"/>
      <c r="J17" s="774"/>
      <c r="K17" s="543" t="s">
        <v>73</v>
      </c>
      <c r="L17" s="456" t="s">
        <v>2392</v>
      </c>
      <c r="M17" s="414">
        <v>1</v>
      </c>
      <c r="N17" s="487" t="s">
        <v>2246</v>
      </c>
      <c r="O17" s="487" t="s">
        <v>2246</v>
      </c>
      <c r="P17" s="487" t="s">
        <v>2246</v>
      </c>
    </row>
    <row r="18" spans="1:16" ht="25.5" customHeight="1" x14ac:dyDescent="0.2">
      <c r="A18" s="14">
        <f t="shared" si="0"/>
        <v>14</v>
      </c>
      <c r="B18" s="543" t="s">
        <v>833</v>
      </c>
      <c r="C18" s="764" t="s">
        <v>1276</v>
      </c>
      <c r="D18" s="764"/>
      <c r="E18" s="764"/>
      <c r="F18" s="764"/>
      <c r="G18" s="764"/>
      <c r="H18" s="764"/>
      <c r="I18" s="775"/>
      <c r="J18" s="775"/>
      <c r="K18" s="543" t="s">
        <v>73</v>
      </c>
      <c r="L18" s="209" t="s">
        <v>1419</v>
      </c>
      <c r="M18" s="414">
        <v>1</v>
      </c>
      <c r="N18" s="487" t="s">
        <v>2246</v>
      </c>
      <c r="O18" s="487" t="s">
        <v>2246</v>
      </c>
      <c r="P18" s="487" t="s">
        <v>2246</v>
      </c>
    </row>
    <row r="19" spans="1:16" ht="25.5" customHeight="1" x14ac:dyDescent="0.2">
      <c r="A19" s="14">
        <f t="shared" si="0"/>
        <v>15</v>
      </c>
      <c r="B19" s="543"/>
      <c r="C19" s="764"/>
      <c r="D19" s="764"/>
      <c r="E19" s="764"/>
      <c r="F19" s="764"/>
      <c r="G19" s="764"/>
      <c r="H19" s="764"/>
      <c r="I19" s="78"/>
      <c r="J19" s="492" t="s">
        <v>1276</v>
      </c>
      <c r="K19" s="492" t="s">
        <v>73</v>
      </c>
      <c r="L19" s="517" t="s">
        <v>2393</v>
      </c>
      <c r="M19" s="414">
        <v>1</v>
      </c>
      <c r="N19" s="488" t="s">
        <v>2247</v>
      </c>
      <c r="O19" s="488" t="s">
        <v>2247</v>
      </c>
      <c r="P19" s="488" t="s">
        <v>2247</v>
      </c>
    </row>
    <row r="20" spans="1:16" x14ac:dyDescent="0.2">
      <c r="A20" s="14">
        <f t="shared" si="0"/>
        <v>16</v>
      </c>
      <c r="B20" s="543" t="s">
        <v>834</v>
      </c>
      <c r="C20" s="764"/>
      <c r="D20" s="764"/>
      <c r="E20" s="764"/>
      <c r="F20" s="764"/>
      <c r="G20" s="764"/>
      <c r="H20" s="764"/>
      <c r="I20" s="773" t="s">
        <v>1276</v>
      </c>
      <c r="J20" s="773" t="s">
        <v>1276</v>
      </c>
      <c r="K20" s="543" t="s">
        <v>73</v>
      </c>
      <c r="L20" s="456" t="s">
        <v>2394</v>
      </c>
      <c r="M20" s="414">
        <v>1</v>
      </c>
      <c r="N20" s="488" t="s">
        <v>2247</v>
      </c>
      <c r="O20" s="488" t="s">
        <v>2247</v>
      </c>
      <c r="P20" s="488" t="s">
        <v>2247</v>
      </c>
    </row>
    <row r="21" spans="1:16" ht="27" customHeight="1" x14ac:dyDescent="0.2">
      <c r="A21" s="14">
        <f t="shared" si="0"/>
        <v>17</v>
      </c>
      <c r="B21" s="543" t="s">
        <v>834</v>
      </c>
      <c r="C21" s="764"/>
      <c r="D21" s="764"/>
      <c r="E21" s="764"/>
      <c r="F21" s="764"/>
      <c r="G21" s="764"/>
      <c r="H21" s="764"/>
      <c r="I21" s="774"/>
      <c r="J21" s="774"/>
      <c r="K21" s="543" t="s">
        <v>73</v>
      </c>
      <c r="L21" s="456" t="s">
        <v>2395</v>
      </c>
      <c r="M21" s="414">
        <v>1</v>
      </c>
      <c r="N21" s="488" t="s">
        <v>2247</v>
      </c>
      <c r="O21" s="488" t="s">
        <v>2247</v>
      </c>
      <c r="P21" s="488" t="s">
        <v>2247</v>
      </c>
    </row>
    <row r="22" spans="1:16" ht="25.5" x14ac:dyDescent="0.2">
      <c r="A22" s="14">
        <f t="shared" si="0"/>
        <v>18</v>
      </c>
      <c r="B22" s="543" t="s">
        <v>834</v>
      </c>
      <c r="C22" s="547" t="s">
        <v>1276</v>
      </c>
      <c r="D22" s="764"/>
      <c r="E22" s="764"/>
      <c r="F22" s="764"/>
      <c r="G22" s="764"/>
      <c r="H22" s="764"/>
      <c r="I22" s="774"/>
      <c r="J22" s="774"/>
      <c r="K22" s="543" t="s">
        <v>73</v>
      </c>
      <c r="L22" s="456" t="s">
        <v>2396</v>
      </c>
      <c r="M22" s="414">
        <v>1</v>
      </c>
      <c r="N22" s="488" t="s">
        <v>2247</v>
      </c>
      <c r="O22" s="488" t="s">
        <v>2247</v>
      </c>
      <c r="P22" s="488" t="s">
        <v>2247</v>
      </c>
    </row>
    <row r="23" spans="1:16" ht="25.5" x14ac:dyDescent="0.2">
      <c r="A23" s="551"/>
      <c r="B23" s="31" t="s">
        <v>785</v>
      </c>
      <c r="C23" s="547" t="s">
        <v>1309</v>
      </c>
      <c r="D23" s="547" t="s">
        <v>1277</v>
      </c>
      <c r="E23" s="547" t="s">
        <v>1277</v>
      </c>
      <c r="F23" s="547" t="s">
        <v>1277</v>
      </c>
      <c r="G23" s="764"/>
      <c r="H23" s="764"/>
      <c r="I23" s="775"/>
      <c r="J23" s="775"/>
      <c r="K23" s="543" t="s">
        <v>73</v>
      </c>
      <c r="L23" s="209" t="s">
        <v>1423</v>
      </c>
      <c r="M23" s="551"/>
      <c r="N23" s="409"/>
      <c r="O23" s="409"/>
      <c r="P23" s="409"/>
    </row>
    <row r="24" spans="1:16" ht="25.5" x14ac:dyDescent="0.2">
      <c r="A24" s="14">
        <f>A22+1</f>
        <v>19</v>
      </c>
      <c r="B24" s="543" t="s">
        <v>835</v>
      </c>
      <c r="C24" s="547" t="s">
        <v>1277</v>
      </c>
      <c r="D24" s="547" t="s">
        <v>1277</v>
      </c>
      <c r="E24" s="547" t="s">
        <v>1277</v>
      </c>
      <c r="F24" s="547" t="s">
        <v>1277</v>
      </c>
      <c r="G24" s="764" t="s">
        <v>2000</v>
      </c>
      <c r="H24" s="764" t="s">
        <v>2000</v>
      </c>
      <c r="I24" s="764" t="s">
        <v>2000</v>
      </c>
      <c r="J24" s="764" t="s">
        <v>2000</v>
      </c>
      <c r="K24" s="543" t="s">
        <v>73</v>
      </c>
      <c r="L24" s="209" t="s">
        <v>1599</v>
      </c>
      <c r="M24" s="414">
        <v>1</v>
      </c>
      <c r="N24" s="487" t="s">
        <v>2246</v>
      </c>
      <c r="O24" s="487" t="s">
        <v>2246</v>
      </c>
      <c r="P24" s="487" t="s">
        <v>2246</v>
      </c>
    </row>
    <row r="25" spans="1:16" ht="25.5" x14ac:dyDescent="0.2">
      <c r="A25" s="14">
        <f t="shared" si="0"/>
        <v>20</v>
      </c>
      <c r="B25" s="543" t="s">
        <v>836</v>
      </c>
      <c r="C25" s="547" t="s">
        <v>1277</v>
      </c>
      <c r="D25" s="547" t="s">
        <v>1277</v>
      </c>
      <c r="E25" s="547" t="s">
        <v>1277</v>
      </c>
      <c r="F25" s="547" t="s">
        <v>1277</v>
      </c>
      <c r="G25" s="764"/>
      <c r="H25" s="764"/>
      <c r="I25" s="764"/>
      <c r="J25" s="764"/>
      <c r="K25" s="543" t="s">
        <v>73</v>
      </c>
      <c r="L25" s="217" t="s">
        <v>1600</v>
      </c>
      <c r="M25" s="414">
        <v>1</v>
      </c>
      <c r="N25" s="487" t="s">
        <v>2246</v>
      </c>
      <c r="O25" s="487" t="s">
        <v>2246</v>
      </c>
      <c r="P25" s="487" t="s">
        <v>2246</v>
      </c>
    </row>
    <row r="26" spans="1:16" s="549" customFormat="1" ht="51" x14ac:dyDescent="0.2">
      <c r="A26" s="14">
        <f t="shared" si="0"/>
        <v>21</v>
      </c>
      <c r="B26" s="547" t="s">
        <v>1265</v>
      </c>
      <c r="C26" s="547" t="s">
        <v>843</v>
      </c>
      <c r="D26" s="547" t="s">
        <v>843</v>
      </c>
      <c r="E26" s="547" t="s">
        <v>843</v>
      </c>
      <c r="F26" s="547" t="s">
        <v>843</v>
      </c>
      <c r="G26" s="547" t="s">
        <v>843</v>
      </c>
      <c r="H26" s="547" t="s">
        <v>843</v>
      </c>
      <c r="I26" s="547" t="s">
        <v>843</v>
      </c>
      <c r="J26" s="547" t="s">
        <v>843</v>
      </c>
      <c r="K26" s="547" t="s">
        <v>844</v>
      </c>
      <c r="L26" s="217" t="s">
        <v>1482</v>
      </c>
      <c r="M26" s="414">
        <v>1</v>
      </c>
      <c r="N26" s="487" t="s">
        <v>2246</v>
      </c>
      <c r="O26" s="487" t="s">
        <v>2246</v>
      </c>
      <c r="P26" s="487" t="s">
        <v>2246</v>
      </c>
    </row>
    <row r="27" spans="1:16" ht="51" x14ac:dyDescent="0.2">
      <c r="A27" s="14">
        <f t="shared" si="0"/>
        <v>22</v>
      </c>
      <c r="B27" s="543" t="s">
        <v>732</v>
      </c>
      <c r="C27" s="544" t="s">
        <v>29</v>
      </c>
      <c r="D27" s="544" t="s">
        <v>29</v>
      </c>
      <c r="E27" s="544" t="s">
        <v>29</v>
      </c>
      <c r="F27" s="544" t="s">
        <v>29</v>
      </c>
      <c r="G27" s="544" t="s">
        <v>29</v>
      </c>
      <c r="H27" s="544" t="s">
        <v>29</v>
      </c>
      <c r="I27" s="544" t="s">
        <v>29</v>
      </c>
      <c r="J27" s="544" t="s">
        <v>29</v>
      </c>
      <c r="K27" s="543" t="s">
        <v>17</v>
      </c>
      <c r="L27" s="209" t="s">
        <v>859</v>
      </c>
      <c r="M27" s="412">
        <v>1</v>
      </c>
      <c r="N27" s="487" t="s">
        <v>2246</v>
      </c>
      <c r="O27" s="487" t="s">
        <v>2246</v>
      </c>
      <c r="P27" s="487" t="s">
        <v>2246</v>
      </c>
    </row>
    <row r="28" spans="1:16" ht="25.5" x14ac:dyDescent="0.2">
      <c r="A28" s="551"/>
      <c r="B28" s="543" t="s">
        <v>732</v>
      </c>
      <c r="C28" s="755" t="s">
        <v>29</v>
      </c>
      <c r="D28" s="755" t="s">
        <v>29</v>
      </c>
      <c r="E28" s="755" t="s">
        <v>29</v>
      </c>
      <c r="F28" s="755" t="s">
        <v>29</v>
      </c>
      <c r="G28" s="755" t="s">
        <v>29</v>
      </c>
      <c r="H28" s="755" t="s">
        <v>29</v>
      </c>
      <c r="I28" s="755" t="s">
        <v>29</v>
      </c>
      <c r="J28" s="755" t="s">
        <v>29</v>
      </c>
      <c r="K28" s="543" t="s">
        <v>73</v>
      </c>
      <c r="L28" s="209" t="s">
        <v>860</v>
      </c>
      <c r="M28" s="551"/>
      <c r="N28" s="409"/>
      <c r="O28" s="409"/>
      <c r="P28" s="409"/>
    </row>
    <row r="29" spans="1:16" ht="38.25" x14ac:dyDescent="0.2">
      <c r="A29" s="14">
        <f>A27+1</f>
        <v>23</v>
      </c>
      <c r="B29" s="543" t="s">
        <v>732</v>
      </c>
      <c r="C29" s="755"/>
      <c r="D29" s="755"/>
      <c r="E29" s="755"/>
      <c r="F29" s="755"/>
      <c r="G29" s="755"/>
      <c r="H29" s="755"/>
      <c r="I29" s="755"/>
      <c r="J29" s="755"/>
      <c r="K29" s="543" t="s">
        <v>73</v>
      </c>
      <c r="L29" s="209" t="s">
        <v>1426</v>
      </c>
      <c r="M29" s="412">
        <v>1</v>
      </c>
      <c r="N29" s="487" t="s">
        <v>2246</v>
      </c>
      <c r="O29" s="487" t="s">
        <v>2246</v>
      </c>
      <c r="P29" s="487" t="s">
        <v>2246</v>
      </c>
    </row>
    <row r="30" spans="1:16" ht="25.5" x14ac:dyDescent="0.2">
      <c r="A30" s="14">
        <f t="shared" si="0"/>
        <v>24</v>
      </c>
      <c r="B30" s="543" t="s">
        <v>732</v>
      </c>
      <c r="C30" s="755"/>
      <c r="D30" s="755"/>
      <c r="E30" s="755"/>
      <c r="F30" s="755"/>
      <c r="G30" s="755"/>
      <c r="H30" s="755"/>
      <c r="I30" s="755"/>
      <c r="J30" s="755"/>
      <c r="K30" s="543" t="s">
        <v>73</v>
      </c>
      <c r="L30" s="209" t="s">
        <v>1427</v>
      </c>
      <c r="M30" s="413">
        <v>2</v>
      </c>
      <c r="N30" s="487" t="s">
        <v>2246</v>
      </c>
      <c r="O30" s="487" t="s">
        <v>2246</v>
      </c>
      <c r="P30" s="487" t="s">
        <v>2246</v>
      </c>
    </row>
    <row r="31" spans="1:16" ht="25.5" x14ac:dyDescent="0.2">
      <c r="A31" s="14">
        <f t="shared" si="0"/>
        <v>25</v>
      </c>
      <c r="B31" s="543" t="s">
        <v>732</v>
      </c>
      <c r="C31" s="755"/>
      <c r="D31" s="755"/>
      <c r="E31" s="755"/>
      <c r="F31" s="755"/>
      <c r="G31" s="755"/>
      <c r="H31" s="755"/>
      <c r="I31" s="755"/>
      <c r="J31" s="755"/>
      <c r="K31" s="543" t="s">
        <v>73</v>
      </c>
      <c r="L31" s="209" t="s">
        <v>1428</v>
      </c>
      <c r="M31" s="412">
        <v>1</v>
      </c>
      <c r="N31" s="487" t="s">
        <v>2246</v>
      </c>
      <c r="O31" s="487" t="s">
        <v>2246</v>
      </c>
      <c r="P31" s="487" t="s">
        <v>2246</v>
      </c>
    </row>
    <row r="32" spans="1:16" ht="25.5" x14ac:dyDescent="0.2">
      <c r="A32" s="14">
        <f t="shared" si="0"/>
        <v>26</v>
      </c>
      <c r="B32" s="543" t="s">
        <v>732</v>
      </c>
      <c r="C32" s="755"/>
      <c r="D32" s="755"/>
      <c r="E32" s="755"/>
      <c r="F32" s="755"/>
      <c r="G32" s="755"/>
      <c r="H32" s="755"/>
      <c r="I32" s="755"/>
      <c r="J32" s="755"/>
      <c r="K32" s="543" t="s">
        <v>73</v>
      </c>
      <c r="L32" s="209" t="s">
        <v>1429</v>
      </c>
      <c r="M32" s="413">
        <v>2</v>
      </c>
      <c r="N32" s="487" t="s">
        <v>2246</v>
      </c>
      <c r="O32" s="487" t="s">
        <v>2246</v>
      </c>
      <c r="P32" s="487" t="s">
        <v>2246</v>
      </c>
    </row>
    <row r="33" spans="1:16" ht="51" x14ac:dyDescent="0.2">
      <c r="A33" s="14">
        <f t="shared" si="0"/>
        <v>27</v>
      </c>
      <c r="B33" s="543" t="s">
        <v>732</v>
      </c>
      <c r="C33" s="755"/>
      <c r="D33" s="755"/>
      <c r="E33" s="755"/>
      <c r="F33" s="755"/>
      <c r="G33" s="755"/>
      <c r="H33" s="755"/>
      <c r="I33" s="755"/>
      <c r="J33" s="755"/>
      <c r="K33" s="543" t="s">
        <v>73</v>
      </c>
      <c r="L33" s="209" t="s">
        <v>1430</v>
      </c>
      <c r="M33" s="412">
        <v>1</v>
      </c>
      <c r="N33" s="487" t="s">
        <v>2246</v>
      </c>
      <c r="O33" s="487" t="s">
        <v>2246</v>
      </c>
      <c r="P33" s="487" t="s">
        <v>2246</v>
      </c>
    </row>
    <row r="34" spans="1:16" ht="89.25" x14ac:dyDescent="0.2">
      <c r="A34" s="14">
        <f t="shared" si="0"/>
        <v>28</v>
      </c>
      <c r="B34" s="543" t="s">
        <v>732</v>
      </c>
      <c r="C34" s="755"/>
      <c r="D34" s="755"/>
      <c r="E34" s="755"/>
      <c r="F34" s="755"/>
      <c r="G34" s="755"/>
      <c r="H34" s="755"/>
      <c r="I34" s="755"/>
      <c r="J34" s="755"/>
      <c r="K34" s="543" t="s">
        <v>73</v>
      </c>
      <c r="L34" s="209" t="s">
        <v>1431</v>
      </c>
      <c r="M34" s="412">
        <v>1</v>
      </c>
      <c r="N34" s="487" t="s">
        <v>2246</v>
      </c>
      <c r="O34" s="487" t="s">
        <v>2246</v>
      </c>
      <c r="P34" s="487" t="s">
        <v>2246</v>
      </c>
    </row>
    <row r="35" spans="1:16" ht="38.25" x14ac:dyDescent="0.2">
      <c r="A35" s="14">
        <f t="shared" si="0"/>
        <v>29</v>
      </c>
      <c r="B35" s="543" t="s">
        <v>732</v>
      </c>
      <c r="C35" s="755"/>
      <c r="D35" s="755"/>
      <c r="E35" s="755"/>
      <c r="F35" s="755"/>
      <c r="G35" s="755"/>
      <c r="H35" s="755"/>
      <c r="I35" s="755"/>
      <c r="J35" s="755"/>
      <c r="K35" s="543" t="s">
        <v>73</v>
      </c>
      <c r="L35" s="209" t="s">
        <v>1432</v>
      </c>
      <c r="M35" s="413">
        <v>2</v>
      </c>
      <c r="N35" s="487" t="s">
        <v>2246</v>
      </c>
      <c r="O35" s="487" t="s">
        <v>2246</v>
      </c>
      <c r="P35" s="487" t="s">
        <v>2246</v>
      </c>
    </row>
    <row r="36" spans="1:16" ht="25.5" x14ac:dyDescent="0.2">
      <c r="A36" s="14">
        <f t="shared" si="0"/>
        <v>30</v>
      </c>
      <c r="B36" s="543" t="s">
        <v>732</v>
      </c>
      <c r="C36" s="755"/>
      <c r="D36" s="755"/>
      <c r="E36" s="755"/>
      <c r="F36" s="755"/>
      <c r="G36" s="755"/>
      <c r="H36" s="755"/>
      <c r="I36" s="755"/>
      <c r="J36" s="755"/>
      <c r="K36" s="543" t="s">
        <v>73</v>
      </c>
      <c r="L36" s="209" t="s">
        <v>1433</v>
      </c>
      <c r="M36" s="412">
        <v>1</v>
      </c>
      <c r="N36" s="487" t="s">
        <v>2246</v>
      </c>
      <c r="O36" s="487" t="s">
        <v>2246</v>
      </c>
      <c r="P36" s="487" t="s">
        <v>2246</v>
      </c>
    </row>
    <row r="37" spans="1:16" ht="51" x14ac:dyDescent="0.2">
      <c r="A37" s="14">
        <f t="shared" si="0"/>
        <v>31</v>
      </c>
      <c r="B37" s="543" t="s">
        <v>732</v>
      </c>
      <c r="C37" s="755"/>
      <c r="D37" s="755"/>
      <c r="E37" s="755"/>
      <c r="F37" s="755"/>
      <c r="G37" s="755"/>
      <c r="H37" s="755"/>
      <c r="I37" s="755"/>
      <c r="J37" s="755"/>
      <c r="K37" s="543" t="s">
        <v>73</v>
      </c>
      <c r="L37" s="209" t="s">
        <v>1434</v>
      </c>
      <c r="M37" s="412">
        <v>1</v>
      </c>
      <c r="N37" s="487" t="s">
        <v>2246</v>
      </c>
      <c r="O37" s="487" t="s">
        <v>2246</v>
      </c>
      <c r="P37" s="487" t="s">
        <v>2246</v>
      </c>
    </row>
    <row r="38" spans="1:16" ht="25.5" x14ac:dyDescent="0.2">
      <c r="A38" s="14">
        <f t="shared" si="0"/>
        <v>32</v>
      </c>
      <c r="B38" s="543" t="s">
        <v>732</v>
      </c>
      <c r="C38" s="755"/>
      <c r="D38" s="755"/>
      <c r="E38" s="755"/>
      <c r="F38" s="755"/>
      <c r="G38" s="544" t="s">
        <v>29</v>
      </c>
      <c r="H38" s="544" t="s">
        <v>29</v>
      </c>
      <c r="I38" s="544" t="s">
        <v>29</v>
      </c>
      <c r="J38" s="544" t="s">
        <v>29</v>
      </c>
      <c r="K38" s="543" t="s">
        <v>73</v>
      </c>
      <c r="L38" s="209" t="s">
        <v>1435</v>
      </c>
      <c r="M38" s="412">
        <v>1</v>
      </c>
      <c r="N38" s="487" t="s">
        <v>2246</v>
      </c>
      <c r="O38" s="487" t="s">
        <v>2246</v>
      </c>
      <c r="P38" s="487" t="s">
        <v>2246</v>
      </c>
    </row>
    <row r="39" spans="1:16" ht="29.25" customHeight="1" x14ac:dyDescent="0.2">
      <c r="A39" s="551"/>
      <c r="B39" s="543" t="s">
        <v>805</v>
      </c>
      <c r="C39" s="755" t="s">
        <v>33</v>
      </c>
      <c r="D39" s="755" t="s">
        <v>33</v>
      </c>
      <c r="E39" s="755" t="s">
        <v>33</v>
      </c>
      <c r="F39" s="755" t="s">
        <v>33</v>
      </c>
      <c r="G39" s="755" t="s">
        <v>33</v>
      </c>
      <c r="H39" s="755" t="s">
        <v>33</v>
      </c>
      <c r="I39" s="756" t="s">
        <v>33</v>
      </c>
      <c r="J39" s="756" t="s">
        <v>33</v>
      </c>
      <c r="K39" s="543" t="s">
        <v>83</v>
      </c>
      <c r="L39" s="209" t="s">
        <v>861</v>
      </c>
      <c r="M39" s="551"/>
      <c r="N39" s="551"/>
      <c r="O39" s="551"/>
      <c r="P39" s="551"/>
    </row>
    <row r="40" spans="1:16" ht="25.5" x14ac:dyDescent="0.2">
      <c r="A40" s="14">
        <f>A38+1</f>
        <v>33</v>
      </c>
      <c r="B40" s="543" t="s">
        <v>805</v>
      </c>
      <c r="C40" s="755"/>
      <c r="D40" s="755"/>
      <c r="E40" s="755"/>
      <c r="F40" s="755"/>
      <c r="G40" s="755"/>
      <c r="H40" s="755"/>
      <c r="I40" s="757"/>
      <c r="J40" s="757"/>
      <c r="K40" s="543" t="s">
        <v>73</v>
      </c>
      <c r="L40" s="209" t="s">
        <v>1436</v>
      </c>
      <c r="M40" s="412">
        <v>1</v>
      </c>
      <c r="N40" s="488" t="s">
        <v>2247</v>
      </c>
      <c r="O40" s="488" t="s">
        <v>2247</v>
      </c>
      <c r="P40" s="488" t="s">
        <v>2247</v>
      </c>
    </row>
    <row r="41" spans="1:16" ht="51" x14ac:dyDescent="0.2">
      <c r="A41" s="14">
        <f t="shared" si="0"/>
        <v>34</v>
      </c>
      <c r="B41" s="543" t="s">
        <v>805</v>
      </c>
      <c r="C41" s="755" t="s">
        <v>33</v>
      </c>
      <c r="D41" s="755"/>
      <c r="E41" s="755"/>
      <c r="F41" s="755"/>
      <c r="G41" s="755"/>
      <c r="H41" s="755"/>
      <c r="I41" s="757"/>
      <c r="J41" s="757"/>
      <c r="K41" s="543" t="s">
        <v>73</v>
      </c>
      <c r="L41" s="209" t="s">
        <v>1437</v>
      </c>
      <c r="M41" s="413">
        <v>2</v>
      </c>
      <c r="N41" s="488" t="s">
        <v>2247</v>
      </c>
      <c r="O41" s="488" t="s">
        <v>2247</v>
      </c>
      <c r="P41" s="488" t="s">
        <v>2247</v>
      </c>
    </row>
    <row r="42" spans="1:16" ht="25.5" x14ac:dyDescent="0.2">
      <c r="A42" s="14">
        <f t="shared" si="0"/>
        <v>35</v>
      </c>
      <c r="B42" s="543" t="s">
        <v>805</v>
      </c>
      <c r="C42" s="755"/>
      <c r="D42" s="755"/>
      <c r="E42" s="755"/>
      <c r="F42" s="755"/>
      <c r="G42" s="755"/>
      <c r="H42" s="755"/>
      <c r="I42" s="758"/>
      <c r="J42" s="758"/>
      <c r="K42" s="543" t="s">
        <v>73</v>
      </c>
      <c r="L42" s="209" t="s">
        <v>1438</v>
      </c>
      <c r="M42" s="413">
        <v>2</v>
      </c>
      <c r="N42" s="488" t="s">
        <v>2247</v>
      </c>
      <c r="O42" s="488" t="s">
        <v>2247</v>
      </c>
      <c r="P42" s="488" t="s">
        <v>2247</v>
      </c>
    </row>
    <row r="43" spans="1:16" ht="51" x14ac:dyDescent="0.2">
      <c r="A43" s="14">
        <f t="shared" si="0"/>
        <v>36</v>
      </c>
      <c r="B43" s="543" t="s">
        <v>805</v>
      </c>
      <c r="C43" s="755"/>
      <c r="D43" s="755"/>
      <c r="E43" s="755"/>
      <c r="F43" s="755"/>
      <c r="G43" s="755"/>
      <c r="H43" s="755"/>
      <c r="I43" s="563" t="s">
        <v>33</v>
      </c>
      <c r="J43" s="563" t="s">
        <v>33</v>
      </c>
      <c r="K43" s="562" t="s">
        <v>2460</v>
      </c>
      <c r="L43" s="209" t="s">
        <v>1439</v>
      </c>
      <c r="M43" s="412">
        <v>1</v>
      </c>
      <c r="N43" s="488" t="s">
        <v>2247</v>
      </c>
      <c r="O43" s="488" t="s">
        <v>2247</v>
      </c>
      <c r="P43" s="488" t="s">
        <v>2247</v>
      </c>
    </row>
    <row r="44" spans="1:16" ht="25.5" x14ac:dyDescent="0.2">
      <c r="A44" s="551"/>
      <c r="B44" s="543" t="s">
        <v>804</v>
      </c>
      <c r="C44" s="755" t="s">
        <v>39</v>
      </c>
      <c r="D44" s="755" t="s">
        <v>39</v>
      </c>
      <c r="E44" s="755" t="s">
        <v>39</v>
      </c>
      <c r="F44" s="755" t="s">
        <v>39</v>
      </c>
      <c r="G44" s="755" t="s">
        <v>39</v>
      </c>
      <c r="H44" s="755" t="s">
        <v>39</v>
      </c>
      <c r="I44" s="755" t="s">
        <v>39</v>
      </c>
      <c r="J44" s="755" t="s">
        <v>39</v>
      </c>
      <c r="K44" s="543" t="s">
        <v>803</v>
      </c>
      <c r="L44" s="209" t="s">
        <v>862</v>
      </c>
      <c r="M44" s="551"/>
      <c r="N44" s="409"/>
      <c r="O44" s="409"/>
      <c r="P44" s="409"/>
    </row>
    <row r="45" spans="1:16" ht="38.25" x14ac:dyDescent="0.2">
      <c r="A45" s="14">
        <f>A43+1</f>
        <v>37</v>
      </c>
      <c r="B45" s="543" t="s">
        <v>804</v>
      </c>
      <c r="C45" s="755"/>
      <c r="D45" s="755"/>
      <c r="E45" s="755"/>
      <c r="F45" s="755"/>
      <c r="G45" s="755"/>
      <c r="H45" s="755"/>
      <c r="I45" s="755"/>
      <c r="J45" s="755"/>
      <c r="K45" s="543" t="s">
        <v>73</v>
      </c>
      <c r="L45" s="209" t="s">
        <v>1440</v>
      </c>
      <c r="M45" s="412">
        <v>1</v>
      </c>
      <c r="N45" s="487" t="s">
        <v>2246</v>
      </c>
      <c r="O45" s="487" t="s">
        <v>2246</v>
      </c>
      <c r="P45" s="487" t="s">
        <v>2246</v>
      </c>
    </row>
    <row r="46" spans="1:16" ht="25.5" x14ac:dyDescent="0.2">
      <c r="A46" s="14">
        <f t="shared" si="0"/>
        <v>38</v>
      </c>
      <c r="B46" s="543" t="s">
        <v>804</v>
      </c>
      <c r="C46" s="755"/>
      <c r="D46" s="755"/>
      <c r="E46" s="755"/>
      <c r="F46" s="755"/>
      <c r="G46" s="755"/>
      <c r="H46" s="755"/>
      <c r="I46" s="755"/>
      <c r="J46" s="755"/>
      <c r="K46" s="543" t="s">
        <v>73</v>
      </c>
      <c r="L46" s="209" t="s">
        <v>1441</v>
      </c>
      <c r="M46" s="412">
        <v>1</v>
      </c>
      <c r="N46" s="487" t="s">
        <v>2246</v>
      </c>
      <c r="O46" s="487" t="s">
        <v>2246</v>
      </c>
      <c r="P46" s="487" t="s">
        <v>2246</v>
      </c>
    </row>
    <row r="47" spans="1:16" ht="25.5" x14ac:dyDescent="0.2">
      <c r="A47" s="14">
        <f t="shared" si="0"/>
        <v>39</v>
      </c>
      <c r="B47" s="543" t="s">
        <v>804</v>
      </c>
      <c r="C47" s="755"/>
      <c r="D47" s="755"/>
      <c r="E47" s="755"/>
      <c r="F47" s="755"/>
      <c r="G47" s="755"/>
      <c r="H47" s="755"/>
      <c r="I47" s="755"/>
      <c r="J47" s="755"/>
      <c r="K47" s="543" t="s">
        <v>73</v>
      </c>
      <c r="L47" s="209" t="s">
        <v>1442</v>
      </c>
      <c r="M47" s="412">
        <v>1</v>
      </c>
      <c r="N47" s="487" t="s">
        <v>2246</v>
      </c>
      <c r="O47" s="487" t="s">
        <v>2246</v>
      </c>
      <c r="P47" s="487" t="s">
        <v>2246</v>
      </c>
    </row>
    <row r="48" spans="1:16" ht="25.5" x14ac:dyDescent="0.2">
      <c r="A48" s="14">
        <f t="shared" si="0"/>
        <v>40</v>
      </c>
      <c r="B48" s="543" t="s">
        <v>804</v>
      </c>
      <c r="C48" s="755"/>
      <c r="D48" s="755"/>
      <c r="E48" s="755"/>
      <c r="F48" s="755"/>
      <c r="G48" s="755"/>
      <c r="H48" s="755"/>
      <c r="I48" s="755"/>
      <c r="J48" s="755"/>
      <c r="K48" s="543" t="s">
        <v>73</v>
      </c>
      <c r="L48" s="209" t="s">
        <v>1443</v>
      </c>
      <c r="M48" s="412">
        <v>1</v>
      </c>
      <c r="N48" s="487" t="s">
        <v>2246</v>
      </c>
      <c r="O48" s="487" t="s">
        <v>2246</v>
      </c>
      <c r="P48" s="487" t="s">
        <v>2246</v>
      </c>
    </row>
    <row r="49" spans="1:16" ht="27" customHeight="1" x14ac:dyDescent="0.2">
      <c r="A49" s="14">
        <f t="shared" si="0"/>
        <v>41</v>
      </c>
      <c r="B49" s="543" t="s">
        <v>804</v>
      </c>
      <c r="C49" s="755"/>
      <c r="D49" s="755"/>
      <c r="E49" s="755"/>
      <c r="F49" s="755"/>
      <c r="G49" s="755"/>
      <c r="H49" s="755"/>
      <c r="I49" s="755"/>
      <c r="J49" s="755"/>
      <c r="K49" s="543" t="s">
        <v>73</v>
      </c>
      <c r="L49" s="209" t="s">
        <v>1444</v>
      </c>
      <c r="M49" s="412">
        <v>1</v>
      </c>
      <c r="N49" s="487" t="s">
        <v>2246</v>
      </c>
      <c r="O49" s="487" t="s">
        <v>2246</v>
      </c>
      <c r="P49" s="487" t="s">
        <v>2246</v>
      </c>
    </row>
    <row r="50" spans="1:16" ht="25.5" x14ac:dyDescent="0.2">
      <c r="A50" s="551"/>
      <c r="B50" s="543" t="s">
        <v>734</v>
      </c>
      <c r="C50" s="755" t="s">
        <v>85</v>
      </c>
      <c r="D50" s="755" t="s">
        <v>85</v>
      </c>
      <c r="E50" s="755" t="s">
        <v>85</v>
      </c>
      <c r="F50" s="755" t="s">
        <v>85</v>
      </c>
      <c r="G50" s="755" t="s">
        <v>85</v>
      </c>
      <c r="H50" s="755" t="s">
        <v>85</v>
      </c>
      <c r="I50" s="755" t="s">
        <v>85</v>
      </c>
      <c r="J50" s="755" t="s">
        <v>85</v>
      </c>
      <c r="K50" s="543" t="s">
        <v>40</v>
      </c>
      <c r="L50" s="209" t="s">
        <v>863</v>
      </c>
      <c r="M50" s="551"/>
      <c r="N50" s="551"/>
      <c r="O50" s="551"/>
      <c r="P50" s="551"/>
    </row>
    <row r="51" spans="1:16" x14ac:dyDescent="0.2">
      <c r="A51" s="14">
        <f>A49+1</f>
        <v>42</v>
      </c>
      <c r="B51" s="543" t="s">
        <v>734</v>
      </c>
      <c r="C51" s="755"/>
      <c r="D51" s="755"/>
      <c r="E51" s="755"/>
      <c r="F51" s="755"/>
      <c r="G51" s="755"/>
      <c r="H51" s="755"/>
      <c r="I51" s="755"/>
      <c r="J51" s="755"/>
      <c r="K51" s="543" t="s">
        <v>73</v>
      </c>
      <c r="L51" s="209" t="s">
        <v>1445</v>
      </c>
      <c r="M51" s="412">
        <v>1</v>
      </c>
      <c r="N51" s="488" t="s">
        <v>2247</v>
      </c>
      <c r="O51" s="488" t="s">
        <v>2247</v>
      </c>
      <c r="P51" s="488" t="s">
        <v>2247</v>
      </c>
    </row>
    <row r="52" spans="1:16" x14ac:dyDescent="0.2">
      <c r="A52" s="14">
        <f t="shared" si="0"/>
        <v>43</v>
      </c>
      <c r="B52" s="543" t="s">
        <v>734</v>
      </c>
      <c r="C52" s="755"/>
      <c r="D52" s="755"/>
      <c r="E52" s="755"/>
      <c r="F52" s="755"/>
      <c r="G52" s="755"/>
      <c r="H52" s="755"/>
      <c r="I52" s="755"/>
      <c r="J52" s="755"/>
      <c r="K52" s="543" t="s">
        <v>73</v>
      </c>
      <c r="L52" s="209" t="s">
        <v>1446</v>
      </c>
      <c r="M52" s="412">
        <v>1</v>
      </c>
      <c r="N52" s="488" t="s">
        <v>2247</v>
      </c>
      <c r="O52" s="488" t="s">
        <v>2247</v>
      </c>
      <c r="P52" s="488" t="s">
        <v>2247</v>
      </c>
    </row>
    <row r="53" spans="1:16" ht="38.25" x14ac:dyDescent="0.2">
      <c r="A53" s="14">
        <f t="shared" si="0"/>
        <v>44</v>
      </c>
      <c r="B53" s="543" t="s">
        <v>734</v>
      </c>
      <c r="C53" s="755"/>
      <c r="D53" s="755"/>
      <c r="E53" s="755"/>
      <c r="F53" s="755"/>
      <c r="G53" s="755"/>
      <c r="H53" s="755"/>
      <c r="I53" s="755"/>
      <c r="J53" s="755"/>
      <c r="K53" s="543" t="s">
        <v>73</v>
      </c>
      <c r="L53" s="209" t="s">
        <v>1447</v>
      </c>
      <c r="M53" s="412">
        <v>1</v>
      </c>
      <c r="N53" s="488" t="s">
        <v>2247</v>
      </c>
      <c r="O53" s="488" t="s">
        <v>2247</v>
      </c>
      <c r="P53" s="488" t="s">
        <v>2247</v>
      </c>
    </row>
    <row r="54" spans="1:16" ht="25.5" x14ac:dyDescent="0.2">
      <c r="A54" s="14">
        <f t="shared" si="0"/>
        <v>45</v>
      </c>
      <c r="B54" s="543" t="s">
        <v>734</v>
      </c>
      <c r="C54" s="755" t="s">
        <v>85</v>
      </c>
      <c r="D54" s="755" t="s">
        <v>85</v>
      </c>
      <c r="E54" s="755" t="s">
        <v>85</v>
      </c>
      <c r="F54" s="755" t="s">
        <v>85</v>
      </c>
      <c r="G54" s="755"/>
      <c r="H54" s="755"/>
      <c r="I54" s="755"/>
      <c r="J54" s="755"/>
      <c r="K54" s="543" t="s">
        <v>73</v>
      </c>
      <c r="L54" s="209" t="s">
        <v>1448</v>
      </c>
      <c r="M54" s="412">
        <v>1</v>
      </c>
      <c r="N54" s="488" t="s">
        <v>2247</v>
      </c>
      <c r="O54" s="488" t="s">
        <v>2247</v>
      </c>
      <c r="P54" s="488" t="s">
        <v>2247</v>
      </c>
    </row>
    <row r="55" spans="1:16" ht="25.5" x14ac:dyDescent="0.2">
      <c r="A55" s="14">
        <f t="shared" si="0"/>
        <v>46</v>
      </c>
      <c r="B55" s="543" t="s">
        <v>734</v>
      </c>
      <c r="C55" s="755"/>
      <c r="D55" s="755"/>
      <c r="E55" s="755"/>
      <c r="F55" s="755"/>
      <c r="G55" s="755"/>
      <c r="H55" s="755"/>
      <c r="I55" s="755"/>
      <c r="J55" s="755"/>
      <c r="K55" s="543" t="s">
        <v>73</v>
      </c>
      <c r="L55" s="209" t="s">
        <v>1449</v>
      </c>
      <c r="M55" s="412">
        <v>1</v>
      </c>
      <c r="N55" s="488" t="s">
        <v>2247</v>
      </c>
      <c r="O55" s="488" t="s">
        <v>2247</v>
      </c>
      <c r="P55" s="488" t="s">
        <v>2247</v>
      </c>
    </row>
    <row r="56" spans="1:16" ht="38.25" x14ac:dyDescent="0.2">
      <c r="A56" s="14">
        <f t="shared" si="0"/>
        <v>47</v>
      </c>
      <c r="B56" s="543" t="s">
        <v>734</v>
      </c>
      <c r="C56" s="755"/>
      <c r="D56" s="755"/>
      <c r="E56" s="755"/>
      <c r="F56" s="755"/>
      <c r="G56" s="755"/>
      <c r="H56" s="755"/>
      <c r="I56" s="755"/>
      <c r="J56" s="755"/>
      <c r="K56" s="543" t="s">
        <v>73</v>
      </c>
      <c r="L56" s="209" t="s">
        <v>1450</v>
      </c>
      <c r="M56" s="412">
        <v>1</v>
      </c>
      <c r="N56" s="488" t="s">
        <v>2247</v>
      </c>
      <c r="O56" s="488" t="s">
        <v>2247</v>
      </c>
      <c r="P56" s="488" t="s">
        <v>2247</v>
      </c>
    </row>
    <row r="57" spans="1:16" ht="25.5" x14ac:dyDescent="0.2">
      <c r="A57" s="14">
        <f t="shared" si="0"/>
        <v>48</v>
      </c>
      <c r="B57" s="543" t="s">
        <v>734</v>
      </c>
      <c r="C57" s="755"/>
      <c r="D57" s="755"/>
      <c r="E57" s="755"/>
      <c r="F57" s="755"/>
      <c r="G57" s="544" t="s">
        <v>85</v>
      </c>
      <c r="H57" s="544" t="s">
        <v>85</v>
      </c>
      <c r="I57" s="544" t="s">
        <v>85</v>
      </c>
      <c r="J57" s="544" t="s">
        <v>85</v>
      </c>
      <c r="K57" s="543" t="s">
        <v>73</v>
      </c>
      <c r="L57" s="217" t="s">
        <v>1795</v>
      </c>
      <c r="M57" s="412">
        <v>1</v>
      </c>
      <c r="N57" s="488" t="s">
        <v>2247</v>
      </c>
      <c r="O57" s="488" t="s">
        <v>2247</v>
      </c>
      <c r="P57" s="488" t="s">
        <v>2247</v>
      </c>
    </row>
    <row r="58" spans="1:16" ht="25.5" x14ac:dyDescent="0.2">
      <c r="A58" s="14">
        <f t="shared" si="0"/>
        <v>49</v>
      </c>
      <c r="B58" s="31" t="s">
        <v>785</v>
      </c>
      <c r="C58" s="547" t="s">
        <v>1310</v>
      </c>
      <c r="D58" s="791" t="s">
        <v>86</v>
      </c>
      <c r="E58" s="791" t="s">
        <v>86</v>
      </c>
      <c r="F58" s="791" t="s">
        <v>86</v>
      </c>
      <c r="G58" s="791" t="s">
        <v>86</v>
      </c>
      <c r="H58" s="791" t="s">
        <v>86</v>
      </c>
      <c r="I58" s="791" t="s">
        <v>86</v>
      </c>
      <c r="J58" s="791" t="s">
        <v>86</v>
      </c>
      <c r="K58" s="764" t="s">
        <v>48</v>
      </c>
      <c r="L58" s="497" t="s">
        <v>1256</v>
      </c>
      <c r="M58" s="414">
        <v>1</v>
      </c>
      <c r="N58" s="488" t="s">
        <v>2247</v>
      </c>
      <c r="O58" s="488" t="s">
        <v>2247</v>
      </c>
      <c r="P58" s="488" t="s">
        <v>2247</v>
      </c>
    </row>
    <row r="59" spans="1:16" ht="25.5" x14ac:dyDescent="0.2">
      <c r="A59" s="14">
        <f t="shared" si="0"/>
        <v>50</v>
      </c>
      <c r="B59" s="31" t="s">
        <v>785</v>
      </c>
      <c r="C59" s="547" t="s">
        <v>1310</v>
      </c>
      <c r="D59" s="791"/>
      <c r="E59" s="791"/>
      <c r="F59" s="791"/>
      <c r="G59" s="791"/>
      <c r="H59" s="791"/>
      <c r="I59" s="791"/>
      <c r="J59" s="791"/>
      <c r="K59" s="764"/>
      <c r="L59" s="497" t="s">
        <v>1257</v>
      </c>
      <c r="M59" s="414">
        <v>1</v>
      </c>
      <c r="N59" s="488" t="s">
        <v>2247</v>
      </c>
      <c r="O59" s="488" t="s">
        <v>2247</v>
      </c>
      <c r="P59" s="488" t="s">
        <v>2247</v>
      </c>
    </row>
    <row r="60" spans="1:16" s="26" customFormat="1" ht="25.5" x14ac:dyDescent="0.2">
      <c r="A60" s="14">
        <f t="shared" si="0"/>
        <v>51</v>
      </c>
      <c r="B60" s="547" t="s">
        <v>736</v>
      </c>
      <c r="C60" s="764" t="s">
        <v>58</v>
      </c>
      <c r="D60" s="764" t="s">
        <v>49</v>
      </c>
      <c r="E60" s="764" t="s">
        <v>49</v>
      </c>
      <c r="F60" s="764" t="s">
        <v>49</v>
      </c>
      <c r="G60" s="764" t="s">
        <v>49</v>
      </c>
      <c r="H60" s="764" t="s">
        <v>49</v>
      </c>
      <c r="I60" s="764" t="s">
        <v>49</v>
      </c>
      <c r="J60" s="764" t="s">
        <v>49</v>
      </c>
      <c r="K60" s="547" t="s">
        <v>818</v>
      </c>
      <c r="L60" s="217" t="s">
        <v>864</v>
      </c>
      <c r="M60" s="414">
        <v>1</v>
      </c>
      <c r="N60" s="487" t="s">
        <v>2246</v>
      </c>
      <c r="O60" s="487" t="s">
        <v>2246</v>
      </c>
      <c r="P60" s="487" t="s">
        <v>2246</v>
      </c>
    </row>
    <row r="61" spans="1:16" s="26" customFormat="1" ht="25.5" x14ac:dyDescent="0.2">
      <c r="A61" s="14">
        <f t="shared" si="0"/>
        <v>52</v>
      </c>
      <c r="B61" s="547" t="s">
        <v>736</v>
      </c>
      <c r="C61" s="764"/>
      <c r="D61" s="764"/>
      <c r="E61" s="764"/>
      <c r="F61" s="764"/>
      <c r="G61" s="764"/>
      <c r="H61" s="764"/>
      <c r="I61" s="764"/>
      <c r="J61" s="764"/>
      <c r="K61" s="547" t="s">
        <v>73</v>
      </c>
      <c r="L61" s="217" t="s">
        <v>865</v>
      </c>
      <c r="M61" s="414">
        <v>1</v>
      </c>
      <c r="N61" s="487" t="s">
        <v>2246</v>
      </c>
      <c r="O61" s="487" t="s">
        <v>2246</v>
      </c>
      <c r="P61" s="487" t="s">
        <v>2246</v>
      </c>
    </row>
    <row r="62" spans="1:16" s="26" customFormat="1" ht="38.25" customHeight="1" x14ac:dyDescent="0.2">
      <c r="A62" s="14">
        <f t="shared" si="0"/>
        <v>53</v>
      </c>
      <c r="B62" s="543" t="s">
        <v>829</v>
      </c>
      <c r="C62" s="543" t="s">
        <v>49</v>
      </c>
      <c r="D62" s="543" t="s">
        <v>819</v>
      </c>
      <c r="E62" s="543" t="s">
        <v>819</v>
      </c>
      <c r="F62" s="543" t="s">
        <v>819</v>
      </c>
      <c r="G62" s="754" t="s">
        <v>819</v>
      </c>
      <c r="H62" s="754" t="s">
        <v>819</v>
      </c>
      <c r="I62" s="759" t="s">
        <v>819</v>
      </c>
      <c r="J62" s="759" t="s">
        <v>819</v>
      </c>
      <c r="K62" s="543" t="s">
        <v>820</v>
      </c>
      <c r="L62" s="209" t="s">
        <v>866</v>
      </c>
      <c r="M62" s="414">
        <v>1</v>
      </c>
      <c r="N62" s="487" t="s">
        <v>2246</v>
      </c>
      <c r="O62" s="487" t="s">
        <v>2246</v>
      </c>
      <c r="P62" s="487" t="s">
        <v>2246</v>
      </c>
    </row>
    <row r="63" spans="1:16" s="26" customFormat="1" ht="25.5" x14ac:dyDescent="0.2">
      <c r="A63" s="551"/>
      <c r="B63" s="543" t="s">
        <v>829</v>
      </c>
      <c r="C63" s="754" t="s">
        <v>49</v>
      </c>
      <c r="D63" s="754" t="s">
        <v>819</v>
      </c>
      <c r="E63" s="754" t="s">
        <v>819</v>
      </c>
      <c r="F63" s="754" t="s">
        <v>819</v>
      </c>
      <c r="G63" s="754"/>
      <c r="H63" s="754"/>
      <c r="I63" s="760"/>
      <c r="J63" s="760"/>
      <c r="K63" s="543" t="s">
        <v>73</v>
      </c>
      <c r="L63" s="209" t="s">
        <v>867</v>
      </c>
      <c r="M63" s="31"/>
      <c r="N63" s="409"/>
      <c r="O63" s="409"/>
      <c r="P63" s="409"/>
    </row>
    <row r="64" spans="1:16" s="26" customFormat="1" ht="12.75" customHeight="1" x14ac:dyDescent="0.2">
      <c r="A64" s="14">
        <f>A62+1</f>
        <v>54</v>
      </c>
      <c r="B64" s="543" t="s">
        <v>829</v>
      </c>
      <c r="C64" s="754"/>
      <c r="D64" s="754"/>
      <c r="E64" s="754"/>
      <c r="F64" s="754"/>
      <c r="G64" s="754"/>
      <c r="H64" s="754"/>
      <c r="I64" s="760"/>
      <c r="J64" s="760"/>
      <c r="K64" s="543" t="s">
        <v>73</v>
      </c>
      <c r="L64" s="209" t="s">
        <v>1623</v>
      </c>
      <c r="M64" s="414">
        <v>1</v>
      </c>
      <c r="N64" s="487" t="s">
        <v>2246</v>
      </c>
      <c r="O64" s="487" t="s">
        <v>2246</v>
      </c>
      <c r="P64" s="487" t="s">
        <v>2246</v>
      </c>
    </row>
    <row r="65" spans="1:16" s="26" customFormat="1" ht="12.75" customHeight="1" x14ac:dyDescent="0.2">
      <c r="A65" s="14">
        <f t="shared" si="0"/>
        <v>55</v>
      </c>
      <c r="B65" s="543" t="s">
        <v>829</v>
      </c>
      <c r="C65" s="754"/>
      <c r="D65" s="754"/>
      <c r="E65" s="754"/>
      <c r="F65" s="754"/>
      <c r="G65" s="754"/>
      <c r="H65" s="754"/>
      <c r="I65" s="760"/>
      <c r="J65" s="760"/>
      <c r="K65" s="543" t="s">
        <v>73</v>
      </c>
      <c r="L65" s="209" t="s">
        <v>1624</v>
      </c>
      <c r="M65" s="414">
        <v>1</v>
      </c>
      <c r="N65" s="487" t="s">
        <v>2246</v>
      </c>
      <c r="O65" s="487" t="s">
        <v>2246</v>
      </c>
      <c r="P65" s="487" t="s">
        <v>2246</v>
      </c>
    </row>
    <row r="66" spans="1:16" s="26" customFormat="1" ht="12.75" customHeight="1" x14ac:dyDescent="0.2">
      <c r="A66" s="14">
        <f t="shared" si="0"/>
        <v>56</v>
      </c>
      <c r="B66" s="543" t="s">
        <v>829</v>
      </c>
      <c r="C66" s="754"/>
      <c r="D66" s="754"/>
      <c r="E66" s="754"/>
      <c r="F66" s="754"/>
      <c r="G66" s="754"/>
      <c r="H66" s="754"/>
      <c r="I66" s="760"/>
      <c r="J66" s="760"/>
      <c r="K66" s="543" t="s">
        <v>73</v>
      </c>
      <c r="L66" s="209" t="s">
        <v>1625</v>
      </c>
      <c r="M66" s="414">
        <v>1</v>
      </c>
      <c r="N66" s="487" t="s">
        <v>2246</v>
      </c>
      <c r="O66" s="487" t="s">
        <v>2246</v>
      </c>
      <c r="P66" s="487" t="s">
        <v>2246</v>
      </c>
    </row>
    <row r="67" spans="1:16" s="26" customFormat="1" ht="12.75" customHeight="1" x14ac:dyDescent="0.2">
      <c r="A67" s="14">
        <f>A66+1</f>
        <v>57</v>
      </c>
      <c r="B67" s="543" t="s">
        <v>829</v>
      </c>
      <c r="C67" s="754"/>
      <c r="D67" s="754"/>
      <c r="E67" s="754"/>
      <c r="F67" s="754"/>
      <c r="G67" s="754"/>
      <c r="H67" s="754"/>
      <c r="I67" s="760"/>
      <c r="J67" s="760"/>
      <c r="K67" s="543" t="s">
        <v>73</v>
      </c>
      <c r="L67" s="217" t="s">
        <v>1945</v>
      </c>
      <c r="M67" s="414">
        <v>1</v>
      </c>
      <c r="N67" s="487" t="s">
        <v>2246</v>
      </c>
      <c r="O67" s="487" t="s">
        <v>2246</v>
      </c>
      <c r="P67" s="487" t="s">
        <v>2246</v>
      </c>
    </row>
    <row r="68" spans="1:16" s="26" customFormat="1" ht="12.75" customHeight="1" x14ac:dyDescent="0.2">
      <c r="A68" s="14">
        <f t="shared" si="0"/>
        <v>58</v>
      </c>
      <c r="B68" s="543" t="s">
        <v>829</v>
      </c>
      <c r="C68" s="754"/>
      <c r="D68" s="754"/>
      <c r="E68" s="754"/>
      <c r="F68" s="754"/>
      <c r="G68" s="754"/>
      <c r="H68" s="754"/>
      <c r="I68" s="760"/>
      <c r="J68" s="760"/>
      <c r="K68" s="543" t="s">
        <v>73</v>
      </c>
      <c r="L68" s="217" t="s">
        <v>1946</v>
      </c>
      <c r="M68" s="414">
        <v>1</v>
      </c>
      <c r="N68" s="487" t="s">
        <v>2246</v>
      </c>
      <c r="O68" s="487" t="s">
        <v>2246</v>
      </c>
      <c r="P68" s="487" t="s">
        <v>2246</v>
      </c>
    </row>
    <row r="69" spans="1:16" s="26" customFormat="1" ht="12.75" customHeight="1" x14ac:dyDescent="0.2">
      <c r="A69" s="14">
        <f t="shared" si="0"/>
        <v>59</v>
      </c>
      <c r="B69" s="543" t="s">
        <v>829</v>
      </c>
      <c r="C69" s="754"/>
      <c r="D69" s="754"/>
      <c r="E69" s="754"/>
      <c r="F69" s="754"/>
      <c r="G69" s="754"/>
      <c r="H69" s="754"/>
      <c r="I69" s="761"/>
      <c r="J69" s="761"/>
      <c r="K69" s="543" t="s">
        <v>73</v>
      </c>
      <c r="L69" s="217" t="s">
        <v>1947</v>
      </c>
      <c r="M69" s="414">
        <v>1</v>
      </c>
      <c r="N69" s="487" t="s">
        <v>2246</v>
      </c>
      <c r="O69" s="487" t="s">
        <v>2246</v>
      </c>
      <c r="P69" s="487" t="s">
        <v>2246</v>
      </c>
    </row>
    <row r="70" spans="1:16" s="26" customFormat="1" ht="51" x14ac:dyDescent="0.2">
      <c r="A70" s="14">
        <f t="shared" si="0"/>
        <v>60</v>
      </c>
      <c r="B70" s="31" t="s">
        <v>830</v>
      </c>
      <c r="C70" s="78"/>
      <c r="D70" s="547" t="s">
        <v>1493</v>
      </c>
      <c r="E70" s="754"/>
      <c r="F70" s="754"/>
      <c r="G70" s="754"/>
      <c r="H70" s="754"/>
      <c r="I70" s="759" t="s">
        <v>819</v>
      </c>
      <c r="J70" s="759" t="s">
        <v>819</v>
      </c>
      <c r="K70" s="562" t="s">
        <v>2461</v>
      </c>
      <c r="L70" s="217" t="s">
        <v>1948</v>
      </c>
      <c r="M70" s="414">
        <v>1</v>
      </c>
      <c r="N70" s="487" t="s">
        <v>2246</v>
      </c>
      <c r="O70" s="487" t="s">
        <v>2246</v>
      </c>
      <c r="P70" s="487" t="s">
        <v>2246</v>
      </c>
    </row>
    <row r="71" spans="1:16" s="26" customFormat="1" ht="12.75" customHeight="1" x14ac:dyDescent="0.2">
      <c r="A71" s="14">
        <f t="shared" si="0"/>
        <v>61</v>
      </c>
      <c r="B71" s="31" t="s">
        <v>830</v>
      </c>
      <c r="C71" s="78"/>
      <c r="D71" s="547" t="s">
        <v>1493</v>
      </c>
      <c r="E71" s="754"/>
      <c r="F71" s="754"/>
      <c r="G71" s="754"/>
      <c r="H71" s="754"/>
      <c r="I71" s="760"/>
      <c r="J71" s="760"/>
      <c r="K71" s="547" t="s">
        <v>73</v>
      </c>
      <c r="L71" s="217" t="s">
        <v>1949</v>
      </c>
      <c r="M71" s="414">
        <v>1</v>
      </c>
      <c r="N71" s="487" t="s">
        <v>2246</v>
      </c>
      <c r="O71" s="487" t="s">
        <v>2246</v>
      </c>
      <c r="P71" s="487" t="s">
        <v>2246</v>
      </c>
    </row>
    <row r="72" spans="1:16" s="26" customFormat="1" x14ac:dyDescent="0.2">
      <c r="A72" s="14">
        <f>A71+1</f>
        <v>62</v>
      </c>
      <c r="B72" s="31"/>
      <c r="C72" s="78"/>
      <c r="D72" s="31"/>
      <c r="E72" s="31"/>
      <c r="F72" s="764" t="s">
        <v>1774</v>
      </c>
      <c r="G72" s="754"/>
      <c r="H72" s="754"/>
      <c r="I72" s="760"/>
      <c r="J72" s="760"/>
      <c r="K72" s="547" t="s">
        <v>73</v>
      </c>
      <c r="L72" s="217" t="s">
        <v>1832</v>
      </c>
      <c r="M72" s="414">
        <v>1</v>
      </c>
      <c r="N72" s="487" t="s">
        <v>2246</v>
      </c>
      <c r="O72" s="487" t="s">
        <v>2246</v>
      </c>
      <c r="P72" s="487" t="s">
        <v>2246</v>
      </c>
    </row>
    <row r="73" spans="1:16" s="26" customFormat="1" x14ac:dyDescent="0.2">
      <c r="A73" s="14">
        <f>A72+1</f>
        <v>63</v>
      </c>
      <c r="B73" s="31"/>
      <c r="C73" s="78"/>
      <c r="D73" s="31"/>
      <c r="E73" s="31"/>
      <c r="F73" s="764"/>
      <c r="G73" s="754"/>
      <c r="H73" s="754"/>
      <c r="I73" s="761"/>
      <c r="J73" s="761"/>
      <c r="K73" s="547" t="s">
        <v>73</v>
      </c>
      <c r="L73" s="217" t="s">
        <v>1833</v>
      </c>
      <c r="M73" s="414">
        <v>1</v>
      </c>
      <c r="N73" s="487" t="s">
        <v>2246</v>
      </c>
      <c r="O73" s="487" t="s">
        <v>2246</v>
      </c>
      <c r="P73" s="487" t="s">
        <v>2246</v>
      </c>
    </row>
    <row r="74" spans="1:16" s="26" customFormat="1" x14ac:dyDescent="0.2">
      <c r="A74" s="14">
        <f>A73+1</f>
        <v>64</v>
      </c>
      <c r="B74" s="547" t="s">
        <v>1492</v>
      </c>
      <c r="C74" s="547" t="s">
        <v>1491</v>
      </c>
      <c r="D74" s="547" t="s">
        <v>1487</v>
      </c>
      <c r="E74" s="764" t="s">
        <v>1487</v>
      </c>
      <c r="F74" s="764" t="s">
        <v>1487</v>
      </c>
      <c r="G74" s="764" t="s">
        <v>1487</v>
      </c>
      <c r="H74" s="764" t="s">
        <v>1487</v>
      </c>
      <c r="I74" s="764" t="s">
        <v>1487</v>
      </c>
      <c r="J74" s="764" t="s">
        <v>1487</v>
      </c>
      <c r="K74" s="547" t="s">
        <v>1488</v>
      </c>
      <c r="L74" s="217" t="s">
        <v>1489</v>
      </c>
      <c r="M74" s="414">
        <v>1</v>
      </c>
      <c r="N74" s="487" t="s">
        <v>2246</v>
      </c>
      <c r="O74" s="487" t="s">
        <v>2246</v>
      </c>
      <c r="P74" s="487" t="s">
        <v>2246</v>
      </c>
    </row>
    <row r="75" spans="1:16" s="26" customFormat="1" ht="25.5" x14ac:dyDescent="0.2">
      <c r="A75" s="14">
        <f>A74+1</f>
        <v>65</v>
      </c>
      <c r="B75" s="31"/>
      <c r="C75" s="31" t="s">
        <v>1486</v>
      </c>
      <c r="D75" s="547" t="s">
        <v>1508</v>
      </c>
      <c r="E75" s="764"/>
      <c r="F75" s="764"/>
      <c r="G75" s="764"/>
      <c r="H75" s="764"/>
      <c r="I75" s="764"/>
      <c r="J75" s="764"/>
      <c r="K75" s="547" t="s">
        <v>73</v>
      </c>
      <c r="L75" s="217" t="s">
        <v>1490</v>
      </c>
      <c r="M75" s="414">
        <v>1</v>
      </c>
      <c r="N75" s="487" t="s">
        <v>2246</v>
      </c>
      <c r="O75" s="487" t="s">
        <v>2246</v>
      </c>
      <c r="P75" s="487" t="s">
        <v>2246</v>
      </c>
    </row>
    <row r="76" spans="1:16" ht="38.25" x14ac:dyDescent="0.2">
      <c r="A76" s="14">
        <f>A75+1</f>
        <v>66</v>
      </c>
      <c r="B76" s="547" t="s">
        <v>737</v>
      </c>
      <c r="C76" s="791" t="s">
        <v>61</v>
      </c>
      <c r="D76" s="791" t="s">
        <v>845</v>
      </c>
      <c r="E76" s="791" t="s">
        <v>845</v>
      </c>
      <c r="F76" s="791" t="s">
        <v>845</v>
      </c>
      <c r="G76" s="791" t="s">
        <v>845</v>
      </c>
      <c r="H76" s="791" t="s">
        <v>845</v>
      </c>
      <c r="I76" s="791" t="s">
        <v>845</v>
      </c>
      <c r="J76" s="791" t="s">
        <v>845</v>
      </c>
      <c r="K76" s="547" t="s">
        <v>62</v>
      </c>
      <c r="L76" s="217" t="s">
        <v>868</v>
      </c>
      <c r="M76" s="412">
        <v>1</v>
      </c>
      <c r="N76" s="487" t="s">
        <v>2246</v>
      </c>
      <c r="O76" s="487" t="s">
        <v>2246</v>
      </c>
      <c r="P76" s="487" t="s">
        <v>2246</v>
      </c>
    </row>
    <row r="77" spans="1:16" ht="26.25" customHeight="1" x14ac:dyDescent="0.2">
      <c r="A77" s="14">
        <f t="shared" ref="A77:A80" si="1">A76+1</f>
        <v>67</v>
      </c>
      <c r="B77" s="547" t="s">
        <v>737</v>
      </c>
      <c r="C77" s="791"/>
      <c r="D77" s="791"/>
      <c r="E77" s="791"/>
      <c r="F77" s="791"/>
      <c r="G77" s="791"/>
      <c r="H77" s="791"/>
      <c r="I77" s="791"/>
      <c r="J77" s="791"/>
      <c r="K77" s="547" t="s">
        <v>73</v>
      </c>
      <c r="L77" s="217" t="s">
        <v>869</v>
      </c>
      <c r="M77" s="412">
        <v>1</v>
      </c>
      <c r="N77" s="487" t="s">
        <v>2246</v>
      </c>
      <c r="O77" s="487" t="s">
        <v>2246</v>
      </c>
      <c r="P77" s="487" t="s">
        <v>2246</v>
      </c>
    </row>
    <row r="78" spans="1:16" ht="39.75" customHeight="1" x14ac:dyDescent="0.2">
      <c r="A78" s="14">
        <f t="shared" si="1"/>
        <v>68</v>
      </c>
      <c r="B78" s="547" t="s">
        <v>738</v>
      </c>
      <c r="C78" s="550" t="s">
        <v>93</v>
      </c>
      <c r="D78" s="550" t="s">
        <v>846</v>
      </c>
      <c r="E78" s="550" t="s">
        <v>846</v>
      </c>
      <c r="F78" s="550" t="s">
        <v>846</v>
      </c>
      <c r="G78" s="550" t="s">
        <v>846</v>
      </c>
      <c r="H78" s="550" t="s">
        <v>846</v>
      </c>
      <c r="I78" s="550" t="s">
        <v>846</v>
      </c>
      <c r="J78" s="550" t="s">
        <v>846</v>
      </c>
      <c r="K78" s="547" t="s">
        <v>63</v>
      </c>
      <c r="L78" s="217" t="s">
        <v>870</v>
      </c>
      <c r="M78" s="412">
        <v>1</v>
      </c>
      <c r="N78" s="487" t="s">
        <v>2246</v>
      </c>
      <c r="O78" s="487" t="s">
        <v>2246</v>
      </c>
      <c r="P78" s="487" t="s">
        <v>2246</v>
      </c>
    </row>
    <row r="79" spans="1:16" ht="25.5" x14ac:dyDescent="0.2">
      <c r="A79" s="14">
        <f t="shared" si="1"/>
        <v>69</v>
      </c>
      <c r="B79" s="31" t="s">
        <v>786</v>
      </c>
      <c r="C79" s="543" t="s">
        <v>1311</v>
      </c>
      <c r="D79" s="755">
        <v>4.3</v>
      </c>
      <c r="E79" s="755">
        <v>4.3</v>
      </c>
      <c r="F79" s="755">
        <v>4.3</v>
      </c>
      <c r="G79" s="755">
        <v>4.3</v>
      </c>
      <c r="H79" s="755">
        <v>4.3</v>
      </c>
      <c r="I79" s="755">
        <v>4.3</v>
      </c>
      <c r="J79" s="755">
        <v>4.3</v>
      </c>
      <c r="K79" s="543" t="s">
        <v>95</v>
      </c>
      <c r="L79" s="209" t="s">
        <v>871</v>
      </c>
      <c r="M79" s="412">
        <v>1</v>
      </c>
      <c r="N79" s="487" t="s">
        <v>2246</v>
      </c>
      <c r="O79" s="487" t="s">
        <v>2246</v>
      </c>
      <c r="P79" s="487" t="s">
        <v>2246</v>
      </c>
    </row>
    <row r="80" spans="1:16" ht="25.5" x14ac:dyDescent="0.2">
      <c r="A80" s="14">
        <f t="shared" si="1"/>
        <v>70</v>
      </c>
      <c r="B80" s="31" t="s">
        <v>786</v>
      </c>
      <c r="C80" s="543" t="s">
        <v>1311</v>
      </c>
      <c r="D80" s="755"/>
      <c r="E80" s="755"/>
      <c r="F80" s="755"/>
      <c r="G80" s="755"/>
      <c r="H80" s="755"/>
      <c r="I80" s="755"/>
      <c r="J80" s="755"/>
      <c r="K80" s="543" t="s">
        <v>73</v>
      </c>
      <c r="L80" s="209" t="s">
        <v>872</v>
      </c>
      <c r="M80" s="412">
        <v>1</v>
      </c>
      <c r="N80" s="487" t="s">
        <v>2246</v>
      </c>
      <c r="O80" s="487" t="s">
        <v>2246</v>
      </c>
      <c r="P80" s="487" t="s">
        <v>2246</v>
      </c>
    </row>
    <row r="81" spans="1:16" x14ac:dyDescent="0.2">
      <c r="A81" s="782" t="s">
        <v>791</v>
      </c>
      <c r="B81" s="785"/>
      <c r="C81" s="785"/>
      <c r="D81" s="785"/>
      <c r="E81" s="785"/>
      <c r="F81" s="785"/>
      <c r="G81" s="785"/>
      <c r="H81" s="785"/>
      <c r="I81" s="785"/>
      <c r="J81" s="785"/>
      <c r="K81" s="785"/>
      <c r="L81" s="785"/>
      <c r="M81" s="785"/>
      <c r="N81" s="785"/>
      <c r="O81" s="785"/>
      <c r="P81" s="845"/>
    </row>
    <row r="82" spans="1:16" ht="25.5" x14ac:dyDescent="0.2">
      <c r="A82" s="14">
        <f>A80+1</f>
        <v>71</v>
      </c>
      <c r="B82" s="543" t="s">
        <v>739</v>
      </c>
      <c r="C82" s="544">
        <v>5.0999999999999996</v>
      </c>
      <c r="D82" s="544">
        <v>5.0999999999999996</v>
      </c>
      <c r="E82" s="544">
        <v>5.0999999999999996</v>
      </c>
      <c r="F82" s="544">
        <v>5.0999999999999996</v>
      </c>
      <c r="G82" s="544">
        <v>5.0999999999999996</v>
      </c>
      <c r="H82" s="544">
        <v>5.0999999999999996</v>
      </c>
      <c r="I82" s="544">
        <v>5.0999999999999996</v>
      </c>
      <c r="J82" s="544">
        <v>5.0999999999999996</v>
      </c>
      <c r="K82" s="543" t="s">
        <v>98</v>
      </c>
      <c r="L82" s="209" t="s">
        <v>873</v>
      </c>
      <c r="M82" s="412">
        <v>1</v>
      </c>
      <c r="N82" s="487" t="s">
        <v>2246</v>
      </c>
      <c r="O82" s="487" t="s">
        <v>2246</v>
      </c>
      <c r="P82" s="487" t="s">
        <v>2246</v>
      </c>
    </row>
    <row r="83" spans="1:16" ht="25.5" x14ac:dyDescent="0.2">
      <c r="A83" s="14">
        <f>A82+1</f>
        <v>72</v>
      </c>
      <c r="B83" s="31" t="s">
        <v>728</v>
      </c>
      <c r="C83" s="543" t="s">
        <v>1312</v>
      </c>
      <c r="D83" s="755" t="s">
        <v>64</v>
      </c>
      <c r="E83" s="755" t="s">
        <v>64</v>
      </c>
      <c r="F83" s="755" t="s">
        <v>64</v>
      </c>
      <c r="G83" s="755" t="s">
        <v>64</v>
      </c>
      <c r="H83" s="755" t="s">
        <v>64</v>
      </c>
      <c r="I83" s="755" t="s">
        <v>64</v>
      </c>
      <c r="J83" s="755" t="s">
        <v>64</v>
      </c>
      <c r="K83" s="543" t="s">
        <v>65</v>
      </c>
      <c r="L83" s="209" t="s">
        <v>874</v>
      </c>
      <c r="M83" s="412">
        <v>1</v>
      </c>
      <c r="N83" s="487" t="s">
        <v>2246</v>
      </c>
      <c r="O83" s="487" t="s">
        <v>2246</v>
      </c>
      <c r="P83" s="487" t="s">
        <v>2246</v>
      </c>
    </row>
    <row r="84" spans="1:16" ht="38.25" x14ac:dyDescent="0.2">
      <c r="A84" s="14">
        <f t="shared" ref="A84:A145" si="2">A83+1</f>
        <v>73</v>
      </c>
      <c r="B84" s="31" t="s">
        <v>786</v>
      </c>
      <c r="C84" s="543" t="s">
        <v>1312</v>
      </c>
      <c r="D84" s="755"/>
      <c r="E84" s="755"/>
      <c r="F84" s="755"/>
      <c r="G84" s="755"/>
      <c r="H84" s="755"/>
      <c r="I84" s="755"/>
      <c r="J84" s="755"/>
      <c r="K84" s="543" t="s">
        <v>73</v>
      </c>
      <c r="L84" s="209" t="s">
        <v>875</v>
      </c>
      <c r="M84" s="412">
        <v>1</v>
      </c>
      <c r="N84" s="487" t="s">
        <v>2246</v>
      </c>
      <c r="O84" s="487" t="s">
        <v>2246</v>
      </c>
      <c r="P84" s="487" t="s">
        <v>2246</v>
      </c>
    </row>
    <row r="85" spans="1:16" ht="25.5" x14ac:dyDescent="0.2">
      <c r="A85" s="14">
        <f>A84+1</f>
        <v>74</v>
      </c>
      <c r="B85" s="31" t="s">
        <v>786</v>
      </c>
      <c r="C85" s="543" t="s">
        <v>1312</v>
      </c>
      <c r="D85" s="755"/>
      <c r="E85" s="755"/>
      <c r="F85" s="755"/>
      <c r="G85" s="755"/>
      <c r="H85" s="755"/>
      <c r="I85" s="755"/>
      <c r="J85" s="755"/>
      <c r="K85" s="543" t="s">
        <v>73</v>
      </c>
      <c r="L85" s="209" t="s">
        <v>876</v>
      </c>
      <c r="M85" s="412">
        <v>1</v>
      </c>
      <c r="N85" s="487" t="s">
        <v>2246</v>
      </c>
      <c r="O85" s="487" t="s">
        <v>2246</v>
      </c>
      <c r="P85" s="487" t="s">
        <v>2246</v>
      </c>
    </row>
    <row r="86" spans="1:16" ht="25.5" x14ac:dyDescent="0.2">
      <c r="A86" s="14">
        <f>A85+1</f>
        <v>75</v>
      </c>
      <c r="B86" s="551"/>
      <c r="C86" s="31"/>
      <c r="D86" s="110"/>
      <c r="E86" s="547" t="s">
        <v>1559</v>
      </c>
      <c r="F86" s="755"/>
      <c r="G86" s="755"/>
      <c r="H86" s="755"/>
      <c r="I86" s="755"/>
      <c r="J86" s="755"/>
      <c r="K86" s="547" t="s">
        <v>73</v>
      </c>
      <c r="L86" s="217" t="s">
        <v>1796</v>
      </c>
      <c r="M86" s="412">
        <v>1</v>
      </c>
      <c r="N86" s="487" t="s">
        <v>2246</v>
      </c>
      <c r="O86" s="487" t="s">
        <v>2246</v>
      </c>
      <c r="P86" s="487" t="s">
        <v>2246</v>
      </c>
    </row>
    <row r="87" spans="1:16" ht="25.5" x14ac:dyDescent="0.2">
      <c r="A87" s="14">
        <f>A86+1</f>
        <v>76</v>
      </c>
      <c r="B87" s="31" t="s">
        <v>786</v>
      </c>
      <c r="C87" s="543" t="s">
        <v>1313</v>
      </c>
      <c r="D87" s="755" t="s">
        <v>67</v>
      </c>
      <c r="E87" s="755" t="s">
        <v>67</v>
      </c>
      <c r="F87" s="755" t="s">
        <v>67</v>
      </c>
      <c r="G87" s="755" t="s">
        <v>67</v>
      </c>
      <c r="H87" s="755" t="s">
        <v>67</v>
      </c>
      <c r="I87" s="755" t="s">
        <v>67</v>
      </c>
      <c r="J87" s="755" t="s">
        <v>67</v>
      </c>
      <c r="K87" s="543" t="s">
        <v>68</v>
      </c>
      <c r="L87" s="209" t="s">
        <v>877</v>
      </c>
      <c r="M87" s="412">
        <v>1</v>
      </c>
      <c r="N87" s="487" t="s">
        <v>2246</v>
      </c>
      <c r="O87" s="487" t="s">
        <v>2246</v>
      </c>
      <c r="P87" s="487" t="s">
        <v>2246</v>
      </c>
    </row>
    <row r="88" spans="1:16" ht="25.5" x14ac:dyDescent="0.2">
      <c r="A88" s="14">
        <f t="shared" si="2"/>
        <v>77</v>
      </c>
      <c r="B88" s="31" t="s">
        <v>786</v>
      </c>
      <c r="C88" s="543" t="s">
        <v>1313</v>
      </c>
      <c r="D88" s="755"/>
      <c r="E88" s="755"/>
      <c r="F88" s="755"/>
      <c r="G88" s="755"/>
      <c r="H88" s="755"/>
      <c r="I88" s="755"/>
      <c r="J88" s="755"/>
      <c r="K88" s="543" t="s">
        <v>73</v>
      </c>
      <c r="L88" s="209" t="s">
        <v>878</v>
      </c>
      <c r="M88" s="412">
        <v>1</v>
      </c>
      <c r="N88" s="487" t="s">
        <v>2246</v>
      </c>
      <c r="O88" s="487" t="s">
        <v>2246</v>
      </c>
      <c r="P88" s="487" t="s">
        <v>2246</v>
      </c>
    </row>
    <row r="89" spans="1:16" ht="51" x14ac:dyDescent="0.2">
      <c r="A89" s="14">
        <f t="shared" si="2"/>
        <v>78</v>
      </c>
      <c r="B89" s="543" t="s">
        <v>740</v>
      </c>
      <c r="C89" s="755" t="s">
        <v>69</v>
      </c>
      <c r="D89" s="755" t="s">
        <v>69</v>
      </c>
      <c r="E89" s="755" t="s">
        <v>69</v>
      </c>
      <c r="F89" s="755" t="s">
        <v>69</v>
      </c>
      <c r="G89" s="755" t="s">
        <v>69</v>
      </c>
      <c r="H89" s="755" t="s">
        <v>69</v>
      </c>
      <c r="I89" s="755" t="s">
        <v>69</v>
      </c>
      <c r="J89" s="755" t="s">
        <v>69</v>
      </c>
      <c r="K89" s="543" t="s">
        <v>70</v>
      </c>
      <c r="L89" s="209" t="s">
        <v>879</v>
      </c>
      <c r="M89" s="412">
        <v>1</v>
      </c>
      <c r="N89" s="487" t="s">
        <v>2246</v>
      </c>
      <c r="O89" s="487" t="s">
        <v>2246</v>
      </c>
      <c r="P89" s="487" t="s">
        <v>2246</v>
      </c>
    </row>
    <row r="90" spans="1:16" ht="25.5" x14ac:dyDescent="0.2">
      <c r="A90" s="14">
        <f t="shared" si="2"/>
        <v>79</v>
      </c>
      <c r="B90" s="543" t="s">
        <v>740</v>
      </c>
      <c r="C90" s="755"/>
      <c r="D90" s="755"/>
      <c r="E90" s="755"/>
      <c r="F90" s="755"/>
      <c r="G90" s="755"/>
      <c r="H90" s="755"/>
      <c r="I90" s="755"/>
      <c r="J90" s="755"/>
      <c r="K90" s="543" t="s">
        <v>73</v>
      </c>
      <c r="L90" s="209" t="s">
        <v>880</v>
      </c>
      <c r="M90" s="412">
        <v>1</v>
      </c>
      <c r="N90" s="487" t="s">
        <v>2246</v>
      </c>
      <c r="O90" s="487" t="s">
        <v>2246</v>
      </c>
      <c r="P90" s="487" t="s">
        <v>2246</v>
      </c>
    </row>
    <row r="91" spans="1:16" ht="51" x14ac:dyDescent="0.2">
      <c r="A91" s="14">
        <f t="shared" si="2"/>
        <v>80</v>
      </c>
      <c r="B91" s="543" t="s">
        <v>740</v>
      </c>
      <c r="C91" s="755"/>
      <c r="D91" s="755"/>
      <c r="E91" s="755"/>
      <c r="F91" s="755"/>
      <c r="G91" s="755"/>
      <c r="H91" s="755"/>
      <c r="I91" s="755"/>
      <c r="J91" s="755"/>
      <c r="K91" s="543" t="s">
        <v>73</v>
      </c>
      <c r="L91" s="217" t="s">
        <v>881</v>
      </c>
      <c r="M91" s="412">
        <v>1</v>
      </c>
      <c r="N91" s="487" t="s">
        <v>2246</v>
      </c>
      <c r="O91" s="487" t="s">
        <v>2246</v>
      </c>
      <c r="P91" s="487" t="s">
        <v>2246</v>
      </c>
    </row>
    <row r="92" spans="1:16" ht="25.5" x14ac:dyDescent="0.2">
      <c r="A92" s="14">
        <f t="shared" si="2"/>
        <v>81</v>
      </c>
      <c r="B92" s="31" t="s">
        <v>786</v>
      </c>
      <c r="C92" s="543" t="s">
        <v>1314</v>
      </c>
      <c r="D92" s="755"/>
      <c r="E92" s="755"/>
      <c r="F92" s="755"/>
      <c r="G92" s="755"/>
      <c r="H92" s="755"/>
      <c r="I92" s="755"/>
      <c r="J92" s="755"/>
      <c r="K92" s="543" t="s">
        <v>73</v>
      </c>
      <c r="L92" s="209" t="s">
        <v>882</v>
      </c>
      <c r="M92" s="412">
        <v>1</v>
      </c>
      <c r="N92" s="487" t="s">
        <v>2246</v>
      </c>
      <c r="O92" s="487" t="s">
        <v>2246</v>
      </c>
      <c r="P92" s="487" t="s">
        <v>2246</v>
      </c>
    </row>
    <row r="93" spans="1:16" ht="38.25" x14ac:dyDescent="0.2">
      <c r="A93" s="14">
        <f t="shared" si="2"/>
        <v>82</v>
      </c>
      <c r="B93" s="543" t="s">
        <v>741</v>
      </c>
      <c r="C93" s="755" t="s">
        <v>106</v>
      </c>
      <c r="D93" s="755" t="s">
        <v>106</v>
      </c>
      <c r="E93" s="755" t="s">
        <v>106</v>
      </c>
      <c r="F93" s="755" t="s">
        <v>106</v>
      </c>
      <c r="G93" s="755" t="s">
        <v>106</v>
      </c>
      <c r="H93" s="756" t="s">
        <v>106</v>
      </c>
      <c r="I93" s="756" t="s">
        <v>106</v>
      </c>
      <c r="J93" s="756" t="s">
        <v>106</v>
      </c>
      <c r="K93" s="543" t="s">
        <v>107</v>
      </c>
      <c r="L93" s="217" t="s">
        <v>1797</v>
      </c>
      <c r="M93" s="412">
        <v>1</v>
      </c>
      <c r="N93" s="487" t="s">
        <v>2246</v>
      </c>
      <c r="O93" s="487" t="s">
        <v>2246</v>
      </c>
      <c r="P93" s="487" t="s">
        <v>2246</v>
      </c>
    </row>
    <row r="94" spans="1:16" ht="38.25" x14ac:dyDescent="0.2">
      <c r="A94" s="14">
        <f t="shared" si="2"/>
        <v>83</v>
      </c>
      <c r="B94" s="543" t="s">
        <v>741</v>
      </c>
      <c r="C94" s="755"/>
      <c r="D94" s="755"/>
      <c r="E94" s="755"/>
      <c r="F94" s="755"/>
      <c r="G94" s="755"/>
      <c r="H94" s="757"/>
      <c r="I94" s="757"/>
      <c r="J94" s="757"/>
      <c r="K94" s="543" t="s">
        <v>73</v>
      </c>
      <c r="L94" s="209" t="s">
        <v>884</v>
      </c>
      <c r="M94" s="412">
        <v>1</v>
      </c>
      <c r="N94" s="487" t="s">
        <v>2246</v>
      </c>
      <c r="O94" s="487" t="s">
        <v>2246</v>
      </c>
      <c r="P94" s="487" t="s">
        <v>2246</v>
      </c>
    </row>
    <row r="95" spans="1:16" x14ac:dyDescent="0.2">
      <c r="A95" s="551"/>
      <c r="B95" s="543" t="s">
        <v>741</v>
      </c>
      <c r="C95" s="755"/>
      <c r="D95" s="755"/>
      <c r="E95" s="755"/>
      <c r="F95" s="755"/>
      <c r="G95" s="755"/>
      <c r="H95" s="757"/>
      <c r="I95" s="757"/>
      <c r="J95" s="757"/>
      <c r="K95" s="543" t="s">
        <v>73</v>
      </c>
      <c r="L95" s="209" t="s">
        <v>885</v>
      </c>
      <c r="M95" s="551"/>
      <c r="N95" s="551"/>
      <c r="O95" s="551"/>
      <c r="P95" s="551"/>
    </row>
    <row r="96" spans="1:16" x14ac:dyDescent="0.2">
      <c r="A96" s="14">
        <f>A94+1</f>
        <v>84</v>
      </c>
      <c r="B96" s="543" t="s">
        <v>741</v>
      </c>
      <c r="C96" s="755"/>
      <c r="D96" s="755"/>
      <c r="E96" s="755"/>
      <c r="F96" s="755"/>
      <c r="G96" s="755"/>
      <c r="H96" s="757"/>
      <c r="I96" s="757"/>
      <c r="J96" s="757"/>
      <c r="K96" s="543" t="s">
        <v>73</v>
      </c>
      <c r="L96" s="209" t="s">
        <v>2227</v>
      </c>
      <c r="M96" s="412">
        <v>1</v>
      </c>
      <c r="N96" s="487" t="s">
        <v>2246</v>
      </c>
      <c r="O96" s="487" t="s">
        <v>2246</v>
      </c>
      <c r="P96" s="487" t="s">
        <v>2246</v>
      </c>
    </row>
    <row r="97" spans="1:16" x14ac:dyDescent="0.2">
      <c r="A97" s="14">
        <f t="shared" si="2"/>
        <v>85</v>
      </c>
      <c r="B97" s="543" t="s">
        <v>741</v>
      </c>
      <c r="C97" s="755"/>
      <c r="D97" s="755"/>
      <c r="E97" s="755"/>
      <c r="F97" s="755"/>
      <c r="G97" s="755"/>
      <c r="H97" s="757"/>
      <c r="I97" s="757"/>
      <c r="J97" s="757"/>
      <c r="K97" s="543" t="s">
        <v>73</v>
      </c>
      <c r="L97" s="209" t="s">
        <v>2228</v>
      </c>
      <c r="M97" s="412">
        <v>1</v>
      </c>
      <c r="N97" s="487" t="s">
        <v>2246</v>
      </c>
      <c r="O97" s="487" t="s">
        <v>2246</v>
      </c>
      <c r="P97" s="487" t="s">
        <v>2246</v>
      </c>
    </row>
    <row r="98" spans="1:16" x14ac:dyDescent="0.2">
      <c r="A98" s="14">
        <f t="shared" si="2"/>
        <v>86</v>
      </c>
      <c r="B98" s="543" t="s">
        <v>741</v>
      </c>
      <c r="C98" s="755"/>
      <c r="D98" s="755"/>
      <c r="E98" s="755"/>
      <c r="F98" s="755"/>
      <c r="G98" s="755"/>
      <c r="H98" s="757"/>
      <c r="I98" s="757"/>
      <c r="J98" s="757"/>
      <c r="K98" s="543" t="s">
        <v>73</v>
      </c>
      <c r="L98" s="209" t="s">
        <v>2229</v>
      </c>
      <c r="M98" s="412">
        <v>1</v>
      </c>
      <c r="N98" s="487" t="s">
        <v>2246</v>
      </c>
      <c r="O98" s="487" t="s">
        <v>2246</v>
      </c>
      <c r="P98" s="487" t="s">
        <v>2246</v>
      </c>
    </row>
    <row r="99" spans="1:16" x14ac:dyDescent="0.2">
      <c r="A99" s="14">
        <f t="shared" si="2"/>
        <v>87</v>
      </c>
      <c r="B99" s="543" t="s">
        <v>741</v>
      </c>
      <c r="C99" s="755"/>
      <c r="D99" s="755"/>
      <c r="E99" s="755"/>
      <c r="F99" s="755"/>
      <c r="G99" s="755"/>
      <c r="H99" s="757"/>
      <c r="I99" s="757"/>
      <c r="J99" s="757"/>
      <c r="K99" s="543" t="s">
        <v>73</v>
      </c>
      <c r="L99" s="209" t="s">
        <v>2230</v>
      </c>
      <c r="M99" s="412">
        <v>1</v>
      </c>
      <c r="N99" s="487" t="s">
        <v>2246</v>
      </c>
      <c r="O99" s="487" t="s">
        <v>2246</v>
      </c>
      <c r="P99" s="487" t="s">
        <v>2246</v>
      </c>
    </row>
    <row r="100" spans="1:16" x14ac:dyDescent="0.2">
      <c r="A100" s="14">
        <f t="shared" si="2"/>
        <v>88</v>
      </c>
      <c r="B100" s="543" t="s">
        <v>741</v>
      </c>
      <c r="C100" s="755"/>
      <c r="D100" s="755"/>
      <c r="E100" s="755"/>
      <c r="F100" s="755"/>
      <c r="G100" s="755"/>
      <c r="H100" s="757"/>
      <c r="I100" s="757"/>
      <c r="J100" s="757"/>
      <c r="K100" s="543" t="s">
        <v>73</v>
      </c>
      <c r="L100" s="209" t="s">
        <v>2231</v>
      </c>
      <c r="M100" s="412">
        <v>1</v>
      </c>
      <c r="N100" s="487" t="s">
        <v>2246</v>
      </c>
      <c r="O100" s="487" t="s">
        <v>2246</v>
      </c>
      <c r="P100" s="487" t="s">
        <v>2246</v>
      </c>
    </row>
    <row r="101" spans="1:16" x14ac:dyDescent="0.2">
      <c r="A101" s="14">
        <f t="shared" si="2"/>
        <v>89</v>
      </c>
      <c r="B101" s="543" t="s">
        <v>741</v>
      </c>
      <c r="C101" s="755"/>
      <c r="D101" s="755"/>
      <c r="E101" s="755"/>
      <c r="F101" s="755"/>
      <c r="G101" s="755"/>
      <c r="H101" s="757"/>
      <c r="I101" s="757"/>
      <c r="J101" s="757"/>
      <c r="K101" s="543" t="s">
        <v>73</v>
      </c>
      <c r="L101" s="209" t="s">
        <v>2232</v>
      </c>
      <c r="M101" s="412">
        <v>1</v>
      </c>
      <c r="N101" s="487" t="s">
        <v>2246</v>
      </c>
      <c r="O101" s="487" t="s">
        <v>2246</v>
      </c>
      <c r="P101" s="487" t="s">
        <v>2246</v>
      </c>
    </row>
    <row r="102" spans="1:16" x14ac:dyDescent="0.2">
      <c r="A102" s="14">
        <f t="shared" si="2"/>
        <v>90</v>
      </c>
      <c r="B102" s="543" t="s">
        <v>741</v>
      </c>
      <c r="C102" s="755"/>
      <c r="D102" s="755"/>
      <c r="E102" s="755"/>
      <c r="F102" s="755"/>
      <c r="G102" s="755"/>
      <c r="H102" s="757"/>
      <c r="I102" s="757"/>
      <c r="J102" s="757"/>
      <c r="K102" s="543" t="s">
        <v>73</v>
      </c>
      <c r="L102" s="209" t="s">
        <v>2233</v>
      </c>
      <c r="M102" s="412">
        <v>1</v>
      </c>
      <c r="N102" s="487" t="s">
        <v>2246</v>
      </c>
      <c r="O102" s="487" t="s">
        <v>2246</v>
      </c>
      <c r="P102" s="487" t="s">
        <v>2246</v>
      </c>
    </row>
    <row r="103" spans="1:16" x14ac:dyDescent="0.2">
      <c r="A103" s="14">
        <f t="shared" si="2"/>
        <v>91</v>
      </c>
      <c r="B103" s="547" t="s">
        <v>741</v>
      </c>
      <c r="C103" s="755"/>
      <c r="D103" s="755"/>
      <c r="E103" s="755"/>
      <c r="F103" s="755"/>
      <c r="G103" s="755"/>
      <c r="H103" s="757"/>
      <c r="I103" s="757"/>
      <c r="J103" s="757"/>
      <c r="K103" s="543" t="s">
        <v>73</v>
      </c>
      <c r="L103" s="209" t="s">
        <v>2234</v>
      </c>
      <c r="M103" s="412">
        <v>1</v>
      </c>
      <c r="N103" s="487" t="s">
        <v>2246</v>
      </c>
      <c r="O103" s="487" t="s">
        <v>2246</v>
      </c>
      <c r="P103" s="487" t="s">
        <v>2246</v>
      </c>
    </row>
    <row r="104" spans="1:16" x14ac:dyDescent="0.2">
      <c r="A104" s="14">
        <f t="shared" si="2"/>
        <v>92</v>
      </c>
      <c r="B104" s="543" t="s">
        <v>741</v>
      </c>
      <c r="C104" s="755"/>
      <c r="D104" s="755"/>
      <c r="E104" s="755"/>
      <c r="F104" s="755"/>
      <c r="G104" s="755"/>
      <c r="H104" s="757"/>
      <c r="I104" s="757"/>
      <c r="J104" s="757"/>
      <c r="K104" s="543" t="s">
        <v>73</v>
      </c>
      <c r="L104" s="209" t="s">
        <v>2235</v>
      </c>
      <c r="M104" s="412">
        <v>1</v>
      </c>
      <c r="N104" s="487" t="s">
        <v>2246</v>
      </c>
      <c r="O104" s="487" t="s">
        <v>2246</v>
      </c>
      <c r="P104" s="487" t="s">
        <v>2246</v>
      </c>
    </row>
    <row r="105" spans="1:16" x14ac:dyDescent="0.2">
      <c r="A105" s="14">
        <f t="shared" si="2"/>
        <v>93</v>
      </c>
      <c r="B105" s="547" t="s">
        <v>741</v>
      </c>
      <c r="C105" s="755"/>
      <c r="D105" s="755"/>
      <c r="E105" s="755"/>
      <c r="F105" s="755"/>
      <c r="G105" s="755" t="s">
        <v>106</v>
      </c>
      <c r="H105" s="757"/>
      <c r="I105" s="757"/>
      <c r="J105" s="757"/>
      <c r="K105" s="543" t="s">
        <v>73</v>
      </c>
      <c r="L105" s="209" t="s">
        <v>2236</v>
      </c>
      <c r="M105" s="412">
        <v>1</v>
      </c>
      <c r="N105" s="487" t="s">
        <v>2246</v>
      </c>
      <c r="O105" s="487" t="s">
        <v>2246</v>
      </c>
      <c r="P105" s="487" t="s">
        <v>2246</v>
      </c>
    </row>
    <row r="106" spans="1:16" x14ac:dyDescent="0.2">
      <c r="A106" s="14">
        <f t="shared" si="2"/>
        <v>94</v>
      </c>
      <c r="B106" s="543" t="s">
        <v>741</v>
      </c>
      <c r="C106" s="755"/>
      <c r="D106" s="755"/>
      <c r="E106" s="755"/>
      <c r="F106" s="755"/>
      <c r="G106" s="755"/>
      <c r="H106" s="758"/>
      <c r="I106" s="758"/>
      <c r="J106" s="758"/>
      <c r="K106" s="543" t="s">
        <v>73</v>
      </c>
      <c r="L106" s="209" t="s">
        <v>121</v>
      </c>
      <c r="M106" s="412">
        <v>1</v>
      </c>
      <c r="N106" s="487" t="s">
        <v>2246</v>
      </c>
      <c r="O106" s="487" t="s">
        <v>2246</v>
      </c>
      <c r="P106" s="487" t="s">
        <v>2246</v>
      </c>
    </row>
    <row r="107" spans="1:16" ht="25.5" x14ac:dyDescent="0.2">
      <c r="A107" s="14">
        <f t="shared" si="2"/>
        <v>95</v>
      </c>
      <c r="B107" s="543" t="s">
        <v>742</v>
      </c>
      <c r="C107" s="755" t="s">
        <v>122</v>
      </c>
      <c r="D107" s="755" t="s">
        <v>122</v>
      </c>
      <c r="E107" s="755" t="s">
        <v>122</v>
      </c>
      <c r="F107" s="755" t="s">
        <v>122</v>
      </c>
      <c r="G107" s="755" t="s">
        <v>122</v>
      </c>
      <c r="H107" s="756" t="s">
        <v>122</v>
      </c>
      <c r="I107" s="756" t="s">
        <v>122</v>
      </c>
      <c r="J107" s="756" t="s">
        <v>122</v>
      </c>
      <c r="K107" s="543" t="s">
        <v>123</v>
      </c>
      <c r="L107" s="209" t="s">
        <v>895</v>
      </c>
      <c r="M107" s="412">
        <v>1</v>
      </c>
      <c r="N107" s="487" t="s">
        <v>2246</v>
      </c>
      <c r="O107" s="487" t="s">
        <v>2246</v>
      </c>
      <c r="P107" s="487" t="s">
        <v>2246</v>
      </c>
    </row>
    <row r="108" spans="1:16" ht="25.5" x14ac:dyDescent="0.2">
      <c r="A108" s="14">
        <f t="shared" si="2"/>
        <v>96</v>
      </c>
      <c r="B108" s="543" t="s">
        <v>742</v>
      </c>
      <c r="C108" s="755"/>
      <c r="D108" s="755"/>
      <c r="E108" s="755"/>
      <c r="F108" s="755"/>
      <c r="G108" s="755"/>
      <c r="H108" s="758"/>
      <c r="I108" s="758"/>
      <c r="J108" s="758"/>
      <c r="K108" s="543" t="s">
        <v>73</v>
      </c>
      <c r="L108" s="209" t="s">
        <v>896</v>
      </c>
      <c r="M108" s="412">
        <v>1</v>
      </c>
      <c r="N108" s="487" t="s">
        <v>2246</v>
      </c>
      <c r="O108" s="487" t="s">
        <v>2246</v>
      </c>
      <c r="P108" s="487" t="s">
        <v>2246</v>
      </c>
    </row>
    <row r="109" spans="1:16" ht="38.25" x14ac:dyDescent="0.2">
      <c r="A109" s="14">
        <f>A108+1</f>
        <v>97</v>
      </c>
      <c r="B109" s="31"/>
      <c r="C109" s="755"/>
      <c r="D109" s="755"/>
      <c r="E109" s="755"/>
      <c r="F109" s="755"/>
      <c r="G109" s="755"/>
      <c r="H109" s="544" t="s">
        <v>122</v>
      </c>
      <c r="I109" s="544" t="s">
        <v>122</v>
      </c>
      <c r="J109" s="544" t="s">
        <v>122</v>
      </c>
      <c r="K109" s="543" t="s">
        <v>2322</v>
      </c>
      <c r="L109" s="209" t="s">
        <v>1607</v>
      </c>
      <c r="M109" s="412">
        <v>1</v>
      </c>
      <c r="N109" s="487" t="s">
        <v>2246</v>
      </c>
      <c r="O109" s="487" t="s">
        <v>2246</v>
      </c>
      <c r="P109" s="487" t="s">
        <v>2246</v>
      </c>
    </row>
    <row r="110" spans="1:16" ht="38.25" x14ac:dyDescent="0.2">
      <c r="A110" s="14">
        <f>A109+1</f>
        <v>98</v>
      </c>
      <c r="B110" s="543" t="s">
        <v>743</v>
      </c>
      <c r="C110" s="755" t="s">
        <v>126</v>
      </c>
      <c r="D110" s="755" t="s">
        <v>126</v>
      </c>
      <c r="E110" s="755" t="s">
        <v>126</v>
      </c>
      <c r="F110" s="755" t="s">
        <v>126</v>
      </c>
      <c r="G110" s="755" t="s">
        <v>126</v>
      </c>
      <c r="H110" s="755" t="s">
        <v>126</v>
      </c>
      <c r="I110" s="755" t="s">
        <v>126</v>
      </c>
      <c r="J110" s="755" t="s">
        <v>126</v>
      </c>
      <c r="K110" s="543" t="s">
        <v>127</v>
      </c>
      <c r="L110" s="209" t="s">
        <v>1495</v>
      </c>
      <c r="M110" s="412">
        <v>1</v>
      </c>
      <c r="N110" s="485" t="s">
        <v>2248</v>
      </c>
      <c r="O110" s="485" t="s">
        <v>2248</v>
      </c>
      <c r="P110" s="485" t="s">
        <v>2248</v>
      </c>
    </row>
    <row r="111" spans="1:16" ht="25.5" x14ac:dyDescent="0.2">
      <c r="A111" s="14">
        <f t="shared" si="2"/>
        <v>99</v>
      </c>
      <c r="B111" s="543" t="s">
        <v>743</v>
      </c>
      <c r="C111" s="755"/>
      <c r="D111" s="755"/>
      <c r="E111" s="755"/>
      <c r="F111" s="755"/>
      <c r="G111" s="755"/>
      <c r="H111" s="755"/>
      <c r="I111" s="755"/>
      <c r="J111" s="755"/>
      <c r="K111" s="543" t="s">
        <v>73</v>
      </c>
      <c r="L111" s="209" t="s">
        <v>1297</v>
      </c>
      <c r="M111" s="412">
        <v>1</v>
      </c>
      <c r="N111" s="485" t="s">
        <v>2248</v>
      </c>
      <c r="O111" s="485" t="s">
        <v>2248</v>
      </c>
      <c r="P111" s="485" t="s">
        <v>2248</v>
      </c>
    </row>
    <row r="112" spans="1:16" ht="38.25" x14ac:dyDescent="0.2">
      <c r="A112" s="14">
        <f t="shared" si="2"/>
        <v>100</v>
      </c>
      <c r="B112" s="543" t="s">
        <v>686</v>
      </c>
      <c r="C112" s="755"/>
      <c r="D112" s="755"/>
      <c r="E112" s="755"/>
      <c r="F112" s="755"/>
      <c r="G112" s="755"/>
      <c r="H112" s="755"/>
      <c r="I112" s="755"/>
      <c r="J112" s="755"/>
      <c r="K112" s="543" t="s">
        <v>73</v>
      </c>
      <c r="L112" s="209" t="s">
        <v>897</v>
      </c>
      <c r="M112" s="412">
        <v>1</v>
      </c>
      <c r="N112" s="485" t="s">
        <v>2248</v>
      </c>
      <c r="O112" s="485" t="s">
        <v>2248</v>
      </c>
      <c r="P112" s="485" t="s">
        <v>2248</v>
      </c>
    </row>
    <row r="113" spans="1:16" ht="25.5" x14ac:dyDescent="0.2">
      <c r="A113" s="14">
        <f t="shared" si="2"/>
        <v>101</v>
      </c>
      <c r="B113" s="543" t="s">
        <v>744</v>
      </c>
      <c r="C113" s="755"/>
      <c r="D113" s="755"/>
      <c r="E113" s="755"/>
      <c r="F113" s="755"/>
      <c r="G113" s="755"/>
      <c r="H113" s="755"/>
      <c r="I113" s="755"/>
      <c r="J113" s="755"/>
      <c r="K113" s="543" t="s">
        <v>73</v>
      </c>
      <c r="L113" s="209" t="s">
        <v>898</v>
      </c>
      <c r="M113" s="412">
        <v>1</v>
      </c>
      <c r="N113" s="488" t="s">
        <v>2247</v>
      </c>
      <c r="O113" s="488" t="s">
        <v>2247</v>
      </c>
      <c r="P113" s="488" t="s">
        <v>2247</v>
      </c>
    </row>
    <row r="114" spans="1:16" s="363" customFormat="1" ht="25.5" x14ac:dyDescent="0.2">
      <c r="A114" s="14">
        <f t="shared" si="2"/>
        <v>102</v>
      </c>
      <c r="B114" s="543" t="s">
        <v>743</v>
      </c>
      <c r="C114" s="755"/>
      <c r="D114" s="755"/>
      <c r="E114" s="755"/>
      <c r="F114" s="755"/>
      <c r="G114" s="755"/>
      <c r="H114" s="755"/>
      <c r="I114" s="755"/>
      <c r="J114" s="755"/>
      <c r="K114" s="543" t="s">
        <v>73</v>
      </c>
      <c r="L114" s="209" t="s">
        <v>899</v>
      </c>
      <c r="M114" s="412">
        <v>1</v>
      </c>
      <c r="N114" s="487" t="s">
        <v>2246</v>
      </c>
      <c r="O114" s="487" t="s">
        <v>2246</v>
      </c>
      <c r="P114" s="487" t="s">
        <v>2246</v>
      </c>
    </row>
    <row r="115" spans="1:16" s="363" customFormat="1" ht="38.25" x14ac:dyDescent="0.2">
      <c r="A115" s="14">
        <f t="shared" si="2"/>
        <v>103</v>
      </c>
      <c r="B115" s="543" t="s">
        <v>743</v>
      </c>
      <c r="C115" s="755"/>
      <c r="D115" s="755"/>
      <c r="E115" s="755"/>
      <c r="F115" s="755"/>
      <c r="G115" s="755"/>
      <c r="H115" s="755"/>
      <c r="I115" s="755"/>
      <c r="J115" s="755"/>
      <c r="K115" s="543" t="s">
        <v>73</v>
      </c>
      <c r="L115" s="209" t="s">
        <v>900</v>
      </c>
      <c r="M115" s="412">
        <v>1</v>
      </c>
      <c r="N115" s="487" t="s">
        <v>2246</v>
      </c>
      <c r="O115" s="487" t="s">
        <v>2246</v>
      </c>
      <c r="P115" s="487" t="s">
        <v>2246</v>
      </c>
    </row>
    <row r="116" spans="1:16" s="363" customFormat="1" ht="38.25" x14ac:dyDescent="0.2">
      <c r="A116" s="14">
        <f t="shared" si="2"/>
        <v>104</v>
      </c>
      <c r="B116" s="543" t="s">
        <v>743</v>
      </c>
      <c r="C116" s="755"/>
      <c r="D116" s="755"/>
      <c r="E116" s="755"/>
      <c r="F116" s="755"/>
      <c r="G116" s="755"/>
      <c r="H116" s="755"/>
      <c r="I116" s="755"/>
      <c r="J116" s="755"/>
      <c r="K116" s="543" t="s">
        <v>73</v>
      </c>
      <c r="L116" s="209" t="s">
        <v>901</v>
      </c>
      <c r="M116" s="412">
        <v>1</v>
      </c>
      <c r="N116" s="487" t="s">
        <v>2246</v>
      </c>
      <c r="O116" s="487" t="s">
        <v>2246</v>
      </c>
      <c r="P116" s="487" t="s">
        <v>2246</v>
      </c>
    </row>
    <row r="117" spans="1:16" s="363" customFormat="1" ht="25.5" x14ac:dyDescent="0.2">
      <c r="A117" s="14">
        <f t="shared" si="2"/>
        <v>105</v>
      </c>
      <c r="B117" s="543" t="s">
        <v>743</v>
      </c>
      <c r="C117" s="755"/>
      <c r="D117" s="755"/>
      <c r="E117" s="755"/>
      <c r="F117" s="755"/>
      <c r="G117" s="755"/>
      <c r="H117" s="755"/>
      <c r="I117" s="755"/>
      <c r="J117" s="755"/>
      <c r="K117" s="543" t="s">
        <v>73</v>
      </c>
      <c r="L117" s="209" t="s">
        <v>902</v>
      </c>
      <c r="M117" s="412">
        <v>1</v>
      </c>
      <c r="N117" s="487" t="s">
        <v>2246</v>
      </c>
      <c r="O117" s="487" t="s">
        <v>2246</v>
      </c>
      <c r="P117" s="487" t="s">
        <v>2246</v>
      </c>
    </row>
    <row r="118" spans="1:16" s="363" customFormat="1" ht="38.25" x14ac:dyDescent="0.2">
      <c r="A118" s="14">
        <f t="shared" si="2"/>
        <v>106</v>
      </c>
      <c r="B118" s="543" t="s">
        <v>743</v>
      </c>
      <c r="C118" s="755"/>
      <c r="D118" s="755"/>
      <c r="E118" s="755"/>
      <c r="F118" s="755"/>
      <c r="G118" s="755"/>
      <c r="H118" s="755"/>
      <c r="I118" s="755"/>
      <c r="J118" s="755"/>
      <c r="K118" s="543" t="s">
        <v>73</v>
      </c>
      <c r="L118" s="209" t="s">
        <v>903</v>
      </c>
      <c r="M118" s="412">
        <v>1</v>
      </c>
      <c r="N118" s="487" t="s">
        <v>2246</v>
      </c>
      <c r="O118" s="487" t="s">
        <v>2246</v>
      </c>
      <c r="P118" s="487" t="s">
        <v>2246</v>
      </c>
    </row>
    <row r="119" spans="1:16" s="363" customFormat="1" ht="42" customHeight="1" x14ac:dyDescent="0.2">
      <c r="A119" s="14">
        <f t="shared" si="2"/>
        <v>107</v>
      </c>
      <c r="B119" s="543" t="s">
        <v>743</v>
      </c>
      <c r="C119" s="755"/>
      <c r="D119" s="755"/>
      <c r="E119" s="755"/>
      <c r="F119" s="755"/>
      <c r="G119" s="755"/>
      <c r="H119" s="755"/>
      <c r="I119" s="755"/>
      <c r="J119" s="755"/>
      <c r="K119" s="543" t="s">
        <v>73</v>
      </c>
      <c r="L119" s="209" t="s">
        <v>904</v>
      </c>
      <c r="M119" s="412">
        <v>1</v>
      </c>
      <c r="N119" s="487" t="s">
        <v>2246</v>
      </c>
      <c r="O119" s="487" t="s">
        <v>2246</v>
      </c>
      <c r="P119" s="487" t="s">
        <v>2246</v>
      </c>
    </row>
    <row r="120" spans="1:16" s="363" customFormat="1" ht="51" x14ac:dyDescent="0.2">
      <c r="A120" s="14">
        <f t="shared" si="2"/>
        <v>108</v>
      </c>
      <c r="B120" s="547" t="s">
        <v>745</v>
      </c>
      <c r="C120" s="544" t="s">
        <v>136</v>
      </c>
      <c r="D120" s="755" t="s">
        <v>136</v>
      </c>
      <c r="E120" s="755" t="s">
        <v>136</v>
      </c>
      <c r="F120" s="755" t="s">
        <v>136</v>
      </c>
      <c r="G120" s="755" t="s">
        <v>136</v>
      </c>
      <c r="H120" s="755" t="s">
        <v>136</v>
      </c>
      <c r="I120" s="755" t="s">
        <v>136</v>
      </c>
      <c r="J120" s="755" t="s">
        <v>136</v>
      </c>
      <c r="K120" s="543" t="s">
        <v>137</v>
      </c>
      <c r="L120" s="209" t="s">
        <v>905</v>
      </c>
      <c r="M120" s="412">
        <v>1</v>
      </c>
      <c r="N120" s="487" t="s">
        <v>2246</v>
      </c>
      <c r="O120" s="487" t="s">
        <v>2246</v>
      </c>
      <c r="P120" s="487" t="s">
        <v>2246</v>
      </c>
    </row>
    <row r="121" spans="1:16" s="363" customFormat="1" ht="25.5" x14ac:dyDescent="0.2">
      <c r="A121" s="14">
        <f t="shared" si="2"/>
        <v>109</v>
      </c>
      <c r="B121" s="31" t="s">
        <v>786</v>
      </c>
      <c r="C121" s="543" t="s">
        <v>1315</v>
      </c>
      <c r="D121" s="755"/>
      <c r="E121" s="755"/>
      <c r="F121" s="755"/>
      <c r="G121" s="755"/>
      <c r="H121" s="755"/>
      <c r="I121" s="755"/>
      <c r="J121" s="755"/>
      <c r="K121" s="543" t="s">
        <v>73</v>
      </c>
      <c r="L121" s="209" t="s">
        <v>906</v>
      </c>
      <c r="M121" s="412">
        <v>1</v>
      </c>
      <c r="N121" s="487" t="s">
        <v>2246</v>
      </c>
      <c r="O121" s="487" t="s">
        <v>2246</v>
      </c>
      <c r="P121" s="487" t="s">
        <v>2246</v>
      </c>
    </row>
    <row r="122" spans="1:16" s="363" customFormat="1" ht="38.25" x14ac:dyDescent="0.2">
      <c r="A122" s="14">
        <f t="shared" si="2"/>
        <v>110</v>
      </c>
      <c r="B122" s="543" t="s">
        <v>745</v>
      </c>
      <c r="C122" s="544" t="s">
        <v>136</v>
      </c>
      <c r="D122" s="755"/>
      <c r="E122" s="755"/>
      <c r="F122" s="755"/>
      <c r="G122" s="755" t="s">
        <v>136</v>
      </c>
      <c r="H122" s="755" t="s">
        <v>136</v>
      </c>
      <c r="I122" s="755" t="s">
        <v>136</v>
      </c>
      <c r="J122" s="755" t="s">
        <v>136</v>
      </c>
      <c r="K122" s="543" t="s">
        <v>73</v>
      </c>
      <c r="L122" s="217" t="s">
        <v>1798</v>
      </c>
      <c r="M122" s="412">
        <v>1</v>
      </c>
      <c r="N122" s="487" t="s">
        <v>2246</v>
      </c>
      <c r="O122" s="487" t="s">
        <v>2246</v>
      </c>
      <c r="P122" s="487" t="s">
        <v>2246</v>
      </c>
    </row>
    <row r="123" spans="1:16" s="363" customFormat="1" ht="51" x14ac:dyDescent="0.2">
      <c r="A123" s="14">
        <f t="shared" si="2"/>
        <v>111</v>
      </c>
      <c r="B123" s="543" t="s">
        <v>745</v>
      </c>
      <c r="C123" s="544" t="s">
        <v>136</v>
      </c>
      <c r="D123" s="544" t="s">
        <v>136</v>
      </c>
      <c r="E123" s="544" t="s">
        <v>136</v>
      </c>
      <c r="F123" s="544" t="s">
        <v>136</v>
      </c>
      <c r="G123" s="755"/>
      <c r="H123" s="755"/>
      <c r="I123" s="755"/>
      <c r="J123" s="755"/>
      <c r="K123" s="543" t="s">
        <v>73</v>
      </c>
      <c r="L123" s="209" t="s">
        <v>908</v>
      </c>
      <c r="M123" s="412">
        <v>1</v>
      </c>
      <c r="N123" s="487" t="s">
        <v>2246</v>
      </c>
      <c r="O123" s="487" t="s">
        <v>2246</v>
      </c>
      <c r="P123" s="487" t="s">
        <v>2246</v>
      </c>
    </row>
    <row r="124" spans="1:16" s="363" customFormat="1" ht="29.25" customHeight="1" x14ac:dyDescent="0.2">
      <c r="A124" s="14">
        <f t="shared" si="2"/>
        <v>112</v>
      </c>
      <c r="B124" s="543" t="s">
        <v>745</v>
      </c>
      <c r="C124" s="544" t="s">
        <v>136</v>
      </c>
      <c r="D124" s="755" t="s">
        <v>136</v>
      </c>
      <c r="E124" s="755" t="s">
        <v>136</v>
      </c>
      <c r="F124" s="755" t="s">
        <v>136</v>
      </c>
      <c r="G124" s="755" t="s">
        <v>136</v>
      </c>
      <c r="H124" s="756" t="s">
        <v>136</v>
      </c>
      <c r="I124" s="756" t="s">
        <v>136</v>
      </c>
      <c r="J124" s="756" t="s">
        <v>136</v>
      </c>
      <c r="K124" s="543" t="s">
        <v>73</v>
      </c>
      <c r="L124" s="209" t="s">
        <v>909</v>
      </c>
      <c r="M124" s="412">
        <v>1</v>
      </c>
      <c r="N124" s="487" t="s">
        <v>2246</v>
      </c>
      <c r="O124" s="487" t="s">
        <v>2246</v>
      </c>
      <c r="P124" s="487" t="s">
        <v>2246</v>
      </c>
    </row>
    <row r="125" spans="1:16" s="363" customFormat="1" ht="38.25" x14ac:dyDescent="0.2">
      <c r="A125" s="14">
        <f t="shared" si="2"/>
        <v>113</v>
      </c>
      <c r="B125" s="31" t="s">
        <v>786</v>
      </c>
      <c r="C125" s="543" t="s">
        <v>1315</v>
      </c>
      <c r="D125" s="755"/>
      <c r="E125" s="755"/>
      <c r="F125" s="755"/>
      <c r="G125" s="755"/>
      <c r="H125" s="757"/>
      <c r="I125" s="757"/>
      <c r="J125" s="757"/>
      <c r="K125" s="543" t="s">
        <v>73</v>
      </c>
      <c r="L125" s="217" t="s">
        <v>1799</v>
      </c>
      <c r="M125" s="412">
        <v>1</v>
      </c>
      <c r="N125" s="487" t="s">
        <v>2246</v>
      </c>
      <c r="O125" s="487" t="s">
        <v>2246</v>
      </c>
      <c r="P125" s="487" t="s">
        <v>2246</v>
      </c>
    </row>
    <row r="126" spans="1:16" s="363" customFormat="1" ht="25.5" x14ac:dyDescent="0.2">
      <c r="A126" s="14">
        <f t="shared" si="2"/>
        <v>114</v>
      </c>
      <c r="B126" s="543" t="s">
        <v>745</v>
      </c>
      <c r="C126" s="544" t="s">
        <v>136</v>
      </c>
      <c r="D126" s="755"/>
      <c r="E126" s="755"/>
      <c r="F126" s="755"/>
      <c r="G126" s="755"/>
      <c r="H126" s="758"/>
      <c r="I126" s="758"/>
      <c r="J126" s="758"/>
      <c r="K126" s="543" t="s">
        <v>73</v>
      </c>
      <c r="L126" s="209" t="s">
        <v>911</v>
      </c>
      <c r="M126" s="412">
        <v>1</v>
      </c>
      <c r="N126" s="487" t="s">
        <v>2246</v>
      </c>
      <c r="O126" s="487" t="s">
        <v>2246</v>
      </c>
      <c r="P126" s="487" t="s">
        <v>2246</v>
      </c>
    </row>
    <row r="127" spans="1:16" s="363" customFormat="1" ht="51" x14ac:dyDescent="0.2">
      <c r="A127" s="14">
        <f t="shared" si="2"/>
        <v>115</v>
      </c>
      <c r="B127" s="31" t="s">
        <v>786</v>
      </c>
      <c r="C127" s="543" t="s">
        <v>1315</v>
      </c>
      <c r="D127" s="755"/>
      <c r="E127" s="755"/>
      <c r="F127" s="755"/>
      <c r="G127" s="755"/>
      <c r="H127" s="544" t="s">
        <v>136</v>
      </c>
      <c r="I127" s="544" t="s">
        <v>136</v>
      </c>
      <c r="J127" s="544" t="s">
        <v>136</v>
      </c>
      <c r="K127" s="543" t="s">
        <v>1473</v>
      </c>
      <c r="L127" s="217" t="s">
        <v>912</v>
      </c>
      <c r="M127" s="412">
        <v>1</v>
      </c>
      <c r="N127" s="487" t="s">
        <v>2246</v>
      </c>
      <c r="O127" s="487" t="s">
        <v>2246</v>
      </c>
      <c r="P127" s="487" t="s">
        <v>2246</v>
      </c>
    </row>
    <row r="128" spans="1:16" s="363" customFormat="1" ht="38.25" customHeight="1" x14ac:dyDescent="0.2">
      <c r="A128" s="14">
        <f t="shared" si="2"/>
        <v>116</v>
      </c>
      <c r="B128" s="543" t="s">
        <v>745</v>
      </c>
      <c r="C128" s="544" t="s">
        <v>146</v>
      </c>
      <c r="D128" s="755" t="s">
        <v>146</v>
      </c>
      <c r="E128" s="755" t="s">
        <v>146</v>
      </c>
      <c r="F128" s="755" t="s">
        <v>146</v>
      </c>
      <c r="G128" s="755" t="s">
        <v>146</v>
      </c>
      <c r="H128" s="755" t="s">
        <v>146</v>
      </c>
      <c r="I128" s="755" t="s">
        <v>146</v>
      </c>
      <c r="J128" s="755" t="s">
        <v>146</v>
      </c>
      <c r="K128" s="547" t="s">
        <v>1800</v>
      </c>
      <c r="L128" s="209" t="s">
        <v>913</v>
      </c>
      <c r="M128" s="412">
        <v>1</v>
      </c>
      <c r="N128" s="487" t="s">
        <v>2246</v>
      </c>
      <c r="O128" s="487" t="s">
        <v>2246</v>
      </c>
      <c r="P128" s="487" t="s">
        <v>2246</v>
      </c>
    </row>
    <row r="129" spans="1:16" s="363" customFormat="1" ht="25.5" x14ac:dyDescent="0.2">
      <c r="A129" s="14">
        <f t="shared" si="2"/>
        <v>117</v>
      </c>
      <c r="B129" s="543" t="s">
        <v>745</v>
      </c>
      <c r="C129" s="544" t="s">
        <v>146</v>
      </c>
      <c r="D129" s="755"/>
      <c r="E129" s="755"/>
      <c r="F129" s="755"/>
      <c r="G129" s="755"/>
      <c r="H129" s="755"/>
      <c r="I129" s="755"/>
      <c r="J129" s="755"/>
      <c r="K129" s="543" t="s">
        <v>73</v>
      </c>
      <c r="L129" s="209" t="s">
        <v>914</v>
      </c>
      <c r="M129" s="412">
        <v>1</v>
      </c>
      <c r="N129" s="487" t="s">
        <v>2246</v>
      </c>
      <c r="O129" s="487" t="s">
        <v>2246</v>
      </c>
      <c r="P129" s="487" t="s">
        <v>2246</v>
      </c>
    </row>
    <row r="130" spans="1:16" ht="38.25" x14ac:dyDescent="0.2">
      <c r="A130" s="14">
        <f t="shared" si="2"/>
        <v>118</v>
      </c>
      <c r="B130" s="31" t="s">
        <v>785</v>
      </c>
      <c r="C130" s="543" t="s">
        <v>1316</v>
      </c>
      <c r="D130" s="755"/>
      <c r="E130" s="755"/>
      <c r="F130" s="755"/>
      <c r="G130" s="755"/>
      <c r="H130" s="755"/>
      <c r="I130" s="755"/>
      <c r="J130" s="755"/>
      <c r="K130" s="543" t="s">
        <v>73</v>
      </c>
      <c r="L130" s="209" t="s">
        <v>915</v>
      </c>
      <c r="M130" s="412">
        <v>1</v>
      </c>
      <c r="N130" s="487" t="s">
        <v>2246</v>
      </c>
      <c r="O130" s="487" t="s">
        <v>2246</v>
      </c>
      <c r="P130" s="487" t="s">
        <v>2246</v>
      </c>
    </row>
    <row r="131" spans="1:16" ht="25.5" x14ac:dyDescent="0.2">
      <c r="A131" s="14">
        <f t="shared" si="2"/>
        <v>119</v>
      </c>
      <c r="B131" s="543" t="s">
        <v>742</v>
      </c>
      <c r="C131" s="544" t="s">
        <v>146</v>
      </c>
      <c r="D131" s="755"/>
      <c r="E131" s="755"/>
      <c r="F131" s="755"/>
      <c r="G131" s="755"/>
      <c r="H131" s="755"/>
      <c r="I131" s="755"/>
      <c r="J131" s="755"/>
      <c r="K131" s="543" t="s">
        <v>73</v>
      </c>
      <c r="L131" s="209" t="s">
        <v>916</v>
      </c>
      <c r="M131" s="412">
        <v>1</v>
      </c>
      <c r="N131" s="487" t="s">
        <v>2246</v>
      </c>
      <c r="O131" s="487" t="s">
        <v>2246</v>
      </c>
      <c r="P131" s="487" t="s">
        <v>2246</v>
      </c>
    </row>
    <row r="132" spans="1:16" ht="38.25" x14ac:dyDescent="0.2">
      <c r="A132" s="14">
        <f t="shared" si="2"/>
        <v>120</v>
      </c>
      <c r="B132" s="31" t="s">
        <v>785</v>
      </c>
      <c r="C132" s="543" t="s">
        <v>1316</v>
      </c>
      <c r="D132" s="755"/>
      <c r="E132" s="755"/>
      <c r="F132" s="755"/>
      <c r="G132" s="755"/>
      <c r="H132" s="755"/>
      <c r="I132" s="755"/>
      <c r="J132" s="755"/>
      <c r="K132" s="543" t="s">
        <v>73</v>
      </c>
      <c r="L132" s="209" t="s">
        <v>1296</v>
      </c>
      <c r="M132" s="412">
        <v>1</v>
      </c>
      <c r="N132" s="487" t="s">
        <v>2246</v>
      </c>
      <c r="O132" s="487" t="s">
        <v>2246</v>
      </c>
      <c r="P132" s="487" t="s">
        <v>2246</v>
      </c>
    </row>
    <row r="133" spans="1:16" ht="25.5" x14ac:dyDescent="0.2">
      <c r="A133" s="14">
        <f t="shared" si="2"/>
        <v>121</v>
      </c>
      <c r="B133" s="31" t="s">
        <v>785</v>
      </c>
      <c r="C133" s="543" t="s">
        <v>1316</v>
      </c>
      <c r="D133" s="755"/>
      <c r="E133" s="755"/>
      <c r="F133" s="755"/>
      <c r="G133" s="755"/>
      <c r="H133" s="755"/>
      <c r="I133" s="755"/>
      <c r="J133" s="755"/>
      <c r="K133" s="543" t="s">
        <v>73</v>
      </c>
      <c r="L133" s="209" t="s">
        <v>1297</v>
      </c>
      <c r="M133" s="412">
        <v>1</v>
      </c>
      <c r="N133" s="487" t="s">
        <v>2246</v>
      </c>
      <c r="O133" s="487" t="s">
        <v>2246</v>
      </c>
      <c r="P133" s="487" t="s">
        <v>2246</v>
      </c>
    </row>
    <row r="134" spans="1:16" ht="38.25" x14ac:dyDescent="0.2">
      <c r="A134" s="14">
        <f t="shared" si="2"/>
        <v>122</v>
      </c>
      <c r="B134" s="255"/>
      <c r="C134" s="551"/>
      <c r="D134" s="225"/>
      <c r="E134" s="764" t="s">
        <v>1601</v>
      </c>
      <c r="F134" s="764" t="s">
        <v>1886</v>
      </c>
      <c r="G134" s="764" t="s">
        <v>1886</v>
      </c>
      <c r="H134" s="764" t="s">
        <v>1886</v>
      </c>
      <c r="I134" s="764" t="s">
        <v>1886</v>
      </c>
      <c r="J134" s="764" t="s">
        <v>1886</v>
      </c>
      <c r="K134" s="547" t="s">
        <v>1524</v>
      </c>
      <c r="L134" s="217" t="s">
        <v>1801</v>
      </c>
      <c r="M134" s="412">
        <v>1</v>
      </c>
      <c r="N134" s="487" t="s">
        <v>2246</v>
      </c>
      <c r="O134" s="487" t="s">
        <v>2246</v>
      </c>
      <c r="P134" s="487" t="s">
        <v>2246</v>
      </c>
    </row>
    <row r="135" spans="1:16" ht="28.5" customHeight="1" x14ac:dyDescent="0.2">
      <c r="A135" s="14">
        <f t="shared" si="2"/>
        <v>123</v>
      </c>
      <c r="B135" s="255"/>
      <c r="C135" s="551"/>
      <c r="D135" s="225"/>
      <c r="E135" s="791"/>
      <c r="F135" s="791"/>
      <c r="G135" s="764"/>
      <c r="H135" s="764"/>
      <c r="I135" s="764"/>
      <c r="J135" s="764"/>
      <c r="K135" s="547" t="s">
        <v>73</v>
      </c>
      <c r="L135" s="217" t="s">
        <v>914</v>
      </c>
      <c r="M135" s="412">
        <v>1</v>
      </c>
      <c r="N135" s="487" t="s">
        <v>2246</v>
      </c>
      <c r="O135" s="487" t="s">
        <v>2246</v>
      </c>
      <c r="P135" s="487" t="s">
        <v>2246</v>
      </c>
    </row>
    <row r="136" spans="1:16" ht="25.5" customHeight="1" x14ac:dyDescent="0.2">
      <c r="A136" s="14">
        <f t="shared" si="2"/>
        <v>124</v>
      </c>
      <c r="B136" s="255"/>
      <c r="C136" s="31"/>
      <c r="D136" s="225"/>
      <c r="E136" s="791"/>
      <c r="F136" s="791"/>
      <c r="G136" s="764"/>
      <c r="H136" s="764"/>
      <c r="I136" s="764"/>
      <c r="J136" s="764"/>
      <c r="K136" s="547" t="s">
        <v>73</v>
      </c>
      <c r="L136" s="217" t="s">
        <v>1802</v>
      </c>
      <c r="M136" s="412">
        <v>1</v>
      </c>
      <c r="N136" s="487" t="s">
        <v>2246</v>
      </c>
      <c r="O136" s="487" t="s">
        <v>2246</v>
      </c>
      <c r="P136" s="487" t="s">
        <v>2246</v>
      </c>
    </row>
    <row r="137" spans="1:16" ht="38.25" x14ac:dyDescent="0.2">
      <c r="A137" s="14">
        <f t="shared" si="2"/>
        <v>125</v>
      </c>
      <c r="B137" s="255"/>
      <c r="C137" s="551"/>
      <c r="D137" s="225"/>
      <c r="E137" s="791"/>
      <c r="F137" s="791"/>
      <c r="G137" s="764"/>
      <c r="H137" s="764"/>
      <c r="I137" s="764"/>
      <c r="J137" s="764"/>
      <c r="K137" s="547" t="s">
        <v>73</v>
      </c>
      <c r="L137" s="217" t="s">
        <v>1803</v>
      </c>
      <c r="M137" s="412">
        <v>1</v>
      </c>
      <c r="N137" s="487" t="s">
        <v>2246</v>
      </c>
      <c r="O137" s="487" t="s">
        <v>2246</v>
      </c>
      <c r="P137" s="487" t="s">
        <v>2246</v>
      </c>
    </row>
    <row r="138" spans="1:16" ht="25.5" x14ac:dyDescent="0.2">
      <c r="A138" s="14">
        <f t="shared" si="2"/>
        <v>126</v>
      </c>
      <c r="B138" s="255"/>
      <c r="C138" s="31"/>
      <c r="D138" s="225"/>
      <c r="E138" s="791"/>
      <c r="F138" s="791"/>
      <c r="G138" s="547" t="s">
        <v>1886</v>
      </c>
      <c r="H138" s="547" t="s">
        <v>1886</v>
      </c>
      <c r="I138" s="547" t="s">
        <v>1886</v>
      </c>
      <c r="J138" s="547" t="s">
        <v>1886</v>
      </c>
      <c r="K138" s="547" t="s">
        <v>73</v>
      </c>
      <c r="L138" s="217" t="s">
        <v>1297</v>
      </c>
      <c r="M138" s="412">
        <v>1</v>
      </c>
      <c r="N138" s="487" t="s">
        <v>2246</v>
      </c>
      <c r="O138" s="487" t="s">
        <v>2246</v>
      </c>
      <c r="P138" s="487" t="s">
        <v>2246</v>
      </c>
    </row>
    <row r="139" spans="1:16" ht="38.25" x14ac:dyDescent="0.2">
      <c r="A139" s="14">
        <f t="shared" si="2"/>
        <v>127</v>
      </c>
      <c r="B139" s="31" t="s">
        <v>786</v>
      </c>
      <c r="C139" s="543" t="s">
        <v>1317</v>
      </c>
      <c r="D139" s="544" t="s">
        <v>152</v>
      </c>
      <c r="E139" s="544" t="s">
        <v>152</v>
      </c>
      <c r="F139" s="544" t="s">
        <v>152</v>
      </c>
      <c r="G139" s="544" t="s">
        <v>152</v>
      </c>
      <c r="H139" s="544" t="s">
        <v>152</v>
      </c>
      <c r="I139" s="544" t="s">
        <v>152</v>
      </c>
      <c r="J139" s="544" t="s">
        <v>152</v>
      </c>
      <c r="K139" s="543" t="s">
        <v>153</v>
      </c>
      <c r="L139" s="209" t="s">
        <v>917</v>
      </c>
      <c r="M139" s="412">
        <v>1</v>
      </c>
      <c r="N139" s="487" t="s">
        <v>2246</v>
      </c>
      <c r="O139" s="487" t="s">
        <v>2246</v>
      </c>
      <c r="P139" s="487" t="s">
        <v>2246</v>
      </c>
    </row>
    <row r="140" spans="1:16" ht="39" customHeight="1" x14ac:dyDescent="0.2">
      <c r="A140" s="14">
        <f t="shared" si="2"/>
        <v>128</v>
      </c>
      <c r="B140" s="31" t="s">
        <v>786</v>
      </c>
      <c r="C140" s="543" t="s">
        <v>1317</v>
      </c>
      <c r="D140" s="544" t="s">
        <v>152</v>
      </c>
      <c r="E140" s="544" t="s">
        <v>152</v>
      </c>
      <c r="F140" s="544" t="s">
        <v>152</v>
      </c>
      <c r="G140" s="755" t="s">
        <v>152</v>
      </c>
      <c r="H140" s="755" t="s">
        <v>152</v>
      </c>
      <c r="I140" s="755" t="s">
        <v>152</v>
      </c>
      <c r="J140" s="755" t="s">
        <v>152</v>
      </c>
      <c r="K140" s="547" t="s">
        <v>73</v>
      </c>
      <c r="L140" s="217" t="s">
        <v>1804</v>
      </c>
      <c r="M140" s="412">
        <v>1</v>
      </c>
      <c r="N140" s="487" t="s">
        <v>2246</v>
      </c>
      <c r="O140" s="487" t="s">
        <v>2246</v>
      </c>
      <c r="P140" s="487" t="s">
        <v>2246</v>
      </c>
    </row>
    <row r="141" spans="1:16" ht="27.75" customHeight="1" x14ac:dyDescent="0.2">
      <c r="A141" s="14">
        <f t="shared" si="2"/>
        <v>129</v>
      </c>
      <c r="B141" s="31" t="s">
        <v>786</v>
      </c>
      <c r="C141" s="543" t="s">
        <v>1317</v>
      </c>
      <c r="D141" s="544" t="s">
        <v>152</v>
      </c>
      <c r="E141" s="544" t="s">
        <v>152</v>
      </c>
      <c r="F141" s="544" t="s">
        <v>152</v>
      </c>
      <c r="G141" s="755"/>
      <c r="H141" s="755"/>
      <c r="I141" s="755"/>
      <c r="J141" s="755"/>
      <c r="K141" s="547" t="s">
        <v>73</v>
      </c>
      <c r="L141" s="209" t="s">
        <v>919</v>
      </c>
      <c r="M141" s="412">
        <v>1</v>
      </c>
      <c r="N141" s="487" t="s">
        <v>2246</v>
      </c>
      <c r="O141" s="487" t="s">
        <v>2246</v>
      </c>
      <c r="P141" s="487" t="s">
        <v>2246</v>
      </c>
    </row>
    <row r="142" spans="1:16" ht="25.5" x14ac:dyDescent="0.2">
      <c r="A142" s="14">
        <f t="shared" si="2"/>
        <v>130</v>
      </c>
      <c r="B142" s="31" t="s">
        <v>786</v>
      </c>
      <c r="C142" s="543" t="s">
        <v>1318</v>
      </c>
      <c r="D142" s="755" t="s">
        <v>157</v>
      </c>
      <c r="E142" s="755" t="s">
        <v>157</v>
      </c>
      <c r="F142" s="755" t="s">
        <v>157</v>
      </c>
      <c r="G142" s="755" t="s">
        <v>157</v>
      </c>
      <c r="H142" s="755" t="s">
        <v>157</v>
      </c>
      <c r="I142" s="755" t="s">
        <v>157</v>
      </c>
      <c r="J142" s="755" t="s">
        <v>157</v>
      </c>
      <c r="K142" s="543" t="s">
        <v>158</v>
      </c>
      <c r="L142" s="217" t="s">
        <v>1805</v>
      </c>
      <c r="M142" s="412">
        <v>1</v>
      </c>
      <c r="N142" s="487" t="s">
        <v>2246</v>
      </c>
      <c r="O142" s="487" t="s">
        <v>2246</v>
      </c>
      <c r="P142" s="487" t="s">
        <v>2246</v>
      </c>
    </row>
    <row r="143" spans="1:16" ht="25.5" x14ac:dyDescent="0.2">
      <c r="A143" s="14">
        <f t="shared" si="2"/>
        <v>131</v>
      </c>
      <c r="B143" s="31" t="s">
        <v>786</v>
      </c>
      <c r="C143" s="543" t="s">
        <v>1318</v>
      </c>
      <c r="D143" s="755"/>
      <c r="E143" s="755"/>
      <c r="F143" s="755"/>
      <c r="G143" s="755"/>
      <c r="H143" s="755"/>
      <c r="I143" s="755"/>
      <c r="J143" s="755"/>
      <c r="K143" s="543" t="s">
        <v>73</v>
      </c>
      <c r="L143" s="209" t="s">
        <v>921</v>
      </c>
      <c r="M143" s="412">
        <v>1</v>
      </c>
      <c r="N143" s="487" t="s">
        <v>2246</v>
      </c>
      <c r="O143" s="487" t="s">
        <v>2246</v>
      </c>
      <c r="P143" s="487" t="s">
        <v>2246</v>
      </c>
    </row>
    <row r="144" spans="1:16" ht="38.25" x14ac:dyDescent="0.2">
      <c r="A144" s="14">
        <f t="shared" si="2"/>
        <v>132</v>
      </c>
      <c r="B144" s="31" t="s">
        <v>786</v>
      </c>
      <c r="C144" s="543" t="s">
        <v>1319</v>
      </c>
      <c r="D144" s="544" t="s">
        <v>161</v>
      </c>
      <c r="E144" s="544" t="s">
        <v>161</v>
      </c>
      <c r="F144" s="544" t="s">
        <v>161</v>
      </c>
      <c r="G144" s="544" t="s">
        <v>161</v>
      </c>
      <c r="H144" s="544" t="s">
        <v>161</v>
      </c>
      <c r="I144" s="544" t="s">
        <v>161</v>
      </c>
      <c r="J144" s="544" t="s">
        <v>161</v>
      </c>
      <c r="K144" s="543" t="s">
        <v>162</v>
      </c>
      <c r="L144" s="209" t="s">
        <v>922</v>
      </c>
      <c r="M144" s="412">
        <v>1</v>
      </c>
      <c r="N144" s="487" t="s">
        <v>2246</v>
      </c>
      <c r="O144" s="487" t="s">
        <v>2246</v>
      </c>
      <c r="P144" s="487" t="s">
        <v>2246</v>
      </c>
    </row>
    <row r="145" spans="1:16" ht="51" x14ac:dyDescent="0.2">
      <c r="A145" s="14">
        <f t="shared" si="2"/>
        <v>133</v>
      </c>
      <c r="B145" s="551"/>
      <c r="C145" s="31"/>
      <c r="D145" s="110"/>
      <c r="E145" s="547" t="s">
        <v>1602</v>
      </c>
      <c r="F145" s="547" t="s">
        <v>1602</v>
      </c>
      <c r="G145" s="547" t="s">
        <v>2001</v>
      </c>
      <c r="H145" s="547" t="s">
        <v>2001</v>
      </c>
      <c r="I145" s="547" t="s">
        <v>2001</v>
      </c>
      <c r="J145" s="547" t="s">
        <v>2001</v>
      </c>
      <c r="K145" s="547" t="s">
        <v>1528</v>
      </c>
      <c r="L145" s="217" t="s">
        <v>1806</v>
      </c>
      <c r="M145" s="412">
        <v>1</v>
      </c>
      <c r="N145" s="487" t="s">
        <v>2246</v>
      </c>
      <c r="O145" s="487" t="s">
        <v>2246</v>
      </c>
      <c r="P145" s="487" t="s">
        <v>2246</v>
      </c>
    </row>
    <row r="146" spans="1:16" s="363" customFormat="1" x14ac:dyDescent="0.2">
      <c r="A146" s="782" t="s">
        <v>792</v>
      </c>
      <c r="B146" s="785"/>
      <c r="C146" s="785"/>
      <c r="D146" s="785"/>
      <c r="E146" s="785"/>
      <c r="F146" s="785"/>
      <c r="G146" s="785"/>
      <c r="H146" s="785"/>
      <c r="I146" s="785"/>
      <c r="J146" s="785"/>
      <c r="K146" s="785"/>
      <c r="L146" s="785"/>
      <c r="M146" s="785"/>
      <c r="N146" s="785"/>
      <c r="O146" s="785"/>
      <c r="P146" s="845"/>
    </row>
    <row r="147" spans="1:16" s="363" customFormat="1" ht="51" x14ac:dyDescent="0.2">
      <c r="A147" s="14">
        <f>A145+1</f>
        <v>134</v>
      </c>
      <c r="B147" s="31" t="s">
        <v>788</v>
      </c>
      <c r="C147" s="543" t="s">
        <v>1320</v>
      </c>
      <c r="D147" s="544">
        <v>5.2</v>
      </c>
      <c r="E147" s="544">
        <v>5.2</v>
      </c>
      <c r="F147" s="544">
        <v>5.2</v>
      </c>
      <c r="G147" s="544">
        <v>5.2</v>
      </c>
      <c r="H147" s="544">
        <v>5.2</v>
      </c>
      <c r="I147" s="544">
        <v>5.2</v>
      </c>
      <c r="J147" s="555" t="s">
        <v>2397</v>
      </c>
      <c r="K147" s="492" t="s">
        <v>2398</v>
      </c>
      <c r="L147" s="217" t="s">
        <v>2271</v>
      </c>
      <c r="M147" s="412">
        <v>1</v>
      </c>
      <c r="N147" s="485" t="s">
        <v>2248</v>
      </c>
      <c r="O147" s="485" t="s">
        <v>2248</v>
      </c>
      <c r="P147" s="485" t="s">
        <v>2248</v>
      </c>
    </row>
    <row r="148" spans="1:16" s="363" customFormat="1" ht="38.25" x14ac:dyDescent="0.2">
      <c r="A148" s="551"/>
      <c r="B148" s="31" t="s">
        <v>788</v>
      </c>
      <c r="C148" s="754" t="s">
        <v>1321</v>
      </c>
      <c r="D148" s="755" t="s">
        <v>166</v>
      </c>
      <c r="E148" s="755" t="s">
        <v>166</v>
      </c>
      <c r="F148" s="755" t="s">
        <v>166</v>
      </c>
      <c r="G148" s="755" t="s">
        <v>166</v>
      </c>
      <c r="H148" s="791" t="s">
        <v>166</v>
      </c>
      <c r="I148" s="791" t="s">
        <v>166</v>
      </c>
      <c r="J148" s="791" t="s">
        <v>166</v>
      </c>
      <c r="K148" s="547" t="s">
        <v>2276</v>
      </c>
      <c r="L148" s="217" t="s">
        <v>2272</v>
      </c>
      <c r="M148" s="551"/>
      <c r="N148" s="551"/>
      <c r="O148" s="551"/>
      <c r="P148" s="551"/>
    </row>
    <row r="149" spans="1:16" s="363" customFormat="1" ht="25.5" x14ac:dyDescent="0.2">
      <c r="A149" s="14">
        <f>A147+1</f>
        <v>135</v>
      </c>
      <c r="B149" s="31" t="s">
        <v>788</v>
      </c>
      <c r="C149" s="754"/>
      <c r="D149" s="755"/>
      <c r="E149" s="755"/>
      <c r="F149" s="755"/>
      <c r="G149" s="755"/>
      <c r="H149" s="791"/>
      <c r="I149" s="791"/>
      <c r="J149" s="791"/>
      <c r="K149" s="547" t="s">
        <v>73</v>
      </c>
      <c r="L149" s="217" t="s">
        <v>2273</v>
      </c>
      <c r="M149" s="412">
        <v>1</v>
      </c>
      <c r="N149" s="485" t="s">
        <v>2248</v>
      </c>
      <c r="O149" s="485" t="s">
        <v>2248</v>
      </c>
      <c r="P149" s="485" t="s">
        <v>2248</v>
      </c>
    </row>
    <row r="150" spans="1:16" s="363" customFormat="1" x14ac:dyDescent="0.2">
      <c r="A150" s="14">
        <f>A149+1</f>
        <v>136</v>
      </c>
      <c r="B150" s="31" t="s">
        <v>788</v>
      </c>
      <c r="C150" s="754"/>
      <c r="D150" s="755"/>
      <c r="E150" s="755"/>
      <c r="F150" s="755"/>
      <c r="G150" s="755"/>
      <c r="H150" s="791"/>
      <c r="I150" s="791"/>
      <c r="J150" s="791"/>
      <c r="K150" s="547" t="s">
        <v>73</v>
      </c>
      <c r="L150" s="217" t="s">
        <v>2217</v>
      </c>
      <c r="M150" s="412">
        <v>1</v>
      </c>
      <c r="N150" s="485" t="s">
        <v>2248</v>
      </c>
      <c r="O150" s="485" t="s">
        <v>2248</v>
      </c>
      <c r="P150" s="485" t="s">
        <v>2248</v>
      </c>
    </row>
    <row r="151" spans="1:16" s="363" customFormat="1" x14ac:dyDescent="0.2">
      <c r="A151" s="14">
        <f t="shared" ref="A151:A159" si="3">A150+1</f>
        <v>137</v>
      </c>
      <c r="B151" s="31" t="s">
        <v>788</v>
      </c>
      <c r="C151" s="754"/>
      <c r="D151" s="755"/>
      <c r="E151" s="755"/>
      <c r="F151" s="755"/>
      <c r="G151" s="755"/>
      <c r="H151" s="791"/>
      <c r="I151" s="791"/>
      <c r="J151" s="791"/>
      <c r="K151" s="547" t="s">
        <v>73</v>
      </c>
      <c r="L151" s="217" t="s">
        <v>2274</v>
      </c>
      <c r="M151" s="412">
        <v>1</v>
      </c>
      <c r="N151" s="485" t="s">
        <v>2248</v>
      </c>
      <c r="O151" s="485" t="s">
        <v>2248</v>
      </c>
      <c r="P151" s="485" t="s">
        <v>2248</v>
      </c>
    </row>
    <row r="152" spans="1:16" s="363" customFormat="1" ht="38.25" x14ac:dyDescent="0.2">
      <c r="A152" s="14">
        <f>A151+1</f>
        <v>138</v>
      </c>
      <c r="B152" s="31" t="s">
        <v>788</v>
      </c>
      <c r="C152" s="754"/>
      <c r="D152" s="755"/>
      <c r="E152" s="755"/>
      <c r="F152" s="755"/>
      <c r="G152" s="755"/>
      <c r="H152" s="791"/>
      <c r="I152" s="791"/>
      <c r="J152" s="791"/>
      <c r="K152" s="547" t="s">
        <v>73</v>
      </c>
      <c r="L152" s="217" t="s">
        <v>2275</v>
      </c>
      <c r="M152" s="412">
        <v>1</v>
      </c>
      <c r="N152" s="485" t="s">
        <v>2248</v>
      </c>
      <c r="O152" s="485" t="s">
        <v>2248</v>
      </c>
      <c r="P152" s="485" t="s">
        <v>2248</v>
      </c>
    </row>
    <row r="153" spans="1:16" s="363" customFormat="1" ht="38.25" x14ac:dyDescent="0.2">
      <c r="A153" s="551"/>
      <c r="B153" s="31"/>
      <c r="C153" s="754"/>
      <c r="D153" s="755"/>
      <c r="E153" s="755"/>
      <c r="F153" s="755"/>
      <c r="G153" s="755"/>
      <c r="H153" s="791" t="s">
        <v>176</v>
      </c>
      <c r="I153" s="791" t="s">
        <v>176</v>
      </c>
      <c r="J153" s="791" t="s">
        <v>176</v>
      </c>
      <c r="K153" s="547" t="s">
        <v>2021</v>
      </c>
      <c r="L153" s="217" t="s">
        <v>2237</v>
      </c>
      <c r="M153" s="551"/>
      <c r="N153" s="551"/>
      <c r="O153" s="551"/>
      <c r="P153" s="551"/>
    </row>
    <row r="154" spans="1:16" s="363" customFormat="1" x14ac:dyDescent="0.2">
      <c r="A154" s="14">
        <f>A152+1</f>
        <v>139</v>
      </c>
      <c r="B154" s="31"/>
      <c r="C154" s="754"/>
      <c r="D154" s="755"/>
      <c r="E154" s="755"/>
      <c r="F154" s="755"/>
      <c r="G154" s="755"/>
      <c r="H154" s="791"/>
      <c r="I154" s="791"/>
      <c r="J154" s="791"/>
      <c r="K154" s="547" t="s">
        <v>73</v>
      </c>
      <c r="L154" s="217" t="s">
        <v>2221</v>
      </c>
      <c r="M154" s="412">
        <v>1</v>
      </c>
      <c r="N154" s="485" t="s">
        <v>2248</v>
      </c>
      <c r="O154" s="485" t="s">
        <v>2248</v>
      </c>
      <c r="P154" s="485" t="s">
        <v>2248</v>
      </c>
    </row>
    <row r="155" spans="1:16" s="363" customFormat="1" ht="25.5" x14ac:dyDescent="0.2">
      <c r="A155" s="14">
        <f>A154+1</f>
        <v>140</v>
      </c>
      <c r="B155" s="31" t="s">
        <v>788</v>
      </c>
      <c r="C155" s="754"/>
      <c r="D155" s="755"/>
      <c r="E155" s="755"/>
      <c r="F155" s="755"/>
      <c r="G155" s="755"/>
      <c r="H155" s="791"/>
      <c r="I155" s="791"/>
      <c r="J155" s="791"/>
      <c r="K155" s="547" t="s">
        <v>73</v>
      </c>
      <c r="L155" s="217" t="s">
        <v>2277</v>
      </c>
      <c r="M155" s="412">
        <v>1</v>
      </c>
      <c r="N155" s="485" t="s">
        <v>2248</v>
      </c>
      <c r="O155" s="485" t="s">
        <v>2248</v>
      </c>
      <c r="P155" s="485" t="s">
        <v>2248</v>
      </c>
    </row>
    <row r="156" spans="1:16" s="363" customFormat="1" x14ac:dyDescent="0.2">
      <c r="A156" s="14">
        <f t="shared" si="3"/>
        <v>141</v>
      </c>
      <c r="B156" s="31" t="s">
        <v>788</v>
      </c>
      <c r="C156" s="754"/>
      <c r="D156" s="755"/>
      <c r="E156" s="755"/>
      <c r="F156" s="755"/>
      <c r="G156" s="755"/>
      <c r="H156" s="791"/>
      <c r="I156" s="791"/>
      <c r="J156" s="791"/>
      <c r="K156" s="547" t="s">
        <v>73</v>
      </c>
      <c r="L156" s="217" t="s">
        <v>2278</v>
      </c>
      <c r="M156" s="412">
        <v>1</v>
      </c>
      <c r="N156" s="485" t="s">
        <v>2248</v>
      </c>
      <c r="O156" s="485" t="s">
        <v>2248</v>
      </c>
      <c r="P156" s="485" t="s">
        <v>2248</v>
      </c>
    </row>
    <row r="157" spans="1:16" s="363" customFormat="1" x14ac:dyDescent="0.2">
      <c r="A157" s="14">
        <f t="shared" si="3"/>
        <v>142</v>
      </c>
      <c r="B157" s="31" t="s">
        <v>788</v>
      </c>
      <c r="C157" s="754"/>
      <c r="D157" s="755"/>
      <c r="E157" s="755"/>
      <c r="F157" s="755"/>
      <c r="G157" s="755"/>
      <c r="H157" s="791"/>
      <c r="I157" s="791"/>
      <c r="J157" s="791"/>
      <c r="K157" s="547" t="s">
        <v>73</v>
      </c>
      <c r="L157" s="217" t="s">
        <v>2279</v>
      </c>
      <c r="M157" s="412">
        <v>1</v>
      </c>
      <c r="N157" s="485" t="s">
        <v>2248</v>
      </c>
      <c r="O157" s="485" t="s">
        <v>2248</v>
      </c>
      <c r="P157" s="485" t="s">
        <v>2248</v>
      </c>
    </row>
    <row r="158" spans="1:16" s="363" customFormat="1" ht="16.5" customHeight="1" x14ac:dyDescent="0.2">
      <c r="A158" s="14">
        <f t="shared" si="3"/>
        <v>143</v>
      </c>
      <c r="B158" s="31"/>
      <c r="C158" s="547" t="s">
        <v>1322</v>
      </c>
      <c r="D158" s="550" t="s">
        <v>176</v>
      </c>
      <c r="E158" s="550" t="s">
        <v>166</v>
      </c>
      <c r="F158" s="550" t="s">
        <v>166</v>
      </c>
      <c r="G158" s="755"/>
      <c r="H158" s="791"/>
      <c r="I158" s="791"/>
      <c r="J158" s="791"/>
      <c r="K158" s="547" t="s">
        <v>73</v>
      </c>
      <c r="L158" s="217" t="s">
        <v>2280</v>
      </c>
      <c r="M158" s="412">
        <v>1</v>
      </c>
      <c r="N158" s="485" t="s">
        <v>2248</v>
      </c>
      <c r="O158" s="485" t="s">
        <v>2248</v>
      </c>
      <c r="P158" s="485" t="s">
        <v>2248</v>
      </c>
    </row>
    <row r="159" spans="1:16" s="363" customFormat="1" ht="15.75" customHeight="1" x14ac:dyDescent="0.2">
      <c r="A159" s="14">
        <f t="shared" si="3"/>
        <v>144</v>
      </c>
      <c r="B159" s="31" t="s">
        <v>788</v>
      </c>
      <c r="C159" s="543" t="s">
        <v>1321</v>
      </c>
      <c r="D159" s="544" t="s">
        <v>166</v>
      </c>
      <c r="E159" s="544" t="s">
        <v>166</v>
      </c>
      <c r="F159" s="544" t="s">
        <v>166</v>
      </c>
      <c r="G159" s="755"/>
      <c r="H159" s="791"/>
      <c r="I159" s="791"/>
      <c r="J159" s="791"/>
      <c r="K159" s="547" t="s">
        <v>73</v>
      </c>
      <c r="L159" s="217" t="s">
        <v>2281</v>
      </c>
      <c r="M159" s="412">
        <v>1</v>
      </c>
      <c r="N159" s="485" t="s">
        <v>2248</v>
      </c>
      <c r="O159" s="485" t="s">
        <v>2248</v>
      </c>
      <c r="P159" s="485" t="s">
        <v>2248</v>
      </c>
    </row>
    <row r="160" spans="1:16" s="363" customFormat="1" ht="38.25" x14ac:dyDescent="0.2">
      <c r="A160" s="551"/>
      <c r="B160" s="31" t="s">
        <v>788</v>
      </c>
      <c r="C160" s="754" t="s">
        <v>1322</v>
      </c>
      <c r="D160" s="755" t="s">
        <v>176</v>
      </c>
      <c r="E160" s="755" t="s">
        <v>176</v>
      </c>
      <c r="F160" s="755" t="s">
        <v>176</v>
      </c>
      <c r="G160" s="755" t="s">
        <v>176</v>
      </c>
      <c r="H160" s="773" t="s">
        <v>198</v>
      </c>
      <c r="I160" s="773" t="s">
        <v>198</v>
      </c>
      <c r="J160" s="773" t="s">
        <v>198</v>
      </c>
      <c r="K160" s="547" t="s">
        <v>2282</v>
      </c>
      <c r="L160" s="217" t="s">
        <v>2283</v>
      </c>
      <c r="M160" s="551"/>
      <c r="N160" s="551"/>
      <c r="O160" s="551"/>
      <c r="P160" s="551"/>
    </row>
    <row r="161" spans="1:16" s="363" customFormat="1" ht="25.5" x14ac:dyDescent="0.2">
      <c r="A161" s="14">
        <f>A159+1</f>
        <v>145</v>
      </c>
      <c r="B161" s="31" t="s">
        <v>788</v>
      </c>
      <c r="C161" s="832"/>
      <c r="D161" s="832"/>
      <c r="E161" s="755"/>
      <c r="F161" s="755"/>
      <c r="G161" s="755"/>
      <c r="H161" s="774"/>
      <c r="I161" s="774"/>
      <c r="J161" s="774"/>
      <c r="K161" s="547" t="s">
        <v>73</v>
      </c>
      <c r="L161" s="217" t="s">
        <v>2199</v>
      </c>
      <c r="M161" s="412">
        <v>1</v>
      </c>
      <c r="N161" s="485" t="s">
        <v>2248</v>
      </c>
      <c r="O161" s="485" t="s">
        <v>2248</v>
      </c>
      <c r="P161" s="485" t="s">
        <v>2248</v>
      </c>
    </row>
    <row r="162" spans="1:16" s="363" customFormat="1" ht="25.5" x14ac:dyDescent="0.2">
      <c r="A162" s="14">
        <f>A161+1</f>
        <v>146</v>
      </c>
      <c r="B162" s="31" t="s">
        <v>788</v>
      </c>
      <c r="C162" s="832"/>
      <c r="D162" s="832"/>
      <c r="E162" s="755"/>
      <c r="F162" s="755"/>
      <c r="G162" s="755"/>
      <c r="H162" s="774"/>
      <c r="I162" s="774"/>
      <c r="J162" s="774"/>
      <c r="K162" s="547" t="s">
        <v>73</v>
      </c>
      <c r="L162" s="217" t="s">
        <v>2200</v>
      </c>
      <c r="M162" s="412">
        <v>1</v>
      </c>
      <c r="N162" s="485" t="s">
        <v>2248</v>
      </c>
      <c r="O162" s="485" t="s">
        <v>2248</v>
      </c>
      <c r="P162" s="485" t="s">
        <v>2248</v>
      </c>
    </row>
    <row r="163" spans="1:16" s="363" customFormat="1" x14ac:dyDescent="0.2">
      <c r="A163" s="14">
        <f t="shared" ref="A163:A177" si="4">A162+1</f>
        <v>147</v>
      </c>
      <c r="B163" s="31" t="s">
        <v>788</v>
      </c>
      <c r="C163" s="832"/>
      <c r="D163" s="832"/>
      <c r="E163" s="755"/>
      <c r="F163" s="755"/>
      <c r="G163" s="755"/>
      <c r="H163" s="774"/>
      <c r="I163" s="774"/>
      <c r="J163" s="774"/>
      <c r="K163" s="547" t="s">
        <v>73</v>
      </c>
      <c r="L163" s="217" t="s">
        <v>2201</v>
      </c>
      <c r="M163" s="412">
        <v>1</v>
      </c>
      <c r="N163" s="485" t="s">
        <v>2248</v>
      </c>
      <c r="O163" s="485" t="s">
        <v>2248</v>
      </c>
      <c r="P163" s="485" t="s">
        <v>2248</v>
      </c>
    </row>
    <row r="164" spans="1:16" s="363" customFormat="1" x14ac:dyDescent="0.2">
      <c r="A164" s="14">
        <f t="shared" si="4"/>
        <v>148</v>
      </c>
      <c r="B164" s="31" t="s">
        <v>788</v>
      </c>
      <c r="C164" s="832"/>
      <c r="D164" s="832"/>
      <c r="E164" s="755"/>
      <c r="F164" s="755"/>
      <c r="G164" s="755"/>
      <c r="H164" s="774"/>
      <c r="I164" s="774"/>
      <c r="J164" s="774"/>
      <c r="K164" s="547" t="s">
        <v>73</v>
      </c>
      <c r="L164" s="217" t="s">
        <v>2202</v>
      </c>
      <c r="M164" s="412">
        <v>1</v>
      </c>
      <c r="N164" s="485" t="s">
        <v>2248</v>
      </c>
      <c r="O164" s="485" t="s">
        <v>2248</v>
      </c>
      <c r="P164" s="485" t="s">
        <v>2248</v>
      </c>
    </row>
    <row r="165" spans="1:16" s="363" customFormat="1" x14ac:dyDescent="0.2">
      <c r="A165" s="14">
        <f t="shared" si="4"/>
        <v>149</v>
      </c>
      <c r="B165" s="31" t="s">
        <v>788</v>
      </c>
      <c r="C165" s="832"/>
      <c r="D165" s="832"/>
      <c r="E165" s="755"/>
      <c r="F165" s="755"/>
      <c r="G165" s="755"/>
      <c r="H165" s="774"/>
      <c r="I165" s="774"/>
      <c r="J165" s="774"/>
      <c r="K165" s="547" t="s">
        <v>73</v>
      </c>
      <c r="L165" s="217" t="s">
        <v>2203</v>
      </c>
      <c r="M165" s="412">
        <v>1</v>
      </c>
      <c r="N165" s="485" t="s">
        <v>2248</v>
      </c>
      <c r="O165" s="485" t="s">
        <v>2248</v>
      </c>
      <c r="P165" s="485" t="s">
        <v>2248</v>
      </c>
    </row>
    <row r="166" spans="1:16" s="363" customFormat="1" x14ac:dyDescent="0.2">
      <c r="A166" s="14">
        <f t="shared" si="4"/>
        <v>150</v>
      </c>
      <c r="B166" s="31" t="s">
        <v>788</v>
      </c>
      <c r="C166" s="832"/>
      <c r="D166" s="832"/>
      <c r="E166" s="755"/>
      <c r="F166" s="755"/>
      <c r="G166" s="755"/>
      <c r="H166" s="774"/>
      <c r="I166" s="774"/>
      <c r="J166" s="774"/>
      <c r="K166" s="547" t="s">
        <v>73</v>
      </c>
      <c r="L166" s="217" t="s">
        <v>2204</v>
      </c>
      <c r="M166" s="412">
        <v>1</v>
      </c>
      <c r="N166" s="485" t="s">
        <v>2248</v>
      </c>
      <c r="O166" s="485" t="s">
        <v>2248</v>
      </c>
      <c r="P166" s="485" t="s">
        <v>2248</v>
      </c>
    </row>
    <row r="167" spans="1:16" s="363" customFormat="1" x14ac:dyDescent="0.2">
      <c r="A167" s="14">
        <f t="shared" si="4"/>
        <v>151</v>
      </c>
      <c r="B167" s="31" t="s">
        <v>788</v>
      </c>
      <c r="C167" s="832"/>
      <c r="D167" s="832"/>
      <c r="E167" s="755"/>
      <c r="F167" s="755"/>
      <c r="G167" s="755"/>
      <c r="H167" s="774"/>
      <c r="I167" s="774"/>
      <c r="J167" s="774"/>
      <c r="K167" s="547" t="s">
        <v>73</v>
      </c>
      <c r="L167" s="217" t="s">
        <v>2205</v>
      </c>
      <c r="M167" s="412">
        <v>1</v>
      </c>
      <c r="N167" s="485" t="s">
        <v>2248</v>
      </c>
      <c r="O167" s="485" t="s">
        <v>2248</v>
      </c>
      <c r="P167" s="485" t="s">
        <v>2248</v>
      </c>
    </row>
    <row r="168" spans="1:16" s="363" customFormat="1" ht="25.5" x14ac:dyDescent="0.2">
      <c r="A168" s="14">
        <f t="shared" si="4"/>
        <v>152</v>
      </c>
      <c r="B168" s="31" t="s">
        <v>788</v>
      </c>
      <c r="C168" s="832"/>
      <c r="D168" s="832"/>
      <c r="E168" s="755"/>
      <c r="F168" s="755"/>
      <c r="G168" s="755"/>
      <c r="H168" s="774"/>
      <c r="I168" s="774"/>
      <c r="J168" s="774"/>
      <c r="K168" s="547" t="s">
        <v>73</v>
      </c>
      <c r="L168" s="217" t="s">
        <v>2206</v>
      </c>
      <c r="M168" s="412">
        <v>1</v>
      </c>
      <c r="N168" s="485" t="s">
        <v>2248</v>
      </c>
      <c r="O168" s="485" t="s">
        <v>2248</v>
      </c>
      <c r="P168" s="485" t="s">
        <v>2248</v>
      </c>
    </row>
    <row r="169" spans="1:16" s="363" customFormat="1" ht="38.25" x14ac:dyDescent="0.2">
      <c r="A169" s="14">
        <f t="shared" si="4"/>
        <v>153</v>
      </c>
      <c r="B169" s="31" t="s">
        <v>788</v>
      </c>
      <c r="C169" s="832"/>
      <c r="D169" s="832"/>
      <c r="E169" s="755"/>
      <c r="F169" s="755"/>
      <c r="G169" s="755" t="s">
        <v>176</v>
      </c>
      <c r="H169" s="774"/>
      <c r="I169" s="774"/>
      <c r="J169" s="774"/>
      <c r="K169" s="547" t="s">
        <v>73</v>
      </c>
      <c r="L169" s="217" t="s">
        <v>2207</v>
      </c>
      <c r="M169" s="412">
        <v>1</v>
      </c>
      <c r="N169" s="485" t="s">
        <v>2248</v>
      </c>
      <c r="O169" s="485" t="s">
        <v>2248</v>
      </c>
      <c r="P169" s="485" t="s">
        <v>2248</v>
      </c>
    </row>
    <row r="170" spans="1:16" s="363" customFormat="1" x14ac:dyDescent="0.2">
      <c r="A170" s="14">
        <f t="shared" si="4"/>
        <v>154</v>
      </c>
      <c r="B170" s="31" t="s">
        <v>788</v>
      </c>
      <c r="C170" s="832"/>
      <c r="D170" s="832"/>
      <c r="E170" s="755"/>
      <c r="F170" s="755"/>
      <c r="G170" s="755"/>
      <c r="H170" s="774"/>
      <c r="I170" s="774"/>
      <c r="J170" s="774"/>
      <c r="K170" s="547" t="s">
        <v>73</v>
      </c>
      <c r="L170" s="217" t="s">
        <v>2208</v>
      </c>
      <c r="M170" s="412">
        <v>1</v>
      </c>
      <c r="N170" s="485" t="s">
        <v>2248</v>
      </c>
      <c r="O170" s="485" t="s">
        <v>2248</v>
      </c>
      <c r="P170" s="485" t="s">
        <v>2248</v>
      </c>
    </row>
    <row r="171" spans="1:16" s="363" customFormat="1" ht="25.5" x14ac:dyDescent="0.2">
      <c r="A171" s="14">
        <f t="shared" si="4"/>
        <v>155</v>
      </c>
      <c r="B171" s="31" t="s">
        <v>788</v>
      </c>
      <c r="C171" s="832"/>
      <c r="D171" s="832"/>
      <c r="E171" s="755"/>
      <c r="F171" s="755"/>
      <c r="G171" s="755"/>
      <c r="H171" s="774"/>
      <c r="I171" s="774"/>
      <c r="J171" s="774"/>
      <c r="K171" s="547" t="s">
        <v>73</v>
      </c>
      <c r="L171" s="217" t="s">
        <v>2209</v>
      </c>
      <c r="M171" s="412">
        <v>1</v>
      </c>
      <c r="N171" s="485" t="s">
        <v>2248</v>
      </c>
      <c r="O171" s="485" t="s">
        <v>2248</v>
      </c>
      <c r="P171" s="485" t="s">
        <v>2248</v>
      </c>
    </row>
    <row r="172" spans="1:16" s="363" customFormat="1" x14ac:dyDescent="0.2">
      <c r="A172" s="14">
        <f t="shared" si="4"/>
        <v>156</v>
      </c>
      <c r="B172" s="31" t="s">
        <v>788</v>
      </c>
      <c r="C172" s="832"/>
      <c r="D172" s="832"/>
      <c r="E172" s="755"/>
      <c r="F172" s="755"/>
      <c r="G172" s="755"/>
      <c r="H172" s="774"/>
      <c r="I172" s="774"/>
      <c r="J172" s="774"/>
      <c r="K172" s="547" t="s">
        <v>73</v>
      </c>
      <c r="L172" s="217" t="s">
        <v>2210</v>
      </c>
      <c r="M172" s="412">
        <v>1</v>
      </c>
      <c r="N172" s="485" t="s">
        <v>2248</v>
      </c>
      <c r="O172" s="485" t="s">
        <v>2248</v>
      </c>
      <c r="P172" s="485" t="s">
        <v>2248</v>
      </c>
    </row>
    <row r="173" spans="1:16" s="363" customFormat="1" x14ac:dyDescent="0.2">
      <c r="A173" s="14">
        <f t="shared" si="4"/>
        <v>157</v>
      </c>
      <c r="B173" s="31" t="s">
        <v>788</v>
      </c>
      <c r="C173" s="832"/>
      <c r="D173" s="832"/>
      <c r="E173" s="755"/>
      <c r="F173" s="755"/>
      <c r="G173" s="755"/>
      <c r="H173" s="774"/>
      <c r="I173" s="774"/>
      <c r="J173" s="774"/>
      <c r="K173" s="547" t="s">
        <v>73</v>
      </c>
      <c r="L173" s="217" t="s">
        <v>2211</v>
      </c>
      <c r="M173" s="412">
        <v>1</v>
      </c>
      <c r="N173" s="485" t="s">
        <v>2248</v>
      </c>
      <c r="O173" s="485" t="s">
        <v>2248</v>
      </c>
      <c r="P173" s="485" t="s">
        <v>2248</v>
      </c>
    </row>
    <row r="174" spans="1:16" s="363" customFormat="1" ht="25.5" x14ac:dyDescent="0.2">
      <c r="A174" s="14">
        <f t="shared" si="4"/>
        <v>158</v>
      </c>
      <c r="B174" s="31" t="s">
        <v>788</v>
      </c>
      <c r="C174" s="754" t="s">
        <v>1322</v>
      </c>
      <c r="D174" s="755" t="s">
        <v>176</v>
      </c>
      <c r="E174" s="755" t="s">
        <v>176</v>
      </c>
      <c r="F174" s="755" t="s">
        <v>176</v>
      </c>
      <c r="G174" s="755"/>
      <c r="H174" s="775"/>
      <c r="I174" s="775"/>
      <c r="J174" s="775"/>
      <c r="K174" s="547" t="s">
        <v>73</v>
      </c>
      <c r="L174" s="217" t="s">
        <v>2212</v>
      </c>
      <c r="M174" s="412">
        <v>1</v>
      </c>
      <c r="N174" s="485" t="s">
        <v>2248</v>
      </c>
      <c r="O174" s="485" t="s">
        <v>2248</v>
      </c>
      <c r="P174" s="485" t="s">
        <v>2248</v>
      </c>
    </row>
    <row r="175" spans="1:16" s="363" customFormat="1" ht="38.25" x14ac:dyDescent="0.2">
      <c r="A175" s="14">
        <f t="shared" si="4"/>
        <v>159</v>
      </c>
      <c r="B175" s="31" t="s">
        <v>788</v>
      </c>
      <c r="C175" s="755"/>
      <c r="D175" s="755"/>
      <c r="E175" s="755"/>
      <c r="F175" s="755"/>
      <c r="G175" s="755"/>
      <c r="H175" s="773" t="s">
        <v>198</v>
      </c>
      <c r="I175" s="560" t="s">
        <v>198</v>
      </c>
      <c r="J175" s="560" t="s">
        <v>198</v>
      </c>
      <c r="K175" s="564" t="s">
        <v>73</v>
      </c>
      <c r="L175" s="217" t="s">
        <v>2213</v>
      </c>
      <c r="M175" s="412">
        <v>1</v>
      </c>
      <c r="N175" s="485" t="s">
        <v>2248</v>
      </c>
      <c r="O175" s="485" t="s">
        <v>2248</v>
      </c>
      <c r="P175" s="485" t="s">
        <v>2248</v>
      </c>
    </row>
    <row r="176" spans="1:16" s="363" customFormat="1" ht="38.25" x14ac:dyDescent="0.2">
      <c r="A176" s="14">
        <f t="shared" si="4"/>
        <v>160</v>
      </c>
      <c r="B176" s="31" t="s">
        <v>788</v>
      </c>
      <c r="C176" s="755"/>
      <c r="D176" s="755"/>
      <c r="E176" s="755"/>
      <c r="F176" s="755"/>
      <c r="G176" s="755"/>
      <c r="H176" s="774"/>
      <c r="I176" s="774" t="s">
        <v>198</v>
      </c>
      <c r="J176" s="774" t="s">
        <v>198</v>
      </c>
      <c r="K176" s="564" t="s">
        <v>2323</v>
      </c>
      <c r="L176" s="217" t="s">
        <v>2214</v>
      </c>
      <c r="M176" s="412">
        <v>1</v>
      </c>
      <c r="N176" s="485" t="s">
        <v>2248</v>
      </c>
      <c r="O176" s="485" t="s">
        <v>2248</v>
      </c>
      <c r="P176" s="485" t="s">
        <v>2248</v>
      </c>
    </row>
    <row r="177" spans="1:16" s="363" customFormat="1" ht="25.5" x14ac:dyDescent="0.2">
      <c r="A177" s="14">
        <f t="shared" si="4"/>
        <v>161</v>
      </c>
      <c r="B177" s="31" t="s">
        <v>788</v>
      </c>
      <c r="C177" s="755"/>
      <c r="D177" s="755"/>
      <c r="E177" s="755"/>
      <c r="F177" s="755"/>
      <c r="G177" s="755"/>
      <c r="H177" s="775"/>
      <c r="I177" s="775"/>
      <c r="J177" s="775"/>
      <c r="K177" s="547" t="s">
        <v>73</v>
      </c>
      <c r="L177" s="217" t="s">
        <v>2215</v>
      </c>
      <c r="M177" s="412">
        <v>1</v>
      </c>
      <c r="N177" s="485" t="s">
        <v>2248</v>
      </c>
      <c r="O177" s="485" t="s">
        <v>2248</v>
      </c>
      <c r="P177" s="485" t="s">
        <v>2248</v>
      </c>
    </row>
    <row r="178" spans="1:16" s="363" customFormat="1" ht="51" x14ac:dyDescent="0.2">
      <c r="A178" s="551"/>
      <c r="B178" s="31" t="s">
        <v>788</v>
      </c>
      <c r="C178" s="754" t="s">
        <v>1323</v>
      </c>
      <c r="D178" s="755" t="s">
        <v>198</v>
      </c>
      <c r="E178" s="755" t="s">
        <v>198</v>
      </c>
      <c r="F178" s="755" t="s">
        <v>198</v>
      </c>
      <c r="G178" s="755" t="s">
        <v>198</v>
      </c>
      <c r="H178" s="764" t="s">
        <v>2286</v>
      </c>
      <c r="I178" s="764" t="s">
        <v>2286</v>
      </c>
      <c r="J178" s="764" t="s">
        <v>2286</v>
      </c>
      <c r="K178" s="547" t="s">
        <v>2284</v>
      </c>
      <c r="L178" s="217" t="s">
        <v>2285</v>
      </c>
      <c r="M178" s="551"/>
      <c r="N178" s="551"/>
      <c r="O178" s="551"/>
      <c r="P178" s="551"/>
    </row>
    <row r="179" spans="1:16" s="363" customFormat="1" ht="25.5" x14ac:dyDescent="0.2">
      <c r="A179" s="14">
        <f>A177+1</f>
        <v>162</v>
      </c>
      <c r="B179" s="31" t="s">
        <v>788</v>
      </c>
      <c r="C179" s="755"/>
      <c r="D179" s="755"/>
      <c r="E179" s="755"/>
      <c r="F179" s="755"/>
      <c r="G179" s="755"/>
      <c r="H179" s="791"/>
      <c r="I179" s="791"/>
      <c r="J179" s="791"/>
      <c r="K179" s="547" t="s">
        <v>73</v>
      </c>
      <c r="L179" s="217" t="s">
        <v>2106</v>
      </c>
      <c r="M179" s="412">
        <v>1</v>
      </c>
      <c r="N179" s="485" t="s">
        <v>2248</v>
      </c>
      <c r="O179" s="485" t="s">
        <v>2248</v>
      </c>
      <c r="P179" s="485" t="s">
        <v>2248</v>
      </c>
    </row>
    <row r="180" spans="1:16" s="363" customFormat="1" x14ac:dyDescent="0.2">
      <c r="A180" s="14">
        <f>A179+1</f>
        <v>163</v>
      </c>
      <c r="B180" s="31" t="s">
        <v>788</v>
      </c>
      <c r="C180" s="755"/>
      <c r="D180" s="755"/>
      <c r="E180" s="755"/>
      <c r="F180" s="755"/>
      <c r="G180" s="755"/>
      <c r="H180" s="791"/>
      <c r="I180" s="791"/>
      <c r="J180" s="791"/>
      <c r="K180" s="547" t="s">
        <v>73</v>
      </c>
      <c r="L180" s="217" t="s">
        <v>2107</v>
      </c>
      <c r="M180" s="412">
        <v>1</v>
      </c>
      <c r="N180" s="485" t="s">
        <v>2248</v>
      </c>
      <c r="O180" s="485" t="s">
        <v>2248</v>
      </c>
      <c r="P180" s="485" t="s">
        <v>2248</v>
      </c>
    </row>
    <row r="181" spans="1:16" s="363" customFormat="1" x14ac:dyDescent="0.2">
      <c r="A181" s="14">
        <f t="shared" ref="A181:A185" si="5">A180+1</f>
        <v>164</v>
      </c>
      <c r="B181" s="31" t="s">
        <v>788</v>
      </c>
      <c r="C181" s="755"/>
      <c r="D181" s="755"/>
      <c r="E181" s="755"/>
      <c r="F181" s="755"/>
      <c r="G181" s="755"/>
      <c r="H181" s="791"/>
      <c r="I181" s="791"/>
      <c r="J181" s="791"/>
      <c r="K181" s="547" t="s">
        <v>73</v>
      </c>
      <c r="L181" s="217" t="s">
        <v>2108</v>
      </c>
      <c r="M181" s="412">
        <v>1</v>
      </c>
      <c r="N181" s="485" t="s">
        <v>2248</v>
      </c>
      <c r="O181" s="485" t="s">
        <v>2248</v>
      </c>
      <c r="P181" s="485" t="s">
        <v>2248</v>
      </c>
    </row>
    <row r="182" spans="1:16" s="363" customFormat="1" x14ac:dyDescent="0.2">
      <c r="A182" s="14">
        <f t="shared" si="5"/>
        <v>165</v>
      </c>
      <c r="B182" s="31" t="s">
        <v>788</v>
      </c>
      <c r="C182" s="755"/>
      <c r="D182" s="755"/>
      <c r="E182" s="755"/>
      <c r="F182" s="755"/>
      <c r="G182" s="755"/>
      <c r="H182" s="791"/>
      <c r="I182" s="791"/>
      <c r="J182" s="791"/>
      <c r="K182" s="547" t="s">
        <v>73</v>
      </c>
      <c r="L182" s="217" t="s">
        <v>2109</v>
      </c>
      <c r="M182" s="412">
        <v>1</v>
      </c>
      <c r="N182" s="485" t="s">
        <v>2248</v>
      </c>
      <c r="O182" s="485" t="s">
        <v>2248</v>
      </c>
      <c r="P182" s="485" t="s">
        <v>2248</v>
      </c>
    </row>
    <row r="183" spans="1:16" s="363" customFormat="1" x14ac:dyDescent="0.2">
      <c r="A183" s="14">
        <f t="shared" si="5"/>
        <v>166</v>
      </c>
      <c r="B183" s="31" t="s">
        <v>788</v>
      </c>
      <c r="C183" s="755"/>
      <c r="D183" s="755"/>
      <c r="E183" s="755"/>
      <c r="F183" s="755"/>
      <c r="G183" s="755"/>
      <c r="H183" s="791"/>
      <c r="I183" s="791"/>
      <c r="J183" s="791"/>
      <c r="K183" s="547" t="s">
        <v>73</v>
      </c>
      <c r="L183" s="217" t="s">
        <v>2110</v>
      </c>
      <c r="M183" s="412">
        <v>1</v>
      </c>
      <c r="N183" s="485" t="s">
        <v>2248</v>
      </c>
      <c r="O183" s="485" t="s">
        <v>2248</v>
      </c>
      <c r="P183" s="485" t="s">
        <v>2248</v>
      </c>
    </row>
    <row r="184" spans="1:16" s="363" customFormat="1" ht="25.5" x14ac:dyDescent="0.2">
      <c r="A184" s="14">
        <f t="shared" si="5"/>
        <v>167</v>
      </c>
      <c r="B184" s="31" t="s">
        <v>788</v>
      </c>
      <c r="C184" s="543" t="s">
        <v>1320</v>
      </c>
      <c r="D184" s="544">
        <v>5.2</v>
      </c>
      <c r="E184" s="544">
        <v>5.2</v>
      </c>
      <c r="F184" s="544">
        <v>5.2</v>
      </c>
      <c r="G184" s="544">
        <v>5.2</v>
      </c>
      <c r="H184" s="544">
        <v>5.2</v>
      </c>
      <c r="I184" s="550" t="s">
        <v>205</v>
      </c>
      <c r="J184" s="856" t="s">
        <v>205</v>
      </c>
      <c r="K184" s="492" t="s">
        <v>2456</v>
      </c>
      <c r="L184" s="517" t="s">
        <v>2413</v>
      </c>
      <c r="M184" s="412">
        <v>1</v>
      </c>
      <c r="N184" s="485" t="s">
        <v>2248</v>
      </c>
      <c r="O184" s="485" t="s">
        <v>2248</v>
      </c>
      <c r="P184" s="485" t="s">
        <v>2248</v>
      </c>
    </row>
    <row r="185" spans="1:16" s="363" customFormat="1" x14ac:dyDescent="0.2">
      <c r="A185" s="14">
        <f t="shared" si="5"/>
        <v>168</v>
      </c>
      <c r="B185" s="31"/>
      <c r="C185" s="549"/>
      <c r="D185" s="373"/>
      <c r="E185" s="373"/>
      <c r="F185" s="373"/>
      <c r="G185" s="373"/>
      <c r="H185" s="544"/>
      <c r="I185" s="551"/>
      <c r="J185" s="857"/>
      <c r="K185" s="548" t="s">
        <v>73</v>
      </c>
      <c r="L185" s="517" t="s">
        <v>2400</v>
      </c>
      <c r="M185" s="412">
        <v>1</v>
      </c>
      <c r="N185" s="485" t="s">
        <v>2248</v>
      </c>
      <c r="O185" s="485" t="s">
        <v>2248</v>
      </c>
      <c r="P185" s="485" t="s">
        <v>2248</v>
      </c>
    </row>
    <row r="186" spans="1:16" s="363" customFormat="1" ht="25.5" x14ac:dyDescent="0.2">
      <c r="A186" s="551"/>
      <c r="B186" s="31"/>
      <c r="C186" s="549"/>
      <c r="D186" s="373"/>
      <c r="E186" s="373"/>
      <c r="F186" s="373"/>
      <c r="G186" s="373"/>
      <c r="H186" s="791" t="s">
        <v>176</v>
      </c>
      <c r="I186" s="225"/>
      <c r="J186" s="857"/>
      <c r="K186" s="548" t="s">
        <v>73</v>
      </c>
      <c r="L186" s="517" t="s">
        <v>2414</v>
      </c>
      <c r="M186" s="551"/>
      <c r="N186" s="551"/>
      <c r="O186" s="551"/>
      <c r="P186" s="551"/>
    </row>
    <row r="187" spans="1:16" s="363" customFormat="1" ht="25.5" x14ac:dyDescent="0.2">
      <c r="A187" s="14">
        <f>A185+1</f>
        <v>169</v>
      </c>
      <c r="B187" s="31"/>
      <c r="C187" s="549"/>
      <c r="D187" s="373"/>
      <c r="E187" s="373"/>
      <c r="F187" s="373"/>
      <c r="G187" s="373"/>
      <c r="H187" s="791"/>
      <c r="I187" s="225"/>
      <c r="J187" s="857"/>
      <c r="K187" s="548" t="s">
        <v>73</v>
      </c>
      <c r="L187" s="517" t="s">
        <v>2401</v>
      </c>
      <c r="M187" s="412">
        <v>1</v>
      </c>
      <c r="N187" s="485" t="s">
        <v>2248</v>
      </c>
      <c r="O187" s="485" t="s">
        <v>2248</v>
      </c>
      <c r="P187" s="485" t="s">
        <v>2248</v>
      </c>
    </row>
    <row r="188" spans="1:16" s="363" customFormat="1" ht="25.5" x14ac:dyDescent="0.2">
      <c r="A188" s="14">
        <f>A187+1</f>
        <v>170</v>
      </c>
      <c r="B188" s="31" t="s">
        <v>788</v>
      </c>
      <c r="C188" s="549"/>
      <c r="D188" s="373"/>
      <c r="E188" s="373"/>
      <c r="F188" s="373"/>
      <c r="G188" s="373"/>
      <c r="H188" s="791"/>
      <c r="I188" s="225"/>
      <c r="J188" s="857"/>
      <c r="K188" s="548" t="s">
        <v>73</v>
      </c>
      <c r="L188" s="517" t="s">
        <v>2402</v>
      </c>
      <c r="M188" s="412">
        <v>1</v>
      </c>
      <c r="N188" s="485" t="s">
        <v>2248</v>
      </c>
      <c r="O188" s="485" t="s">
        <v>2248</v>
      </c>
      <c r="P188" s="485" t="s">
        <v>2248</v>
      </c>
    </row>
    <row r="189" spans="1:16" s="363" customFormat="1" ht="25.5" x14ac:dyDescent="0.2">
      <c r="A189" s="14">
        <f t="shared" ref="A189:A191" si="6">A188+1</f>
        <v>171</v>
      </c>
      <c r="B189" s="31" t="s">
        <v>788</v>
      </c>
      <c r="C189" s="549"/>
      <c r="D189" s="373"/>
      <c r="E189" s="373"/>
      <c r="F189" s="373"/>
      <c r="G189" s="373"/>
      <c r="H189" s="791"/>
      <c r="I189" s="225"/>
      <c r="J189" s="857"/>
      <c r="K189" s="548" t="s">
        <v>73</v>
      </c>
      <c r="L189" s="517" t="s">
        <v>2403</v>
      </c>
      <c r="M189" s="412">
        <v>1</v>
      </c>
      <c r="N189" s="485" t="s">
        <v>2248</v>
      </c>
      <c r="O189" s="485" t="s">
        <v>2248</v>
      </c>
      <c r="P189" s="485" t="s">
        <v>2248</v>
      </c>
    </row>
    <row r="190" spans="1:16" s="363" customFormat="1" x14ac:dyDescent="0.2">
      <c r="A190" s="14">
        <f t="shared" si="6"/>
        <v>172</v>
      </c>
      <c r="B190" s="31" t="s">
        <v>788</v>
      </c>
      <c r="C190" s="549"/>
      <c r="D190" s="373"/>
      <c r="E190" s="373"/>
      <c r="F190" s="373"/>
      <c r="G190" s="373"/>
      <c r="H190" s="791"/>
      <c r="I190" s="225"/>
      <c r="J190" s="857"/>
      <c r="K190" s="548" t="s">
        <v>73</v>
      </c>
      <c r="L190" s="517" t="s">
        <v>2404</v>
      </c>
      <c r="M190" s="412">
        <v>1</v>
      </c>
      <c r="N190" s="485" t="s">
        <v>2248</v>
      </c>
      <c r="O190" s="485" t="s">
        <v>2248</v>
      </c>
      <c r="P190" s="485" t="s">
        <v>2248</v>
      </c>
    </row>
    <row r="191" spans="1:16" s="363" customFormat="1" ht="16.5" customHeight="1" x14ac:dyDescent="0.2">
      <c r="A191" s="14">
        <f t="shared" si="6"/>
        <v>173</v>
      </c>
      <c r="B191" s="31"/>
      <c r="C191" s="547" t="s">
        <v>1322</v>
      </c>
      <c r="D191" s="550" t="s">
        <v>176</v>
      </c>
      <c r="E191" s="550" t="s">
        <v>166</v>
      </c>
      <c r="F191" s="550" t="s">
        <v>166</v>
      </c>
      <c r="G191" s="373"/>
      <c r="H191" s="791"/>
      <c r="I191" s="225"/>
      <c r="J191" s="858"/>
      <c r="K191" s="548" t="s">
        <v>73</v>
      </c>
      <c r="L191" s="517" t="s">
        <v>2405</v>
      </c>
      <c r="M191" s="412">
        <v>1</v>
      </c>
      <c r="N191" s="485" t="s">
        <v>2248</v>
      </c>
      <c r="O191" s="485" t="s">
        <v>2248</v>
      </c>
      <c r="P191" s="485" t="s">
        <v>2248</v>
      </c>
    </row>
    <row r="192" spans="1:16" s="363" customFormat="1" ht="25.5" x14ac:dyDescent="0.2">
      <c r="A192" s="551"/>
      <c r="B192" s="764" t="s">
        <v>1513</v>
      </c>
      <c r="C192" s="754" t="s">
        <v>205</v>
      </c>
      <c r="D192" s="755" t="s">
        <v>205</v>
      </c>
      <c r="E192" s="755" t="s">
        <v>205</v>
      </c>
      <c r="F192" s="755" t="s">
        <v>205</v>
      </c>
      <c r="G192" s="755" t="s">
        <v>205</v>
      </c>
      <c r="H192" s="755" t="s">
        <v>205</v>
      </c>
      <c r="I192" s="755" t="s">
        <v>205</v>
      </c>
      <c r="J192" s="762" t="s">
        <v>2399</v>
      </c>
      <c r="K192" s="754" t="s">
        <v>206</v>
      </c>
      <c r="L192" s="209" t="s">
        <v>1509</v>
      </c>
      <c r="M192" s="551"/>
      <c r="N192" s="551"/>
      <c r="O192" s="551"/>
      <c r="P192" s="551"/>
    </row>
    <row r="193" spans="1:16" s="363" customFormat="1" x14ac:dyDescent="0.2">
      <c r="A193" s="14">
        <f>A191+1</f>
        <v>174</v>
      </c>
      <c r="B193" s="764"/>
      <c r="C193" s="754"/>
      <c r="D193" s="755"/>
      <c r="E193" s="755"/>
      <c r="F193" s="755"/>
      <c r="G193" s="755"/>
      <c r="H193" s="755"/>
      <c r="I193" s="755"/>
      <c r="J193" s="796"/>
      <c r="K193" s="754"/>
      <c r="L193" s="498" t="s">
        <v>1510</v>
      </c>
      <c r="M193" s="412">
        <v>1</v>
      </c>
      <c r="N193" s="485" t="s">
        <v>2248</v>
      </c>
      <c r="O193" s="485" t="s">
        <v>2248</v>
      </c>
      <c r="P193" s="485" t="s">
        <v>2248</v>
      </c>
    </row>
    <row r="194" spans="1:16" s="363" customFormat="1" x14ac:dyDescent="0.2">
      <c r="A194" s="14">
        <f>A193+1</f>
        <v>175</v>
      </c>
      <c r="B194" s="764"/>
      <c r="C194" s="754"/>
      <c r="D194" s="755"/>
      <c r="E194" s="755"/>
      <c r="F194" s="755"/>
      <c r="G194" s="755"/>
      <c r="H194" s="755"/>
      <c r="I194" s="755"/>
      <c r="J194" s="796"/>
      <c r="K194" s="754"/>
      <c r="L194" s="498" t="s">
        <v>1512</v>
      </c>
      <c r="M194" s="412">
        <v>1</v>
      </c>
      <c r="N194" s="485" t="s">
        <v>2248</v>
      </c>
      <c r="O194" s="485" t="s">
        <v>2248</v>
      </c>
      <c r="P194" s="485" t="s">
        <v>2248</v>
      </c>
    </row>
    <row r="195" spans="1:16" s="363" customFormat="1" ht="12.75" customHeight="1" x14ac:dyDescent="0.2">
      <c r="A195" s="14">
        <f>A194+1</f>
        <v>176</v>
      </c>
      <c r="B195" s="31" t="s">
        <v>788</v>
      </c>
      <c r="C195" s="543" t="s">
        <v>1324</v>
      </c>
      <c r="D195" s="755"/>
      <c r="E195" s="755"/>
      <c r="F195" s="755"/>
      <c r="G195" s="755"/>
      <c r="H195" s="755"/>
      <c r="I195" s="755"/>
      <c r="J195" s="763"/>
      <c r="K195" s="754"/>
      <c r="L195" s="498" t="s">
        <v>1511</v>
      </c>
      <c r="M195" s="412">
        <v>1</v>
      </c>
      <c r="N195" s="485" t="s">
        <v>2248</v>
      </c>
      <c r="O195" s="485" t="s">
        <v>2248</v>
      </c>
      <c r="P195" s="485" t="s">
        <v>2248</v>
      </c>
    </row>
    <row r="196" spans="1:16" s="363" customFormat="1" x14ac:dyDescent="0.2">
      <c r="A196" s="782" t="s">
        <v>793</v>
      </c>
      <c r="B196" s="785"/>
      <c r="C196" s="785"/>
      <c r="D196" s="785"/>
      <c r="E196" s="785"/>
      <c r="F196" s="785"/>
      <c r="G196" s="785"/>
      <c r="H196" s="785"/>
      <c r="I196" s="785"/>
      <c r="J196" s="785"/>
      <c r="K196" s="785"/>
      <c r="L196" s="785"/>
      <c r="M196" s="785"/>
      <c r="N196" s="785"/>
      <c r="O196" s="785"/>
      <c r="P196" s="845"/>
    </row>
    <row r="197" spans="1:16" s="363" customFormat="1" ht="38.25" x14ac:dyDescent="0.2">
      <c r="A197" s="14">
        <f>A195+1</f>
        <v>177</v>
      </c>
      <c r="B197" s="31" t="s">
        <v>786</v>
      </c>
      <c r="C197" s="543" t="s">
        <v>1325</v>
      </c>
      <c r="D197" s="755">
        <v>5.3</v>
      </c>
      <c r="E197" s="755">
        <v>5.3</v>
      </c>
      <c r="F197" s="755">
        <v>5.3</v>
      </c>
      <c r="G197" s="755">
        <v>5.3</v>
      </c>
      <c r="H197" s="755">
        <v>5.3</v>
      </c>
      <c r="I197" s="755">
        <v>5.3</v>
      </c>
      <c r="J197" s="755">
        <v>5.3</v>
      </c>
      <c r="K197" s="543" t="s">
        <v>209</v>
      </c>
      <c r="L197" s="217" t="s">
        <v>2288</v>
      </c>
      <c r="M197" s="412">
        <v>1</v>
      </c>
      <c r="N197" s="485" t="s">
        <v>2248</v>
      </c>
      <c r="O197" s="485" t="s">
        <v>2248</v>
      </c>
      <c r="P197" s="485" t="s">
        <v>2248</v>
      </c>
    </row>
    <row r="198" spans="1:16" s="363" customFormat="1" ht="25.5" x14ac:dyDescent="0.2">
      <c r="A198" s="14">
        <f>A197+1</f>
        <v>178</v>
      </c>
      <c r="B198" s="31" t="s">
        <v>786</v>
      </c>
      <c r="C198" s="543" t="s">
        <v>1325</v>
      </c>
      <c r="D198" s="755"/>
      <c r="E198" s="755"/>
      <c r="F198" s="755"/>
      <c r="G198" s="755"/>
      <c r="H198" s="755"/>
      <c r="I198" s="755"/>
      <c r="J198" s="755"/>
      <c r="K198" s="543" t="s">
        <v>73</v>
      </c>
      <c r="L198" s="209" t="s">
        <v>1561</v>
      </c>
      <c r="M198" s="412">
        <v>1</v>
      </c>
      <c r="N198" s="485" t="s">
        <v>2248</v>
      </c>
      <c r="O198" s="485" t="s">
        <v>2248</v>
      </c>
      <c r="P198" s="485" t="s">
        <v>2248</v>
      </c>
    </row>
    <row r="199" spans="1:16" s="363" customFormat="1" ht="38.25" x14ac:dyDescent="0.2">
      <c r="A199" s="14">
        <f t="shared" ref="A199:A204" si="7">A198+1</f>
        <v>179</v>
      </c>
      <c r="B199" s="31" t="s">
        <v>786</v>
      </c>
      <c r="C199" s="543" t="s">
        <v>1325</v>
      </c>
      <c r="D199" s="755"/>
      <c r="E199" s="755"/>
      <c r="F199" s="755"/>
      <c r="G199" s="755"/>
      <c r="H199" s="755"/>
      <c r="I199" s="755"/>
      <c r="J199" s="755"/>
      <c r="K199" s="543" t="s">
        <v>73</v>
      </c>
      <c r="L199" s="209" t="s">
        <v>960</v>
      </c>
      <c r="M199" s="412">
        <v>1</v>
      </c>
      <c r="N199" s="485" t="s">
        <v>2248</v>
      </c>
      <c r="O199" s="485" t="s">
        <v>2248</v>
      </c>
      <c r="P199" s="485" t="s">
        <v>2248</v>
      </c>
    </row>
    <row r="200" spans="1:16" s="363" customFormat="1" ht="25.5" customHeight="1" x14ac:dyDescent="0.2">
      <c r="A200" s="14">
        <f t="shared" si="7"/>
        <v>180</v>
      </c>
      <c r="B200" s="31" t="s">
        <v>786</v>
      </c>
      <c r="C200" s="543" t="s">
        <v>1326</v>
      </c>
      <c r="D200" s="755" t="s">
        <v>212</v>
      </c>
      <c r="E200" s="755" t="s">
        <v>212</v>
      </c>
      <c r="F200" s="755" t="s">
        <v>212</v>
      </c>
      <c r="G200" s="755" t="s">
        <v>212</v>
      </c>
      <c r="H200" s="755" t="s">
        <v>212</v>
      </c>
      <c r="I200" s="755" t="s">
        <v>212</v>
      </c>
      <c r="J200" s="755" t="s">
        <v>212</v>
      </c>
      <c r="K200" s="547" t="s">
        <v>2287</v>
      </c>
      <c r="L200" s="209" t="s">
        <v>961</v>
      </c>
      <c r="M200" s="412">
        <v>1</v>
      </c>
      <c r="N200" s="485" t="s">
        <v>2248</v>
      </c>
      <c r="O200" s="485" t="s">
        <v>2248</v>
      </c>
      <c r="P200" s="485" t="s">
        <v>2248</v>
      </c>
    </row>
    <row r="201" spans="1:16" s="363" customFormat="1" ht="38.25" x14ac:dyDescent="0.2">
      <c r="A201" s="14">
        <f t="shared" si="7"/>
        <v>181</v>
      </c>
      <c r="B201" s="31" t="s">
        <v>786</v>
      </c>
      <c r="C201" s="543" t="s">
        <v>1326</v>
      </c>
      <c r="D201" s="755"/>
      <c r="E201" s="755"/>
      <c r="F201" s="755"/>
      <c r="G201" s="755"/>
      <c r="H201" s="755"/>
      <c r="I201" s="755"/>
      <c r="J201" s="755"/>
      <c r="K201" s="543" t="s">
        <v>73</v>
      </c>
      <c r="L201" s="217" t="s">
        <v>2289</v>
      </c>
      <c r="M201" s="412">
        <v>1</v>
      </c>
      <c r="N201" s="485" t="s">
        <v>2248</v>
      </c>
      <c r="O201" s="485" t="s">
        <v>2248</v>
      </c>
      <c r="P201" s="485" t="s">
        <v>2248</v>
      </c>
    </row>
    <row r="202" spans="1:16" s="363" customFormat="1" ht="13.5" customHeight="1" x14ac:dyDescent="0.2">
      <c r="A202" s="14">
        <f t="shared" si="7"/>
        <v>182</v>
      </c>
      <c r="B202" s="543" t="s">
        <v>746</v>
      </c>
      <c r="C202" s="544" t="s">
        <v>212</v>
      </c>
      <c r="D202" s="755"/>
      <c r="E202" s="755"/>
      <c r="F202" s="755"/>
      <c r="G202" s="755"/>
      <c r="H202" s="755"/>
      <c r="I202" s="755"/>
      <c r="J202" s="755"/>
      <c r="K202" s="543" t="s">
        <v>73</v>
      </c>
      <c r="L202" s="496" t="s">
        <v>963</v>
      </c>
      <c r="M202" s="412">
        <v>1</v>
      </c>
      <c r="N202" s="485" t="s">
        <v>2248</v>
      </c>
      <c r="O202" s="485" t="s">
        <v>2248</v>
      </c>
      <c r="P202" s="485" t="s">
        <v>2248</v>
      </c>
    </row>
    <row r="203" spans="1:16" s="363" customFormat="1" ht="25.5" x14ac:dyDescent="0.2">
      <c r="A203" s="14">
        <f t="shared" si="7"/>
        <v>183</v>
      </c>
      <c r="B203" s="31" t="s">
        <v>786</v>
      </c>
      <c r="C203" s="543" t="s">
        <v>1326</v>
      </c>
      <c r="D203" s="755"/>
      <c r="E203" s="755"/>
      <c r="F203" s="755"/>
      <c r="G203" s="755"/>
      <c r="H203" s="755"/>
      <c r="I203" s="755"/>
      <c r="J203" s="755"/>
      <c r="K203" s="543" t="s">
        <v>73</v>
      </c>
      <c r="L203" s="209" t="s">
        <v>964</v>
      </c>
      <c r="M203" s="413">
        <v>2</v>
      </c>
      <c r="N203" s="485" t="s">
        <v>2248</v>
      </c>
      <c r="O203" s="485" t="s">
        <v>2248</v>
      </c>
      <c r="P203" s="485" t="s">
        <v>2248</v>
      </c>
    </row>
    <row r="204" spans="1:16" s="363" customFormat="1" ht="63.75" x14ac:dyDescent="0.2">
      <c r="A204" s="14">
        <f t="shared" si="7"/>
        <v>184</v>
      </c>
      <c r="B204" s="31" t="s">
        <v>786</v>
      </c>
      <c r="C204" s="543" t="s">
        <v>1326</v>
      </c>
      <c r="D204" s="755"/>
      <c r="E204" s="755"/>
      <c r="F204" s="755"/>
      <c r="G204" s="755"/>
      <c r="H204" s="755"/>
      <c r="I204" s="755"/>
      <c r="J204" s="755"/>
      <c r="K204" s="543" t="s">
        <v>73</v>
      </c>
      <c r="L204" s="217" t="s">
        <v>2290</v>
      </c>
      <c r="M204" s="413">
        <v>2</v>
      </c>
      <c r="N204" s="485" t="s">
        <v>2248</v>
      </c>
      <c r="O204" s="485" t="s">
        <v>2248</v>
      </c>
      <c r="P204" s="485" t="s">
        <v>2248</v>
      </c>
    </row>
    <row r="205" spans="1:16" s="363" customFormat="1" ht="25.5" x14ac:dyDescent="0.2">
      <c r="A205" s="551"/>
      <c r="B205" s="543" t="s">
        <v>747</v>
      </c>
      <c r="C205" s="755" t="s">
        <v>219</v>
      </c>
      <c r="D205" s="755" t="s">
        <v>219</v>
      </c>
      <c r="E205" s="755" t="s">
        <v>219</v>
      </c>
      <c r="F205" s="755" t="s">
        <v>219</v>
      </c>
      <c r="G205" s="755" t="s">
        <v>219</v>
      </c>
      <c r="H205" s="755" t="s">
        <v>219</v>
      </c>
      <c r="I205" s="755" t="s">
        <v>219</v>
      </c>
      <c r="J205" s="755" t="s">
        <v>219</v>
      </c>
      <c r="K205" s="543" t="s">
        <v>220</v>
      </c>
      <c r="L205" s="209" t="s">
        <v>966</v>
      </c>
      <c r="M205" s="551"/>
      <c r="N205" s="551"/>
      <c r="O205" s="551"/>
      <c r="P205" s="551"/>
    </row>
    <row r="206" spans="1:16" s="363" customFormat="1" ht="25.5" x14ac:dyDescent="0.2">
      <c r="A206" s="14">
        <f>A204+1</f>
        <v>185</v>
      </c>
      <c r="B206" s="543" t="s">
        <v>747</v>
      </c>
      <c r="C206" s="755"/>
      <c r="D206" s="755"/>
      <c r="E206" s="755"/>
      <c r="F206" s="755"/>
      <c r="G206" s="755"/>
      <c r="H206" s="755"/>
      <c r="I206" s="755"/>
      <c r="J206" s="755"/>
      <c r="K206" s="543" t="s">
        <v>73</v>
      </c>
      <c r="L206" s="209" t="s">
        <v>2111</v>
      </c>
      <c r="M206" s="412">
        <v>1</v>
      </c>
      <c r="N206" s="488" t="s">
        <v>2247</v>
      </c>
      <c r="O206" s="488" t="s">
        <v>2247</v>
      </c>
      <c r="P206" s="488" t="s">
        <v>2247</v>
      </c>
    </row>
    <row r="207" spans="1:16" s="363" customFormat="1" ht="25.5" x14ac:dyDescent="0.2">
      <c r="A207" s="14">
        <f>A206+1</f>
        <v>186</v>
      </c>
      <c r="B207" s="543" t="s">
        <v>747</v>
      </c>
      <c r="C207" s="755"/>
      <c r="D207" s="755"/>
      <c r="E207" s="755"/>
      <c r="F207" s="755"/>
      <c r="G207" s="755"/>
      <c r="H207" s="755"/>
      <c r="I207" s="755"/>
      <c r="J207" s="755"/>
      <c r="K207" s="543" t="s">
        <v>73</v>
      </c>
      <c r="L207" s="209" t="s">
        <v>2112</v>
      </c>
      <c r="M207" s="412">
        <v>1</v>
      </c>
      <c r="N207" s="488" t="s">
        <v>2247</v>
      </c>
      <c r="O207" s="488" t="s">
        <v>2247</v>
      </c>
      <c r="P207" s="488" t="s">
        <v>2247</v>
      </c>
    </row>
    <row r="208" spans="1:16" s="363" customFormat="1" ht="25.5" x14ac:dyDescent="0.2">
      <c r="A208" s="14">
        <f t="shared" ref="A208:A211" si="8">A207+1</f>
        <v>187</v>
      </c>
      <c r="B208" s="543" t="s">
        <v>747</v>
      </c>
      <c r="C208" s="755"/>
      <c r="D208" s="755"/>
      <c r="E208" s="755"/>
      <c r="F208" s="755"/>
      <c r="G208" s="755"/>
      <c r="H208" s="755"/>
      <c r="I208" s="755"/>
      <c r="J208" s="755"/>
      <c r="K208" s="543" t="s">
        <v>73</v>
      </c>
      <c r="L208" s="209" t="s">
        <v>2113</v>
      </c>
      <c r="M208" s="412">
        <v>1</v>
      </c>
      <c r="N208" s="488" t="s">
        <v>2247</v>
      </c>
      <c r="O208" s="488" t="s">
        <v>2247</v>
      </c>
      <c r="P208" s="488" t="s">
        <v>2247</v>
      </c>
    </row>
    <row r="209" spans="1:16" s="363" customFormat="1" ht="39" customHeight="1" x14ac:dyDescent="0.2">
      <c r="A209" s="14">
        <f t="shared" si="8"/>
        <v>188</v>
      </c>
      <c r="B209" s="543" t="s">
        <v>747</v>
      </c>
      <c r="C209" s="755"/>
      <c r="D209" s="755"/>
      <c r="E209" s="755"/>
      <c r="F209" s="755"/>
      <c r="G209" s="755"/>
      <c r="H209" s="755"/>
      <c r="I209" s="755"/>
      <c r="J209" s="755"/>
      <c r="K209" s="543" t="s">
        <v>73</v>
      </c>
      <c r="L209" s="217" t="s">
        <v>2114</v>
      </c>
      <c r="M209" s="412">
        <v>1</v>
      </c>
      <c r="N209" s="488" t="s">
        <v>2247</v>
      </c>
      <c r="O209" s="488" t="s">
        <v>2247</v>
      </c>
      <c r="P209" s="488" t="s">
        <v>2247</v>
      </c>
    </row>
    <row r="210" spans="1:16" s="363" customFormat="1" x14ac:dyDescent="0.2">
      <c r="A210" s="14">
        <f t="shared" si="8"/>
        <v>189</v>
      </c>
      <c r="B210" s="543" t="s">
        <v>747</v>
      </c>
      <c r="C210" s="755"/>
      <c r="D210" s="755"/>
      <c r="E210" s="755"/>
      <c r="F210" s="755"/>
      <c r="G210" s="755"/>
      <c r="H210" s="755"/>
      <c r="I210" s="755"/>
      <c r="J210" s="755"/>
      <c r="K210" s="543" t="s">
        <v>73</v>
      </c>
      <c r="L210" s="209" t="s">
        <v>2115</v>
      </c>
      <c r="M210" s="412">
        <v>1</v>
      </c>
      <c r="N210" s="488" t="s">
        <v>2247</v>
      </c>
      <c r="O210" s="488" t="s">
        <v>2247</v>
      </c>
      <c r="P210" s="488" t="s">
        <v>2247</v>
      </c>
    </row>
    <row r="211" spans="1:16" s="363" customFormat="1" x14ac:dyDescent="0.2">
      <c r="A211" s="14">
        <f t="shared" si="8"/>
        <v>190</v>
      </c>
      <c r="B211" s="543" t="s">
        <v>747</v>
      </c>
      <c r="C211" s="755"/>
      <c r="D211" s="755"/>
      <c r="E211" s="755"/>
      <c r="F211" s="755"/>
      <c r="G211" s="755"/>
      <c r="H211" s="755"/>
      <c r="I211" s="755"/>
      <c r="J211" s="755"/>
      <c r="K211" s="543" t="s">
        <v>73</v>
      </c>
      <c r="L211" s="209" t="s">
        <v>2116</v>
      </c>
      <c r="M211" s="412">
        <v>1</v>
      </c>
      <c r="N211" s="488" t="s">
        <v>2247</v>
      </c>
      <c r="O211" s="488" t="s">
        <v>2247</v>
      </c>
      <c r="P211" s="488" t="s">
        <v>2247</v>
      </c>
    </row>
    <row r="212" spans="1:16" s="363" customFormat="1" x14ac:dyDescent="0.2">
      <c r="A212" s="551"/>
      <c r="B212" s="543" t="s">
        <v>748</v>
      </c>
      <c r="C212" s="755" t="s">
        <v>228</v>
      </c>
      <c r="D212" s="755" t="s">
        <v>228</v>
      </c>
      <c r="E212" s="755" t="s">
        <v>228</v>
      </c>
      <c r="F212" s="755" t="s">
        <v>228</v>
      </c>
      <c r="G212" s="755" t="s">
        <v>228</v>
      </c>
      <c r="H212" s="791" t="s">
        <v>228</v>
      </c>
      <c r="I212" s="791" t="s">
        <v>228</v>
      </c>
      <c r="J212" s="791" t="s">
        <v>228</v>
      </c>
      <c r="K212" s="543" t="s">
        <v>229</v>
      </c>
      <c r="L212" s="209" t="s">
        <v>861</v>
      </c>
      <c r="M212" s="551"/>
      <c r="N212" s="551"/>
      <c r="O212" s="551"/>
      <c r="P212" s="551"/>
    </row>
    <row r="213" spans="1:16" s="363" customFormat="1" ht="38.25" x14ac:dyDescent="0.2">
      <c r="A213" s="14">
        <f>A211+1</f>
        <v>191</v>
      </c>
      <c r="B213" s="543" t="s">
        <v>748</v>
      </c>
      <c r="C213" s="755"/>
      <c r="D213" s="755"/>
      <c r="E213" s="755"/>
      <c r="F213" s="755"/>
      <c r="G213" s="755"/>
      <c r="H213" s="791"/>
      <c r="I213" s="791"/>
      <c r="J213" s="791"/>
      <c r="K213" s="543" t="s">
        <v>73</v>
      </c>
      <c r="L213" s="209" t="s">
        <v>2117</v>
      </c>
      <c r="M213" s="412">
        <v>1</v>
      </c>
      <c r="N213" s="488" t="s">
        <v>2247</v>
      </c>
      <c r="O213" s="488" t="s">
        <v>2247</v>
      </c>
      <c r="P213" s="488" t="s">
        <v>2247</v>
      </c>
    </row>
    <row r="214" spans="1:16" s="363" customFormat="1" ht="25.5" x14ac:dyDescent="0.2">
      <c r="A214" s="14">
        <f>A213+1</f>
        <v>192</v>
      </c>
      <c r="B214" s="543" t="s">
        <v>748</v>
      </c>
      <c r="C214" s="755"/>
      <c r="D214" s="755"/>
      <c r="E214" s="755"/>
      <c r="F214" s="755"/>
      <c r="G214" s="755"/>
      <c r="H214" s="791"/>
      <c r="I214" s="791"/>
      <c r="J214" s="791"/>
      <c r="K214" s="543" t="s">
        <v>73</v>
      </c>
      <c r="L214" s="209" t="s">
        <v>2118</v>
      </c>
      <c r="M214" s="412">
        <v>1</v>
      </c>
      <c r="N214" s="488" t="s">
        <v>2247</v>
      </c>
      <c r="O214" s="488" t="s">
        <v>2247</v>
      </c>
      <c r="P214" s="488" t="s">
        <v>2247</v>
      </c>
    </row>
    <row r="215" spans="1:16" s="363" customFormat="1" ht="38.25" x14ac:dyDescent="0.2">
      <c r="A215" s="14">
        <f t="shared" ref="A215:A226" si="9">A214+1</f>
        <v>193</v>
      </c>
      <c r="B215" s="543" t="s">
        <v>748</v>
      </c>
      <c r="C215" s="755"/>
      <c r="D215" s="755"/>
      <c r="E215" s="755"/>
      <c r="F215" s="755"/>
      <c r="G215" s="755" t="s">
        <v>228</v>
      </c>
      <c r="H215" s="755" t="s">
        <v>228</v>
      </c>
      <c r="I215" s="755" t="s">
        <v>228</v>
      </c>
      <c r="J215" s="755" t="s">
        <v>228</v>
      </c>
      <c r="K215" s="543" t="s">
        <v>73</v>
      </c>
      <c r="L215" s="209" t="s">
        <v>2119</v>
      </c>
      <c r="M215" s="412">
        <v>1</v>
      </c>
      <c r="N215" s="488" t="s">
        <v>2247</v>
      </c>
      <c r="O215" s="488" t="s">
        <v>2247</v>
      </c>
      <c r="P215" s="488" t="s">
        <v>2247</v>
      </c>
    </row>
    <row r="216" spans="1:16" s="363" customFormat="1" ht="38.25" x14ac:dyDescent="0.2">
      <c r="A216" s="14">
        <f t="shared" si="9"/>
        <v>194</v>
      </c>
      <c r="B216" s="543" t="s">
        <v>748</v>
      </c>
      <c r="C216" s="755" t="s">
        <v>228</v>
      </c>
      <c r="D216" s="755" t="s">
        <v>228</v>
      </c>
      <c r="E216" s="755" t="s">
        <v>228</v>
      </c>
      <c r="F216" s="755" t="s">
        <v>228</v>
      </c>
      <c r="G216" s="755"/>
      <c r="H216" s="755"/>
      <c r="I216" s="755"/>
      <c r="J216" s="755"/>
      <c r="K216" s="543" t="s">
        <v>73</v>
      </c>
      <c r="L216" s="209" t="s">
        <v>2120</v>
      </c>
      <c r="M216" s="413">
        <v>2</v>
      </c>
      <c r="N216" s="488" t="s">
        <v>2247</v>
      </c>
      <c r="O216" s="488" t="s">
        <v>2247</v>
      </c>
      <c r="P216" s="488" t="s">
        <v>2247</v>
      </c>
    </row>
    <row r="217" spans="1:16" s="363" customFormat="1" ht="38.25" x14ac:dyDescent="0.2">
      <c r="A217" s="14">
        <f t="shared" si="9"/>
        <v>195</v>
      </c>
      <c r="B217" s="543" t="s">
        <v>748</v>
      </c>
      <c r="C217" s="755"/>
      <c r="D217" s="755"/>
      <c r="E217" s="755"/>
      <c r="F217" s="755"/>
      <c r="G217" s="755"/>
      <c r="H217" s="755"/>
      <c r="I217" s="755"/>
      <c r="J217" s="755"/>
      <c r="K217" s="543" t="s">
        <v>73</v>
      </c>
      <c r="L217" s="209" t="s">
        <v>2121</v>
      </c>
      <c r="M217" s="412">
        <v>1</v>
      </c>
      <c r="N217" s="488" t="s">
        <v>2247</v>
      </c>
      <c r="O217" s="488" t="s">
        <v>2247</v>
      </c>
      <c r="P217" s="488" t="s">
        <v>2247</v>
      </c>
    </row>
    <row r="218" spans="1:16" s="363" customFormat="1" ht="25.5" x14ac:dyDescent="0.2">
      <c r="A218" s="14">
        <f t="shared" si="9"/>
        <v>196</v>
      </c>
      <c r="B218" s="543" t="s">
        <v>748</v>
      </c>
      <c r="C218" s="755"/>
      <c r="D218" s="755"/>
      <c r="E218" s="755"/>
      <c r="F218" s="755"/>
      <c r="G218" s="755"/>
      <c r="H218" s="755"/>
      <c r="I218" s="755"/>
      <c r="J218" s="755"/>
      <c r="K218" s="543" t="s">
        <v>73</v>
      </c>
      <c r="L218" s="209" t="s">
        <v>2122</v>
      </c>
      <c r="M218" s="412">
        <v>1</v>
      </c>
      <c r="N218" s="488" t="s">
        <v>2247</v>
      </c>
      <c r="O218" s="488" t="s">
        <v>2247</v>
      </c>
      <c r="P218" s="488" t="s">
        <v>2247</v>
      </c>
    </row>
    <row r="219" spans="1:16" s="363" customFormat="1" ht="25.5" x14ac:dyDescent="0.2">
      <c r="A219" s="14">
        <f t="shared" si="9"/>
        <v>197</v>
      </c>
      <c r="B219" s="31" t="s">
        <v>786</v>
      </c>
      <c r="C219" s="543" t="s">
        <v>1327</v>
      </c>
      <c r="D219" s="755" t="s">
        <v>237</v>
      </c>
      <c r="E219" s="755" t="s">
        <v>237</v>
      </c>
      <c r="F219" s="755" t="s">
        <v>228</v>
      </c>
      <c r="G219" s="755" t="s">
        <v>237</v>
      </c>
      <c r="H219" s="755" t="s">
        <v>237</v>
      </c>
      <c r="I219" s="755" t="s">
        <v>237</v>
      </c>
      <c r="J219" s="755" t="s">
        <v>237</v>
      </c>
      <c r="K219" s="547" t="s">
        <v>2291</v>
      </c>
      <c r="L219" s="217" t="s">
        <v>2292</v>
      </c>
      <c r="M219" s="412">
        <v>1</v>
      </c>
      <c r="N219" s="485" t="s">
        <v>2248</v>
      </c>
      <c r="O219" s="485" t="s">
        <v>2248</v>
      </c>
      <c r="P219" s="485" t="s">
        <v>2248</v>
      </c>
    </row>
    <row r="220" spans="1:16" s="363" customFormat="1" ht="25.5" x14ac:dyDescent="0.2">
      <c r="A220" s="14">
        <f t="shared" si="9"/>
        <v>198</v>
      </c>
      <c r="B220" s="543" t="s">
        <v>749</v>
      </c>
      <c r="C220" s="544" t="s">
        <v>237</v>
      </c>
      <c r="D220" s="755"/>
      <c r="E220" s="755"/>
      <c r="F220" s="755"/>
      <c r="G220" s="755"/>
      <c r="H220" s="755"/>
      <c r="I220" s="755"/>
      <c r="J220" s="755"/>
      <c r="K220" s="547" t="s">
        <v>73</v>
      </c>
      <c r="L220" s="217" t="s">
        <v>2293</v>
      </c>
      <c r="M220" s="412">
        <v>1</v>
      </c>
      <c r="N220" s="485" t="s">
        <v>2248</v>
      </c>
      <c r="O220" s="485" t="s">
        <v>2248</v>
      </c>
      <c r="P220" s="485" t="s">
        <v>2248</v>
      </c>
    </row>
    <row r="221" spans="1:16" s="363" customFormat="1" ht="38.25" x14ac:dyDescent="0.2">
      <c r="A221" s="14">
        <f t="shared" si="9"/>
        <v>199</v>
      </c>
      <c r="B221" s="31" t="s">
        <v>786</v>
      </c>
      <c r="C221" s="543" t="s">
        <v>1328</v>
      </c>
      <c r="D221" s="755" t="s">
        <v>241</v>
      </c>
      <c r="E221" s="755" t="s">
        <v>241</v>
      </c>
      <c r="F221" s="755" t="s">
        <v>241</v>
      </c>
      <c r="G221" s="755" t="s">
        <v>241</v>
      </c>
      <c r="H221" s="755" t="s">
        <v>241</v>
      </c>
      <c r="I221" s="755" t="s">
        <v>241</v>
      </c>
      <c r="J221" s="755" t="s">
        <v>241</v>
      </c>
      <c r="K221" s="547" t="s">
        <v>242</v>
      </c>
      <c r="L221" s="217" t="s">
        <v>981</v>
      </c>
      <c r="M221" s="412">
        <v>1</v>
      </c>
      <c r="N221" s="485" t="s">
        <v>2248</v>
      </c>
      <c r="O221" s="485" t="s">
        <v>2248</v>
      </c>
      <c r="P221" s="485" t="s">
        <v>2248</v>
      </c>
    </row>
    <row r="222" spans="1:16" s="363" customFormat="1" ht="25.5" x14ac:dyDescent="0.2">
      <c r="A222" s="14">
        <f t="shared" si="9"/>
        <v>200</v>
      </c>
      <c r="B222" s="31" t="s">
        <v>788</v>
      </c>
      <c r="C222" s="543" t="s">
        <v>1332</v>
      </c>
      <c r="D222" s="755"/>
      <c r="E222" s="755"/>
      <c r="F222" s="755"/>
      <c r="G222" s="755"/>
      <c r="H222" s="755"/>
      <c r="I222" s="755"/>
      <c r="J222" s="755"/>
      <c r="K222" s="547" t="s">
        <v>73</v>
      </c>
      <c r="L222" s="217" t="s">
        <v>982</v>
      </c>
      <c r="M222" s="413">
        <v>2</v>
      </c>
      <c r="N222" s="485" t="s">
        <v>2248</v>
      </c>
      <c r="O222" s="485" t="s">
        <v>2248</v>
      </c>
      <c r="P222" s="485" t="s">
        <v>2248</v>
      </c>
    </row>
    <row r="223" spans="1:16" s="363" customFormat="1" ht="25.5" x14ac:dyDescent="0.2">
      <c r="A223" s="14">
        <f t="shared" si="9"/>
        <v>201</v>
      </c>
      <c r="B223" s="31" t="s">
        <v>786</v>
      </c>
      <c r="C223" s="543" t="s">
        <v>1329</v>
      </c>
      <c r="D223" s="544" t="s">
        <v>245</v>
      </c>
      <c r="E223" s="544" t="s">
        <v>245</v>
      </c>
      <c r="F223" s="544" t="s">
        <v>245</v>
      </c>
      <c r="G223" s="544" t="s">
        <v>245</v>
      </c>
      <c r="H223" s="544" t="s">
        <v>245</v>
      </c>
      <c r="I223" s="544" t="s">
        <v>245</v>
      </c>
      <c r="J223" s="544" t="s">
        <v>245</v>
      </c>
      <c r="K223" s="547" t="s">
        <v>246</v>
      </c>
      <c r="L223" s="497" t="s">
        <v>983</v>
      </c>
      <c r="M223" s="412">
        <v>1</v>
      </c>
      <c r="N223" s="485" t="s">
        <v>2248</v>
      </c>
      <c r="O223" s="485" t="s">
        <v>2248</v>
      </c>
      <c r="P223" s="485" t="s">
        <v>2248</v>
      </c>
    </row>
    <row r="224" spans="1:16" s="363" customFormat="1" ht="25.5" x14ac:dyDescent="0.2">
      <c r="A224" s="14">
        <f t="shared" si="9"/>
        <v>202</v>
      </c>
      <c r="B224" s="31" t="s">
        <v>786</v>
      </c>
      <c r="C224" s="543" t="s">
        <v>1330</v>
      </c>
      <c r="D224" s="544" t="s">
        <v>248</v>
      </c>
      <c r="E224" s="544" t="s">
        <v>248</v>
      </c>
      <c r="F224" s="544" t="s">
        <v>248</v>
      </c>
      <c r="G224" s="544" t="s">
        <v>248</v>
      </c>
      <c r="H224" s="544" t="s">
        <v>248</v>
      </c>
      <c r="I224" s="544" t="s">
        <v>248</v>
      </c>
      <c r="J224" s="544" t="s">
        <v>248</v>
      </c>
      <c r="K224" s="547" t="s">
        <v>249</v>
      </c>
      <c r="L224" s="217" t="s">
        <v>984</v>
      </c>
      <c r="M224" s="413">
        <v>2</v>
      </c>
      <c r="N224" s="485" t="s">
        <v>2248</v>
      </c>
      <c r="O224" s="485" t="s">
        <v>2248</v>
      </c>
      <c r="P224" s="485" t="s">
        <v>2248</v>
      </c>
    </row>
    <row r="225" spans="1:16" s="363" customFormat="1" ht="25.5" x14ac:dyDescent="0.2">
      <c r="A225" s="14">
        <f t="shared" si="9"/>
        <v>203</v>
      </c>
      <c r="B225" s="31" t="s">
        <v>786</v>
      </c>
      <c r="C225" s="543" t="s">
        <v>1331</v>
      </c>
      <c r="D225" s="755" t="s">
        <v>251</v>
      </c>
      <c r="E225" s="755" t="s">
        <v>251</v>
      </c>
      <c r="F225" s="755" t="s">
        <v>251</v>
      </c>
      <c r="G225" s="755" t="s">
        <v>251</v>
      </c>
      <c r="H225" s="755" t="s">
        <v>251</v>
      </c>
      <c r="I225" s="755" t="s">
        <v>251</v>
      </c>
      <c r="J225" s="755" t="s">
        <v>251</v>
      </c>
      <c r="K225" s="547" t="s">
        <v>252</v>
      </c>
      <c r="L225" s="217" t="s">
        <v>2294</v>
      </c>
      <c r="M225" s="412">
        <v>1</v>
      </c>
      <c r="N225" s="485" t="s">
        <v>2248</v>
      </c>
      <c r="O225" s="485" t="s">
        <v>2248</v>
      </c>
      <c r="P225" s="485" t="s">
        <v>2248</v>
      </c>
    </row>
    <row r="226" spans="1:16" s="363" customFormat="1" ht="38.25" x14ac:dyDescent="0.2">
      <c r="A226" s="14">
        <f t="shared" si="9"/>
        <v>204</v>
      </c>
      <c r="B226" s="31" t="s">
        <v>786</v>
      </c>
      <c r="C226" s="543" t="s">
        <v>1331</v>
      </c>
      <c r="D226" s="755"/>
      <c r="E226" s="755"/>
      <c r="F226" s="755"/>
      <c r="G226" s="755"/>
      <c r="H226" s="755"/>
      <c r="I226" s="755"/>
      <c r="J226" s="755"/>
      <c r="K226" s="543" t="s">
        <v>73</v>
      </c>
      <c r="L226" s="209" t="s">
        <v>986</v>
      </c>
      <c r="M226" s="413">
        <v>2</v>
      </c>
      <c r="N226" s="485" t="s">
        <v>2248</v>
      </c>
      <c r="O226" s="485" t="s">
        <v>2248</v>
      </c>
      <c r="P226" s="485" t="s">
        <v>2248</v>
      </c>
    </row>
    <row r="227" spans="1:16" s="363" customFormat="1" x14ac:dyDescent="0.2">
      <c r="A227" s="782" t="s">
        <v>794</v>
      </c>
      <c r="B227" s="785"/>
      <c r="C227" s="785"/>
      <c r="D227" s="785"/>
      <c r="E227" s="785"/>
      <c r="F227" s="785"/>
      <c r="G227" s="785"/>
      <c r="H227" s="785"/>
      <c r="I227" s="785"/>
      <c r="J227" s="785"/>
      <c r="K227" s="785"/>
      <c r="L227" s="785"/>
      <c r="M227" s="785"/>
      <c r="N227" s="785"/>
      <c r="O227" s="785"/>
      <c r="P227" s="845"/>
    </row>
    <row r="228" spans="1:16" s="363" customFormat="1" ht="25.5" x14ac:dyDescent="0.2">
      <c r="A228" s="14">
        <f>A226+1</f>
        <v>205</v>
      </c>
      <c r="B228" s="31" t="s">
        <v>788</v>
      </c>
      <c r="C228" s="543" t="s">
        <v>1333</v>
      </c>
      <c r="D228" s="755">
        <v>5.4</v>
      </c>
      <c r="E228" s="755">
        <v>5.4</v>
      </c>
      <c r="F228" s="755">
        <v>5.4</v>
      </c>
      <c r="G228" s="755">
        <v>5.4</v>
      </c>
      <c r="H228" s="755">
        <v>5.4</v>
      </c>
      <c r="I228" s="755">
        <v>5.4</v>
      </c>
      <c r="J228" s="755">
        <v>5.4</v>
      </c>
      <c r="K228" s="543" t="s">
        <v>255</v>
      </c>
      <c r="L228" s="209" t="s">
        <v>987</v>
      </c>
      <c r="M228" s="412">
        <v>1</v>
      </c>
      <c r="N228" s="485" t="s">
        <v>2248</v>
      </c>
      <c r="O228" s="485" t="s">
        <v>2248</v>
      </c>
      <c r="P228" s="491" t="s">
        <v>2249</v>
      </c>
    </row>
    <row r="229" spans="1:16" s="363" customFormat="1" ht="38.25" x14ac:dyDescent="0.2">
      <c r="A229" s="14">
        <f t="shared" ref="A229:A257" si="10">A228+1</f>
        <v>206</v>
      </c>
      <c r="B229" s="31" t="s">
        <v>788</v>
      </c>
      <c r="C229" s="543" t="s">
        <v>1333</v>
      </c>
      <c r="D229" s="755"/>
      <c r="E229" s="755"/>
      <c r="F229" s="755"/>
      <c r="G229" s="755"/>
      <c r="H229" s="755"/>
      <c r="I229" s="755"/>
      <c r="J229" s="755"/>
      <c r="K229" s="543" t="s">
        <v>73</v>
      </c>
      <c r="L229" s="209" t="s">
        <v>988</v>
      </c>
      <c r="M229" s="412">
        <v>1</v>
      </c>
      <c r="N229" s="485" t="s">
        <v>2248</v>
      </c>
      <c r="O229" s="491" t="s">
        <v>2249</v>
      </c>
      <c r="P229" s="491" t="s">
        <v>2249</v>
      </c>
    </row>
    <row r="230" spans="1:16" s="363" customFormat="1" ht="25.5" x14ac:dyDescent="0.2">
      <c r="A230" s="14">
        <f t="shared" si="10"/>
        <v>207</v>
      </c>
      <c r="B230" s="543" t="s">
        <v>750</v>
      </c>
      <c r="C230" s="544" t="s">
        <v>258</v>
      </c>
      <c r="D230" s="755" t="s">
        <v>258</v>
      </c>
      <c r="E230" s="755" t="s">
        <v>258</v>
      </c>
      <c r="F230" s="755" t="s">
        <v>258</v>
      </c>
      <c r="G230" s="755" t="s">
        <v>258</v>
      </c>
      <c r="H230" s="755" t="s">
        <v>258</v>
      </c>
      <c r="I230" s="755" t="s">
        <v>258</v>
      </c>
      <c r="J230" s="755" t="s">
        <v>258</v>
      </c>
      <c r="K230" s="543" t="s">
        <v>259</v>
      </c>
      <c r="L230" s="209" t="s">
        <v>989</v>
      </c>
      <c r="M230" s="412">
        <v>1</v>
      </c>
      <c r="N230" s="485" t="s">
        <v>2248</v>
      </c>
      <c r="O230" s="485" t="s">
        <v>2248</v>
      </c>
      <c r="P230" s="491" t="s">
        <v>2249</v>
      </c>
    </row>
    <row r="231" spans="1:16" s="363" customFormat="1" ht="25.5" x14ac:dyDescent="0.2">
      <c r="A231" s="14">
        <f t="shared" si="10"/>
        <v>208</v>
      </c>
      <c r="B231" s="31" t="s">
        <v>788</v>
      </c>
      <c r="C231" s="543" t="s">
        <v>1334</v>
      </c>
      <c r="D231" s="755"/>
      <c r="E231" s="755"/>
      <c r="F231" s="755"/>
      <c r="G231" s="755"/>
      <c r="H231" s="755"/>
      <c r="I231" s="755"/>
      <c r="J231" s="755"/>
      <c r="K231" s="543" t="s">
        <v>73</v>
      </c>
      <c r="L231" s="209" t="s">
        <v>990</v>
      </c>
      <c r="M231" s="412">
        <v>1</v>
      </c>
      <c r="N231" s="485" t="s">
        <v>2248</v>
      </c>
      <c r="O231" s="485" t="s">
        <v>2248</v>
      </c>
      <c r="P231" s="491" t="s">
        <v>2249</v>
      </c>
    </row>
    <row r="232" spans="1:16" s="363" customFormat="1" ht="51" x14ac:dyDescent="0.2">
      <c r="A232" s="14">
        <f t="shared" si="10"/>
        <v>209</v>
      </c>
      <c r="B232" s="543" t="s">
        <v>750</v>
      </c>
      <c r="C232" s="544" t="s">
        <v>258</v>
      </c>
      <c r="D232" s="755"/>
      <c r="E232" s="755"/>
      <c r="F232" s="755"/>
      <c r="G232" s="755"/>
      <c r="H232" s="755"/>
      <c r="I232" s="755"/>
      <c r="J232" s="755"/>
      <c r="K232" s="543" t="s">
        <v>73</v>
      </c>
      <c r="L232" s="209" t="s">
        <v>991</v>
      </c>
      <c r="M232" s="412">
        <v>1</v>
      </c>
      <c r="N232" s="485" t="s">
        <v>2248</v>
      </c>
      <c r="O232" s="485" t="s">
        <v>2248</v>
      </c>
      <c r="P232" s="491" t="s">
        <v>2249</v>
      </c>
    </row>
    <row r="233" spans="1:16" s="363" customFormat="1" ht="25.5" x14ac:dyDescent="0.2">
      <c r="A233" s="14">
        <f t="shared" si="10"/>
        <v>210</v>
      </c>
      <c r="B233" s="31" t="s">
        <v>788</v>
      </c>
      <c r="C233" s="543" t="s">
        <v>1334</v>
      </c>
      <c r="D233" s="755"/>
      <c r="E233" s="755"/>
      <c r="F233" s="755"/>
      <c r="G233" s="755"/>
      <c r="H233" s="755"/>
      <c r="I233" s="755"/>
      <c r="J233" s="755"/>
      <c r="K233" s="543" t="s">
        <v>73</v>
      </c>
      <c r="L233" s="209" t="s">
        <v>992</v>
      </c>
      <c r="M233" s="413">
        <v>2</v>
      </c>
      <c r="N233" s="485" t="s">
        <v>2248</v>
      </c>
      <c r="O233" s="485" t="s">
        <v>2248</v>
      </c>
      <c r="P233" s="491" t="s">
        <v>2249</v>
      </c>
    </row>
    <row r="234" spans="1:16" s="363" customFormat="1" ht="25.5" x14ac:dyDescent="0.2">
      <c r="A234" s="14">
        <f t="shared" si="10"/>
        <v>211</v>
      </c>
      <c r="B234" s="31" t="s">
        <v>788</v>
      </c>
      <c r="C234" s="543" t="s">
        <v>1334</v>
      </c>
      <c r="D234" s="755"/>
      <c r="E234" s="755"/>
      <c r="F234" s="755"/>
      <c r="G234" s="755"/>
      <c r="H234" s="755"/>
      <c r="I234" s="755"/>
      <c r="J234" s="755"/>
      <c r="K234" s="543" t="s">
        <v>73</v>
      </c>
      <c r="L234" s="209" t="s">
        <v>993</v>
      </c>
      <c r="M234" s="412">
        <v>1</v>
      </c>
      <c r="N234" s="485" t="s">
        <v>2248</v>
      </c>
      <c r="O234" s="485" t="s">
        <v>2248</v>
      </c>
      <c r="P234" s="491" t="s">
        <v>2249</v>
      </c>
    </row>
    <row r="235" spans="1:16" s="363" customFormat="1" x14ac:dyDescent="0.2">
      <c r="A235" s="551"/>
      <c r="B235" s="543" t="s">
        <v>750</v>
      </c>
      <c r="C235" s="544" t="s">
        <v>265</v>
      </c>
      <c r="D235" s="755" t="s">
        <v>265</v>
      </c>
      <c r="E235" s="755" t="s">
        <v>265</v>
      </c>
      <c r="F235" s="755" t="s">
        <v>265</v>
      </c>
      <c r="G235" s="755" t="s">
        <v>265</v>
      </c>
      <c r="H235" s="755" t="s">
        <v>265</v>
      </c>
      <c r="I235" s="755" t="s">
        <v>265</v>
      </c>
      <c r="J235" s="755" t="s">
        <v>265</v>
      </c>
      <c r="K235" s="543" t="s">
        <v>266</v>
      </c>
      <c r="L235" s="209" t="s">
        <v>994</v>
      </c>
      <c r="M235" s="551"/>
      <c r="N235" s="551"/>
      <c r="O235" s="551"/>
      <c r="P235" s="551"/>
    </row>
    <row r="236" spans="1:16" s="363" customFormat="1" ht="25.5" x14ac:dyDescent="0.2">
      <c r="A236" s="14">
        <f>A234+1</f>
        <v>212</v>
      </c>
      <c r="B236" s="543" t="s">
        <v>750</v>
      </c>
      <c r="C236" s="544" t="s">
        <v>265</v>
      </c>
      <c r="D236" s="755"/>
      <c r="E236" s="755"/>
      <c r="F236" s="755"/>
      <c r="G236" s="755"/>
      <c r="H236" s="755"/>
      <c r="I236" s="755"/>
      <c r="J236" s="755"/>
      <c r="K236" s="543" t="s">
        <v>73</v>
      </c>
      <c r="L236" s="209" t="s">
        <v>2123</v>
      </c>
      <c r="M236" s="412">
        <v>1</v>
      </c>
      <c r="N236" s="485" t="s">
        <v>2248</v>
      </c>
      <c r="O236" s="485" t="s">
        <v>2248</v>
      </c>
      <c r="P236" s="491" t="s">
        <v>2249</v>
      </c>
    </row>
    <row r="237" spans="1:16" s="363" customFormat="1" ht="38.25" x14ac:dyDescent="0.2">
      <c r="A237" s="14">
        <f>A236+1</f>
        <v>213</v>
      </c>
      <c r="B237" s="31" t="s">
        <v>788</v>
      </c>
      <c r="C237" s="543" t="s">
        <v>1335</v>
      </c>
      <c r="D237" s="755"/>
      <c r="E237" s="755"/>
      <c r="F237" s="755"/>
      <c r="G237" s="755"/>
      <c r="H237" s="755"/>
      <c r="I237" s="755"/>
      <c r="J237" s="755"/>
      <c r="K237" s="543" t="s">
        <v>73</v>
      </c>
      <c r="L237" s="209" t="s">
        <v>2124</v>
      </c>
      <c r="M237" s="412">
        <v>1</v>
      </c>
      <c r="N237" s="485" t="s">
        <v>2248</v>
      </c>
      <c r="O237" s="485" t="s">
        <v>2248</v>
      </c>
      <c r="P237" s="491" t="s">
        <v>2249</v>
      </c>
    </row>
    <row r="238" spans="1:16" s="363" customFormat="1" ht="25.5" x14ac:dyDescent="0.2">
      <c r="A238" s="14">
        <f t="shared" si="10"/>
        <v>214</v>
      </c>
      <c r="B238" s="547" t="s">
        <v>750</v>
      </c>
      <c r="C238" s="543" t="s">
        <v>265</v>
      </c>
      <c r="D238" s="755"/>
      <c r="E238" s="755"/>
      <c r="F238" s="755"/>
      <c r="G238" s="755"/>
      <c r="H238" s="755"/>
      <c r="I238" s="755"/>
      <c r="J238" s="755"/>
      <c r="K238" s="543" t="s">
        <v>73</v>
      </c>
      <c r="L238" s="209" t="s">
        <v>2125</v>
      </c>
      <c r="M238" s="412">
        <v>1</v>
      </c>
      <c r="N238" s="485" t="s">
        <v>2248</v>
      </c>
      <c r="O238" s="485" t="s">
        <v>2248</v>
      </c>
      <c r="P238" s="491" t="s">
        <v>2249</v>
      </c>
    </row>
    <row r="239" spans="1:16" s="363" customFormat="1" ht="25.5" x14ac:dyDescent="0.2">
      <c r="A239" s="14">
        <f t="shared" si="10"/>
        <v>215</v>
      </c>
      <c r="B239" s="31" t="s">
        <v>788</v>
      </c>
      <c r="C239" s="754" t="s">
        <v>1335</v>
      </c>
      <c r="D239" s="755"/>
      <c r="E239" s="755"/>
      <c r="F239" s="755"/>
      <c r="G239" s="755"/>
      <c r="H239" s="755"/>
      <c r="I239" s="755"/>
      <c r="J239" s="755"/>
      <c r="K239" s="543" t="s">
        <v>73</v>
      </c>
      <c r="L239" s="209" t="s">
        <v>2126</v>
      </c>
      <c r="M239" s="412">
        <v>1</v>
      </c>
      <c r="N239" s="485" t="s">
        <v>2248</v>
      </c>
      <c r="O239" s="485" t="s">
        <v>2248</v>
      </c>
      <c r="P239" s="491" t="s">
        <v>2249</v>
      </c>
    </row>
    <row r="240" spans="1:16" s="363" customFormat="1" ht="25.5" x14ac:dyDescent="0.2">
      <c r="A240" s="14">
        <f t="shared" si="10"/>
        <v>216</v>
      </c>
      <c r="B240" s="31" t="s">
        <v>788</v>
      </c>
      <c r="C240" s="754"/>
      <c r="D240" s="755"/>
      <c r="E240" s="755"/>
      <c r="F240" s="755"/>
      <c r="G240" s="755"/>
      <c r="H240" s="755"/>
      <c r="I240" s="755"/>
      <c r="J240" s="755"/>
      <c r="K240" s="543" t="s">
        <v>73</v>
      </c>
      <c r="L240" s="209" t="s">
        <v>2127</v>
      </c>
      <c r="M240" s="412">
        <v>1</v>
      </c>
      <c r="N240" s="485" t="s">
        <v>2248</v>
      </c>
      <c r="O240" s="485" t="s">
        <v>2248</v>
      </c>
      <c r="P240" s="491" t="s">
        <v>2249</v>
      </c>
    </row>
    <row r="241" spans="1:16" s="363" customFormat="1" x14ac:dyDescent="0.2">
      <c r="A241" s="551"/>
      <c r="B241" s="31" t="s">
        <v>788</v>
      </c>
      <c r="C241" s="754" t="s">
        <v>1336</v>
      </c>
      <c r="D241" s="755" t="s">
        <v>273</v>
      </c>
      <c r="E241" s="755" t="s">
        <v>273</v>
      </c>
      <c r="F241" s="755" t="s">
        <v>273</v>
      </c>
      <c r="G241" s="755" t="s">
        <v>273</v>
      </c>
      <c r="H241" s="755" t="s">
        <v>273</v>
      </c>
      <c r="I241" s="755" t="s">
        <v>273</v>
      </c>
      <c r="J241" s="755" t="s">
        <v>273</v>
      </c>
      <c r="K241" s="543" t="s">
        <v>274</v>
      </c>
      <c r="L241" s="209" t="s">
        <v>1000</v>
      </c>
      <c r="M241" s="551"/>
      <c r="N241" s="551"/>
      <c r="O241" s="551"/>
      <c r="P241" s="551"/>
    </row>
    <row r="242" spans="1:16" s="363" customFormat="1" ht="25.5" x14ac:dyDescent="0.2">
      <c r="A242" s="14">
        <f>A240+1</f>
        <v>217</v>
      </c>
      <c r="B242" s="31" t="s">
        <v>788</v>
      </c>
      <c r="C242" s="755"/>
      <c r="D242" s="755"/>
      <c r="E242" s="755"/>
      <c r="F242" s="755"/>
      <c r="G242" s="755"/>
      <c r="H242" s="755"/>
      <c r="I242" s="755"/>
      <c r="J242" s="755"/>
      <c r="K242" s="543" t="s">
        <v>73</v>
      </c>
      <c r="L242" s="209" t="s">
        <v>2128</v>
      </c>
      <c r="M242" s="412">
        <v>1</v>
      </c>
      <c r="N242" s="485" t="s">
        <v>2248</v>
      </c>
      <c r="O242" s="485" t="s">
        <v>2248</v>
      </c>
      <c r="P242" s="491" t="s">
        <v>2249</v>
      </c>
    </row>
    <row r="243" spans="1:16" s="363" customFormat="1" ht="25.5" x14ac:dyDescent="0.2">
      <c r="A243" s="14">
        <f t="shared" si="10"/>
        <v>218</v>
      </c>
      <c r="B243" s="31" t="s">
        <v>788</v>
      </c>
      <c r="C243" s="755"/>
      <c r="D243" s="755"/>
      <c r="E243" s="755"/>
      <c r="F243" s="755"/>
      <c r="G243" s="755"/>
      <c r="H243" s="755"/>
      <c r="I243" s="755"/>
      <c r="J243" s="755"/>
      <c r="K243" s="543" t="s">
        <v>73</v>
      </c>
      <c r="L243" s="209" t="s">
        <v>2129</v>
      </c>
      <c r="M243" s="412">
        <v>1</v>
      </c>
      <c r="N243" s="485" t="s">
        <v>2248</v>
      </c>
      <c r="O243" s="485" t="s">
        <v>2248</v>
      </c>
      <c r="P243" s="491" t="s">
        <v>2249</v>
      </c>
    </row>
    <row r="244" spans="1:16" s="363" customFormat="1" ht="25.5" x14ac:dyDescent="0.2">
      <c r="A244" s="14">
        <f t="shared" si="10"/>
        <v>219</v>
      </c>
      <c r="B244" s="31" t="s">
        <v>788</v>
      </c>
      <c r="C244" s="755"/>
      <c r="D244" s="755"/>
      <c r="E244" s="755"/>
      <c r="F244" s="755"/>
      <c r="G244" s="755"/>
      <c r="H244" s="755"/>
      <c r="I244" s="755"/>
      <c r="J244" s="755"/>
      <c r="K244" s="543" t="s">
        <v>73</v>
      </c>
      <c r="L244" s="209" t="s">
        <v>2130</v>
      </c>
      <c r="M244" s="412">
        <v>1</v>
      </c>
      <c r="N244" s="485" t="s">
        <v>2248</v>
      </c>
      <c r="O244" s="485" t="s">
        <v>2248</v>
      </c>
      <c r="P244" s="491" t="s">
        <v>2249</v>
      </c>
    </row>
    <row r="245" spans="1:16" s="363" customFormat="1" ht="25.5" x14ac:dyDescent="0.2">
      <c r="A245" s="14">
        <f t="shared" si="10"/>
        <v>220</v>
      </c>
      <c r="B245" s="31" t="s">
        <v>788</v>
      </c>
      <c r="C245" s="755"/>
      <c r="D245" s="755"/>
      <c r="E245" s="755"/>
      <c r="F245" s="755"/>
      <c r="G245" s="755"/>
      <c r="H245" s="755"/>
      <c r="I245" s="755"/>
      <c r="J245" s="755"/>
      <c r="K245" s="543" t="s">
        <v>73</v>
      </c>
      <c r="L245" s="209" t="s">
        <v>2131</v>
      </c>
      <c r="M245" s="412">
        <v>1</v>
      </c>
      <c r="N245" s="485" t="s">
        <v>2248</v>
      </c>
      <c r="O245" s="485" t="s">
        <v>2248</v>
      </c>
      <c r="P245" s="491" t="s">
        <v>2249</v>
      </c>
    </row>
    <row r="246" spans="1:16" s="363" customFormat="1" ht="25.5" x14ac:dyDescent="0.2">
      <c r="A246" s="14">
        <f t="shared" si="10"/>
        <v>221</v>
      </c>
      <c r="B246" s="31" t="s">
        <v>788</v>
      </c>
      <c r="C246" s="755"/>
      <c r="D246" s="755"/>
      <c r="E246" s="755"/>
      <c r="F246" s="755"/>
      <c r="G246" s="755"/>
      <c r="H246" s="755"/>
      <c r="I246" s="755"/>
      <c r="J246" s="755"/>
      <c r="K246" s="543" t="s">
        <v>73</v>
      </c>
      <c r="L246" s="209" t="s">
        <v>2132</v>
      </c>
      <c r="M246" s="412">
        <v>1</v>
      </c>
      <c r="N246" s="485" t="s">
        <v>2248</v>
      </c>
      <c r="O246" s="485" t="s">
        <v>2248</v>
      </c>
      <c r="P246" s="491" t="s">
        <v>2249</v>
      </c>
    </row>
    <row r="247" spans="1:16" s="363" customFormat="1" ht="25.5" x14ac:dyDescent="0.2">
      <c r="A247" s="14">
        <f t="shared" si="10"/>
        <v>222</v>
      </c>
      <c r="B247" s="31" t="s">
        <v>788</v>
      </c>
      <c r="C247" s="543" t="s">
        <v>1337</v>
      </c>
      <c r="D247" s="544" t="s">
        <v>280</v>
      </c>
      <c r="E247" s="544" t="s">
        <v>280</v>
      </c>
      <c r="F247" s="544" t="s">
        <v>280</v>
      </c>
      <c r="G247" s="544" t="s">
        <v>280</v>
      </c>
      <c r="H247" s="544" t="s">
        <v>280</v>
      </c>
      <c r="I247" s="544" t="s">
        <v>280</v>
      </c>
      <c r="J247" s="544" t="s">
        <v>280</v>
      </c>
      <c r="K247" s="543" t="s">
        <v>281</v>
      </c>
      <c r="L247" s="209" t="s">
        <v>1006</v>
      </c>
      <c r="M247" s="413">
        <v>2</v>
      </c>
      <c r="N247" s="485" t="s">
        <v>2248</v>
      </c>
      <c r="O247" s="485" t="s">
        <v>2248</v>
      </c>
      <c r="P247" s="485" t="s">
        <v>2248</v>
      </c>
    </row>
    <row r="248" spans="1:16" s="363" customFormat="1" ht="63.75" x14ac:dyDescent="0.2">
      <c r="A248" s="14">
        <f t="shared" si="10"/>
        <v>223</v>
      </c>
      <c r="B248" s="31" t="s">
        <v>788</v>
      </c>
      <c r="C248" s="543" t="s">
        <v>1338</v>
      </c>
      <c r="D248" s="755" t="s">
        <v>283</v>
      </c>
      <c r="E248" s="755" t="s">
        <v>283</v>
      </c>
      <c r="F248" s="755" t="s">
        <v>283</v>
      </c>
      <c r="G248" s="755" t="s">
        <v>283</v>
      </c>
      <c r="H248" s="755" t="s">
        <v>283</v>
      </c>
      <c r="I248" s="755" t="s">
        <v>283</v>
      </c>
      <c r="J248" s="755" t="s">
        <v>283</v>
      </c>
      <c r="K248" s="543" t="s">
        <v>284</v>
      </c>
      <c r="L248" s="209" t="s">
        <v>1007</v>
      </c>
      <c r="M248" s="413">
        <v>2</v>
      </c>
      <c r="N248" s="485" t="s">
        <v>2248</v>
      </c>
      <c r="O248" s="485" t="s">
        <v>2248</v>
      </c>
      <c r="P248" s="485" t="s">
        <v>2248</v>
      </c>
    </row>
    <row r="249" spans="1:16" s="363" customFormat="1" ht="14.25" customHeight="1" x14ac:dyDescent="0.2">
      <c r="A249" s="14">
        <f t="shared" si="10"/>
        <v>224</v>
      </c>
      <c r="B249" s="31" t="s">
        <v>788</v>
      </c>
      <c r="C249" s="543" t="s">
        <v>1338</v>
      </c>
      <c r="D249" s="755"/>
      <c r="E249" s="755"/>
      <c r="F249" s="755"/>
      <c r="G249" s="755"/>
      <c r="H249" s="755"/>
      <c r="I249" s="755"/>
      <c r="J249" s="755"/>
      <c r="K249" s="543" t="s">
        <v>73</v>
      </c>
      <c r="L249" s="209" t="s">
        <v>1008</v>
      </c>
      <c r="M249" s="413">
        <v>2</v>
      </c>
      <c r="N249" s="485" t="s">
        <v>2248</v>
      </c>
      <c r="O249" s="485" t="s">
        <v>2248</v>
      </c>
      <c r="P249" s="485" t="s">
        <v>2248</v>
      </c>
    </row>
    <row r="250" spans="1:16" s="363" customFormat="1" ht="51.75" customHeight="1" x14ac:dyDescent="0.2">
      <c r="A250" s="14">
        <f t="shared" si="10"/>
        <v>225</v>
      </c>
      <c r="B250" s="31" t="s">
        <v>788</v>
      </c>
      <c r="C250" s="543" t="s">
        <v>1338</v>
      </c>
      <c r="D250" s="544" t="s">
        <v>283</v>
      </c>
      <c r="E250" s="544" t="s">
        <v>283</v>
      </c>
      <c r="F250" s="544" t="s">
        <v>283</v>
      </c>
      <c r="G250" s="544" t="s">
        <v>283</v>
      </c>
      <c r="H250" s="544" t="s">
        <v>283</v>
      </c>
      <c r="I250" s="544" t="s">
        <v>283</v>
      </c>
      <c r="J250" s="544" t="s">
        <v>283</v>
      </c>
      <c r="K250" s="543" t="s">
        <v>1611</v>
      </c>
      <c r="L250" s="209" t="s">
        <v>1009</v>
      </c>
      <c r="M250" s="413">
        <v>2</v>
      </c>
      <c r="N250" s="485" t="s">
        <v>2248</v>
      </c>
      <c r="O250" s="485" t="s">
        <v>2248</v>
      </c>
      <c r="P250" s="485" t="s">
        <v>2248</v>
      </c>
    </row>
    <row r="251" spans="1:16" s="363" customFormat="1" ht="25.5" x14ac:dyDescent="0.2">
      <c r="A251" s="14">
        <f t="shared" si="10"/>
        <v>226</v>
      </c>
      <c r="B251" s="31" t="s">
        <v>788</v>
      </c>
      <c r="C251" s="543" t="s">
        <v>1339</v>
      </c>
      <c r="D251" s="755" t="s">
        <v>287</v>
      </c>
      <c r="E251" s="755" t="s">
        <v>287</v>
      </c>
      <c r="F251" s="755" t="s">
        <v>287</v>
      </c>
      <c r="G251" s="755" t="s">
        <v>287</v>
      </c>
      <c r="H251" s="755" t="s">
        <v>287</v>
      </c>
      <c r="I251" s="755" t="s">
        <v>287</v>
      </c>
      <c r="J251" s="755" t="s">
        <v>287</v>
      </c>
      <c r="K251" s="543" t="s">
        <v>288</v>
      </c>
      <c r="L251" s="209" t="s">
        <v>1010</v>
      </c>
      <c r="M251" s="413">
        <v>2</v>
      </c>
      <c r="N251" s="485" t="s">
        <v>2248</v>
      </c>
      <c r="O251" s="485" t="s">
        <v>2248</v>
      </c>
      <c r="P251" s="491" t="s">
        <v>2249</v>
      </c>
    </row>
    <row r="252" spans="1:16" s="363" customFormat="1" ht="25.5" x14ac:dyDescent="0.2">
      <c r="A252" s="14">
        <f t="shared" si="10"/>
        <v>227</v>
      </c>
      <c r="B252" s="31" t="s">
        <v>788</v>
      </c>
      <c r="C252" s="543" t="s">
        <v>1339</v>
      </c>
      <c r="D252" s="755"/>
      <c r="E252" s="755"/>
      <c r="F252" s="755"/>
      <c r="G252" s="755"/>
      <c r="H252" s="755"/>
      <c r="I252" s="755"/>
      <c r="J252" s="755"/>
      <c r="K252" s="543" t="s">
        <v>73</v>
      </c>
      <c r="L252" s="209" t="s">
        <v>1011</v>
      </c>
      <c r="M252" s="413">
        <v>2</v>
      </c>
      <c r="N252" s="485" t="s">
        <v>2248</v>
      </c>
      <c r="O252" s="485" t="s">
        <v>2248</v>
      </c>
      <c r="P252" s="491" t="s">
        <v>2249</v>
      </c>
    </row>
    <row r="253" spans="1:16" s="363" customFormat="1" ht="25.5" x14ac:dyDescent="0.2">
      <c r="A253" s="14">
        <f t="shared" si="10"/>
        <v>228</v>
      </c>
      <c r="B253" s="543" t="s">
        <v>750</v>
      </c>
      <c r="C253" s="544" t="s">
        <v>287</v>
      </c>
      <c r="D253" s="755"/>
      <c r="E253" s="755"/>
      <c r="F253" s="755"/>
      <c r="G253" s="755"/>
      <c r="H253" s="755"/>
      <c r="I253" s="755"/>
      <c r="J253" s="755"/>
      <c r="K253" s="543" t="s">
        <v>73</v>
      </c>
      <c r="L253" s="209" t="s">
        <v>1012</v>
      </c>
      <c r="M253" s="413">
        <v>2</v>
      </c>
      <c r="N253" s="485" t="s">
        <v>2248</v>
      </c>
      <c r="O253" s="485" t="s">
        <v>2248</v>
      </c>
      <c r="P253" s="491" t="s">
        <v>2249</v>
      </c>
    </row>
    <row r="254" spans="1:16" s="363" customFormat="1" ht="25.5" x14ac:dyDescent="0.2">
      <c r="A254" s="14">
        <f t="shared" si="10"/>
        <v>229</v>
      </c>
      <c r="B254" s="31" t="s">
        <v>788</v>
      </c>
      <c r="C254" s="543" t="s">
        <v>1340</v>
      </c>
      <c r="D254" s="544" t="s">
        <v>292</v>
      </c>
      <c r="E254" s="544" t="s">
        <v>292</v>
      </c>
      <c r="F254" s="544" t="s">
        <v>292</v>
      </c>
      <c r="G254" s="544" t="s">
        <v>292</v>
      </c>
      <c r="H254" s="544" t="s">
        <v>292</v>
      </c>
      <c r="I254" s="544" t="s">
        <v>292</v>
      </c>
      <c r="J254" s="544" t="s">
        <v>292</v>
      </c>
      <c r="K254" s="543" t="s">
        <v>293</v>
      </c>
      <c r="L254" s="209" t="s">
        <v>1013</v>
      </c>
      <c r="M254" s="412">
        <v>1</v>
      </c>
      <c r="N254" s="485" t="s">
        <v>2248</v>
      </c>
      <c r="O254" s="485" t="s">
        <v>2248</v>
      </c>
      <c r="P254" s="491" t="s">
        <v>2249</v>
      </c>
    </row>
    <row r="255" spans="1:16" s="363" customFormat="1" ht="25.5" x14ac:dyDescent="0.2">
      <c r="A255" s="14">
        <f t="shared" si="10"/>
        <v>230</v>
      </c>
      <c r="B255" s="31" t="s">
        <v>786</v>
      </c>
      <c r="C255" s="543" t="s">
        <v>1341</v>
      </c>
      <c r="D255" s="755" t="s">
        <v>295</v>
      </c>
      <c r="E255" s="755" t="s">
        <v>295</v>
      </c>
      <c r="F255" s="755" t="s">
        <v>295</v>
      </c>
      <c r="G255" s="755" t="s">
        <v>295</v>
      </c>
      <c r="H255" s="755" t="s">
        <v>295</v>
      </c>
      <c r="I255" s="755" t="s">
        <v>295</v>
      </c>
      <c r="J255" s="755" t="s">
        <v>295</v>
      </c>
      <c r="K255" s="543" t="s">
        <v>296</v>
      </c>
      <c r="L255" s="217" t="s">
        <v>1820</v>
      </c>
      <c r="M255" s="412">
        <v>1</v>
      </c>
      <c r="N255" s="485" t="s">
        <v>2248</v>
      </c>
      <c r="O255" s="485" t="s">
        <v>2248</v>
      </c>
      <c r="P255" s="491" t="s">
        <v>2249</v>
      </c>
    </row>
    <row r="256" spans="1:16" s="363" customFormat="1" ht="38.25" x14ac:dyDescent="0.2">
      <c r="A256" s="14">
        <f t="shared" si="10"/>
        <v>231</v>
      </c>
      <c r="B256" s="31" t="s">
        <v>788</v>
      </c>
      <c r="C256" s="543" t="s">
        <v>1342</v>
      </c>
      <c r="D256" s="755"/>
      <c r="E256" s="755"/>
      <c r="F256" s="755"/>
      <c r="G256" s="755"/>
      <c r="H256" s="755"/>
      <c r="I256" s="755"/>
      <c r="J256" s="755"/>
      <c r="K256" s="543" t="s">
        <v>73</v>
      </c>
      <c r="L256" s="209" t="s">
        <v>1015</v>
      </c>
      <c r="M256" s="412">
        <v>1</v>
      </c>
      <c r="N256" s="485" t="s">
        <v>2248</v>
      </c>
      <c r="O256" s="485" t="s">
        <v>2248</v>
      </c>
      <c r="P256" s="491" t="s">
        <v>2249</v>
      </c>
    </row>
    <row r="257" spans="1:16" s="363" customFormat="1" ht="25.5" customHeight="1" x14ac:dyDescent="0.2">
      <c r="A257" s="14">
        <f t="shared" si="10"/>
        <v>232</v>
      </c>
      <c r="B257" s="543" t="s">
        <v>751</v>
      </c>
      <c r="C257" s="544" t="s">
        <v>299</v>
      </c>
      <c r="D257" s="755" t="s">
        <v>299</v>
      </c>
      <c r="E257" s="755" t="s">
        <v>299</v>
      </c>
      <c r="F257" s="755" t="s">
        <v>299</v>
      </c>
      <c r="G257" s="755" t="s">
        <v>299</v>
      </c>
      <c r="H257" s="755" t="s">
        <v>299</v>
      </c>
      <c r="I257" s="755" t="s">
        <v>299</v>
      </c>
      <c r="J257" s="755" t="s">
        <v>299</v>
      </c>
      <c r="K257" s="543" t="s">
        <v>300</v>
      </c>
      <c r="L257" s="209" t="s">
        <v>1016</v>
      </c>
      <c r="M257" s="412">
        <v>1</v>
      </c>
      <c r="N257" s="485" t="s">
        <v>2248</v>
      </c>
      <c r="O257" s="485" t="s">
        <v>2248</v>
      </c>
      <c r="P257" s="491" t="s">
        <v>2249</v>
      </c>
    </row>
    <row r="258" spans="1:16" s="363" customFormat="1" ht="25.5" x14ac:dyDescent="0.2">
      <c r="A258" s="14">
        <f>A257+1</f>
        <v>233</v>
      </c>
      <c r="B258" s="543" t="s">
        <v>751</v>
      </c>
      <c r="C258" s="544" t="s">
        <v>299</v>
      </c>
      <c r="D258" s="755"/>
      <c r="E258" s="755"/>
      <c r="F258" s="755"/>
      <c r="G258" s="755"/>
      <c r="H258" s="755"/>
      <c r="I258" s="755"/>
      <c r="J258" s="755"/>
      <c r="K258" s="543" t="s">
        <v>73</v>
      </c>
      <c r="L258" s="209" t="s">
        <v>1017</v>
      </c>
      <c r="M258" s="412">
        <v>1</v>
      </c>
      <c r="N258" s="487" t="s">
        <v>2246</v>
      </c>
      <c r="O258" s="487" t="s">
        <v>2246</v>
      </c>
      <c r="P258" s="487" t="s">
        <v>2246</v>
      </c>
    </row>
    <row r="259" spans="1:16" s="363" customFormat="1" x14ac:dyDescent="0.2">
      <c r="A259" s="14">
        <f>A258+1</f>
        <v>234</v>
      </c>
      <c r="B259" s="543" t="s">
        <v>751</v>
      </c>
      <c r="C259" s="544" t="s">
        <v>299</v>
      </c>
      <c r="D259" s="755"/>
      <c r="E259" s="755"/>
      <c r="F259" s="755"/>
      <c r="G259" s="755"/>
      <c r="H259" s="755"/>
      <c r="I259" s="755"/>
      <c r="J259" s="755"/>
      <c r="K259" s="543" t="s">
        <v>73</v>
      </c>
      <c r="L259" s="209" t="s">
        <v>1018</v>
      </c>
      <c r="M259" s="412">
        <v>1</v>
      </c>
      <c r="N259" s="487" t="s">
        <v>2246</v>
      </c>
      <c r="O259" s="487" t="s">
        <v>2246</v>
      </c>
      <c r="P259" s="487" t="s">
        <v>2246</v>
      </c>
    </row>
    <row r="260" spans="1:16" s="363" customFormat="1" ht="38.25" x14ac:dyDescent="0.2">
      <c r="A260" s="14">
        <f>A259+1</f>
        <v>235</v>
      </c>
      <c r="B260" s="543" t="s">
        <v>751</v>
      </c>
      <c r="C260" s="544" t="s">
        <v>299</v>
      </c>
      <c r="D260" s="755"/>
      <c r="E260" s="755"/>
      <c r="F260" s="755"/>
      <c r="G260" s="755"/>
      <c r="H260" s="755"/>
      <c r="I260" s="755"/>
      <c r="J260" s="755"/>
      <c r="K260" s="543" t="s">
        <v>73</v>
      </c>
      <c r="L260" s="209" t="s">
        <v>1019</v>
      </c>
      <c r="M260" s="412">
        <v>1</v>
      </c>
      <c r="N260" s="487" t="s">
        <v>2246</v>
      </c>
      <c r="O260" s="487" t="s">
        <v>2246</v>
      </c>
      <c r="P260" s="487" t="s">
        <v>2246</v>
      </c>
    </row>
    <row r="261" spans="1:16" s="363" customFormat="1" x14ac:dyDescent="0.2">
      <c r="A261" s="782" t="s">
        <v>795</v>
      </c>
      <c r="B261" s="785"/>
      <c r="C261" s="785"/>
      <c r="D261" s="785"/>
      <c r="E261" s="785"/>
      <c r="F261" s="785"/>
      <c r="G261" s="785"/>
      <c r="H261" s="785"/>
      <c r="I261" s="785"/>
      <c r="J261" s="785"/>
      <c r="K261" s="785"/>
      <c r="L261" s="785"/>
      <c r="M261" s="785"/>
      <c r="N261" s="785"/>
      <c r="O261" s="785"/>
      <c r="P261" s="845"/>
    </row>
    <row r="262" spans="1:16" s="363" customFormat="1" ht="30" customHeight="1" x14ac:dyDescent="0.2">
      <c r="A262" s="14">
        <f>A260+1</f>
        <v>236</v>
      </c>
      <c r="B262" s="31" t="s">
        <v>786</v>
      </c>
      <c r="C262" s="543" t="s">
        <v>1344</v>
      </c>
      <c r="D262" s="755" t="s">
        <v>306</v>
      </c>
      <c r="E262" s="755" t="s">
        <v>306</v>
      </c>
      <c r="F262" s="755" t="s">
        <v>306</v>
      </c>
      <c r="G262" s="755" t="s">
        <v>306</v>
      </c>
      <c r="H262" s="755" t="s">
        <v>306</v>
      </c>
      <c r="I262" s="755" t="s">
        <v>306</v>
      </c>
      <c r="J262" s="755" t="s">
        <v>306</v>
      </c>
      <c r="K262" s="543" t="s">
        <v>305</v>
      </c>
      <c r="L262" s="209" t="s">
        <v>1020</v>
      </c>
      <c r="M262" s="412">
        <v>1</v>
      </c>
      <c r="N262" s="487" t="s">
        <v>2246</v>
      </c>
      <c r="O262" s="485" t="s">
        <v>2248</v>
      </c>
      <c r="P262" s="485" t="s">
        <v>2248</v>
      </c>
    </row>
    <row r="263" spans="1:16" s="363" customFormat="1" ht="15" customHeight="1" x14ac:dyDescent="0.2">
      <c r="A263" s="14">
        <f t="shared" ref="A263:A322" si="11">A262+1</f>
        <v>237</v>
      </c>
      <c r="B263" s="31" t="s">
        <v>786</v>
      </c>
      <c r="C263" s="543" t="s">
        <v>1344</v>
      </c>
      <c r="D263" s="755"/>
      <c r="E263" s="755"/>
      <c r="F263" s="755"/>
      <c r="G263" s="755"/>
      <c r="H263" s="755"/>
      <c r="I263" s="755"/>
      <c r="J263" s="755"/>
      <c r="K263" s="543" t="s">
        <v>73</v>
      </c>
      <c r="L263" s="209" t="s">
        <v>1497</v>
      </c>
      <c r="M263" s="412">
        <v>1</v>
      </c>
      <c r="N263" s="487" t="s">
        <v>2246</v>
      </c>
      <c r="O263" s="485" t="s">
        <v>2248</v>
      </c>
      <c r="P263" s="485" t="s">
        <v>2248</v>
      </c>
    </row>
    <row r="264" spans="1:16" s="363" customFormat="1" ht="15" customHeight="1" x14ac:dyDescent="0.2">
      <c r="A264" s="14">
        <f t="shared" si="11"/>
        <v>238</v>
      </c>
      <c r="B264" s="31" t="s">
        <v>786</v>
      </c>
      <c r="C264" s="543" t="s">
        <v>1344</v>
      </c>
      <c r="D264" s="755"/>
      <c r="E264" s="755"/>
      <c r="F264" s="755"/>
      <c r="G264" s="755"/>
      <c r="H264" s="755"/>
      <c r="I264" s="755"/>
      <c r="J264" s="755"/>
      <c r="K264" s="543" t="s">
        <v>73</v>
      </c>
      <c r="L264" s="209" t="s">
        <v>1498</v>
      </c>
      <c r="M264" s="413">
        <v>2</v>
      </c>
      <c r="N264" s="487" t="s">
        <v>2246</v>
      </c>
      <c r="O264" s="485" t="s">
        <v>2248</v>
      </c>
      <c r="P264" s="485" t="s">
        <v>2248</v>
      </c>
    </row>
    <row r="265" spans="1:16" s="363" customFormat="1" ht="25.5" x14ac:dyDescent="0.2">
      <c r="A265" s="14">
        <f t="shared" si="11"/>
        <v>239</v>
      </c>
      <c r="B265" s="31" t="s">
        <v>788</v>
      </c>
      <c r="C265" s="543" t="s">
        <v>1343</v>
      </c>
      <c r="D265" s="755"/>
      <c r="E265" s="755"/>
      <c r="F265" s="755"/>
      <c r="G265" s="755"/>
      <c r="H265" s="755"/>
      <c r="I265" s="755"/>
      <c r="J265" s="755"/>
      <c r="K265" s="543" t="s">
        <v>73</v>
      </c>
      <c r="L265" s="209" t="s">
        <v>1021</v>
      </c>
      <c r="M265" s="412">
        <v>1</v>
      </c>
      <c r="N265" s="487" t="s">
        <v>2246</v>
      </c>
      <c r="O265" s="485" t="s">
        <v>2248</v>
      </c>
      <c r="P265" s="485" t="s">
        <v>2248</v>
      </c>
    </row>
    <row r="266" spans="1:16" s="363" customFormat="1" x14ac:dyDescent="0.2">
      <c r="A266" s="551"/>
      <c r="B266" s="31" t="s">
        <v>788</v>
      </c>
      <c r="C266" s="754" t="s">
        <v>1343</v>
      </c>
      <c r="D266" s="755"/>
      <c r="E266" s="755"/>
      <c r="F266" s="755"/>
      <c r="G266" s="755"/>
      <c r="H266" s="755"/>
      <c r="I266" s="755"/>
      <c r="J266" s="755"/>
      <c r="K266" s="543" t="s">
        <v>73</v>
      </c>
      <c r="L266" s="209" t="s">
        <v>1022</v>
      </c>
      <c r="M266" s="551"/>
      <c r="N266" s="551"/>
      <c r="O266" s="551"/>
      <c r="P266" s="551"/>
    </row>
    <row r="267" spans="1:16" ht="25.5" x14ac:dyDescent="0.2">
      <c r="A267" s="14">
        <f>A265+1</f>
        <v>240</v>
      </c>
      <c r="B267" s="31" t="s">
        <v>788</v>
      </c>
      <c r="C267" s="755"/>
      <c r="D267" s="755"/>
      <c r="E267" s="755"/>
      <c r="F267" s="755"/>
      <c r="G267" s="755"/>
      <c r="H267" s="755"/>
      <c r="I267" s="755"/>
      <c r="J267" s="755"/>
      <c r="K267" s="543" t="s">
        <v>73</v>
      </c>
      <c r="L267" s="209" t="s">
        <v>2133</v>
      </c>
      <c r="M267" s="412">
        <v>1</v>
      </c>
      <c r="N267" s="487" t="s">
        <v>2246</v>
      </c>
      <c r="O267" s="485" t="s">
        <v>2248</v>
      </c>
      <c r="P267" s="485" t="s">
        <v>2248</v>
      </c>
    </row>
    <row r="268" spans="1:16" x14ac:dyDescent="0.2">
      <c r="A268" s="14">
        <f t="shared" si="11"/>
        <v>241</v>
      </c>
      <c r="B268" s="31" t="s">
        <v>788</v>
      </c>
      <c r="C268" s="755"/>
      <c r="D268" s="755"/>
      <c r="E268" s="755"/>
      <c r="F268" s="755"/>
      <c r="G268" s="755"/>
      <c r="H268" s="755"/>
      <c r="I268" s="755"/>
      <c r="J268" s="755"/>
      <c r="K268" s="543" t="s">
        <v>73</v>
      </c>
      <c r="L268" s="209" t="s">
        <v>2134</v>
      </c>
      <c r="M268" s="412">
        <v>1</v>
      </c>
      <c r="N268" s="487" t="s">
        <v>2246</v>
      </c>
      <c r="O268" s="485" t="s">
        <v>2248</v>
      </c>
      <c r="P268" s="485" t="s">
        <v>2248</v>
      </c>
    </row>
    <row r="269" spans="1:16" x14ac:dyDescent="0.2">
      <c r="A269" s="551"/>
      <c r="B269" s="31" t="s">
        <v>788</v>
      </c>
      <c r="C269" s="754" t="s">
        <v>1343</v>
      </c>
      <c r="D269" s="755"/>
      <c r="E269" s="755"/>
      <c r="F269" s="755"/>
      <c r="G269" s="755"/>
      <c r="H269" s="755"/>
      <c r="I269" s="755"/>
      <c r="J269" s="755"/>
      <c r="K269" s="543" t="s">
        <v>73</v>
      </c>
      <c r="L269" s="209" t="s">
        <v>1025</v>
      </c>
      <c r="M269" s="551"/>
      <c r="N269" s="551"/>
      <c r="O269" s="551"/>
      <c r="P269" s="551"/>
    </row>
    <row r="270" spans="1:16" ht="25.5" x14ac:dyDescent="0.2">
      <c r="A270" s="14">
        <f>A268+1</f>
        <v>242</v>
      </c>
      <c r="B270" s="31" t="s">
        <v>788</v>
      </c>
      <c r="C270" s="755"/>
      <c r="D270" s="755"/>
      <c r="E270" s="755"/>
      <c r="F270" s="755"/>
      <c r="G270" s="755"/>
      <c r="H270" s="755"/>
      <c r="I270" s="755"/>
      <c r="J270" s="755"/>
      <c r="K270" s="543" t="s">
        <v>73</v>
      </c>
      <c r="L270" s="209" t="s">
        <v>2135</v>
      </c>
      <c r="M270" s="412">
        <v>1</v>
      </c>
      <c r="N270" s="487" t="s">
        <v>2246</v>
      </c>
      <c r="O270" s="485" t="s">
        <v>2248</v>
      </c>
      <c r="P270" s="485" t="s">
        <v>2248</v>
      </c>
    </row>
    <row r="271" spans="1:16" ht="25.5" x14ac:dyDescent="0.2">
      <c r="A271" s="14">
        <f t="shared" si="11"/>
        <v>243</v>
      </c>
      <c r="B271" s="31" t="s">
        <v>788</v>
      </c>
      <c r="C271" s="755"/>
      <c r="D271" s="755"/>
      <c r="E271" s="755"/>
      <c r="F271" s="755"/>
      <c r="G271" s="755"/>
      <c r="H271" s="755"/>
      <c r="I271" s="755"/>
      <c r="J271" s="755"/>
      <c r="K271" s="543" t="s">
        <v>73</v>
      </c>
      <c r="L271" s="209" t="s">
        <v>2136</v>
      </c>
      <c r="M271" s="412">
        <v>1</v>
      </c>
      <c r="N271" s="487" t="s">
        <v>2246</v>
      </c>
      <c r="O271" s="485" t="s">
        <v>2248</v>
      </c>
      <c r="P271" s="485" t="s">
        <v>2248</v>
      </c>
    </row>
    <row r="272" spans="1:16" ht="25.5" x14ac:dyDescent="0.2">
      <c r="A272" s="14">
        <f t="shared" si="11"/>
        <v>244</v>
      </c>
      <c r="B272" s="543" t="s">
        <v>752</v>
      </c>
      <c r="C272" s="544" t="s">
        <v>315</v>
      </c>
      <c r="D272" s="755" t="s">
        <v>315</v>
      </c>
      <c r="E272" s="755" t="s">
        <v>315</v>
      </c>
      <c r="F272" s="755" t="s">
        <v>315</v>
      </c>
      <c r="G272" s="755" t="s">
        <v>315</v>
      </c>
      <c r="H272" s="755" t="s">
        <v>315</v>
      </c>
      <c r="I272" s="755" t="s">
        <v>315</v>
      </c>
      <c r="J272" s="755" t="s">
        <v>315</v>
      </c>
      <c r="K272" s="543" t="s">
        <v>316</v>
      </c>
      <c r="L272" s="209" t="s">
        <v>1028</v>
      </c>
      <c r="M272" s="412">
        <v>1</v>
      </c>
      <c r="N272" s="487" t="s">
        <v>2246</v>
      </c>
      <c r="O272" s="485" t="s">
        <v>2248</v>
      </c>
      <c r="P272" s="485" t="s">
        <v>2248</v>
      </c>
    </row>
    <row r="273" spans="1:16" ht="38.25" x14ac:dyDescent="0.2">
      <c r="A273" s="14">
        <f t="shared" si="11"/>
        <v>245</v>
      </c>
      <c r="B273" s="31" t="s">
        <v>786</v>
      </c>
      <c r="C273" s="543" t="s">
        <v>1345</v>
      </c>
      <c r="D273" s="755"/>
      <c r="E273" s="755"/>
      <c r="F273" s="755"/>
      <c r="G273" s="755"/>
      <c r="H273" s="755"/>
      <c r="I273" s="755"/>
      <c r="J273" s="755"/>
      <c r="K273" s="543" t="s">
        <v>73</v>
      </c>
      <c r="L273" s="209" t="s">
        <v>1029</v>
      </c>
      <c r="M273" s="412">
        <v>1</v>
      </c>
      <c r="N273" s="487" t="s">
        <v>2246</v>
      </c>
      <c r="O273" s="485" t="s">
        <v>2248</v>
      </c>
      <c r="P273" s="485" t="s">
        <v>2248</v>
      </c>
    </row>
    <row r="274" spans="1:16" ht="76.5" x14ac:dyDescent="0.2">
      <c r="A274" s="14">
        <f t="shared" si="11"/>
        <v>246</v>
      </c>
      <c r="B274" s="31" t="s">
        <v>788</v>
      </c>
      <c r="C274" s="543" t="s">
        <v>1346</v>
      </c>
      <c r="D274" s="755"/>
      <c r="E274" s="755"/>
      <c r="F274" s="755"/>
      <c r="G274" s="755"/>
      <c r="H274" s="755"/>
      <c r="I274" s="755"/>
      <c r="J274" s="755"/>
      <c r="K274" s="543" t="s">
        <v>73</v>
      </c>
      <c r="L274" s="209" t="s">
        <v>1030</v>
      </c>
      <c r="M274" s="412">
        <v>1</v>
      </c>
      <c r="N274" s="487" t="s">
        <v>2246</v>
      </c>
      <c r="O274" s="485" t="s">
        <v>2248</v>
      </c>
      <c r="P274" s="485" t="s">
        <v>2248</v>
      </c>
    </row>
    <row r="275" spans="1:16" ht="14.25" customHeight="1" x14ac:dyDescent="0.2">
      <c r="A275" s="14">
        <f t="shared" si="11"/>
        <v>247</v>
      </c>
      <c r="B275" s="31" t="s">
        <v>788</v>
      </c>
      <c r="C275" s="543" t="s">
        <v>1347</v>
      </c>
      <c r="D275" s="755" t="s">
        <v>320</v>
      </c>
      <c r="E275" s="755" t="s">
        <v>320</v>
      </c>
      <c r="F275" s="755" t="s">
        <v>320</v>
      </c>
      <c r="G275" s="755" t="s">
        <v>320</v>
      </c>
      <c r="H275" s="755" t="s">
        <v>320</v>
      </c>
      <c r="I275" s="755" t="s">
        <v>320</v>
      </c>
      <c r="J275" s="755" t="s">
        <v>320</v>
      </c>
      <c r="K275" s="543" t="s">
        <v>321</v>
      </c>
      <c r="L275" s="209" t="s">
        <v>1300</v>
      </c>
      <c r="M275" s="412">
        <v>1</v>
      </c>
      <c r="N275" s="487" t="s">
        <v>2246</v>
      </c>
      <c r="O275" s="485" t="s">
        <v>2248</v>
      </c>
      <c r="P275" s="485" t="s">
        <v>2248</v>
      </c>
    </row>
    <row r="276" spans="1:16" ht="38.25" x14ac:dyDescent="0.2">
      <c r="A276" s="14">
        <f t="shared" si="11"/>
        <v>248</v>
      </c>
      <c r="B276" s="31" t="s">
        <v>788</v>
      </c>
      <c r="C276" s="543" t="s">
        <v>1347</v>
      </c>
      <c r="D276" s="755"/>
      <c r="E276" s="755"/>
      <c r="F276" s="755"/>
      <c r="G276" s="755"/>
      <c r="H276" s="755"/>
      <c r="I276" s="755"/>
      <c r="J276" s="755"/>
      <c r="K276" s="543" t="s">
        <v>73</v>
      </c>
      <c r="L276" s="209" t="s">
        <v>1301</v>
      </c>
      <c r="M276" s="412">
        <v>1</v>
      </c>
      <c r="N276" s="487" t="s">
        <v>2246</v>
      </c>
      <c r="O276" s="485" t="s">
        <v>2248</v>
      </c>
      <c r="P276" s="485" t="s">
        <v>2248</v>
      </c>
    </row>
    <row r="277" spans="1:16" ht="25.5" x14ac:dyDescent="0.2">
      <c r="A277" s="14">
        <f t="shared" si="11"/>
        <v>249</v>
      </c>
      <c r="B277" s="543" t="s">
        <v>806</v>
      </c>
      <c r="C277" s="543" t="s">
        <v>1347</v>
      </c>
      <c r="D277" s="755"/>
      <c r="E277" s="755"/>
      <c r="F277" s="755"/>
      <c r="G277" s="755"/>
      <c r="H277" s="755"/>
      <c r="I277" s="755"/>
      <c r="J277" s="755"/>
      <c r="K277" s="543" t="s">
        <v>73</v>
      </c>
      <c r="L277" s="209" t="s">
        <v>1612</v>
      </c>
      <c r="M277" s="412">
        <v>1</v>
      </c>
      <c r="N277" s="487" t="s">
        <v>2246</v>
      </c>
      <c r="O277" s="485" t="s">
        <v>2248</v>
      </c>
      <c r="P277" s="485" t="s">
        <v>2248</v>
      </c>
    </row>
    <row r="278" spans="1:16" ht="25.5" x14ac:dyDescent="0.2">
      <c r="A278" s="14">
        <f t="shared" si="11"/>
        <v>250</v>
      </c>
      <c r="B278" s="543" t="s">
        <v>806</v>
      </c>
      <c r="C278" s="544" t="s">
        <v>320</v>
      </c>
      <c r="D278" s="755"/>
      <c r="E278" s="755"/>
      <c r="F278" s="755"/>
      <c r="G278" s="755"/>
      <c r="H278" s="755"/>
      <c r="I278" s="755"/>
      <c r="J278" s="755"/>
      <c r="K278" s="543" t="s">
        <v>73</v>
      </c>
      <c r="L278" s="209" t="s">
        <v>1031</v>
      </c>
      <c r="M278" s="412">
        <v>1</v>
      </c>
      <c r="N278" s="487" t="s">
        <v>2246</v>
      </c>
      <c r="O278" s="485" t="s">
        <v>2248</v>
      </c>
      <c r="P278" s="485" t="s">
        <v>2248</v>
      </c>
    </row>
    <row r="279" spans="1:16" ht="38.25" x14ac:dyDescent="0.2">
      <c r="A279" s="14">
        <f t="shared" si="11"/>
        <v>251</v>
      </c>
      <c r="B279" s="31" t="s">
        <v>788</v>
      </c>
      <c r="C279" s="543" t="s">
        <v>1347</v>
      </c>
      <c r="D279" s="755"/>
      <c r="E279" s="755"/>
      <c r="F279" s="755"/>
      <c r="G279" s="755"/>
      <c r="H279" s="755"/>
      <c r="I279" s="755"/>
      <c r="J279" s="755"/>
      <c r="K279" s="543" t="s">
        <v>73</v>
      </c>
      <c r="L279" s="209" t="s">
        <v>1032</v>
      </c>
      <c r="M279" s="413">
        <v>2</v>
      </c>
      <c r="N279" s="487" t="s">
        <v>2246</v>
      </c>
      <c r="O279" s="485" t="s">
        <v>2248</v>
      </c>
      <c r="P279" s="485" t="s">
        <v>2248</v>
      </c>
    </row>
    <row r="280" spans="1:16" ht="38.25" x14ac:dyDescent="0.2">
      <c r="A280" s="14">
        <f>A279+1</f>
        <v>252</v>
      </c>
      <c r="B280" s="31" t="s">
        <v>788</v>
      </c>
      <c r="C280" s="543" t="s">
        <v>1348</v>
      </c>
      <c r="D280" s="544" t="s">
        <v>325</v>
      </c>
      <c r="E280" s="544" t="s">
        <v>325</v>
      </c>
      <c r="F280" s="544" t="s">
        <v>325</v>
      </c>
      <c r="G280" s="755" t="s">
        <v>325</v>
      </c>
      <c r="H280" s="756" t="s">
        <v>325</v>
      </c>
      <c r="I280" s="756" t="s">
        <v>325</v>
      </c>
      <c r="J280" s="756" t="s">
        <v>325</v>
      </c>
      <c r="K280" s="543" t="s">
        <v>326</v>
      </c>
      <c r="L280" s="209" t="s">
        <v>1033</v>
      </c>
      <c r="M280" s="413">
        <v>2</v>
      </c>
      <c r="N280" s="487" t="s">
        <v>2246</v>
      </c>
      <c r="O280" s="485" t="s">
        <v>2248</v>
      </c>
      <c r="P280" s="485" t="s">
        <v>2248</v>
      </c>
    </row>
    <row r="281" spans="1:16" ht="25.5" x14ac:dyDescent="0.2">
      <c r="A281" s="551"/>
      <c r="B281" s="31" t="s">
        <v>788</v>
      </c>
      <c r="C281" s="543" t="s">
        <v>1348</v>
      </c>
      <c r="D281" s="544" t="s">
        <v>325</v>
      </c>
      <c r="E281" s="755" t="s">
        <v>325</v>
      </c>
      <c r="F281" s="755" t="s">
        <v>325</v>
      </c>
      <c r="G281" s="755"/>
      <c r="H281" s="757"/>
      <c r="I281" s="757"/>
      <c r="J281" s="757"/>
      <c r="K281" s="543" t="s">
        <v>73</v>
      </c>
      <c r="L281" s="209" t="s">
        <v>1034</v>
      </c>
      <c r="M281" s="551"/>
      <c r="N281" s="551"/>
      <c r="O281" s="551"/>
      <c r="P281" s="551"/>
    </row>
    <row r="282" spans="1:16" ht="38.25" x14ac:dyDescent="0.2">
      <c r="A282" s="14">
        <f>A280+1</f>
        <v>253</v>
      </c>
      <c r="B282" s="31" t="s">
        <v>788</v>
      </c>
      <c r="C282" s="543" t="s">
        <v>1348</v>
      </c>
      <c r="D282" s="544" t="s">
        <v>325</v>
      </c>
      <c r="E282" s="755"/>
      <c r="F282" s="755"/>
      <c r="G282" s="755" t="s">
        <v>325</v>
      </c>
      <c r="H282" s="757"/>
      <c r="I282" s="757"/>
      <c r="J282" s="757"/>
      <c r="K282" s="543" t="s">
        <v>73</v>
      </c>
      <c r="L282" s="209" t="s">
        <v>1562</v>
      </c>
      <c r="M282" s="413">
        <v>2</v>
      </c>
      <c r="N282" s="487" t="s">
        <v>2246</v>
      </c>
      <c r="O282" s="485" t="s">
        <v>2248</v>
      </c>
      <c r="P282" s="485" t="s">
        <v>2248</v>
      </c>
    </row>
    <row r="283" spans="1:16" s="363" customFormat="1" ht="25.5" x14ac:dyDescent="0.2">
      <c r="A283" s="14">
        <f>A282+1</f>
        <v>254</v>
      </c>
      <c r="B283" s="31" t="s">
        <v>788</v>
      </c>
      <c r="C283" s="543" t="s">
        <v>1348</v>
      </c>
      <c r="D283" s="544" t="s">
        <v>325</v>
      </c>
      <c r="E283" s="755"/>
      <c r="F283" s="755"/>
      <c r="G283" s="755"/>
      <c r="H283" s="757"/>
      <c r="I283" s="757"/>
      <c r="J283" s="757"/>
      <c r="K283" s="543" t="s">
        <v>73</v>
      </c>
      <c r="L283" s="209" t="s">
        <v>1563</v>
      </c>
      <c r="M283" s="413">
        <v>2</v>
      </c>
      <c r="N283" s="487" t="s">
        <v>2246</v>
      </c>
      <c r="O283" s="485" t="s">
        <v>2248</v>
      </c>
      <c r="P283" s="485" t="s">
        <v>2248</v>
      </c>
    </row>
    <row r="284" spans="1:16" s="363" customFormat="1" ht="25.5" x14ac:dyDescent="0.2">
      <c r="A284" s="14">
        <f>A283+1</f>
        <v>255</v>
      </c>
      <c r="B284" s="31" t="s">
        <v>788</v>
      </c>
      <c r="C284" s="543" t="s">
        <v>1348</v>
      </c>
      <c r="D284" s="544" t="s">
        <v>325</v>
      </c>
      <c r="E284" s="755"/>
      <c r="F284" s="755"/>
      <c r="G284" s="755"/>
      <c r="H284" s="758"/>
      <c r="I284" s="758"/>
      <c r="J284" s="758"/>
      <c r="K284" s="543" t="s">
        <v>73</v>
      </c>
      <c r="L284" s="209" t="s">
        <v>328</v>
      </c>
      <c r="M284" s="412">
        <v>1</v>
      </c>
      <c r="N284" s="487" t="s">
        <v>2246</v>
      </c>
      <c r="O284" s="485" t="s">
        <v>2248</v>
      </c>
      <c r="P284" s="485" t="s">
        <v>2248</v>
      </c>
    </row>
    <row r="285" spans="1:16" s="363" customFormat="1" x14ac:dyDescent="0.2">
      <c r="A285" s="551"/>
      <c r="B285" s="31" t="s">
        <v>788</v>
      </c>
      <c r="C285" s="754" t="s">
        <v>1349</v>
      </c>
      <c r="D285" s="755" t="s">
        <v>331</v>
      </c>
      <c r="E285" s="755" t="s">
        <v>331</v>
      </c>
      <c r="F285" s="755" t="s">
        <v>331</v>
      </c>
      <c r="G285" s="755" t="s">
        <v>331</v>
      </c>
      <c r="H285" s="755" t="s">
        <v>331</v>
      </c>
      <c r="I285" s="755" t="s">
        <v>331</v>
      </c>
      <c r="J285" s="755" t="s">
        <v>331</v>
      </c>
      <c r="K285" s="543" t="s">
        <v>681</v>
      </c>
      <c r="L285" s="209" t="s">
        <v>1036</v>
      </c>
      <c r="M285" s="551"/>
      <c r="N285" s="551"/>
      <c r="O285" s="551"/>
      <c r="P285" s="551"/>
    </row>
    <row r="286" spans="1:16" s="363" customFormat="1" x14ac:dyDescent="0.2">
      <c r="A286" s="14">
        <f>A284+1</f>
        <v>256</v>
      </c>
      <c r="B286" s="31" t="s">
        <v>788</v>
      </c>
      <c r="C286" s="755"/>
      <c r="D286" s="755"/>
      <c r="E286" s="755"/>
      <c r="F286" s="755"/>
      <c r="G286" s="755"/>
      <c r="H286" s="755"/>
      <c r="I286" s="755"/>
      <c r="J286" s="755"/>
      <c r="K286" s="543" t="s">
        <v>73</v>
      </c>
      <c r="L286" s="209" t="s">
        <v>332</v>
      </c>
      <c r="M286" s="412">
        <v>1</v>
      </c>
      <c r="N286" s="487" t="s">
        <v>2246</v>
      </c>
      <c r="O286" s="485" t="s">
        <v>2248</v>
      </c>
      <c r="P286" s="485" t="s">
        <v>2248</v>
      </c>
    </row>
    <row r="287" spans="1:16" s="363" customFormat="1" x14ac:dyDescent="0.2">
      <c r="A287" s="14">
        <f>A286+1</f>
        <v>257</v>
      </c>
      <c r="B287" s="31" t="s">
        <v>788</v>
      </c>
      <c r="C287" s="755"/>
      <c r="D287" s="755"/>
      <c r="E287" s="755"/>
      <c r="F287" s="755"/>
      <c r="G287" s="755"/>
      <c r="H287" s="755"/>
      <c r="I287" s="755"/>
      <c r="J287" s="755"/>
      <c r="K287" s="543" t="s">
        <v>73</v>
      </c>
      <c r="L287" s="209" t="s">
        <v>333</v>
      </c>
      <c r="M287" s="412">
        <v>1</v>
      </c>
      <c r="N287" s="487" t="s">
        <v>2246</v>
      </c>
      <c r="O287" s="485" t="s">
        <v>2248</v>
      </c>
      <c r="P287" s="485" t="s">
        <v>2248</v>
      </c>
    </row>
    <row r="288" spans="1:16" s="363" customFormat="1" x14ac:dyDescent="0.2">
      <c r="A288" s="14">
        <f>A287+1</f>
        <v>258</v>
      </c>
      <c r="B288" s="31" t="s">
        <v>788</v>
      </c>
      <c r="C288" s="755"/>
      <c r="D288" s="755"/>
      <c r="E288" s="755"/>
      <c r="F288" s="755"/>
      <c r="G288" s="755"/>
      <c r="H288" s="755"/>
      <c r="I288" s="755"/>
      <c r="J288" s="755"/>
      <c r="K288" s="543" t="s">
        <v>73</v>
      </c>
      <c r="L288" s="209" t="s">
        <v>334</v>
      </c>
      <c r="M288" s="412">
        <v>1</v>
      </c>
      <c r="N288" s="487" t="s">
        <v>2246</v>
      </c>
      <c r="O288" s="485" t="s">
        <v>2248</v>
      </c>
      <c r="P288" s="485" t="s">
        <v>2248</v>
      </c>
    </row>
    <row r="289" spans="1:16" s="363" customFormat="1" ht="25.5" x14ac:dyDescent="0.2">
      <c r="A289" s="14">
        <f t="shared" ref="A289:A290" si="12">A288+1</f>
        <v>259</v>
      </c>
      <c r="B289" s="31" t="s">
        <v>788</v>
      </c>
      <c r="C289" s="755"/>
      <c r="D289" s="755"/>
      <c r="E289" s="755"/>
      <c r="F289" s="755"/>
      <c r="G289" s="755"/>
      <c r="H289" s="755"/>
      <c r="I289" s="755"/>
      <c r="J289" s="755"/>
      <c r="K289" s="543" t="s">
        <v>73</v>
      </c>
      <c r="L289" s="209" t="s">
        <v>335</v>
      </c>
      <c r="M289" s="412">
        <v>1</v>
      </c>
      <c r="N289" s="487" t="s">
        <v>2246</v>
      </c>
      <c r="O289" s="485" t="s">
        <v>2248</v>
      </c>
      <c r="P289" s="485" t="s">
        <v>2248</v>
      </c>
    </row>
    <row r="290" spans="1:16" s="363" customFormat="1" x14ac:dyDescent="0.2">
      <c r="A290" s="14">
        <f t="shared" si="12"/>
        <v>260</v>
      </c>
      <c r="B290" s="31" t="s">
        <v>788</v>
      </c>
      <c r="C290" s="755"/>
      <c r="D290" s="755"/>
      <c r="E290" s="755"/>
      <c r="F290" s="755"/>
      <c r="G290" s="755"/>
      <c r="H290" s="755"/>
      <c r="I290" s="755"/>
      <c r="J290" s="755"/>
      <c r="K290" s="543" t="s">
        <v>73</v>
      </c>
      <c r="L290" s="209" t="s">
        <v>336</v>
      </c>
      <c r="M290" s="412">
        <v>1</v>
      </c>
      <c r="N290" s="487" t="s">
        <v>2246</v>
      </c>
      <c r="O290" s="485" t="s">
        <v>2248</v>
      </c>
      <c r="P290" s="485" t="s">
        <v>2248</v>
      </c>
    </row>
    <row r="291" spans="1:16" s="363" customFormat="1" ht="25.5" x14ac:dyDescent="0.2">
      <c r="A291" s="551"/>
      <c r="B291" s="31" t="s">
        <v>788</v>
      </c>
      <c r="C291" s="754" t="s">
        <v>1350</v>
      </c>
      <c r="D291" s="755" t="s">
        <v>338</v>
      </c>
      <c r="E291" s="755" t="s">
        <v>338</v>
      </c>
      <c r="F291" s="755" t="s">
        <v>338</v>
      </c>
      <c r="G291" s="755" t="s">
        <v>338</v>
      </c>
      <c r="H291" s="755" t="s">
        <v>338</v>
      </c>
      <c r="I291" s="755" t="s">
        <v>338</v>
      </c>
      <c r="J291" s="755" t="s">
        <v>338</v>
      </c>
      <c r="K291" s="543" t="s">
        <v>339</v>
      </c>
      <c r="L291" s="209" t="s">
        <v>1037</v>
      </c>
      <c r="M291" s="551"/>
      <c r="N291" s="551"/>
      <c r="O291" s="551"/>
      <c r="P291" s="551"/>
    </row>
    <row r="292" spans="1:16" s="363" customFormat="1" ht="51" x14ac:dyDescent="0.2">
      <c r="A292" s="14">
        <f>A290+1</f>
        <v>261</v>
      </c>
      <c r="B292" s="31" t="s">
        <v>788</v>
      </c>
      <c r="C292" s="755"/>
      <c r="D292" s="755"/>
      <c r="E292" s="755"/>
      <c r="F292" s="755"/>
      <c r="G292" s="755"/>
      <c r="H292" s="755"/>
      <c r="I292" s="755"/>
      <c r="J292" s="755"/>
      <c r="K292" s="543" t="s">
        <v>73</v>
      </c>
      <c r="L292" s="209" t="s">
        <v>340</v>
      </c>
      <c r="M292" s="412">
        <v>1</v>
      </c>
      <c r="N292" s="487" t="s">
        <v>2246</v>
      </c>
      <c r="O292" s="485" t="s">
        <v>2248</v>
      </c>
      <c r="P292" s="485" t="s">
        <v>2248</v>
      </c>
    </row>
    <row r="293" spans="1:16" s="363" customFormat="1" ht="51" x14ac:dyDescent="0.2">
      <c r="A293" s="14">
        <f t="shared" si="11"/>
        <v>262</v>
      </c>
      <c r="B293" s="31" t="s">
        <v>788</v>
      </c>
      <c r="C293" s="755"/>
      <c r="D293" s="755"/>
      <c r="E293" s="755"/>
      <c r="F293" s="755"/>
      <c r="G293" s="755"/>
      <c r="H293" s="755"/>
      <c r="I293" s="755"/>
      <c r="J293" s="755"/>
      <c r="K293" s="543" t="s">
        <v>73</v>
      </c>
      <c r="L293" s="209" t="s">
        <v>341</v>
      </c>
      <c r="M293" s="412">
        <v>1</v>
      </c>
      <c r="N293" s="487" t="s">
        <v>2246</v>
      </c>
      <c r="O293" s="485" t="s">
        <v>2248</v>
      </c>
      <c r="P293" s="485" t="s">
        <v>2248</v>
      </c>
    </row>
    <row r="294" spans="1:16" s="363" customFormat="1" ht="89.25" x14ac:dyDescent="0.2">
      <c r="A294" s="14">
        <f t="shared" si="11"/>
        <v>263</v>
      </c>
      <c r="B294" s="31" t="s">
        <v>788</v>
      </c>
      <c r="C294" s="755"/>
      <c r="D294" s="755"/>
      <c r="E294" s="755"/>
      <c r="F294" s="755"/>
      <c r="G294" s="755"/>
      <c r="H294" s="755"/>
      <c r="I294" s="755"/>
      <c r="J294" s="755"/>
      <c r="K294" s="543" t="s">
        <v>73</v>
      </c>
      <c r="L294" s="209" t="s">
        <v>342</v>
      </c>
      <c r="M294" s="412">
        <v>1</v>
      </c>
      <c r="N294" s="487" t="s">
        <v>2246</v>
      </c>
      <c r="O294" s="485" t="s">
        <v>2248</v>
      </c>
      <c r="P294" s="485" t="s">
        <v>2248</v>
      </c>
    </row>
    <row r="295" spans="1:16" s="363" customFormat="1" ht="38.25" x14ac:dyDescent="0.2">
      <c r="A295" s="14">
        <f t="shared" si="11"/>
        <v>264</v>
      </c>
      <c r="B295" s="31" t="s">
        <v>788</v>
      </c>
      <c r="C295" s="755"/>
      <c r="D295" s="755"/>
      <c r="E295" s="755"/>
      <c r="F295" s="755"/>
      <c r="G295" s="755"/>
      <c r="H295" s="755"/>
      <c r="I295" s="755"/>
      <c r="J295" s="755"/>
      <c r="K295" s="543" t="s">
        <v>73</v>
      </c>
      <c r="L295" s="209" t="s">
        <v>343</v>
      </c>
      <c r="M295" s="412">
        <v>1</v>
      </c>
      <c r="N295" s="487" t="s">
        <v>2246</v>
      </c>
      <c r="O295" s="485" t="s">
        <v>2248</v>
      </c>
      <c r="P295" s="485" t="s">
        <v>2248</v>
      </c>
    </row>
    <row r="296" spans="1:16" s="363" customFormat="1" ht="38.25" x14ac:dyDescent="0.2">
      <c r="A296" s="14">
        <f t="shared" si="11"/>
        <v>265</v>
      </c>
      <c r="B296" s="543" t="s">
        <v>808</v>
      </c>
      <c r="C296" s="544" t="s">
        <v>345</v>
      </c>
      <c r="D296" s="755" t="s">
        <v>345</v>
      </c>
      <c r="E296" s="755" t="s">
        <v>345</v>
      </c>
      <c r="F296" s="755" t="s">
        <v>345</v>
      </c>
      <c r="G296" s="755" t="s">
        <v>345</v>
      </c>
      <c r="H296" s="755" t="s">
        <v>345</v>
      </c>
      <c r="I296" s="755" t="s">
        <v>345</v>
      </c>
      <c r="J296" s="755" t="s">
        <v>345</v>
      </c>
      <c r="K296" s="543" t="s">
        <v>346</v>
      </c>
      <c r="L296" s="209" t="s">
        <v>1038</v>
      </c>
      <c r="M296" s="413">
        <v>2</v>
      </c>
      <c r="N296" s="487" t="s">
        <v>2246</v>
      </c>
      <c r="O296" s="485" t="s">
        <v>2248</v>
      </c>
      <c r="P296" s="485" t="s">
        <v>2248</v>
      </c>
    </row>
    <row r="297" spans="1:16" s="363" customFormat="1" ht="25.5" x14ac:dyDescent="0.2">
      <c r="A297" s="14">
        <f t="shared" si="11"/>
        <v>266</v>
      </c>
      <c r="B297" s="543" t="s">
        <v>808</v>
      </c>
      <c r="C297" s="544" t="s">
        <v>345</v>
      </c>
      <c r="D297" s="755"/>
      <c r="E297" s="755"/>
      <c r="F297" s="755"/>
      <c r="G297" s="755"/>
      <c r="H297" s="755"/>
      <c r="I297" s="755"/>
      <c r="J297" s="755"/>
      <c r="K297" s="543" t="s">
        <v>73</v>
      </c>
      <c r="L297" s="209" t="s">
        <v>1039</v>
      </c>
      <c r="M297" s="413">
        <v>2</v>
      </c>
      <c r="N297" s="487" t="s">
        <v>2246</v>
      </c>
      <c r="O297" s="485" t="s">
        <v>2248</v>
      </c>
      <c r="P297" s="485" t="s">
        <v>2248</v>
      </c>
    </row>
    <row r="298" spans="1:16" s="363" customFormat="1" ht="38.25" x14ac:dyDescent="0.2">
      <c r="A298" s="14">
        <f>A297+1</f>
        <v>267</v>
      </c>
      <c r="B298" s="31" t="s">
        <v>788</v>
      </c>
      <c r="C298" s="543" t="s">
        <v>1351</v>
      </c>
      <c r="D298" s="755" t="s">
        <v>348</v>
      </c>
      <c r="E298" s="755" t="s">
        <v>348</v>
      </c>
      <c r="F298" s="755" t="s">
        <v>348</v>
      </c>
      <c r="G298" s="755" t="s">
        <v>348</v>
      </c>
      <c r="H298" s="756" t="s">
        <v>348</v>
      </c>
      <c r="I298" s="756" t="s">
        <v>348</v>
      </c>
      <c r="J298" s="756" t="s">
        <v>348</v>
      </c>
      <c r="K298" s="543" t="s">
        <v>349</v>
      </c>
      <c r="L298" s="209" t="s">
        <v>1040</v>
      </c>
      <c r="M298" s="413">
        <v>2</v>
      </c>
      <c r="N298" s="487" t="s">
        <v>2246</v>
      </c>
      <c r="O298" s="485" t="s">
        <v>2248</v>
      </c>
      <c r="P298" s="485" t="s">
        <v>2248</v>
      </c>
    </row>
    <row r="299" spans="1:16" s="363" customFormat="1" ht="25.5" x14ac:dyDescent="0.2">
      <c r="A299" s="551"/>
      <c r="B299" s="31" t="s">
        <v>788</v>
      </c>
      <c r="C299" s="543" t="s">
        <v>1351</v>
      </c>
      <c r="D299" s="755"/>
      <c r="E299" s="755"/>
      <c r="F299" s="755"/>
      <c r="G299" s="755"/>
      <c r="H299" s="757"/>
      <c r="I299" s="757"/>
      <c r="J299" s="757"/>
      <c r="K299" s="543" t="s">
        <v>73</v>
      </c>
      <c r="L299" s="209" t="s">
        <v>1041</v>
      </c>
      <c r="M299" s="551"/>
      <c r="N299" s="551"/>
      <c r="O299" s="551"/>
      <c r="P299" s="551"/>
    </row>
    <row r="300" spans="1:16" s="363" customFormat="1" x14ac:dyDescent="0.2">
      <c r="A300" s="14">
        <f>A298+1</f>
        <v>268</v>
      </c>
      <c r="B300" s="31" t="s">
        <v>788</v>
      </c>
      <c r="C300" s="754" t="s">
        <v>1351</v>
      </c>
      <c r="D300" s="755" t="s">
        <v>348</v>
      </c>
      <c r="E300" s="755" t="s">
        <v>348</v>
      </c>
      <c r="F300" s="755" t="s">
        <v>348</v>
      </c>
      <c r="G300" s="755" t="s">
        <v>348</v>
      </c>
      <c r="H300" s="757"/>
      <c r="I300" s="757"/>
      <c r="J300" s="757"/>
      <c r="K300" s="543" t="s">
        <v>73</v>
      </c>
      <c r="L300" s="209" t="s">
        <v>2137</v>
      </c>
      <c r="M300" s="413">
        <v>2</v>
      </c>
      <c r="N300" s="487" t="s">
        <v>2246</v>
      </c>
      <c r="O300" s="485" t="s">
        <v>2248</v>
      </c>
      <c r="P300" s="485" t="s">
        <v>2248</v>
      </c>
    </row>
    <row r="301" spans="1:16" s="363" customFormat="1" x14ac:dyDescent="0.2">
      <c r="A301" s="14">
        <f t="shared" si="11"/>
        <v>269</v>
      </c>
      <c r="B301" s="31" t="s">
        <v>788</v>
      </c>
      <c r="C301" s="754"/>
      <c r="D301" s="755"/>
      <c r="E301" s="755"/>
      <c r="F301" s="755"/>
      <c r="G301" s="755"/>
      <c r="H301" s="757"/>
      <c r="I301" s="757"/>
      <c r="J301" s="757"/>
      <c r="K301" s="543" t="s">
        <v>73</v>
      </c>
      <c r="L301" s="209" t="s">
        <v>2138</v>
      </c>
      <c r="M301" s="413">
        <v>2</v>
      </c>
      <c r="N301" s="487" t="s">
        <v>2246</v>
      </c>
      <c r="O301" s="485" t="s">
        <v>2248</v>
      </c>
      <c r="P301" s="485" t="s">
        <v>2248</v>
      </c>
    </row>
    <row r="302" spans="1:16" s="363" customFormat="1" ht="25.5" x14ac:dyDescent="0.2">
      <c r="A302" s="14">
        <f t="shared" si="11"/>
        <v>270</v>
      </c>
      <c r="B302" s="31" t="s">
        <v>788</v>
      </c>
      <c r="C302" s="754"/>
      <c r="D302" s="755"/>
      <c r="E302" s="755"/>
      <c r="F302" s="755"/>
      <c r="G302" s="755"/>
      <c r="H302" s="757"/>
      <c r="I302" s="757"/>
      <c r="J302" s="757"/>
      <c r="K302" s="543" t="s">
        <v>73</v>
      </c>
      <c r="L302" s="209" t="s">
        <v>2139</v>
      </c>
      <c r="M302" s="413">
        <v>2</v>
      </c>
      <c r="N302" s="487" t="s">
        <v>2246</v>
      </c>
      <c r="O302" s="485" t="s">
        <v>2248</v>
      </c>
      <c r="P302" s="485" t="s">
        <v>2248</v>
      </c>
    </row>
    <row r="303" spans="1:16" s="363" customFormat="1" x14ac:dyDescent="0.2">
      <c r="A303" s="14">
        <f t="shared" si="11"/>
        <v>271</v>
      </c>
      <c r="B303" s="31" t="s">
        <v>788</v>
      </c>
      <c r="C303" s="754"/>
      <c r="D303" s="755"/>
      <c r="E303" s="755"/>
      <c r="F303" s="755"/>
      <c r="G303" s="755"/>
      <c r="H303" s="757"/>
      <c r="I303" s="757"/>
      <c r="J303" s="757"/>
      <c r="K303" s="543" t="s">
        <v>73</v>
      </c>
      <c r="L303" s="209" t="s">
        <v>2140</v>
      </c>
      <c r="M303" s="413">
        <v>2</v>
      </c>
      <c r="N303" s="487" t="s">
        <v>2246</v>
      </c>
      <c r="O303" s="485" t="s">
        <v>2248</v>
      </c>
      <c r="P303" s="485" t="s">
        <v>2248</v>
      </c>
    </row>
    <row r="304" spans="1:16" s="363" customFormat="1" ht="38.25" x14ac:dyDescent="0.2">
      <c r="A304" s="14">
        <f t="shared" si="11"/>
        <v>272</v>
      </c>
      <c r="B304" s="31" t="s">
        <v>788</v>
      </c>
      <c r="C304" s="543" t="s">
        <v>1351</v>
      </c>
      <c r="D304" s="755"/>
      <c r="E304" s="755"/>
      <c r="F304" s="755"/>
      <c r="G304" s="755"/>
      <c r="H304" s="757"/>
      <c r="I304" s="757"/>
      <c r="J304" s="757"/>
      <c r="K304" s="543" t="s">
        <v>73</v>
      </c>
      <c r="L304" s="209" t="s">
        <v>1564</v>
      </c>
      <c r="M304" s="413">
        <v>2</v>
      </c>
      <c r="N304" s="487" t="s">
        <v>2246</v>
      </c>
      <c r="O304" s="485" t="s">
        <v>2248</v>
      </c>
      <c r="P304" s="485" t="s">
        <v>2248</v>
      </c>
    </row>
    <row r="305" spans="1:16" s="363" customFormat="1" ht="25.5" x14ac:dyDescent="0.2">
      <c r="A305" s="14">
        <f t="shared" si="11"/>
        <v>273</v>
      </c>
      <c r="B305" s="31" t="s">
        <v>788</v>
      </c>
      <c r="C305" s="543" t="s">
        <v>1351</v>
      </c>
      <c r="D305" s="755"/>
      <c r="E305" s="755"/>
      <c r="F305" s="755"/>
      <c r="G305" s="755"/>
      <c r="H305" s="757"/>
      <c r="I305" s="757"/>
      <c r="J305" s="757"/>
      <c r="K305" s="543" t="s">
        <v>73</v>
      </c>
      <c r="L305" s="209" t="s">
        <v>1565</v>
      </c>
      <c r="M305" s="413">
        <v>2</v>
      </c>
      <c r="N305" s="487" t="s">
        <v>2246</v>
      </c>
      <c r="O305" s="485" t="s">
        <v>2248</v>
      </c>
      <c r="P305" s="485" t="s">
        <v>2248</v>
      </c>
    </row>
    <row r="306" spans="1:16" s="363" customFormat="1" ht="25.5" x14ac:dyDescent="0.2">
      <c r="A306" s="14">
        <f t="shared" si="11"/>
        <v>274</v>
      </c>
      <c r="B306" s="31" t="s">
        <v>788</v>
      </c>
      <c r="C306" s="543" t="s">
        <v>1351</v>
      </c>
      <c r="D306" s="755"/>
      <c r="E306" s="755"/>
      <c r="F306" s="755"/>
      <c r="G306" s="755"/>
      <c r="H306" s="758"/>
      <c r="I306" s="758"/>
      <c r="J306" s="758"/>
      <c r="K306" s="543" t="s">
        <v>73</v>
      </c>
      <c r="L306" s="209" t="s">
        <v>1047</v>
      </c>
      <c r="M306" s="413">
        <v>2</v>
      </c>
      <c r="N306" s="487" t="s">
        <v>2246</v>
      </c>
      <c r="O306" s="485" t="s">
        <v>2248</v>
      </c>
      <c r="P306" s="485" t="s">
        <v>2248</v>
      </c>
    </row>
    <row r="307" spans="1:16" s="363" customFormat="1" ht="25.5" x14ac:dyDescent="0.2">
      <c r="A307" s="14">
        <f t="shared" si="11"/>
        <v>275</v>
      </c>
      <c r="B307" s="543" t="s">
        <v>837</v>
      </c>
      <c r="C307" s="544" t="s">
        <v>358</v>
      </c>
      <c r="D307" s="755" t="s">
        <v>358</v>
      </c>
      <c r="E307" s="755" t="s">
        <v>358</v>
      </c>
      <c r="F307" s="755" t="s">
        <v>358</v>
      </c>
      <c r="G307" s="755" t="s">
        <v>358</v>
      </c>
      <c r="H307" s="755" t="s">
        <v>358</v>
      </c>
      <c r="I307" s="755" t="s">
        <v>358</v>
      </c>
      <c r="J307" s="755" t="s">
        <v>358</v>
      </c>
      <c r="K307" s="543" t="s">
        <v>359</v>
      </c>
      <c r="L307" s="209" t="s">
        <v>1566</v>
      </c>
      <c r="M307" s="413">
        <v>2</v>
      </c>
      <c r="N307" s="487" t="s">
        <v>2246</v>
      </c>
      <c r="O307" s="485" t="s">
        <v>2248</v>
      </c>
      <c r="P307" s="485" t="s">
        <v>2248</v>
      </c>
    </row>
    <row r="308" spans="1:16" s="363" customFormat="1" ht="25.5" x14ac:dyDescent="0.2">
      <c r="A308" s="14">
        <f t="shared" si="11"/>
        <v>276</v>
      </c>
      <c r="B308" s="543" t="s">
        <v>837</v>
      </c>
      <c r="C308" s="544" t="s">
        <v>358</v>
      </c>
      <c r="D308" s="755"/>
      <c r="E308" s="755"/>
      <c r="F308" s="755"/>
      <c r="G308" s="755"/>
      <c r="H308" s="755"/>
      <c r="I308" s="755"/>
      <c r="J308" s="755"/>
      <c r="K308" s="543" t="s">
        <v>73</v>
      </c>
      <c r="L308" s="209" t="s">
        <v>1567</v>
      </c>
      <c r="M308" s="413">
        <v>2</v>
      </c>
      <c r="N308" s="487" t="s">
        <v>2246</v>
      </c>
      <c r="O308" s="485" t="s">
        <v>2248</v>
      </c>
      <c r="P308" s="485" t="s">
        <v>2248</v>
      </c>
    </row>
    <row r="309" spans="1:16" s="363" customFormat="1" ht="25.5" x14ac:dyDescent="0.2">
      <c r="A309" s="14">
        <f t="shared" si="11"/>
        <v>277</v>
      </c>
      <c r="B309" s="31" t="s">
        <v>788</v>
      </c>
      <c r="C309" s="543" t="s">
        <v>1352</v>
      </c>
      <c r="D309" s="755"/>
      <c r="E309" s="755"/>
      <c r="F309" s="755"/>
      <c r="G309" s="755"/>
      <c r="H309" s="755"/>
      <c r="I309" s="755"/>
      <c r="J309" s="755"/>
      <c r="K309" s="543" t="s">
        <v>73</v>
      </c>
      <c r="L309" s="209" t="s">
        <v>1049</v>
      </c>
      <c r="M309" s="413">
        <v>2</v>
      </c>
      <c r="N309" s="487" t="s">
        <v>2246</v>
      </c>
      <c r="O309" s="485" t="s">
        <v>2248</v>
      </c>
      <c r="P309" s="485" t="s">
        <v>2248</v>
      </c>
    </row>
    <row r="310" spans="1:16" s="43" customFormat="1" ht="25.5" x14ac:dyDescent="0.2">
      <c r="A310" s="14">
        <f t="shared" si="11"/>
        <v>278</v>
      </c>
      <c r="B310" s="31" t="s">
        <v>788</v>
      </c>
      <c r="C310" s="543" t="s">
        <v>1353</v>
      </c>
      <c r="D310" s="755" t="s">
        <v>361</v>
      </c>
      <c r="E310" s="755" t="s">
        <v>361</v>
      </c>
      <c r="F310" s="755" t="s">
        <v>361</v>
      </c>
      <c r="G310" s="754" t="s">
        <v>361</v>
      </c>
      <c r="H310" s="759" t="s">
        <v>361</v>
      </c>
      <c r="I310" s="759" t="s">
        <v>361</v>
      </c>
      <c r="J310" s="759" t="s">
        <v>361</v>
      </c>
      <c r="K310" s="543" t="s">
        <v>362</v>
      </c>
      <c r="L310" s="209" t="s">
        <v>1050</v>
      </c>
      <c r="M310" s="414">
        <v>1</v>
      </c>
      <c r="N310" s="487" t="s">
        <v>2246</v>
      </c>
      <c r="O310" s="485" t="s">
        <v>2248</v>
      </c>
      <c r="P310" s="485" t="s">
        <v>2248</v>
      </c>
    </row>
    <row r="311" spans="1:16" s="363" customFormat="1" ht="25.5" x14ac:dyDescent="0.2">
      <c r="A311" s="14">
        <f t="shared" si="11"/>
        <v>279</v>
      </c>
      <c r="B311" s="31" t="s">
        <v>788</v>
      </c>
      <c r="C311" s="543" t="s">
        <v>1353</v>
      </c>
      <c r="D311" s="755"/>
      <c r="E311" s="755"/>
      <c r="F311" s="755"/>
      <c r="G311" s="754"/>
      <c r="H311" s="760"/>
      <c r="I311" s="760"/>
      <c r="J311" s="760"/>
      <c r="K311" s="543" t="s">
        <v>73</v>
      </c>
      <c r="L311" s="209" t="s">
        <v>1051</v>
      </c>
      <c r="M311" s="412">
        <v>1</v>
      </c>
      <c r="N311" s="487" t="s">
        <v>2246</v>
      </c>
      <c r="O311" s="485" t="s">
        <v>2248</v>
      </c>
      <c r="P311" s="485" t="s">
        <v>2248</v>
      </c>
    </row>
    <row r="312" spans="1:16" s="363" customFormat="1" ht="25.5" x14ac:dyDescent="0.2">
      <c r="A312" s="14">
        <f t="shared" si="11"/>
        <v>280</v>
      </c>
      <c r="B312" s="31" t="s">
        <v>788</v>
      </c>
      <c r="C312" s="543" t="s">
        <v>1353</v>
      </c>
      <c r="D312" s="755"/>
      <c r="E312" s="755"/>
      <c r="F312" s="755"/>
      <c r="G312" s="754"/>
      <c r="H312" s="760"/>
      <c r="I312" s="760"/>
      <c r="J312" s="760"/>
      <c r="K312" s="543" t="s">
        <v>73</v>
      </c>
      <c r="L312" s="209" t="s">
        <v>1052</v>
      </c>
      <c r="M312" s="412">
        <v>1</v>
      </c>
      <c r="N312" s="487" t="s">
        <v>2246</v>
      </c>
      <c r="O312" s="485" t="s">
        <v>2248</v>
      </c>
      <c r="P312" s="485" t="s">
        <v>2248</v>
      </c>
    </row>
    <row r="313" spans="1:16" s="363" customFormat="1" ht="51" x14ac:dyDescent="0.2">
      <c r="A313" s="14">
        <f t="shared" si="11"/>
        <v>281</v>
      </c>
      <c r="B313" s="31" t="s">
        <v>788</v>
      </c>
      <c r="C313" s="547" t="s">
        <v>1353</v>
      </c>
      <c r="D313" s="755"/>
      <c r="E313" s="755"/>
      <c r="F313" s="755"/>
      <c r="G313" s="754"/>
      <c r="H313" s="760"/>
      <c r="I313" s="760"/>
      <c r="J313" s="760"/>
      <c r="K313" s="543" t="s">
        <v>73</v>
      </c>
      <c r="L313" s="217" t="s">
        <v>2141</v>
      </c>
      <c r="M313" s="412">
        <v>1</v>
      </c>
      <c r="N313" s="487" t="s">
        <v>2246</v>
      </c>
      <c r="O313" s="485" t="s">
        <v>2248</v>
      </c>
      <c r="P313" s="485" t="s">
        <v>2248</v>
      </c>
    </row>
    <row r="314" spans="1:16" s="363" customFormat="1" ht="25.5" x14ac:dyDescent="0.2">
      <c r="A314" s="551"/>
      <c r="B314" s="31"/>
      <c r="C314" s="31"/>
      <c r="D314" s="551"/>
      <c r="E314" s="551"/>
      <c r="F314" s="551"/>
      <c r="G314" s="764" t="s">
        <v>2002</v>
      </c>
      <c r="H314" s="760"/>
      <c r="I314" s="760"/>
      <c r="J314" s="760"/>
      <c r="K314" s="547" t="s">
        <v>73</v>
      </c>
      <c r="L314" s="499" t="s">
        <v>1911</v>
      </c>
      <c r="M314" s="551"/>
      <c r="N314" s="551"/>
      <c r="O314" s="551"/>
      <c r="P314" s="551"/>
    </row>
    <row r="315" spans="1:16" s="363" customFormat="1" x14ac:dyDescent="0.2">
      <c r="A315" s="14">
        <f>A313+1</f>
        <v>282</v>
      </c>
      <c r="B315" s="31"/>
      <c r="C315" s="31"/>
      <c r="D315" s="551"/>
      <c r="E315" s="551"/>
      <c r="F315" s="551"/>
      <c r="G315" s="764"/>
      <c r="H315" s="760"/>
      <c r="I315" s="760"/>
      <c r="J315" s="760"/>
      <c r="K315" s="547" t="s">
        <v>73</v>
      </c>
      <c r="L315" s="499" t="s">
        <v>2142</v>
      </c>
      <c r="M315" s="412">
        <v>1</v>
      </c>
      <c r="N315" s="487" t="s">
        <v>2246</v>
      </c>
      <c r="O315" s="485" t="s">
        <v>2248</v>
      </c>
      <c r="P315" s="485" t="s">
        <v>2248</v>
      </c>
    </row>
    <row r="316" spans="1:16" s="363" customFormat="1" ht="25.5" x14ac:dyDescent="0.2">
      <c r="A316" s="14">
        <f>A315+1</f>
        <v>283</v>
      </c>
      <c r="B316" s="31"/>
      <c r="C316" s="31"/>
      <c r="D316" s="551"/>
      <c r="E316" s="551"/>
      <c r="F316" s="551"/>
      <c r="G316" s="764"/>
      <c r="H316" s="760"/>
      <c r="I316" s="760"/>
      <c r="J316" s="760"/>
      <c r="K316" s="547" t="s">
        <v>73</v>
      </c>
      <c r="L316" s="499" t="s">
        <v>2143</v>
      </c>
      <c r="M316" s="412">
        <v>1</v>
      </c>
      <c r="N316" s="487" t="s">
        <v>2246</v>
      </c>
      <c r="O316" s="485" t="s">
        <v>2248</v>
      </c>
      <c r="P316" s="485" t="s">
        <v>2248</v>
      </c>
    </row>
    <row r="317" spans="1:16" s="363" customFormat="1" x14ac:dyDescent="0.2">
      <c r="A317" s="14">
        <f t="shared" ref="A317:A320" si="13">A316+1</f>
        <v>284</v>
      </c>
      <c r="B317" s="31"/>
      <c r="C317" s="31"/>
      <c r="D317" s="551"/>
      <c r="E317" s="551"/>
      <c r="F317" s="551"/>
      <c r="G317" s="764"/>
      <c r="H317" s="760"/>
      <c r="I317" s="760"/>
      <c r="J317" s="760"/>
      <c r="K317" s="547" t="s">
        <v>73</v>
      </c>
      <c r="L317" s="499" t="s">
        <v>2144</v>
      </c>
      <c r="M317" s="412">
        <v>1</v>
      </c>
      <c r="N317" s="487" t="s">
        <v>2246</v>
      </c>
      <c r="O317" s="485" t="s">
        <v>2248</v>
      </c>
      <c r="P317" s="485" t="s">
        <v>2248</v>
      </c>
    </row>
    <row r="318" spans="1:16" s="363" customFormat="1" ht="25.5" x14ac:dyDescent="0.2">
      <c r="A318" s="14">
        <f t="shared" si="13"/>
        <v>285</v>
      </c>
      <c r="B318" s="31"/>
      <c r="C318" s="31"/>
      <c r="D318" s="551"/>
      <c r="E318" s="551"/>
      <c r="F318" s="551"/>
      <c r="G318" s="764"/>
      <c r="H318" s="760"/>
      <c r="I318" s="760"/>
      <c r="J318" s="760"/>
      <c r="K318" s="547" t="s">
        <v>73</v>
      </c>
      <c r="L318" s="499" t="s">
        <v>2145</v>
      </c>
      <c r="M318" s="412">
        <v>1</v>
      </c>
      <c r="N318" s="487" t="s">
        <v>2246</v>
      </c>
      <c r="O318" s="485" t="s">
        <v>2248</v>
      </c>
      <c r="P318" s="485" t="s">
        <v>2248</v>
      </c>
    </row>
    <row r="319" spans="1:16" s="363" customFormat="1" ht="51" x14ac:dyDescent="0.2">
      <c r="A319" s="14">
        <f t="shared" si="13"/>
        <v>286</v>
      </c>
      <c r="B319" s="31"/>
      <c r="C319" s="31"/>
      <c r="D319" s="551"/>
      <c r="E319" s="551"/>
      <c r="F319" s="551"/>
      <c r="G319" s="764"/>
      <c r="H319" s="761"/>
      <c r="I319" s="761"/>
      <c r="J319" s="761"/>
      <c r="K319" s="547" t="s">
        <v>73</v>
      </c>
      <c r="L319" s="499" t="s">
        <v>2146</v>
      </c>
      <c r="M319" s="412">
        <v>1</v>
      </c>
      <c r="N319" s="487" t="s">
        <v>2246</v>
      </c>
      <c r="O319" s="485" t="s">
        <v>2248</v>
      </c>
      <c r="P319" s="485" t="s">
        <v>2248</v>
      </c>
    </row>
    <row r="320" spans="1:16" s="363" customFormat="1" ht="51" x14ac:dyDescent="0.2">
      <c r="A320" s="14">
        <f t="shared" si="13"/>
        <v>287</v>
      </c>
      <c r="B320" s="31" t="s">
        <v>785</v>
      </c>
      <c r="C320" s="543" t="s">
        <v>1360</v>
      </c>
      <c r="D320" s="544" t="s">
        <v>367</v>
      </c>
      <c r="E320" s="544" t="s">
        <v>367</v>
      </c>
      <c r="F320" s="544" t="s">
        <v>367</v>
      </c>
      <c r="G320" s="755" t="s">
        <v>367</v>
      </c>
      <c r="H320" s="755" t="s">
        <v>367</v>
      </c>
      <c r="I320" s="755" t="s">
        <v>367</v>
      </c>
      <c r="J320" s="755" t="s">
        <v>367</v>
      </c>
      <c r="K320" s="543" t="s">
        <v>368</v>
      </c>
      <c r="L320" s="209" t="s">
        <v>1054</v>
      </c>
      <c r="M320" s="412">
        <v>1</v>
      </c>
      <c r="N320" s="487" t="s">
        <v>2246</v>
      </c>
      <c r="O320" s="485" t="s">
        <v>2248</v>
      </c>
      <c r="P320" s="485" t="s">
        <v>2248</v>
      </c>
    </row>
    <row r="321" spans="1:16" ht="39.75" customHeight="1" x14ac:dyDescent="0.2">
      <c r="A321" s="14">
        <f t="shared" si="11"/>
        <v>288</v>
      </c>
      <c r="B321" s="551"/>
      <c r="C321" s="133"/>
      <c r="D321" s="133"/>
      <c r="E321" s="547" t="s">
        <v>1603</v>
      </c>
      <c r="F321" s="547" t="s">
        <v>367</v>
      </c>
      <c r="G321" s="755"/>
      <c r="H321" s="755"/>
      <c r="I321" s="755"/>
      <c r="J321" s="755"/>
      <c r="K321" s="547" t="s">
        <v>73</v>
      </c>
      <c r="L321" s="217" t="s">
        <v>1950</v>
      </c>
      <c r="M321" s="412">
        <v>1</v>
      </c>
      <c r="N321" s="487" t="s">
        <v>2246</v>
      </c>
      <c r="O321" s="485" t="s">
        <v>2248</v>
      </c>
      <c r="P321" s="485" t="s">
        <v>2248</v>
      </c>
    </row>
    <row r="322" spans="1:16" ht="51" x14ac:dyDescent="0.2">
      <c r="A322" s="14">
        <f t="shared" si="11"/>
        <v>289</v>
      </c>
      <c r="B322" s="31"/>
      <c r="C322" s="547" t="s">
        <v>1483</v>
      </c>
      <c r="D322" s="547" t="s">
        <v>1270</v>
      </c>
      <c r="E322" s="547" t="s">
        <v>1270</v>
      </c>
      <c r="F322" s="547" t="s">
        <v>1270</v>
      </c>
      <c r="G322" s="547" t="s">
        <v>1270</v>
      </c>
      <c r="H322" s="547" t="s">
        <v>1270</v>
      </c>
      <c r="I322" s="547" t="s">
        <v>1270</v>
      </c>
      <c r="J322" s="547" t="s">
        <v>1270</v>
      </c>
      <c r="K322" s="547" t="s">
        <v>1271</v>
      </c>
      <c r="L322" s="217" t="s">
        <v>1506</v>
      </c>
      <c r="M322" s="412">
        <v>1</v>
      </c>
      <c r="N322" s="487" t="s">
        <v>2246</v>
      </c>
      <c r="O322" s="485" t="s">
        <v>2248</v>
      </c>
      <c r="P322" s="485" t="s">
        <v>2248</v>
      </c>
    </row>
    <row r="323" spans="1:16" x14ac:dyDescent="0.2">
      <c r="A323" s="782" t="s">
        <v>796</v>
      </c>
      <c r="B323" s="785"/>
      <c r="C323" s="785"/>
      <c r="D323" s="785"/>
      <c r="E323" s="785"/>
      <c r="F323" s="785"/>
      <c r="G323" s="785"/>
      <c r="H323" s="785"/>
      <c r="I323" s="785"/>
      <c r="J323" s="785"/>
      <c r="K323" s="785"/>
      <c r="L323" s="785"/>
      <c r="M323" s="785"/>
      <c r="N323" s="785"/>
      <c r="O323" s="785"/>
      <c r="P323" s="845"/>
    </row>
    <row r="324" spans="1:16" ht="39.75" customHeight="1" x14ac:dyDescent="0.2">
      <c r="A324" s="14">
        <f>A322+1</f>
        <v>290</v>
      </c>
      <c r="B324" s="31" t="s">
        <v>786</v>
      </c>
      <c r="C324" s="543" t="s">
        <v>1359</v>
      </c>
      <c r="D324" s="544">
        <v>5.6</v>
      </c>
      <c r="E324" s="544">
        <v>5.6</v>
      </c>
      <c r="F324" s="544">
        <v>5.6</v>
      </c>
      <c r="G324" s="544">
        <v>5.6</v>
      </c>
      <c r="H324" s="544">
        <v>5.6</v>
      </c>
      <c r="I324" s="544">
        <v>5.6</v>
      </c>
      <c r="J324" s="544">
        <v>5.6</v>
      </c>
      <c r="K324" s="543" t="s">
        <v>424</v>
      </c>
      <c r="L324" s="209" t="s">
        <v>1096</v>
      </c>
      <c r="M324" s="412">
        <v>1</v>
      </c>
      <c r="N324" s="487" t="s">
        <v>2246</v>
      </c>
      <c r="O324" s="485" t="s">
        <v>2248</v>
      </c>
      <c r="P324" s="485" t="s">
        <v>2248</v>
      </c>
    </row>
    <row r="325" spans="1:16" ht="25.5" x14ac:dyDescent="0.2">
      <c r="A325" s="14">
        <f t="shared" ref="A325:A401" si="14">A324+1</f>
        <v>291</v>
      </c>
      <c r="B325" s="543" t="s">
        <v>753</v>
      </c>
      <c r="C325" s="544" t="s">
        <v>426</v>
      </c>
      <c r="D325" s="755" t="s">
        <v>426</v>
      </c>
      <c r="E325" s="755" t="s">
        <v>426</v>
      </c>
      <c r="F325" s="755" t="s">
        <v>426</v>
      </c>
      <c r="G325" s="755" t="s">
        <v>426</v>
      </c>
      <c r="H325" s="755" t="s">
        <v>426</v>
      </c>
      <c r="I325" s="755" t="s">
        <v>426</v>
      </c>
      <c r="J325" s="755" t="s">
        <v>426</v>
      </c>
      <c r="K325" s="543" t="s">
        <v>427</v>
      </c>
      <c r="L325" s="209" t="s">
        <v>1097</v>
      </c>
      <c r="M325" s="412">
        <v>1</v>
      </c>
      <c r="N325" s="487" t="s">
        <v>2246</v>
      </c>
      <c r="O325" s="485" t="s">
        <v>2248</v>
      </c>
      <c r="P325" s="485" t="s">
        <v>2248</v>
      </c>
    </row>
    <row r="326" spans="1:16" ht="27" customHeight="1" x14ac:dyDescent="0.2">
      <c r="A326" s="14">
        <f t="shared" si="14"/>
        <v>292</v>
      </c>
      <c r="B326" s="543" t="s">
        <v>753</v>
      </c>
      <c r="C326" s="544" t="s">
        <v>426</v>
      </c>
      <c r="D326" s="755"/>
      <c r="E326" s="755"/>
      <c r="F326" s="755"/>
      <c r="G326" s="755"/>
      <c r="H326" s="755"/>
      <c r="I326" s="755"/>
      <c r="J326" s="755"/>
      <c r="K326" s="543" t="s">
        <v>73</v>
      </c>
      <c r="L326" s="209" t="s">
        <v>1098</v>
      </c>
      <c r="M326" s="412">
        <v>1</v>
      </c>
      <c r="N326" s="487" t="s">
        <v>2246</v>
      </c>
      <c r="O326" s="485" t="s">
        <v>2248</v>
      </c>
      <c r="P326" s="485" t="s">
        <v>2248</v>
      </c>
    </row>
    <row r="327" spans="1:16" ht="25.5" x14ac:dyDescent="0.2">
      <c r="A327" s="14">
        <f t="shared" si="14"/>
        <v>293</v>
      </c>
      <c r="B327" s="543" t="s">
        <v>753</v>
      </c>
      <c r="C327" s="544" t="s">
        <v>426</v>
      </c>
      <c r="D327" s="755"/>
      <c r="E327" s="755"/>
      <c r="F327" s="755"/>
      <c r="G327" s="755"/>
      <c r="H327" s="755"/>
      <c r="I327" s="755"/>
      <c r="J327" s="755"/>
      <c r="K327" s="543" t="s">
        <v>73</v>
      </c>
      <c r="L327" s="209" t="s">
        <v>1099</v>
      </c>
      <c r="M327" s="412">
        <v>1</v>
      </c>
      <c r="N327" s="487" t="s">
        <v>2246</v>
      </c>
      <c r="O327" s="485" t="s">
        <v>2248</v>
      </c>
      <c r="P327" s="485" t="s">
        <v>2248</v>
      </c>
    </row>
    <row r="328" spans="1:16" x14ac:dyDescent="0.2">
      <c r="A328" s="14">
        <f t="shared" si="14"/>
        <v>294</v>
      </c>
      <c r="B328" s="543" t="s">
        <v>753</v>
      </c>
      <c r="C328" s="544" t="s">
        <v>426</v>
      </c>
      <c r="D328" s="755"/>
      <c r="E328" s="755"/>
      <c r="F328" s="755"/>
      <c r="G328" s="755"/>
      <c r="H328" s="755"/>
      <c r="I328" s="755"/>
      <c r="J328" s="755"/>
      <c r="K328" s="543" t="s">
        <v>73</v>
      </c>
      <c r="L328" s="209" t="s">
        <v>1100</v>
      </c>
      <c r="M328" s="412">
        <v>1</v>
      </c>
      <c r="N328" s="487" t="s">
        <v>2246</v>
      </c>
      <c r="O328" s="485" t="s">
        <v>2248</v>
      </c>
      <c r="P328" s="485" t="s">
        <v>2248</v>
      </c>
    </row>
    <row r="329" spans="1:16" ht="25.5" x14ac:dyDescent="0.2">
      <c r="A329" s="14">
        <f t="shared" si="14"/>
        <v>295</v>
      </c>
      <c r="B329" s="543" t="s">
        <v>753</v>
      </c>
      <c r="C329" s="544" t="s">
        <v>426</v>
      </c>
      <c r="D329" s="755"/>
      <c r="E329" s="755"/>
      <c r="F329" s="755"/>
      <c r="G329" s="755"/>
      <c r="H329" s="755"/>
      <c r="I329" s="755"/>
      <c r="J329" s="755"/>
      <c r="K329" s="543" t="s">
        <v>73</v>
      </c>
      <c r="L329" s="209" t="s">
        <v>1101</v>
      </c>
      <c r="M329" s="412">
        <v>1</v>
      </c>
      <c r="N329" s="487" t="s">
        <v>2246</v>
      </c>
      <c r="O329" s="485" t="s">
        <v>2248</v>
      </c>
      <c r="P329" s="485" t="s">
        <v>2248</v>
      </c>
    </row>
    <row r="330" spans="1:16" ht="38.25" x14ac:dyDescent="0.2">
      <c r="A330" s="14">
        <f t="shared" si="14"/>
        <v>296</v>
      </c>
      <c r="B330" s="543" t="s">
        <v>754</v>
      </c>
      <c r="C330" s="544" t="s">
        <v>433</v>
      </c>
      <c r="D330" s="755" t="s">
        <v>433</v>
      </c>
      <c r="E330" s="755" t="s">
        <v>433</v>
      </c>
      <c r="F330" s="755" t="s">
        <v>433</v>
      </c>
      <c r="G330" s="755" t="s">
        <v>433</v>
      </c>
      <c r="H330" s="755" t="s">
        <v>433</v>
      </c>
      <c r="I330" s="755" t="s">
        <v>433</v>
      </c>
      <c r="J330" s="755" t="s">
        <v>433</v>
      </c>
      <c r="K330" s="543" t="s">
        <v>434</v>
      </c>
      <c r="L330" s="209" t="s">
        <v>1102</v>
      </c>
      <c r="M330" s="412">
        <v>1</v>
      </c>
      <c r="N330" s="487" t="s">
        <v>2246</v>
      </c>
      <c r="O330" s="487" t="s">
        <v>2246</v>
      </c>
      <c r="P330" s="487" t="s">
        <v>2246</v>
      </c>
    </row>
    <row r="331" spans="1:16" ht="51" x14ac:dyDescent="0.2">
      <c r="A331" s="14">
        <f t="shared" si="14"/>
        <v>297</v>
      </c>
      <c r="B331" s="543" t="s">
        <v>754</v>
      </c>
      <c r="C331" s="544" t="s">
        <v>433</v>
      </c>
      <c r="D331" s="755"/>
      <c r="E331" s="755"/>
      <c r="F331" s="755"/>
      <c r="G331" s="755"/>
      <c r="H331" s="755"/>
      <c r="I331" s="755"/>
      <c r="J331" s="755"/>
      <c r="K331" s="543" t="s">
        <v>73</v>
      </c>
      <c r="L331" s="209" t="s">
        <v>1103</v>
      </c>
      <c r="M331" s="412">
        <v>1</v>
      </c>
      <c r="N331" s="487" t="s">
        <v>2246</v>
      </c>
      <c r="O331" s="487" t="s">
        <v>2246</v>
      </c>
      <c r="P331" s="487" t="s">
        <v>2246</v>
      </c>
    </row>
    <row r="332" spans="1:16" ht="51" x14ac:dyDescent="0.2">
      <c r="A332" s="14">
        <f t="shared" si="14"/>
        <v>298</v>
      </c>
      <c r="B332" s="543" t="s">
        <v>754</v>
      </c>
      <c r="C332" s="544" t="s">
        <v>433</v>
      </c>
      <c r="D332" s="755"/>
      <c r="E332" s="755"/>
      <c r="F332" s="755"/>
      <c r="G332" s="755"/>
      <c r="H332" s="755"/>
      <c r="I332" s="755"/>
      <c r="J332" s="755"/>
      <c r="K332" s="543" t="s">
        <v>73</v>
      </c>
      <c r="L332" s="209" t="s">
        <v>1104</v>
      </c>
      <c r="M332" s="412">
        <v>1</v>
      </c>
      <c r="N332" s="487" t="s">
        <v>2246</v>
      </c>
      <c r="O332" s="487" t="s">
        <v>2246</v>
      </c>
      <c r="P332" s="487" t="s">
        <v>2246</v>
      </c>
    </row>
    <row r="333" spans="1:16" ht="25.5" x14ac:dyDescent="0.2">
      <c r="A333" s="14">
        <f t="shared" si="14"/>
        <v>299</v>
      </c>
      <c r="B333" s="543" t="s">
        <v>754</v>
      </c>
      <c r="C333" s="544" t="s">
        <v>433</v>
      </c>
      <c r="D333" s="755"/>
      <c r="E333" s="755"/>
      <c r="F333" s="755"/>
      <c r="G333" s="755"/>
      <c r="H333" s="755"/>
      <c r="I333" s="755"/>
      <c r="J333" s="755"/>
      <c r="K333" s="543" t="s">
        <v>73</v>
      </c>
      <c r="L333" s="209" t="s">
        <v>1105</v>
      </c>
      <c r="M333" s="412">
        <v>1</v>
      </c>
      <c r="N333" s="487" t="s">
        <v>2246</v>
      </c>
      <c r="O333" s="487" t="s">
        <v>2246</v>
      </c>
      <c r="P333" s="487" t="s">
        <v>2246</v>
      </c>
    </row>
    <row r="334" spans="1:16" ht="25.5" x14ac:dyDescent="0.2">
      <c r="A334" s="14">
        <f t="shared" si="14"/>
        <v>300</v>
      </c>
      <c r="B334" s="31" t="s">
        <v>785</v>
      </c>
      <c r="C334" s="543" t="s">
        <v>1362</v>
      </c>
      <c r="D334" s="755" t="s">
        <v>439</v>
      </c>
      <c r="E334" s="755" t="s">
        <v>439</v>
      </c>
      <c r="F334" s="755" t="s">
        <v>439</v>
      </c>
      <c r="G334" s="755" t="s">
        <v>439</v>
      </c>
      <c r="H334" s="755" t="s">
        <v>439</v>
      </c>
      <c r="I334" s="755" t="s">
        <v>439</v>
      </c>
      <c r="J334" s="755" t="s">
        <v>439</v>
      </c>
      <c r="K334" s="543" t="s">
        <v>440</v>
      </c>
      <c r="L334" s="209" t="s">
        <v>1106</v>
      </c>
      <c r="M334" s="412">
        <v>1</v>
      </c>
      <c r="N334" s="487" t="s">
        <v>2246</v>
      </c>
      <c r="O334" s="487" t="s">
        <v>2246</v>
      </c>
      <c r="P334" s="487" t="s">
        <v>2246</v>
      </c>
    </row>
    <row r="335" spans="1:16" ht="25.5" x14ac:dyDescent="0.2">
      <c r="A335" s="14">
        <f t="shared" si="14"/>
        <v>301</v>
      </c>
      <c r="B335" s="543" t="s">
        <v>755</v>
      </c>
      <c r="C335" s="544" t="s">
        <v>439</v>
      </c>
      <c r="D335" s="755"/>
      <c r="E335" s="755"/>
      <c r="F335" s="755"/>
      <c r="G335" s="755"/>
      <c r="H335" s="755"/>
      <c r="I335" s="755"/>
      <c r="J335" s="755"/>
      <c r="K335" s="543" t="s">
        <v>73</v>
      </c>
      <c r="L335" s="209" t="s">
        <v>1107</v>
      </c>
      <c r="M335" s="413">
        <v>2</v>
      </c>
      <c r="N335" s="487" t="s">
        <v>2246</v>
      </c>
      <c r="O335" s="487" t="s">
        <v>2246</v>
      </c>
      <c r="P335" s="487" t="s">
        <v>2246</v>
      </c>
    </row>
    <row r="336" spans="1:16" ht="25.5" x14ac:dyDescent="0.2">
      <c r="A336" s="14">
        <f t="shared" si="14"/>
        <v>302</v>
      </c>
      <c r="B336" s="543" t="s">
        <v>755</v>
      </c>
      <c r="C336" s="544" t="s">
        <v>439</v>
      </c>
      <c r="D336" s="755"/>
      <c r="E336" s="755"/>
      <c r="F336" s="755"/>
      <c r="G336" s="755"/>
      <c r="H336" s="755"/>
      <c r="I336" s="755"/>
      <c r="J336" s="755"/>
      <c r="K336" s="543" t="s">
        <v>73</v>
      </c>
      <c r="L336" s="209" t="s">
        <v>1108</v>
      </c>
      <c r="M336" s="412">
        <v>1</v>
      </c>
      <c r="N336" s="488" t="s">
        <v>2247</v>
      </c>
      <c r="O336" s="488" t="s">
        <v>2247</v>
      </c>
      <c r="P336" s="488" t="s">
        <v>2247</v>
      </c>
    </row>
    <row r="337" spans="1:16" ht="63.75" x14ac:dyDescent="0.2">
      <c r="A337" s="14">
        <f t="shared" si="14"/>
        <v>303</v>
      </c>
      <c r="B337" s="31" t="s">
        <v>785</v>
      </c>
      <c r="C337" s="543" t="s">
        <v>1362</v>
      </c>
      <c r="D337" s="755"/>
      <c r="E337" s="755"/>
      <c r="F337" s="755"/>
      <c r="G337" s="755"/>
      <c r="H337" s="755"/>
      <c r="I337" s="755"/>
      <c r="J337" s="755"/>
      <c r="K337" s="543" t="s">
        <v>73</v>
      </c>
      <c r="L337" s="209" t="s">
        <v>1109</v>
      </c>
      <c r="M337" s="412">
        <v>1</v>
      </c>
      <c r="N337" s="488" t="s">
        <v>2247</v>
      </c>
      <c r="O337" s="488" t="s">
        <v>2247</v>
      </c>
      <c r="P337" s="488" t="s">
        <v>2247</v>
      </c>
    </row>
    <row r="338" spans="1:16" ht="25.5" x14ac:dyDescent="0.2">
      <c r="A338" s="14">
        <f t="shared" si="14"/>
        <v>304</v>
      </c>
      <c r="B338" s="31"/>
      <c r="C338" s="31"/>
      <c r="D338" s="551"/>
      <c r="E338" s="550" t="s">
        <v>445</v>
      </c>
      <c r="F338" s="550" t="s">
        <v>445</v>
      </c>
      <c r="G338" s="550" t="s">
        <v>445</v>
      </c>
      <c r="H338" s="550" t="s">
        <v>445</v>
      </c>
      <c r="I338" s="550" t="s">
        <v>445</v>
      </c>
      <c r="J338" s="550" t="s">
        <v>445</v>
      </c>
      <c r="K338" s="547" t="s">
        <v>1573</v>
      </c>
      <c r="L338" s="217" t="s">
        <v>1951</v>
      </c>
      <c r="M338" s="412">
        <v>1</v>
      </c>
      <c r="N338" s="487" t="s">
        <v>2246</v>
      </c>
      <c r="O338" s="485" t="s">
        <v>2248</v>
      </c>
      <c r="P338" s="485" t="s">
        <v>2248</v>
      </c>
    </row>
    <row r="339" spans="1:16" ht="38.25" x14ac:dyDescent="0.2">
      <c r="A339" s="14">
        <f t="shared" si="14"/>
        <v>305</v>
      </c>
      <c r="B339" s="543" t="s">
        <v>756</v>
      </c>
      <c r="C339" s="544" t="s">
        <v>445</v>
      </c>
      <c r="I339" s="544" t="s">
        <v>1574</v>
      </c>
      <c r="J339" s="544" t="s">
        <v>1574</v>
      </c>
      <c r="K339" s="543" t="s">
        <v>1575</v>
      </c>
      <c r="L339" s="456" t="s">
        <v>2457</v>
      </c>
      <c r="M339" s="412">
        <v>1</v>
      </c>
      <c r="N339" s="487" t="s">
        <v>2246</v>
      </c>
      <c r="O339" s="485" t="s">
        <v>2248</v>
      </c>
      <c r="P339" s="485" t="s">
        <v>2248</v>
      </c>
    </row>
    <row r="340" spans="1:16" ht="38.25" x14ac:dyDescent="0.2">
      <c r="A340" s="14">
        <f t="shared" si="14"/>
        <v>306</v>
      </c>
      <c r="B340" s="543" t="s">
        <v>756</v>
      </c>
      <c r="C340" s="544" t="s">
        <v>445</v>
      </c>
      <c r="I340" s="260"/>
      <c r="J340" s="555" t="s">
        <v>2408</v>
      </c>
      <c r="K340" s="492" t="s">
        <v>2407</v>
      </c>
      <c r="L340" s="456" t="s">
        <v>2415</v>
      </c>
      <c r="M340" s="412">
        <v>1</v>
      </c>
      <c r="N340" s="487" t="s">
        <v>2246</v>
      </c>
      <c r="O340" s="485" t="s">
        <v>2248</v>
      </c>
      <c r="P340" s="485" t="s">
        <v>2248</v>
      </c>
    </row>
    <row r="341" spans="1:16" x14ac:dyDescent="0.2">
      <c r="A341" s="551"/>
      <c r="B341" s="543" t="s">
        <v>756</v>
      </c>
      <c r="I341" s="544" t="s">
        <v>1574</v>
      </c>
      <c r="J341" s="260"/>
      <c r="K341" s="260"/>
      <c r="L341" s="458" t="s">
        <v>2459</v>
      </c>
      <c r="M341" s="551"/>
      <c r="N341" s="551"/>
      <c r="O341" s="551"/>
      <c r="P341" s="551"/>
    </row>
    <row r="342" spans="1:16" x14ac:dyDescent="0.2">
      <c r="A342" s="14">
        <f>A340+1</f>
        <v>307</v>
      </c>
      <c r="B342" s="543" t="s">
        <v>756</v>
      </c>
      <c r="C342" s="755"/>
      <c r="D342" s="755"/>
      <c r="E342" s="829"/>
      <c r="F342" s="829"/>
      <c r="G342" s="550"/>
      <c r="H342" s="792"/>
      <c r="I342" s="765" t="s">
        <v>1574</v>
      </c>
      <c r="J342" s="856" t="s">
        <v>2406</v>
      </c>
      <c r="K342" s="543" t="s">
        <v>73</v>
      </c>
      <c r="L342" s="209" t="s">
        <v>1934</v>
      </c>
      <c r="M342" s="412">
        <v>1</v>
      </c>
      <c r="N342" s="487" t="s">
        <v>2246</v>
      </c>
      <c r="O342" s="485" t="s">
        <v>2248</v>
      </c>
      <c r="P342" s="485" t="s">
        <v>2248</v>
      </c>
    </row>
    <row r="343" spans="1:16" x14ac:dyDescent="0.2">
      <c r="A343" s="14">
        <f t="shared" si="14"/>
        <v>308</v>
      </c>
      <c r="B343" s="543" t="s">
        <v>756</v>
      </c>
      <c r="C343" s="755"/>
      <c r="D343" s="755"/>
      <c r="E343" s="829"/>
      <c r="F343" s="829"/>
      <c r="G343" s="791" t="s">
        <v>1574</v>
      </c>
      <c r="H343" s="792"/>
      <c r="I343" s="792"/>
      <c r="J343" s="857"/>
      <c r="K343" s="543" t="s">
        <v>73</v>
      </c>
      <c r="L343" s="209" t="s">
        <v>1935</v>
      </c>
      <c r="M343" s="412">
        <v>1</v>
      </c>
      <c r="N343" s="487" t="s">
        <v>2246</v>
      </c>
      <c r="O343" s="485" t="s">
        <v>2248</v>
      </c>
      <c r="P343" s="485" t="s">
        <v>2248</v>
      </c>
    </row>
    <row r="344" spans="1:16" x14ac:dyDescent="0.2">
      <c r="A344" s="14">
        <f t="shared" si="14"/>
        <v>309</v>
      </c>
      <c r="B344" s="543" t="s">
        <v>756</v>
      </c>
      <c r="C344" s="755" t="s">
        <v>445</v>
      </c>
      <c r="D344" s="755" t="s">
        <v>445</v>
      </c>
      <c r="E344" s="829" t="s">
        <v>1574</v>
      </c>
      <c r="F344" s="829" t="s">
        <v>1574</v>
      </c>
      <c r="G344" s="791"/>
      <c r="H344" s="792"/>
      <c r="I344" s="792"/>
      <c r="J344" s="857"/>
      <c r="K344" s="543" t="s">
        <v>73</v>
      </c>
      <c r="L344" s="209" t="s">
        <v>1936</v>
      </c>
      <c r="M344" s="412">
        <v>1</v>
      </c>
      <c r="N344" s="487" t="s">
        <v>2246</v>
      </c>
      <c r="O344" s="485" t="s">
        <v>2248</v>
      </c>
      <c r="P344" s="485" t="s">
        <v>2248</v>
      </c>
    </row>
    <row r="345" spans="1:16" x14ac:dyDescent="0.2">
      <c r="A345" s="14">
        <f t="shared" si="14"/>
        <v>310</v>
      </c>
      <c r="B345" s="543" t="s">
        <v>756</v>
      </c>
      <c r="C345" s="755"/>
      <c r="D345" s="755"/>
      <c r="E345" s="829"/>
      <c r="F345" s="829"/>
      <c r="G345" s="791"/>
      <c r="H345" s="792"/>
      <c r="I345" s="792"/>
      <c r="J345" s="857"/>
      <c r="K345" s="543" t="s">
        <v>73</v>
      </c>
      <c r="L345" s="209" t="s">
        <v>1937</v>
      </c>
      <c r="M345" s="412">
        <v>1</v>
      </c>
      <c r="N345" s="487" t="s">
        <v>2246</v>
      </c>
      <c r="O345" s="485" t="s">
        <v>2248</v>
      </c>
      <c r="P345" s="485" t="s">
        <v>2248</v>
      </c>
    </row>
    <row r="346" spans="1:16" x14ac:dyDescent="0.2">
      <c r="A346" s="14">
        <f t="shared" si="14"/>
        <v>311</v>
      </c>
      <c r="B346" s="543" t="s">
        <v>756</v>
      </c>
      <c r="C346" s="755" t="s">
        <v>445</v>
      </c>
      <c r="D346" s="755"/>
      <c r="E346" s="829"/>
      <c r="F346" s="829"/>
      <c r="G346" s="791"/>
      <c r="H346" s="792"/>
      <c r="I346" s="792"/>
      <c r="J346" s="857"/>
      <c r="K346" s="543" t="s">
        <v>73</v>
      </c>
      <c r="L346" s="209" t="s">
        <v>1938</v>
      </c>
      <c r="M346" s="413">
        <v>2</v>
      </c>
      <c r="N346" s="487" t="s">
        <v>2246</v>
      </c>
      <c r="O346" s="485" t="s">
        <v>2248</v>
      </c>
      <c r="P346" s="485" t="s">
        <v>2248</v>
      </c>
    </row>
    <row r="347" spans="1:16" x14ac:dyDescent="0.2">
      <c r="A347" s="14">
        <f t="shared" si="14"/>
        <v>312</v>
      </c>
      <c r="B347" s="543" t="s">
        <v>756</v>
      </c>
      <c r="C347" s="755"/>
      <c r="D347" s="755"/>
      <c r="E347" s="829"/>
      <c r="F347" s="829"/>
      <c r="G347" s="791"/>
      <c r="H347" s="792"/>
      <c r="I347" s="792"/>
      <c r="J347" s="857"/>
      <c r="K347" s="543" t="s">
        <v>73</v>
      </c>
      <c r="L347" s="209" t="s">
        <v>1939</v>
      </c>
      <c r="M347" s="412">
        <v>1</v>
      </c>
      <c r="N347" s="487" t="s">
        <v>2246</v>
      </c>
      <c r="O347" s="485" t="s">
        <v>2248</v>
      </c>
      <c r="P347" s="485" t="s">
        <v>2248</v>
      </c>
    </row>
    <row r="348" spans="1:16" ht="25.5" x14ac:dyDescent="0.2">
      <c r="A348" s="14">
        <f t="shared" si="14"/>
        <v>313</v>
      </c>
      <c r="B348" s="31" t="s">
        <v>786</v>
      </c>
      <c r="C348" s="543" t="s">
        <v>1367</v>
      </c>
      <c r="D348" s="755"/>
      <c r="E348" s="829"/>
      <c r="F348" s="829"/>
      <c r="G348" s="791"/>
      <c r="H348" s="766"/>
      <c r="I348" s="565" t="s">
        <v>1574</v>
      </c>
      <c r="J348" s="567" t="s">
        <v>2406</v>
      </c>
      <c r="K348" s="492" t="s">
        <v>2462</v>
      </c>
      <c r="L348" s="209" t="s">
        <v>1940</v>
      </c>
      <c r="M348" s="412">
        <v>1</v>
      </c>
      <c r="N348" s="487" t="s">
        <v>2246</v>
      </c>
      <c r="O348" s="485" t="s">
        <v>2248</v>
      </c>
      <c r="P348" s="485" t="s">
        <v>2248</v>
      </c>
    </row>
    <row r="349" spans="1:16" ht="25.5" x14ac:dyDescent="0.2">
      <c r="A349" s="14">
        <f t="shared" si="14"/>
        <v>314</v>
      </c>
      <c r="B349" s="543" t="s">
        <v>756</v>
      </c>
      <c r="C349" s="544" t="s">
        <v>445</v>
      </c>
      <c r="I349" s="260"/>
      <c r="J349" s="856" t="s">
        <v>2408</v>
      </c>
      <c r="K349" s="492" t="s">
        <v>2409</v>
      </c>
      <c r="L349" s="456" t="s">
        <v>2416</v>
      </c>
      <c r="M349" s="412">
        <v>1</v>
      </c>
      <c r="N349" s="487" t="s">
        <v>2246</v>
      </c>
      <c r="O349" s="485" t="s">
        <v>2248</v>
      </c>
      <c r="P349" s="485" t="s">
        <v>2248</v>
      </c>
    </row>
    <row r="350" spans="1:16" ht="39" customHeight="1" x14ac:dyDescent="0.2">
      <c r="A350" s="14">
        <f t="shared" si="14"/>
        <v>315</v>
      </c>
      <c r="I350" s="260"/>
      <c r="J350" s="857"/>
      <c r="K350" s="555" t="s">
        <v>73</v>
      </c>
      <c r="L350" s="559" t="s">
        <v>2417</v>
      </c>
      <c r="M350" s="412">
        <v>1</v>
      </c>
      <c r="N350" s="487" t="s">
        <v>2246</v>
      </c>
      <c r="O350" s="485" t="s">
        <v>2248</v>
      </c>
      <c r="P350" s="485" t="s">
        <v>2248</v>
      </c>
    </row>
    <row r="351" spans="1:16" ht="49.5" customHeight="1" x14ac:dyDescent="0.2">
      <c r="A351" s="14">
        <f t="shared" si="14"/>
        <v>316</v>
      </c>
      <c r="I351" s="260"/>
      <c r="J351" s="857"/>
      <c r="K351" s="555" t="s">
        <v>73</v>
      </c>
      <c r="L351" s="559" t="s">
        <v>2418</v>
      </c>
      <c r="M351" s="412">
        <v>1</v>
      </c>
      <c r="N351" s="487" t="s">
        <v>2246</v>
      </c>
      <c r="O351" s="485" t="s">
        <v>2248</v>
      </c>
      <c r="P351" s="485" t="s">
        <v>2248</v>
      </c>
    </row>
    <row r="352" spans="1:16" ht="25.5" x14ac:dyDescent="0.2">
      <c r="A352" s="14">
        <f t="shared" si="14"/>
        <v>317</v>
      </c>
      <c r="I352" s="260"/>
      <c r="J352" s="857"/>
      <c r="K352" s="555" t="s">
        <v>73</v>
      </c>
      <c r="L352" s="559" t="s">
        <v>2419</v>
      </c>
      <c r="M352" s="412">
        <v>1</v>
      </c>
      <c r="N352" s="487" t="s">
        <v>2246</v>
      </c>
      <c r="O352" s="485" t="s">
        <v>2248</v>
      </c>
      <c r="P352" s="485" t="s">
        <v>2248</v>
      </c>
    </row>
    <row r="353" spans="1:16" ht="38.25" x14ac:dyDescent="0.2">
      <c r="A353" s="14">
        <f t="shared" si="14"/>
        <v>318</v>
      </c>
      <c r="I353" s="260"/>
      <c r="J353" s="857"/>
      <c r="K353" s="555" t="s">
        <v>73</v>
      </c>
      <c r="L353" s="559" t="s">
        <v>2420</v>
      </c>
      <c r="M353" s="412">
        <v>1</v>
      </c>
      <c r="N353" s="487" t="s">
        <v>2246</v>
      </c>
      <c r="O353" s="485" t="s">
        <v>2248</v>
      </c>
      <c r="P353" s="485" t="s">
        <v>2248</v>
      </c>
    </row>
    <row r="354" spans="1:16" ht="25.5" x14ac:dyDescent="0.2">
      <c r="A354" s="372"/>
      <c r="I354" s="260"/>
      <c r="J354" s="857"/>
      <c r="K354" s="555" t="s">
        <v>73</v>
      </c>
      <c r="L354" s="559" t="s">
        <v>2421</v>
      </c>
      <c r="M354" s="551"/>
      <c r="N354" s="551"/>
      <c r="O354" s="551"/>
      <c r="P354" s="551"/>
    </row>
    <row r="355" spans="1:16" x14ac:dyDescent="0.2">
      <c r="A355" s="486">
        <f>A353+1</f>
        <v>319</v>
      </c>
      <c r="I355" s="260"/>
      <c r="J355" s="857"/>
      <c r="K355" s="555" t="s">
        <v>73</v>
      </c>
      <c r="L355" s="559" t="s">
        <v>2410</v>
      </c>
      <c r="M355" s="412">
        <v>1</v>
      </c>
      <c r="N355" s="487" t="s">
        <v>2246</v>
      </c>
      <c r="O355" s="485" t="s">
        <v>2248</v>
      </c>
      <c r="P355" s="485" t="s">
        <v>2248</v>
      </c>
    </row>
    <row r="356" spans="1:16" x14ac:dyDescent="0.2">
      <c r="A356" s="486">
        <f>A355+1</f>
        <v>320</v>
      </c>
      <c r="I356" s="260"/>
      <c r="J356" s="857"/>
      <c r="K356" s="555" t="s">
        <v>73</v>
      </c>
      <c r="L356" s="559" t="s">
        <v>2411</v>
      </c>
      <c r="M356" s="412">
        <v>1</v>
      </c>
      <c r="N356" s="487" t="s">
        <v>2246</v>
      </c>
      <c r="O356" s="485" t="s">
        <v>2248</v>
      </c>
      <c r="P356" s="485" t="s">
        <v>2248</v>
      </c>
    </row>
    <row r="357" spans="1:16" x14ac:dyDescent="0.2">
      <c r="A357" s="486">
        <f t="shared" ref="A357:A365" si="15">A356+1</f>
        <v>321</v>
      </c>
      <c r="I357" s="260"/>
      <c r="J357" s="857"/>
      <c r="K357" s="555" t="s">
        <v>73</v>
      </c>
      <c r="L357" s="559" t="s">
        <v>2412</v>
      </c>
      <c r="M357" s="412">
        <v>1</v>
      </c>
      <c r="N357" s="487" t="s">
        <v>2246</v>
      </c>
      <c r="O357" s="485" t="s">
        <v>2248</v>
      </c>
      <c r="P357" s="485" t="s">
        <v>2248</v>
      </c>
    </row>
    <row r="358" spans="1:16" ht="27" customHeight="1" x14ac:dyDescent="0.2">
      <c r="A358" s="486">
        <f t="shared" si="15"/>
        <v>322</v>
      </c>
      <c r="I358" s="260"/>
      <c r="J358" s="857"/>
      <c r="K358" s="555" t="s">
        <v>73</v>
      </c>
      <c r="L358" s="559" t="s">
        <v>2422</v>
      </c>
      <c r="M358" s="412">
        <v>1</v>
      </c>
      <c r="N358" s="487" t="s">
        <v>2246</v>
      </c>
      <c r="O358" s="485" t="s">
        <v>2248</v>
      </c>
      <c r="P358" s="485" t="s">
        <v>2248</v>
      </c>
    </row>
    <row r="359" spans="1:16" ht="38.25" x14ac:dyDescent="0.2">
      <c r="A359" s="486">
        <f t="shared" si="15"/>
        <v>323</v>
      </c>
      <c r="I359" s="260"/>
      <c r="J359" s="857"/>
      <c r="K359" s="555" t="s">
        <v>73</v>
      </c>
      <c r="L359" s="559" t="s">
        <v>2423</v>
      </c>
      <c r="M359" s="412">
        <v>1</v>
      </c>
      <c r="N359" s="487" t="s">
        <v>2246</v>
      </c>
      <c r="O359" s="485" t="s">
        <v>2248</v>
      </c>
      <c r="P359" s="485" t="s">
        <v>2248</v>
      </c>
    </row>
    <row r="360" spans="1:16" ht="38.25" x14ac:dyDescent="0.2">
      <c r="A360" s="486">
        <f t="shared" si="15"/>
        <v>324</v>
      </c>
      <c r="I360" s="260"/>
      <c r="J360" s="857"/>
      <c r="K360" s="555" t="s">
        <v>73</v>
      </c>
      <c r="L360" s="559" t="s">
        <v>2424</v>
      </c>
      <c r="M360" s="412">
        <v>1</v>
      </c>
      <c r="N360" s="487" t="s">
        <v>2246</v>
      </c>
      <c r="O360" s="485" t="s">
        <v>2248</v>
      </c>
      <c r="P360" s="485" t="s">
        <v>2248</v>
      </c>
    </row>
    <row r="361" spans="1:16" ht="38.25" x14ac:dyDescent="0.2">
      <c r="A361" s="486">
        <f t="shared" si="15"/>
        <v>325</v>
      </c>
      <c r="I361" s="260"/>
      <c r="J361" s="857"/>
      <c r="K361" s="555" t="s">
        <v>73</v>
      </c>
      <c r="L361" s="559" t="s">
        <v>2425</v>
      </c>
      <c r="M361" s="412">
        <v>1</v>
      </c>
      <c r="N361" s="487" t="s">
        <v>2246</v>
      </c>
      <c r="O361" s="485" t="s">
        <v>2248</v>
      </c>
      <c r="P361" s="485" t="s">
        <v>2248</v>
      </c>
    </row>
    <row r="362" spans="1:16" x14ac:dyDescent="0.2">
      <c r="A362" s="486">
        <f t="shared" si="15"/>
        <v>326</v>
      </c>
      <c r="I362" s="260"/>
      <c r="J362" s="857"/>
      <c r="K362" s="555" t="s">
        <v>73</v>
      </c>
      <c r="L362" s="559" t="s">
        <v>2426</v>
      </c>
      <c r="M362" s="412">
        <v>1</v>
      </c>
      <c r="N362" s="487" t="s">
        <v>2246</v>
      </c>
      <c r="O362" s="485" t="s">
        <v>2248</v>
      </c>
      <c r="P362" s="485" t="s">
        <v>2248</v>
      </c>
    </row>
    <row r="363" spans="1:16" ht="25.5" x14ac:dyDescent="0.2">
      <c r="A363" s="486">
        <f t="shared" si="15"/>
        <v>327</v>
      </c>
      <c r="I363" s="260"/>
      <c r="J363" s="857"/>
      <c r="K363" s="555" t="s">
        <v>73</v>
      </c>
      <c r="L363" s="559" t="s">
        <v>2427</v>
      </c>
      <c r="M363" s="412">
        <v>1</v>
      </c>
      <c r="N363" s="487" t="s">
        <v>2246</v>
      </c>
      <c r="O363" s="485" t="s">
        <v>2248</v>
      </c>
      <c r="P363" s="485" t="s">
        <v>2248</v>
      </c>
    </row>
    <row r="364" spans="1:16" ht="25.5" x14ac:dyDescent="0.2">
      <c r="A364" s="486">
        <f t="shared" si="15"/>
        <v>328</v>
      </c>
      <c r="I364" s="260"/>
      <c r="J364" s="858"/>
      <c r="K364" s="555" t="s">
        <v>73</v>
      </c>
      <c r="L364" s="559" t="s">
        <v>2428</v>
      </c>
      <c r="M364" s="412">
        <v>1</v>
      </c>
      <c r="N364" s="487" t="s">
        <v>2246</v>
      </c>
      <c r="O364" s="485" t="s">
        <v>2248</v>
      </c>
      <c r="P364" s="485" t="s">
        <v>2248</v>
      </c>
    </row>
    <row r="365" spans="1:16" customFormat="1" ht="25.5" x14ac:dyDescent="0.2">
      <c r="A365" s="486">
        <f t="shared" si="15"/>
        <v>329</v>
      </c>
      <c r="B365" s="253"/>
      <c r="C365" s="253"/>
      <c r="D365" s="110"/>
      <c r="E365" s="110"/>
      <c r="F365" s="764" t="s">
        <v>1777</v>
      </c>
      <c r="G365" s="764" t="s">
        <v>1777</v>
      </c>
      <c r="H365" s="764" t="s">
        <v>2104</v>
      </c>
      <c r="I365" s="764" t="s">
        <v>2104</v>
      </c>
      <c r="J365" s="764" t="s">
        <v>2104</v>
      </c>
      <c r="K365" s="764" t="s">
        <v>1651</v>
      </c>
      <c r="L365" s="499" t="s">
        <v>1952</v>
      </c>
      <c r="M365" s="412">
        <v>1</v>
      </c>
      <c r="N365" s="487" t="s">
        <v>2246</v>
      </c>
      <c r="O365" s="485" t="s">
        <v>2248</v>
      </c>
      <c r="P365" s="485" t="s">
        <v>2248</v>
      </c>
    </row>
    <row r="366" spans="1:16" customFormat="1" ht="38.25" x14ac:dyDescent="0.2">
      <c r="A366" s="409"/>
      <c r="B366" s="253"/>
      <c r="C366" s="253"/>
      <c r="D366" s="110"/>
      <c r="E366" s="110"/>
      <c r="F366" s="791"/>
      <c r="G366" s="791"/>
      <c r="H366" s="791"/>
      <c r="I366" s="791"/>
      <c r="J366" s="791"/>
      <c r="K366" s="764"/>
      <c r="L366" s="499" t="s">
        <v>1953</v>
      </c>
      <c r="M366" s="409"/>
      <c r="N366" s="409"/>
      <c r="O366" s="409"/>
      <c r="P366" s="409"/>
    </row>
    <row r="367" spans="1:16" customFormat="1" x14ac:dyDescent="0.2">
      <c r="A367" s="486">
        <f>A365+1</f>
        <v>330</v>
      </c>
      <c r="B367" s="253"/>
      <c r="C367" s="253"/>
      <c r="D367" s="110"/>
      <c r="E367" s="110"/>
      <c r="F367" s="791"/>
      <c r="G367" s="791"/>
      <c r="H367" s="791"/>
      <c r="I367" s="791"/>
      <c r="J367" s="791"/>
      <c r="K367" s="764"/>
      <c r="L367" s="217" t="s">
        <v>1647</v>
      </c>
      <c r="M367" s="412">
        <v>1</v>
      </c>
      <c r="N367" s="487" t="s">
        <v>2246</v>
      </c>
      <c r="O367" s="485" t="s">
        <v>2248</v>
      </c>
      <c r="P367" s="485" t="s">
        <v>2248</v>
      </c>
    </row>
    <row r="368" spans="1:16" customFormat="1" x14ac:dyDescent="0.2">
      <c r="A368" s="486">
        <f t="shared" ref="A368:A374" si="16">A367+1</f>
        <v>331</v>
      </c>
      <c r="B368" s="253"/>
      <c r="C368" s="253"/>
      <c r="D368" s="110"/>
      <c r="E368" s="110"/>
      <c r="F368" s="791"/>
      <c r="G368" s="791"/>
      <c r="H368" s="791"/>
      <c r="I368" s="791"/>
      <c r="J368" s="791"/>
      <c r="K368" s="764"/>
      <c r="L368" s="217" t="s">
        <v>1648</v>
      </c>
      <c r="M368" s="412">
        <v>1</v>
      </c>
      <c r="N368" s="487" t="s">
        <v>2246</v>
      </c>
      <c r="O368" s="485" t="s">
        <v>2248</v>
      </c>
      <c r="P368" s="485" t="s">
        <v>2248</v>
      </c>
    </row>
    <row r="369" spans="1:16" customFormat="1" x14ac:dyDescent="0.2">
      <c r="A369" s="486">
        <f t="shared" si="16"/>
        <v>332</v>
      </c>
      <c r="B369" s="253"/>
      <c r="C369" s="253"/>
      <c r="D369" s="110"/>
      <c r="E369" s="110"/>
      <c r="F369" s="791"/>
      <c r="G369" s="791"/>
      <c r="H369" s="791"/>
      <c r="I369" s="791"/>
      <c r="J369" s="791"/>
      <c r="K369" s="764"/>
      <c r="L369" s="217" t="s">
        <v>1649</v>
      </c>
      <c r="M369" s="412">
        <v>1</v>
      </c>
      <c r="N369" s="487" t="s">
        <v>2246</v>
      </c>
      <c r="O369" s="485" t="s">
        <v>2248</v>
      </c>
      <c r="P369" s="485" t="s">
        <v>2248</v>
      </c>
    </row>
    <row r="370" spans="1:16" customFormat="1" x14ac:dyDescent="0.2">
      <c r="A370" s="486">
        <f t="shared" si="16"/>
        <v>333</v>
      </c>
      <c r="B370" s="253"/>
      <c r="C370" s="253"/>
      <c r="D370" s="110"/>
      <c r="E370" s="110"/>
      <c r="F370" s="791"/>
      <c r="G370" s="791"/>
      <c r="H370" s="791"/>
      <c r="I370" s="791"/>
      <c r="J370" s="791"/>
      <c r="K370" s="764"/>
      <c r="L370" s="217" t="s">
        <v>1650</v>
      </c>
      <c r="M370" s="412">
        <v>1</v>
      </c>
      <c r="N370" s="487" t="s">
        <v>2246</v>
      </c>
      <c r="O370" s="485" t="s">
        <v>2248</v>
      </c>
      <c r="P370" s="485" t="s">
        <v>2248</v>
      </c>
    </row>
    <row r="371" spans="1:16" customFormat="1" x14ac:dyDescent="0.2">
      <c r="A371" s="486">
        <f t="shared" si="16"/>
        <v>334</v>
      </c>
      <c r="B371" s="253"/>
      <c r="C371" s="253"/>
      <c r="D371" s="110"/>
      <c r="E371" s="110"/>
      <c r="F371" s="791"/>
      <c r="G371" s="791"/>
      <c r="H371" s="791"/>
      <c r="I371" s="791"/>
      <c r="J371" s="791"/>
      <c r="K371" s="764"/>
      <c r="L371" s="217" t="s">
        <v>1643</v>
      </c>
      <c r="M371" s="412">
        <v>1</v>
      </c>
      <c r="N371" s="487" t="s">
        <v>2246</v>
      </c>
      <c r="O371" s="485" t="s">
        <v>2248</v>
      </c>
      <c r="P371" s="485" t="s">
        <v>2248</v>
      </c>
    </row>
    <row r="372" spans="1:16" customFormat="1" x14ac:dyDescent="0.2">
      <c r="A372" s="486">
        <f t="shared" si="16"/>
        <v>335</v>
      </c>
      <c r="B372" s="253"/>
      <c r="C372" s="253"/>
      <c r="D372" s="110"/>
      <c r="E372" s="110"/>
      <c r="F372" s="791"/>
      <c r="G372" s="791"/>
      <c r="H372" s="791"/>
      <c r="I372" s="791"/>
      <c r="J372" s="791"/>
      <c r="K372" s="764"/>
      <c r="L372" s="217" t="s">
        <v>1644</v>
      </c>
      <c r="M372" s="412">
        <v>1</v>
      </c>
      <c r="N372" s="487" t="s">
        <v>2246</v>
      </c>
      <c r="O372" s="485" t="s">
        <v>2248</v>
      </c>
      <c r="P372" s="485" t="s">
        <v>2248</v>
      </c>
    </row>
    <row r="373" spans="1:16" customFormat="1" x14ac:dyDescent="0.2">
      <c r="A373" s="486">
        <f t="shared" si="16"/>
        <v>336</v>
      </c>
      <c r="B373" s="253"/>
      <c r="C373" s="253"/>
      <c r="D373" s="110"/>
      <c r="E373" s="110"/>
      <c r="F373" s="791"/>
      <c r="G373" s="791"/>
      <c r="H373" s="791"/>
      <c r="I373" s="791"/>
      <c r="J373" s="791"/>
      <c r="K373" s="764"/>
      <c r="L373" s="217" t="s">
        <v>1645</v>
      </c>
      <c r="M373" s="412">
        <v>1</v>
      </c>
      <c r="N373" s="487" t="s">
        <v>2246</v>
      </c>
      <c r="O373" s="485" t="s">
        <v>2248</v>
      </c>
      <c r="P373" s="485" t="s">
        <v>2248</v>
      </c>
    </row>
    <row r="374" spans="1:16" customFormat="1" x14ac:dyDescent="0.2">
      <c r="A374" s="486">
        <f t="shared" si="16"/>
        <v>337</v>
      </c>
      <c r="B374" s="253"/>
      <c r="C374" s="253"/>
      <c r="D374" s="110"/>
      <c r="E374" s="110"/>
      <c r="F374" s="791"/>
      <c r="G374" s="791"/>
      <c r="H374" s="791"/>
      <c r="I374" s="791"/>
      <c r="J374" s="791"/>
      <c r="K374" s="764"/>
      <c r="L374" s="217" t="s">
        <v>1646</v>
      </c>
      <c r="M374" s="412">
        <v>1</v>
      </c>
      <c r="N374" s="487" t="s">
        <v>2246</v>
      </c>
      <c r="O374" s="485" t="s">
        <v>2248</v>
      </c>
      <c r="P374" s="485" t="s">
        <v>2248</v>
      </c>
    </row>
    <row r="375" spans="1:16" customFormat="1" ht="25.5" x14ac:dyDescent="0.2">
      <c r="A375" s="409"/>
      <c r="B375" s="253"/>
      <c r="C375" s="253"/>
      <c r="D375" s="110"/>
      <c r="E375" s="110"/>
      <c r="F375" s="550"/>
      <c r="G375" s="550"/>
      <c r="H375" s="765" t="s">
        <v>2254</v>
      </c>
      <c r="I375" s="765" t="s">
        <v>2254</v>
      </c>
      <c r="J375" s="765" t="s">
        <v>2254</v>
      </c>
      <c r="K375" s="547" t="s">
        <v>2256</v>
      </c>
      <c r="L375" s="203" t="s">
        <v>2366</v>
      </c>
      <c r="M375" s="551"/>
      <c r="N375" s="551"/>
      <c r="O375" s="551"/>
      <c r="P375" s="551"/>
    </row>
    <row r="376" spans="1:16" customFormat="1" x14ac:dyDescent="0.2">
      <c r="A376" s="486">
        <f>A374+1</f>
        <v>338</v>
      </c>
      <c r="B376" s="253"/>
      <c r="C376" s="253"/>
      <c r="D376" s="110"/>
      <c r="E376" s="110"/>
      <c r="F376" s="550"/>
      <c r="G376" s="550"/>
      <c r="H376" s="792"/>
      <c r="I376" s="792"/>
      <c r="J376" s="792"/>
      <c r="K376" s="547" t="s">
        <v>73</v>
      </c>
      <c r="L376" s="400" t="s">
        <v>2464</v>
      </c>
      <c r="M376" s="412">
        <v>1</v>
      </c>
      <c r="N376" s="487" t="s">
        <v>2246</v>
      </c>
      <c r="O376" s="485" t="s">
        <v>2248</v>
      </c>
      <c r="P376" s="485" t="s">
        <v>2248</v>
      </c>
    </row>
    <row r="377" spans="1:16" customFormat="1" x14ac:dyDescent="0.2">
      <c r="A377" s="486">
        <f>A376+1</f>
        <v>339</v>
      </c>
      <c r="B377" s="253"/>
      <c r="C377" s="253"/>
      <c r="D377" s="110"/>
      <c r="E377" s="110"/>
      <c r="F377" s="550"/>
      <c r="G377" s="550"/>
      <c r="H377" s="792"/>
      <c r="I377" s="792"/>
      <c r="J377" s="792"/>
      <c r="K377" s="547" t="s">
        <v>73</v>
      </c>
      <c r="L377" s="400" t="s">
        <v>2465</v>
      </c>
      <c r="M377" s="412">
        <v>1</v>
      </c>
      <c r="N377" s="487" t="s">
        <v>2246</v>
      </c>
      <c r="O377" s="485" t="s">
        <v>2248</v>
      </c>
      <c r="P377" s="485" t="s">
        <v>2248</v>
      </c>
    </row>
    <row r="378" spans="1:16" customFormat="1" ht="15" customHeight="1" x14ac:dyDescent="0.2">
      <c r="A378" s="486">
        <f>A377+1</f>
        <v>340</v>
      </c>
      <c r="B378" s="253"/>
      <c r="C378" s="253"/>
      <c r="D378" s="110"/>
      <c r="E378" s="110"/>
      <c r="F378" s="550"/>
      <c r="G378" s="550"/>
      <c r="H378" s="766"/>
      <c r="I378" s="766"/>
      <c r="J378" s="766"/>
      <c r="K378" s="547" t="s">
        <v>73</v>
      </c>
      <c r="L378" s="400" t="s">
        <v>2466</v>
      </c>
      <c r="M378" s="412">
        <v>1</v>
      </c>
      <c r="N378" s="487" t="s">
        <v>2246</v>
      </c>
      <c r="O378" s="485" t="s">
        <v>2248</v>
      </c>
      <c r="P378" s="485" t="s">
        <v>2248</v>
      </c>
    </row>
    <row r="379" spans="1:16" customFormat="1" ht="13.5" customHeight="1" x14ac:dyDescent="0.2">
      <c r="A379" s="409"/>
      <c r="B379" s="253"/>
      <c r="C379" s="253"/>
      <c r="D379" s="110"/>
      <c r="E379" s="110"/>
      <c r="F379" s="551"/>
      <c r="G379" s="764" t="s">
        <v>2003</v>
      </c>
      <c r="H379" s="764" t="s">
        <v>1896</v>
      </c>
      <c r="I379" s="764" t="s">
        <v>1896</v>
      </c>
      <c r="J379" s="764" t="s">
        <v>1896</v>
      </c>
      <c r="K379" s="547" t="s">
        <v>1897</v>
      </c>
      <c r="L379" s="217" t="s">
        <v>2147</v>
      </c>
      <c r="M379" s="551"/>
      <c r="N379" s="551"/>
      <c r="O379" s="551"/>
      <c r="P379" s="551"/>
    </row>
    <row r="380" spans="1:16" customFormat="1" x14ac:dyDescent="0.2">
      <c r="A380" s="486">
        <f>A378+1</f>
        <v>341</v>
      </c>
      <c r="B380" s="253"/>
      <c r="C380" s="253"/>
      <c r="D380" s="110"/>
      <c r="E380" s="110"/>
      <c r="F380" s="551"/>
      <c r="G380" s="764"/>
      <c r="H380" s="764"/>
      <c r="I380" s="764"/>
      <c r="J380" s="764"/>
      <c r="K380" s="547" t="s">
        <v>73</v>
      </c>
      <c r="L380" s="217" t="s">
        <v>1898</v>
      </c>
      <c r="M380" s="412">
        <v>1</v>
      </c>
      <c r="N380" s="487" t="s">
        <v>2246</v>
      </c>
      <c r="O380" s="485" t="s">
        <v>2248</v>
      </c>
      <c r="P380" s="485" t="s">
        <v>2248</v>
      </c>
    </row>
    <row r="381" spans="1:16" customFormat="1" x14ac:dyDescent="0.2">
      <c r="A381" s="486">
        <f>A380+1</f>
        <v>342</v>
      </c>
      <c r="B381" s="253"/>
      <c r="C381" s="253"/>
      <c r="D381" s="110"/>
      <c r="E381" s="110"/>
      <c r="F381" s="551"/>
      <c r="G381" s="764"/>
      <c r="H381" s="764"/>
      <c r="I381" s="764"/>
      <c r="J381" s="764"/>
      <c r="K381" s="547" t="s">
        <v>73</v>
      </c>
      <c r="L381" s="217" t="s">
        <v>1899</v>
      </c>
      <c r="M381" s="412">
        <v>1</v>
      </c>
      <c r="N381" s="487" t="s">
        <v>2246</v>
      </c>
      <c r="O381" s="485" t="s">
        <v>2248</v>
      </c>
      <c r="P381" s="485" t="s">
        <v>2248</v>
      </c>
    </row>
    <row r="382" spans="1:16" customFormat="1" ht="25.5" x14ac:dyDescent="0.2">
      <c r="A382" s="486">
        <f t="shared" ref="A382:A384" si="17">A381+1</f>
        <v>343</v>
      </c>
      <c r="B382" s="253"/>
      <c r="C382" s="253"/>
      <c r="D382" s="110"/>
      <c r="E382" s="110"/>
      <c r="F382" s="551"/>
      <c r="G382" s="764"/>
      <c r="H382" s="764"/>
      <c r="I382" s="764"/>
      <c r="J382" s="764"/>
      <c r="K382" s="547" t="s">
        <v>73</v>
      </c>
      <c r="L382" s="217" t="s">
        <v>1900</v>
      </c>
      <c r="M382" s="412">
        <v>1</v>
      </c>
      <c r="N382" s="487" t="s">
        <v>2246</v>
      </c>
      <c r="O382" s="485" t="s">
        <v>2248</v>
      </c>
      <c r="P382" s="485" t="s">
        <v>2248</v>
      </c>
    </row>
    <row r="383" spans="1:16" ht="38.25" x14ac:dyDescent="0.2">
      <c r="A383" s="486">
        <f t="shared" si="17"/>
        <v>344</v>
      </c>
      <c r="B383" s="31"/>
      <c r="C383" s="764" t="s">
        <v>1363</v>
      </c>
      <c r="D383" s="791" t="s">
        <v>456</v>
      </c>
      <c r="E383" s="544" t="s">
        <v>456</v>
      </c>
      <c r="F383" s="544" t="s">
        <v>456</v>
      </c>
      <c r="G383" s="544" t="s">
        <v>456</v>
      </c>
      <c r="H383" s="756" t="s">
        <v>456</v>
      </c>
      <c r="I383" s="756" t="s">
        <v>456</v>
      </c>
      <c r="J383" s="756" t="s">
        <v>456</v>
      </c>
      <c r="K383" s="543" t="s">
        <v>1571</v>
      </c>
      <c r="L383" s="217" t="s">
        <v>1955</v>
      </c>
      <c r="M383" s="412">
        <v>1</v>
      </c>
      <c r="N383" s="487" t="s">
        <v>2246</v>
      </c>
      <c r="O383" s="485" t="s">
        <v>2248</v>
      </c>
      <c r="P383" s="485" t="s">
        <v>2248</v>
      </c>
    </row>
    <row r="384" spans="1:16" ht="26.25" customHeight="1" x14ac:dyDescent="0.2">
      <c r="A384" s="486">
        <f t="shared" si="17"/>
        <v>345</v>
      </c>
      <c r="B384" s="260"/>
      <c r="C384" s="764"/>
      <c r="D384" s="791"/>
      <c r="E384" s="225"/>
      <c r="F384" s="547" t="s">
        <v>1776</v>
      </c>
      <c r="G384" s="547" t="s">
        <v>456</v>
      </c>
      <c r="H384" s="757"/>
      <c r="I384" s="757"/>
      <c r="J384" s="757"/>
      <c r="K384" s="543" t="s">
        <v>73</v>
      </c>
      <c r="L384" s="217" t="s">
        <v>1954</v>
      </c>
      <c r="M384" s="412">
        <v>1</v>
      </c>
      <c r="N384" s="487" t="s">
        <v>2246</v>
      </c>
      <c r="O384" s="485" t="s">
        <v>2248</v>
      </c>
      <c r="P384" s="485" t="s">
        <v>2248</v>
      </c>
    </row>
    <row r="385" spans="1:16" ht="38.25" x14ac:dyDescent="0.2">
      <c r="A385" s="486">
        <f>A384+1</f>
        <v>346</v>
      </c>
      <c r="B385" s="31"/>
      <c r="C385" s="764"/>
      <c r="D385" s="791"/>
      <c r="E385" s="755" t="s">
        <v>456</v>
      </c>
      <c r="F385" s="755" t="s">
        <v>456</v>
      </c>
      <c r="G385" s="755" t="s">
        <v>456</v>
      </c>
      <c r="H385" s="757"/>
      <c r="I385" s="757"/>
      <c r="J385" s="757"/>
      <c r="K385" s="543" t="s">
        <v>73</v>
      </c>
      <c r="L385" s="209" t="s">
        <v>1614</v>
      </c>
      <c r="M385" s="412">
        <v>1</v>
      </c>
      <c r="N385" s="487" t="s">
        <v>2246</v>
      </c>
      <c r="O385" s="485" t="s">
        <v>2248</v>
      </c>
      <c r="P385" s="485" t="s">
        <v>2248</v>
      </c>
    </row>
    <row r="386" spans="1:16" ht="25.5" x14ac:dyDescent="0.2">
      <c r="A386" s="486">
        <f t="shared" ref="A386" si="18">A385+1</f>
        <v>347</v>
      </c>
      <c r="B386" s="31"/>
      <c r="C386" s="78"/>
      <c r="D386" s="225"/>
      <c r="E386" s="755"/>
      <c r="F386" s="755"/>
      <c r="G386" s="755"/>
      <c r="H386" s="757"/>
      <c r="I386" s="757"/>
      <c r="J386" s="757"/>
      <c r="K386" s="543" t="s">
        <v>73</v>
      </c>
      <c r="L386" s="217" t="s">
        <v>1822</v>
      </c>
      <c r="M386" s="412">
        <v>1</v>
      </c>
      <c r="N386" s="487" t="s">
        <v>2246</v>
      </c>
      <c r="O386" s="485" t="s">
        <v>2248</v>
      </c>
      <c r="P386" s="485" t="s">
        <v>2248</v>
      </c>
    </row>
    <row r="387" spans="1:16" ht="25.5" x14ac:dyDescent="0.2">
      <c r="A387" s="14">
        <f t="shared" si="14"/>
        <v>348</v>
      </c>
      <c r="B387" s="31" t="s">
        <v>786</v>
      </c>
      <c r="C387" s="547" t="s">
        <v>1363</v>
      </c>
      <c r="D387" s="550" t="s">
        <v>456</v>
      </c>
      <c r="E387" s="755"/>
      <c r="F387" s="755"/>
      <c r="G387" s="755"/>
      <c r="H387" s="758"/>
      <c r="I387" s="758"/>
      <c r="J387" s="758"/>
      <c r="K387" s="543" t="s">
        <v>73</v>
      </c>
      <c r="L387" s="209" t="s">
        <v>1118</v>
      </c>
      <c r="M387" s="412">
        <v>1</v>
      </c>
      <c r="N387" s="487" t="s">
        <v>2246</v>
      </c>
      <c r="O387" s="485" t="s">
        <v>2248</v>
      </c>
      <c r="P387" s="485" t="s">
        <v>2248</v>
      </c>
    </row>
    <row r="388" spans="1:16" ht="25.5" x14ac:dyDescent="0.2">
      <c r="A388" s="14">
        <f t="shared" si="14"/>
        <v>349</v>
      </c>
      <c r="B388" s="543" t="s">
        <v>755</v>
      </c>
      <c r="C388" s="544" t="s">
        <v>457</v>
      </c>
      <c r="D388" s="544" t="s">
        <v>457</v>
      </c>
      <c r="E388" s="544" t="s">
        <v>457</v>
      </c>
      <c r="F388" s="544" t="s">
        <v>457</v>
      </c>
      <c r="G388" s="544" t="s">
        <v>457</v>
      </c>
      <c r="H388" s="544" t="s">
        <v>457</v>
      </c>
      <c r="I388" s="544" t="s">
        <v>457</v>
      </c>
      <c r="J388" s="544" t="s">
        <v>457</v>
      </c>
      <c r="K388" s="543" t="s">
        <v>458</v>
      </c>
      <c r="L388" s="209" t="s">
        <v>1119</v>
      </c>
      <c r="M388" s="412">
        <v>1</v>
      </c>
      <c r="N388" s="487" t="s">
        <v>2246</v>
      </c>
      <c r="O388" s="485" t="s">
        <v>2248</v>
      </c>
      <c r="P388" s="485" t="s">
        <v>2248</v>
      </c>
    </row>
    <row r="389" spans="1:16" x14ac:dyDescent="0.2">
      <c r="A389" s="551"/>
      <c r="B389" s="31" t="s">
        <v>786</v>
      </c>
      <c r="C389" s="754" t="s">
        <v>1364</v>
      </c>
      <c r="D389" s="755" t="s">
        <v>460</v>
      </c>
      <c r="E389" s="755" t="s">
        <v>460</v>
      </c>
      <c r="F389" s="755" t="s">
        <v>460</v>
      </c>
      <c r="G389" s="755" t="s">
        <v>460</v>
      </c>
      <c r="H389" s="755" t="s">
        <v>460</v>
      </c>
      <c r="I389" s="755" t="s">
        <v>460</v>
      </c>
      <c r="J389" s="755" t="s">
        <v>460</v>
      </c>
      <c r="K389" s="543" t="s">
        <v>461</v>
      </c>
      <c r="L389" s="209" t="s">
        <v>1590</v>
      </c>
      <c r="M389" s="551"/>
      <c r="N389" s="551"/>
      <c r="O389" s="551"/>
      <c r="P389" s="551"/>
    </row>
    <row r="390" spans="1:16" s="363" customFormat="1" x14ac:dyDescent="0.2">
      <c r="A390" s="14">
        <f>A388+1</f>
        <v>350</v>
      </c>
      <c r="B390" s="31" t="s">
        <v>786</v>
      </c>
      <c r="C390" s="755"/>
      <c r="D390" s="755"/>
      <c r="E390" s="755"/>
      <c r="F390" s="755"/>
      <c r="G390" s="755"/>
      <c r="H390" s="755"/>
      <c r="I390" s="755"/>
      <c r="J390" s="755"/>
      <c r="K390" s="543" t="s">
        <v>73</v>
      </c>
      <c r="L390" s="209" t="s">
        <v>2148</v>
      </c>
      <c r="M390" s="412">
        <v>1</v>
      </c>
      <c r="N390" s="487" t="s">
        <v>2246</v>
      </c>
      <c r="O390" s="485" t="s">
        <v>2248</v>
      </c>
      <c r="P390" s="485" t="s">
        <v>2248</v>
      </c>
    </row>
    <row r="391" spans="1:16" s="363" customFormat="1" x14ac:dyDescent="0.2">
      <c r="A391" s="14">
        <f t="shared" si="14"/>
        <v>351</v>
      </c>
      <c r="B391" s="31" t="s">
        <v>786</v>
      </c>
      <c r="C391" s="755"/>
      <c r="D391" s="755"/>
      <c r="E391" s="755"/>
      <c r="F391" s="755"/>
      <c r="G391" s="755"/>
      <c r="H391" s="755"/>
      <c r="I391" s="755"/>
      <c r="J391" s="755"/>
      <c r="K391" s="543" t="s">
        <v>73</v>
      </c>
      <c r="L391" s="209" t="s">
        <v>2149</v>
      </c>
      <c r="M391" s="412">
        <v>1</v>
      </c>
      <c r="N391" s="487" t="s">
        <v>2246</v>
      </c>
      <c r="O391" s="485" t="s">
        <v>2248</v>
      </c>
      <c r="P391" s="485" t="s">
        <v>2248</v>
      </c>
    </row>
    <row r="392" spans="1:16" s="363" customFormat="1" ht="25.5" x14ac:dyDescent="0.2">
      <c r="A392" s="14">
        <f t="shared" si="14"/>
        <v>352</v>
      </c>
      <c r="B392" s="31" t="s">
        <v>786</v>
      </c>
      <c r="C392" s="755"/>
      <c r="D392" s="755"/>
      <c r="E392" s="755"/>
      <c r="F392" s="755"/>
      <c r="G392" s="755"/>
      <c r="H392" s="755"/>
      <c r="I392" s="755"/>
      <c r="J392" s="755"/>
      <c r="K392" s="543" t="s">
        <v>73</v>
      </c>
      <c r="L392" s="209" t="s">
        <v>2150</v>
      </c>
      <c r="M392" s="412">
        <v>1</v>
      </c>
      <c r="N392" s="487" t="s">
        <v>2246</v>
      </c>
      <c r="O392" s="485" t="s">
        <v>2248</v>
      </c>
      <c r="P392" s="485" t="s">
        <v>2248</v>
      </c>
    </row>
    <row r="393" spans="1:16" s="363" customFormat="1" x14ac:dyDescent="0.2">
      <c r="A393" s="14">
        <f t="shared" si="14"/>
        <v>353</v>
      </c>
      <c r="B393" s="31" t="s">
        <v>786</v>
      </c>
      <c r="C393" s="755"/>
      <c r="D393" s="755"/>
      <c r="E393" s="755"/>
      <c r="F393" s="755"/>
      <c r="G393" s="755"/>
      <c r="H393" s="755"/>
      <c r="I393" s="755"/>
      <c r="J393" s="755"/>
      <c r="K393" s="543" t="s">
        <v>73</v>
      </c>
      <c r="L393" s="209" t="s">
        <v>2151</v>
      </c>
      <c r="M393" s="412">
        <v>1</v>
      </c>
      <c r="N393" s="487" t="s">
        <v>2246</v>
      </c>
      <c r="O393" s="485" t="s">
        <v>2248</v>
      </c>
      <c r="P393" s="485" t="s">
        <v>2248</v>
      </c>
    </row>
    <row r="394" spans="1:16" s="363" customFormat="1" x14ac:dyDescent="0.2">
      <c r="A394" s="14">
        <f t="shared" si="14"/>
        <v>354</v>
      </c>
      <c r="B394" s="31" t="s">
        <v>786</v>
      </c>
      <c r="C394" s="755"/>
      <c r="D394" s="755" t="s">
        <v>460</v>
      </c>
      <c r="E394" s="755" t="s">
        <v>460</v>
      </c>
      <c r="F394" s="755" t="s">
        <v>460</v>
      </c>
      <c r="G394" s="755"/>
      <c r="H394" s="755"/>
      <c r="I394" s="755"/>
      <c r="J394" s="755"/>
      <c r="K394" s="543" t="s">
        <v>73</v>
      </c>
      <c r="L394" s="209" t="s">
        <v>2152</v>
      </c>
      <c r="M394" s="412">
        <v>1</v>
      </c>
      <c r="N394" s="487" t="s">
        <v>2246</v>
      </c>
      <c r="O394" s="485" t="s">
        <v>2248</v>
      </c>
      <c r="P394" s="485" t="s">
        <v>2248</v>
      </c>
    </row>
    <row r="395" spans="1:16" s="363" customFormat="1" x14ac:dyDescent="0.2">
      <c r="A395" s="14">
        <f t="shared" si="14"/>
        <v>355</v>
      </c>
      <c r="B395" s="31" t="s">
        <v>786</v>
      </c>
      <c r="C395" s="755"/>
      <c r="D395" s="755"/>
      <c r="E395" s="755"/>
      <c r="F395" s="755"/>
      <c r="G395" s="755"/>
      <c r="H395" s="755"/>
      <c r="I395" s="755"/>
      <c r="J395" s="755"/>
      <c r="K395" s="543" t="s">
        <v>73</v>
      </c>
      <c r="L395" s="209" t="s">
        <v>2153</v>
      </c>
      <c r="M395" s="412">
        <v>1</v>
      </c>
      <c r="N395" s="487" t="s">
        <v>2246</v>
      </c>
      <c r="O395" s="485" t="s">
        <v>2248</v>
      </c>
      <c r="P395" s="485" t="s">
        <v>2248</v>
      </c>
    </row>
    <row r="396" spans="1:16" s="363" customFormat="1" ht="12.75" customHeight="1" x14ac:dyDescent="0.2">
      <c r="A396" s="551"/>
      <c r="B396" s="31" t="s">
        <v>786</v>
      </c>
      <c r="C396" s="754" t="s">
        <v>1365</v>
      </c>
      <c r="D396" s="755" t="s">
        <v>469</v>
      </c>
      <c r="E396" s="755" t="s">
        <v>469</v>
      </c>
      <c r="F396" s="755" t="s">
        <v>469</v>
      </c>
      <c r="G396" s="755" t="s">
        <v>469</v>
      </c>
      <c r="H396" s="756" t="s">
        <v>469</v>
      </c>
      <c r="I396" s="756" t="s">
        <v>469</v>
      </c>
      <c r="J396" s="756" t="s">
        <v>469</v>
      </c>
      <c r="K396" s="543" t="s">
        <v>470</v>
      </c>
      <c r="L396" s="209" t="s">
        <v>1127</v>
      </c>
      <c r="M396" s="551"/>
      <c r="N396" s="551"/>
      <c r="O396" s="551"/>
      <c r="P396" s="551"/>
    </row>
    <row r="397" spans="1:16" s="363" customFormat="1" x14ac:dyDescent="0.2">
      <c r="A397" s="14">
        <f>A395+1</f>
        <v>356</v>
      </c>
      <c r="B397" s="31" t="s">
        <v>786</v>
      </c>
      <c r="C397" s="754"/>
      <c r="D397" s="755"/>
      <c r="E397" s="755"/>
      <c r="F397" s="755"/>
      <c r="G397" s="755"/>
      <c r="H397" s="757"/>
      <c r="I397" s="757"/>
      <c r="J397" s="757"/>
      <c r="K397" s="543" t="s">
        <v>73</v>
      </c>
      <c r="L397" s="209" t="s">
        <v>2154</v>
      </c>
      <c r="M397" s="412">
        <v>1</v>
      </c>
      <c r="N397" s="487" t="s">
        <v>2246</v>
      </c>
      <c r="O397" s="485" t="s">
        <v>2248</v>
      </c>
      <c r="P397" s="485" t="s">
        <v>2248</v>
      </c>
    </row>
    <row r="398" spans="1:16" s="363" customFormat="1" ht="27" customHeight="1" x14ac:dyDescent="0.2">
      <c r="A398" s="14">
        <f>A397+1</f>
        <v>357</v>
      </c>
      <c r="B398" s="31" t="s">
        <v>786</v>
      </c>
      <c r="C398" s="754"/>
      <c r="D398" s="755"/>
      <c r="E398" s="755"/>
      <c r="F398" s="755"/>
      <c r="G398" s="755"/>
      <c r="H398" s="757"/>
      <c r="I398" s="757"/>
      <c r="J398" s="757"/>
      <c r="K398" s="543" t="s">
        <v>73</v>
      </c>
      <c r="L398" s="209" t="s">
        <v>2155</v>
      </c>
      <c r="M398" s="412">
        <v>1</v>
      </c>
      <c r="N398" s="487" t="s">
        <v>2246</v>
      </c>
      <c r="O398" s="485" t="s">
        <v>2248</v>
      </c>
      <c r="P398" s="485" t="s">
        <v>2248</v>
      </c>
    </row>
    <row r="399" spans="1:16" s="363" customFormat="1" x14ac:dyDescent="0.2">
      <c r="A399" s="14">
        <f t="shared" si="14"/>
        <v>358</v>
      </c>
      <c r="B399" s="31" t="s">
        <v>786</v>
      </c>
      <c r="C399" s="754"/>
      <c r="D399" s="755"/>
      <c r="E399" s="755"/>
      <c r="F399" s="755"/>
      <c r="G399" s="755"/>
      <c r="H399" s="757"/>
      <c r="I399" s="757"/>
      <c r="J399" s="757"/>
      <c r="K399" s="543" t="s">
        <v>73</v>
      </c>
      <c r="L399" s="209" t="s">
        <v>2156</v>
      </c>
      <c r="M399" s="412">
        <v>1</v>
      </c>
      <c r="N399" s="487" t="s">
        <v>2246</v>
      </c>
      <c r="O399" s="485" t="s">
        <v>2248</v>
      </c>
      <c r="P399" s="485" t="s">
        <v>2248</v>
      </c>
    </row>
    <row r="400" spans="1:16" s="363" customFormat="1" x14ac:dyDescent="0.2">
      <c r="A400" s="14">
        <f t="shared" si="14"/>
        <v>359</v>
      </c>
      <c r="B400" s="31" t="s">
        <v>786</v>
      </c>
      <c r="C400" s="754"/>
      <c r="D400" s="755"/>
      <c r="E400" s="755"/>
      <c r="F400" s="755"/>
      <c r="G400" s="755"/>
      <c r="H400" s="758"/>
      <c r="I400" s="758"/>
      <c r="J400" s="758"/>
      <c r="K400" s="543" t="s">
        <v>73</v>
      </c>
      <c r="L400" s="209" t="s">
        <v>2157</v>
      </c>
      <c r="M400" s="412">
        <v>1</v>
      </c>
      <c r="N400" s="487" t="s">
        <v>2246</v>
      </c>
      <c r="O400" s="485" t="s">
        <v>2248</v>
      </c>
      <c r="P400" s="485" t="s">
        <v>2248</v>
      </c>
    </row>
    <row r="401" spans="1:16" s="363" customFormat="1" ht="51" x14ac:dyDescent="0.2">
      <c r="A401" s="14">
        <f t="shared" si="14"/>
        <v>360</v>
      </c>
      <c r="B401" s="31" t="s">
        <v>786</v>
      </c>
      <c r="C401" s="754"/>
      <c r="D401" s="755"/>
      <c r="E401" s="755"/>
      <c r="F401" s="755"/>
      <c r="G401" s="755"/>
      <c r="H401" s="545" t="s">
        <v>469</v>
      </c>
      <c r="I401" s="545" t="s">
        <v>469</v>
      </c>
      <c r="J401" s="545" t="s">
        <v>469</v>
      </c>
      <c r="K401" s="543" t="s">
        <v>2324</v>
      </c>
      <c r="L401" s="209" t="s">
        <v>1132</v>
      </c>
      <c r="M401" s="412">
        <v>1</v>
      </c>
      <c r="N401" s="487" t="s">
        <v>2246</v>
      </c>
      <c r="O401" s="485" t="s">
        <v>2248</v>
      </c>
      <c r="P401" s="485" t="s">
        <v>2248</v>
      </c>
    </row>
    <row r="402" spans="1:16" s="363" customFormat="1" ht="25.5" x14ac:dyDescent="0.2">
      <c r="A402" s="551"/>
      <c r="B402" s="31" t="s">
        <v>789</v>
      </c>
      <c r="C402" s="754" t="s">
        <v>1366</v>
      </c>
      <c r="D402" s="755" t="s">
        <v>472</v>
      </c>
      <c r="E402" s="755" t="s">
        <v>472</v>
      </c>
      <c r="F402" s="755" t="s">
        <v>472</v>
      </c>
      <c r="G402" s="755" t="s">
        <v>472</v>
      </c>
      <c r="H402" s="755" t="s">
        <v>472</v>
      </c>
      <c r="I402" s="755" t="s">
        <v>472</v>
      </c>
      <c r="J402" s="755" t="s">
        <v>472</v>
      </c>
      <c r="K402" s="543" t="s">
        <v>473</v>
      </c>
      <c r="L402" s="209" t="s">
        <v>1133</v>
      </c>
      <c r="M402" s="551"/>
      <c r="N402" s="551"/>
      <c r="O402" s="551"/>
      <c r="P402" s="551"/>
    </row>
    <row r="403" spans="1:16" s="363" customFormat="1" x14ac:dyDescent="0.2">
      <c r="A403" s="14">
        <f>A401+1</f>
        <v>361</v>
      </c>
      <c r="B403" s="31" t="s">
        <v>789</v>
      </c>
      <c r="C403" s="754"/>
      <c r="D403" s="755"/>
      <c r="E403" s="755"/>
      <c r="F403" s="755"/>
      <c r="G403" s="755"/>
      <c r="H403" s="755"/>
      <c r="I403" s="755"/>
      <c r="J403" s="755"/>
      <c r="K403" s="543" t="s">
        <v>73</v>
      </c>
      <c r="L403" s="209" t="s">
        <v>2158</v>
      </c>
      <c r="M403" s="412">
        <v>1</v>
      </c>
      <c r="N403" s="487" t="s">
        <v>2246</v>
      </c>
      <c r="O403" s="485" t="s">
        <v>2248</v>
      </c>
      <c r="P403" s="485" t="s">
        <v>2248</v>
      </c>
    </row>
    <row r="404" spans="1:16" s="363" customFormat="1" ht="51" x14ac:dyDescent="0.2">
      <c r="A404" s="14">
        <f>A403+1</f>
        <v>362</v>
      </c>
      <c r="B404" s="31" t="s">
        <v>789</v>
      </c>
      <c r="C404" s="754"/>
      <c r="D404" s="755"/>
      <c r="E404" s="755"/>
      <c r="F404" s="755"/>
      <c r="G404" s="755"/>
      <c r="H404" s="755"/>
      <c r="I404" s="755"/>
      <c r="J404" s="755"/>
      <c r="K404" s="543" t="s">
        <v>73</v>
      </c>
      <c r="L404" s="209" t="s">
        <v>2159</v>
      </c>
      <c r="M404" s="412">
        <v>1</v>
      </c>
      <c r="N404" s="487" t="s">
        <v>2246</v>
      </c>
      <c r="O404" s="485" t="s">
        <v>2248</v>
      </c>
      <c r="P404" s="485" t="s">
        <v>2248</v>
      </c>
    </row>
    <row r="405" spans="1:16" s="363" customFormat="1" ht="15.75" customHeight="1" x14ac:dyDescent="0.2">
      <c r="A405" s="14">
        <f>A404+1</f>
        <v>363</v>
      </c>
      <c r="B405" s="31" t="s">
        <v>789</v>
      </c>
      <c r="C405" s="754" t="s">
        <v>1366</v>
      </c>
      <c r="D405" s="755"/>
      <c r="E405" s="755"/>
      <c r="F405" s="755"/>
      <c r="G405" s="755"/>
      <c r="H405" s="755"/>
      <c r="I405" s="755"/>
      <c r="J405" s="755"/>
      <c r="K405" s="543" t="s">
        <v>73</v>
      </c>
      <c r="L405" s="209" t="s">
        <v>1499</v>
      </c>
      <c r="M405" s="412">
        <v>1</v>
      </c>
      <c r="N405" s="487" t="s">
        <v>2246</v>
      </c>
      <c r="O405" s="485" t="s">
        <v>2248</v>
      </c>
      <c r="P405" s="485" t="s">
        <v>2248</v>
      </c>
    </row>
    <row r="406" spans="1:16" s="363" customFormat="1" ht="13.5" customHeight="1" x14ac:dyDescent="0.2">
      <c r="A406" s="14">
        <f>A405+1</f>
        <v>364</v>
      </c>
      <c r="B406" s="31" t="s">
        <v>789</v>
      </c>
      <c r="C406" s="754"/>
      <c r="D406" s="755"/>
      <c r="E406" s="755"/>
      <c r="F406" s="755"/>
      <c r="G406" s="755"/>
      <c r="H406" s="755"/>
      <c r="I406" s="755"/>
      <c r="J406" s="755"/>
      <c r="K406" s="543" t="s">
        <v>73</v>
      </c>
      <c r="L406" s="217" t="s">
        <v>1500</v>
      </c>
      <c r="M406" s="412">
        <v>1</v>
      </c>
      <c r="N406" s="487" t="s">
        <v>2246</v>
      </c>
      <c r="O406" s="485" t="s">
        <v>2248</v>
      </c>
      <c r="P406" s="485" t="s">
        <v>2248</v>
      </c>
    </row>
    <row r="407" spans="1:16" s="363" customFormat="1" x14ac:dyDescent="0.2">
      <c r="A407" s="782" t="s">
        <v>797</v>
      </c>
      <c r="B407" s="785"/>
      <c r="C407" s="785"/>
      <c r="D407" s="785"/>
      <c r="E407" s="785"/>
      <c r="F407" s="785"/>
      <c r="G407" s="785"/>
      <c r="H407" s="785"/>
      <c r="I407" s="785"/>
      <c r="J407" s="785"/>
      <c r="K407" s="785"/>
      <c r="L407" s="785"/>
      <c r="M407" s="785"/>
      <c r="N407" s="785"/>
      <c r="O407" s="785"/>
      <c r="P407" s="845"/>
    </row>
    <row r="408" spans="1:16" s="363" customFormat="1" ht="25.5" x14ac:dyDescent="0.2">
      <c r="A408" s="14">
        <f>A406+1</f>
        <v>365</v>
      </c>
      <c r="B408" s="31" t="s">
        <v>785</v>
      </c>
      <c r="C408" s="543" t="s">
        <v>1369</v>
      </c>
      <c r="D408" s="755" t="s">
        <v>477</v>
      </c>
      <c r="E408" s="755" t="s">
        <v>477</v>
      </c>
      <c r="F408" s="755" t="s">
        <v>477</v>
      </c>
      <c r="G408" s="755" t="s">
        <v>477</v>
      </c>
      <c r="H408" s="755" t="s">
        <v>477</v>
      </c>
      <c r="I408" s="755" t="s">
        <v>477</v>
      </c>
      <c r="J408" s="755" t="s">
        <v>477</v>
      </c>
      <c r="K408" s="543" t="s">
        <v>478</v>
      </c>
      <c r="L408" s="209" t="s">
        <v>1463</v>
      </c>
      <c r="M408" s="413">
        <v>2</v>
      </c>
      <c r="N408" s="487" t="s">
        <v>2246</v>
      </c>
      <c r="O408" s="485" t="s">
        <v>2248</v>
      </c>
      <c r="P408" s="485" t="s">
        <v>2248</v>
      </c>
    </row>
    <row r="409" spans="1:16" s="363" customFormat="1" ht="25.5" x14ac:dyDescent="0.2">
      <c r="A409" s="14">
        <f t="shared" ref="A409:A410" si="19">A408+1</f>
        <v>366</v>
      </c>
      <c r="B409" s="31" t="s">
        <v>785</v>
      </c>
      <c r="C409" s="543" t="s">
        <v>1369</v>
      </c>
      <c r="D409" s="755"/>
      <c r="E409" s="755"/>
      <c r="F409" s="755"/>
      <c r="G409" s="755"/>
      <c r="H409" s="755"/>
      <c r="I409" s="755"/>
      <c r="J409" s="755"/>
      <c r="K409" s="543" t="s">
        <v>73</v>
      </c>
      <c r="L409" s="209" t="s">
        <v>1464</v>
      </c>
      <c r="M409" s="412">
        <v>1</v>
      </c>
      <c r="N409" s="487" t="s">
        <v>2246</v>
      </c>
      <c r="O409" s="485" t="s">
        <v>2248</v>
      </c>
      <c r="P409" s="485" t="s">
        <v>2248</v>
      </c>
    </row>
    <row r="410" spans="1:16" s="363" customFormat="1" ht="38.25" x14ac:dyDescent="0.2">
      <c r="A410" s="14">
        <f t="shared" si="19"/>
        <v>367</v>
      </c>
      <c r="B410" s="543" t="s">
        <v>757</v>
      </c>
      <c r="C410" s="544" t="s">
        <v>479</v>
      </c>
      <c r="D410" s="755" t="s">
        <v>479</v>
      </c>
      <c r="E410" s="755" t="s">
        <v>479</v>
      </c>
      <c r="F410" s="755" t="s">
        <v>479</v>
      </c>
      <c r="G410" s="755" t="s">
        <v>479</v>
      </c>
      <c r="H410" s="755" t="s">
        <v>479</v>
      </c>
      <c r="I410" s="755" t="s">
        <v>479</v>
      </c>
      <c r="J410" s="755" t="s">
        <v>479</v>
      </c>
      <c r="K410" s="543" t="s">
        <v>480</v>
      </c>
      <c r="L410" s="209" t="s">
        <v>1136</v>
      </c>
      <c r="M410" s="412">
        <v>1</v>
      </c>
      <c r="N410" s="487" t="s">
        <v>2246</v>
      </c>
      <c r="O410" s="485" t="s">
        <v>2248</v>
      </c>
      <c r="P410" s="485" t="s">
        <v>2248</v>
      </c>
    </row>
    <row r="411" spans="1:16" s="363" customFormat="1" x14ac:dyDescent="0.2">
      <c r="A411" s="551"/>
      <c r="B411" s="543" t="s">
        <v>757</v>
      </c>
      <c r="C411" s="755" t="s">
        <v>479</v>
      </c>
      <c r="D411" s="755"/>
      <c r="E411" s="755"/>
      <c r="F411" s="755"/>
      <c r="G411" s="755"/>
      <c r="H411" s="755"/>
      <c r="I411" s="755"/>
      <c r="J411" s="755"/>
      <c r="K411" s="543" t="s">
        <v>73</v>
      </c>
      <c r="L411" s="209" t="s">
        <v>1137</v>
      </c>
      <c r="M411" s="551"/>
      <c r="N411" s="551"/>
      <c r="O411" s="551"/>
      <c r="P411" s="551"/>
    </row>
    <row r="412" spans="1:16" s="363" customFormat="1" ht="38.25" x14ac:dyDescent="0.2">
      <c r="A412" s="14">
        <f>A410+1</f>
        <v>368</v>
      </c>
      <c r="B412" s="543" t="s">
        <v>757</v>
      </c>
      <c r="C412" s="755"/>
      <c r="D412" s="755"/>
      <c r="E412" s="755"/>
      <c r="F412" s="755"/>
      <c r="G412" s="755"/>
      <c r="H412" s="755"/>
      <c r="I412" s="755"/>
      <c r="J412" s="755"/>
      <c r="K412" s="543" t="s">
        <v>73</v>
      </c>
      <c r="L412" s="209" t="s">
        <v>2160</v>
      </c>
      <c r="M412" s="412">
        <v>1</v>
      </c>
      <c r="N412" s="487" t="s">
        <v>2246</v>
      </c>
      <c r="O412" s="485" t="s">
        <v>2248</v>
      </c>
      <c r="P412" s="485" t="s">
        <v>2248</v>
      </c>
    </row>
    <row r="413" spans="1:16" s="363" customFormat="1" ht="51" x14ac:dyDescent="0.2">
      <c r="A413" s="14">
        <f>A412+1</f>
        <v>369</v>
      </c>
      <c r="B413" s="543" t="s">
        <v>757</v>
      </c>
      <c r="C413" s="755"/>
      <c r="D413" s="755"/>
      <c r="E413" s="755"/>
      <c r="F413" s="755"/>
      <c r="G413" s="755"/>
      <c r="H413" s="755"/>
      <c r="I413" s="755"/>
      <c r="J413" s="755"/>
      <c r="K413" s="543" t="s">
        <v>73</v>
      </c>
      <c r="L413" s="209" t="s">
        <v>2161</v>
      </c>
      <c r="M413" s="412">
        <v>1</v>
      </c>
      <c r="N413" s="487" t="s">
        <v>2246</v>
      </c>
      <c r="O413" s="485" t="s">
        <v>2248</v>
      </c>
      <c r="P413" s="485" t="s">
        <v>2248</v>
      </c>
    </row>
    <row r="414" spans="1:16" s="363" customFormat="1" x14ac:dyDescent="0.2">
      <c r="A414" s="14">
        <f>A413+1</f>
        <v>370</v>
      </c>
      <c r="B414" s="543" t="s">
        <v>757</v>
      </c>
      <c r="C414" s="755"/>
      <c r="D414" s="755"/>
      <c r="E414" s="755"/>
      <c r="F414" s="755"/>
      <c r="G414" s="755"/>
      <c r="H414" s="755"/>
      <c r="I414" s="755"/>
      <c r="J414" s="755"/>
      <c r="K414" s="547" t="s">
        <v>73</v>
      </c>
      <c r="L414" s="217" t="s">
        <v>2162</v>
      </c>
      <c r="M414" s="412">
        <v>1</v>
      </c>
      <c r="N414" s="487" t="s">
        <v>2246</v>
      </c>
      <c r="O414" s="485" t="s">
        <v>2248</v>
      </c>
      <c r="P414" s="485" t="s">
        <v>2248</v>
      </c>
    </row>
    <row r="415" spans="1:16" s="363" customFormat="1" ht="25.5" x14ac:dyDescent="0.2">
      <c r="A415" s="14">
        <f t="shared" ref="A415:A431" si="20">A414+1</f>
        <v>371</v>
      </c>
      <c r="B415" s="31" t="s">
        <v>786</v>
      </c>
      <c r="C415" s="543" t="s">
        <v>1371</v>
      </c>
      <c r="D415" s="755"/>
      <c r="E415" s="755"/>
      <c r="F415" s="755"/>
      <c r="G415" s="755"/>
      <c r="H415" s="755"/>
      <c r="I415" s="755"/>
      <c r="J415" s="755"/>
      <c r="K415" s="543" t="s">
        <v>73</v>
      </c>
      <c r="L415" s="209" t="s">
        <v>2163</v>
      </c>
      <c r="M415" s="412">
        <v>1</v>
      </c>
      <c r="N415" s="487" t="s">
        <v>2246</v>
      </c>
      <c r="O415" s="485" t="s">
        <v>2248</v>
      </c>
      <c r="P415" s="485" t="s">
        <v>2248</v>
      </c>
    </row>
    <row r="416" spans="1:16" s="363" customFormat="1" ht="25.5" x14ac:dyDescent="0.2">
      <c r="A416" s="14">
        <f t="shared" si="20"/>
        <v>372</v>
      </c>
      <c r="B416" s="31" t="s">
        <v>786</v>
      </c>
      <c r="C416" s="543" t="s">
        <v>1370</v>
      </c>
      <c r="D416" s="544" t="s">
        <v>482</v>
      </c>
      <c r="E416" s="544" t="s">
        <v>482</v>
      </c>
      <c r="F416" s="544" t="s">
        <v>482</v>
      </c>
      <c r="G416" s="544" t="s">
        <v>482</v>
      </c>
      <c r="H416" s="544" t="s">
        <v>482</v>
      </c>
      <c r="I416" s="544" t="s">
        <v>482</v>
      </c>
      <c r="J416" s="544" t="s">
        <v>482</v>
      </c>
      <c r="K416" s="543" t="s">
        <v>483</v>
      </c>
      <c r="L416" s="209" t="s">
        <v>1142</v>
      </c>
      <c r="M416" s="413">
        <v>2</v>
      </c>
      <c r="N416" s="487" t="s">
        <v>2246</v>
      </c>
      <c r="O416" s="485" t="s">
        <v>2248</v>
      </c>
      <c r="P416" s="485" t="s">
        <v>2248</v>
      </c>
    </row>
    <row r="417" spans="1:16" s="363" customFormat="1" x14ac:dyDescent="0.2">
      <c r="A417" s="782" t="s">
        <v>798</v>
      </c>
      <c r="B417" s="785"/>
      <c r="C417" s="785"/>
      <c r="D417" s="785"/>
      <c r="E417" s="785"/>
      <c r="F417" s="785"/>
      <c r="G417" s="785"/>
      <c r="H417" s="785"/>
      <c r="I417" s="785"/>
      <c r="J417" s="785"/>
      <c r="K417" s="785"/>
      <c r="L417" s="785"/>
      <c r="M417" s="785"/>
      <c r="N417" s="785"/>
      <c r="O417" s="785"/>
      <c r="P417" s="845"/>
    </row>
    <row r="418" spans="1:16" s="363" customFormat="1" ht="38.25" x14ac:dyDescent="0.2">
      <c r="A418" s="14">
        <f>A416+1</f>
        <v>373</v>
      </c>
      <c r="B418" s="31" t="s">
        <v>785</v>
      </c>
      <c r="C418" s="543" t="s">
        <v>1372</v>
      </c>
      <c r="D418" s="755">
        <v>5.8</v>
      </c>
      <c r="E418" s="755">
        <v>5.8</v>
      </c>
      <c r="F418" s="755">
        <v>5.8</v>
      </c>
      <c r="G418" s="755">
        <v>5.8</v>
      </c>
      <c r="H418" s="755">
        <v>5.8</v>
      </c>
      <c r="I418" s="755">
        <v>5.8</v>
      </c>
      <c r="J418" s="755">
        <v>5.8</v>
      </c>
      <c r="K418" s="543" t="s">
        <v>485</v>
      </c>
      <c r="L418" s="209" t="s">
        <v>1143</v>
      </c>
      <c r="M418" s="413">
        <v>2</v>
      </c>
      <c r="N418" s="487" t="s">
        <v>2246</v>
      </c>
      <c r="O418" s="487" t="s">
        <v>2246</v>
      </c>
      <c r="P418" s="487" t="s">
        <v>2246</v>
      </c>
    </row>
    <row r="419" spans="1:16" s="363" customFormat="1" ht="25.5" x14ac:dyDescent="0.2">
      <c r="A419" s="14">
        <f t="shared" si="20"/>
        <v>374</v>
      </c>
      <c r="B419" s="31" t="s">
        <v>785</v>
      </c>
      <c r="C419" s="543" t="s">
        <v>1372</v>
      </c>
      <c r="D419" s="755"/>
      <c r="E419" s="755"/>
      <c r="F419" s="755"/>
      <c r="G419" s="755"/>
      <c r="H419" s="755"/>
      <c r="I419" s="755"/>
      <c r="J419" s="755"/>
      <c r="K419" s="543" t="s">
        <v>73</v>
      </c>
      <c r="L419" s="209" t="s">
        <v>1144</v>
      </c>
      <c r="M419" s="413">
        <v>2</v>
      </c>
      <c r="N419" s="487" t="s">
        <v>2246</v>
      </c>
      <c r="O419" s="487" t="s">
        <v>2246</v>
      </c>
      <c r="P419" s="487" t="s">
        <v>2246</v>
      </c>
    </row>
    <row r="420" spans="1:16" s="363" customFormat="1" ht="25.5" x14ac:dyDescent="0.2">
      <c r="A420" s="14">
        <f t="shared" si="20"/>
        <v>375</v>
      </c>
      <c r="B420" s="31" t="s">
        <v>785</v>
      </c>
      <c r="C420" s="543" t="s">
        <v>1373</v>
      </c>
      <c r="D420" s="755" t="s">
        <v>488</v>
      </c>
      <c r="E420" s="755" t="s">
        <v>488</v>
      </c>
      <c r="F420" s="755" t="s">
        <v>488</v>
      </c>
      <c r="G420" s="755" t="s">
        <v>488</v>
      </c>
      <c r="H420" s="755" t="s">
        <v>488</v>
      </c>
      <c r="I420" s="755" t="s">
        <v>488</v>
      </c>
      <c r="J420" s="755" t="s">
        <v>488</v>
      </c>
      <c r="K420" s="543" t="s">
        <v>489</v>
      </c>
      <c r="L420" s="209" t="s">
        <v>1145</v>
      </c>
      <c r="M420" s="412">
        <v>1</v>
      </c>
      <c r="N420" s="485" t="s">
        <v>2248</v>
      </c>
      <c r="O420" s="485" t="s">
        <v>2248</v>
      </c>
      <c r="P420" s="485" t="s">
        <v>2248</v>
      </c>
    </row>
    <row r="421" spans="1:16" s="363" customFormat="1" ht="25.5" x14ac:dyDescent="0.2">
      <c r="A421" s="14">
        <f t="shared" si="20"/>
        <v>376</v>
      </c>
      <c r="B421" s="31" t="s">
        <v>785</v>
      </c>
      <c r="C421" s="543" t="s">
        <v>1373</v>
      </c>
      <c r="D421" s="755"/>
      <c r="E421" s="755"/>
      <c r="F421" s="755"/>
      <c r="G421" s="755"/>
      <c r="H421" s="755"/>
      <c r="I421" s="755"/>
      <c r="J421" s="755"/>
      <c r="K421" s="543" t="s">
        <v>73</v>
      </c>
      <c r="L421" s="209" t="s">
        <v>1146</v>
      </c>
      <c r="M421" s="412">
        <v>1</v>
      </c>
      <c r="N421" s="485" t="s">
        <v>2248</v>
      </c>
      <c r="O421" s="485" t="s">
        <v>2248</v>
      </c>
      <c r="P421" s="485" t="s">
        <v>2248</v>
      </c>
    </row>
    <row r="422" spans="1:16" s="363" customFormat="1" ht="25.5" x14ac:dyDescent="0.2">
      <c r="A422" s="14">
        <f t="shared" si="20"/>
        <v>377</v>
      </c>
      <c r="B422" s="31" t="s">
        <v>788</v>
      </c>
      <c r="C422" s="543" t="s">
        <v>1374</v>
      </c>
      <c r="D422" s="755"/>
      <c r="E422" s="755"/>
      <c r="F422" s="755"/>
      <c r="G422" s="755"/>
      <c r="H422" s="755"/>
      <c r="I422" s="755"/>
      <c r="J422" s="755"/>
      <c r="K422" s="543" t="s">
        <v>73</v>
      </c>
      <c r="L422" s="209" t="s">
        <v>1147</v>
      </c>
      <c r="M422" s="412">
        <v>1</v>
      </c>
      <c r="N422" s="485" t="s">
        <v>2248</v>
      </c>
      <c r="O422" s="485" t="s">
        <v>2248</v>
      </c>
      <c r="P422" s="485" t="s">
        <v>2248</v>
      </c>
    </row>
    <row r="423" spans="1:16" s="363" customFormat="1" ht="38.25" x14ac:dyDescent="0.2">
      <c r="A423" s="14">
        <f t="shared" si="20"/>
        <v>378</v>
      </c>
      <c r="B423" s="31" t="s">
        <v>785</v>
      </c>
      <c r="C423" s="543" t="s">
        <v>1375</v>
      </c>
      <c r="D423" s="544" t="s">
        <v>492</v>
      </c>
      <c r="E423" s="544" t="s">
        <v>492</v>
      </c>
      <c r="F423" s="544" t="s">
        <v>492</v>
      </c>
      <c r="G423" s="544" t="s">
        <v>492</v>
      </c>
      <c r="H423" s="544" t="s">
        <v>492</v>
      </c>
      <c r="I423" s="544" t="s">
        <v>492</v>
      </c>
      <c r="J423" s="544" t="s">
        <v>492</v>
      </c>
      <c r="K423" s="543" t="s">
        <v>493</v>
      </c>
      <c r="L423" s="209" t="s">
        <v>1148</v>
      </c>
      <c r="M423" s="412">
        <v>1</v>
      </c>
      <c r="N423" s="487" t="s">
        <v>2246</v>
      </c>
      <c r="O423" s="487" t="s">
        <v>2246</v>
      </c>
      <c r="P423" s="487" t="s">
        <v>2246</v>
      </c>
    </row>
    <row r="424" spans="1:16" s="363" customFormat="1" ht="38.25" x14ac:dyDescent="0.2">
      <c r="A424" s="14">
        <f t="shared" si="20"/>
        <v>379</v>
      </c>
      <c r="B424" s="31" t="s">
        <v>785</v>
      </c>
      <c r="C424" s="543" t="s">
        <v>1376</v>
      </c>
      <c r="D424" s="755" t="s">
        <v>495</v>
      </c>
      <c r="E424" s="755" t="s">
        <v>495</v>
      </c>
      <c r="F424" s="755" t="s">
        <v>495</v>
      </c>
      <c r="G424" s="755" t="s">
        <v>495</v>
      </c>
      <c r="H424" s="755" t="s">
        <v>495</v>
      </c>
      <c r="I424" s="755" t="s">
        <v>495</v>
      </c>
      <c r="J424" s="755" t="s">
        <v>495</v>
      </c>
      <c r="K424" s="543" t="s">
        <v>496</v>
      </c>
      <c r="L424" s="217" t="s">
        <v>1957</v>
      </c>
      <c r="M424" s="412">
        <v>1</v>
      </c>
      <c r="N424" s="487" t="s">
        <v>2246</v>
      </c>
      <c r="O424" s="487" t="s">
        <v>2246</v>
      </c>
      <c r="P424" s="487" t="s">
        <v>2246</v>
      </c>
    </row>
    <row r="425" spans="1:16" s="363" customFormat="1" ht="41.25" customHeight="1" x14ac:dyDescent="0.2">
      <c r="A425" s="14">
        <f t="shared" si="20"/>
        <v>380</v>
      </c>
      <c r="B425" s="31" t="s">
        <v>785</v>
      </c>
      <c r="C425" s="543" t="s">
        <v>1376</v>
      </c>
      <c r="D425" s="755"/>
      <c r="E425" s="755"/>
      <c r="F425" s="755"/>
      <c r="G425" s="755"/>
      <c r="H425" s="755"/>
      <c r="I425" s="755"/>
      <c r="J425" s="755"/>
      <c r="K425" s="543" t="s">
        <v>73</v>
      </c>
      <c r="L425" s="217" t="s">
        <v>1958</v>
      </c>
      <c r="M425" s="412">
        <v>1</v>
      </c>
      <c r="N425" s="487" t="s">
        <v>2246</v>
      </c>
      <c r="O425" s="485" t="s">
        <v>2248</v>
      </c>
      <c r="P425" s="485" t="s">
        <v>2248</v>
      </c>
    </row>
    <row r="426" spans="1:16" s="363" customFormat="1" ht="25.5" x14ac:dyDescent="0.2">
      <c r="A426" s="14">
        <f t="shared" si="20"/>
        <v>381</v>
      </c>
      <c r="B426" s="31" t="s">
        <v>785</v>
      </c>
      <c r="C426" s="543" t="s">
        <v>1377</v>
      </c>
      <c r="D426" s="544" t="s">
        <v>498</v>
      </c>
      <c r="E426" s="544" t="s">
        <v>498</v>
      </c>
      <c r="F426" s="544" t="s">
        <v>498</v>
      </c>
      <c r="G426" s="544" t="s">
        <v>498</v>
      </c>
      <c r="H426" s="544" t="s">
        <v>498</v>
      </c>
      <c r="I426" s="544" t="s">
        <v>498</v>
      </c>
      <c r="J426" s="544" t="s">
        <v>498</v>
      </c>
      <c r="K426" s="543" t="s">
        <v>499</v>
      </c>
      <c r="L426" s="209" t="s">
        <v>1151</v>
      </c>
      <c r="M426" s="412">
        <v>1</v>
      </c>
      <c r="N426" s="487" t="s">
        <v>2246</v>
      </c>
      <c r="O426" s="487" t="s">
        <v>2246</v>
      </c>
      <c r="P426" s="487" t="s">
        <v>2246</v>
      </c>
    </row>
    <row r="427" spans="1:16" s="363" customFormat="1" ht="38.25" x14ac:dyDescent="0.2">
      <c r="A427" s="14">
        <f t="shared" si="20"/>
        <v>382</v>
      </c>
      <c r="B427" s="543" t="s">
        <v>758</v>
      </c>
      <c r="C427" s="544" t="s">
        <v>501</v>
      </c>
      <c r="D427" s="755" t="s">
        <v>501</v>
      </c>
      <c r="E427" s="755" t="s">
        <v>501</v>
      </c>
      <c r="F427" s="755" t="s">
        <v>501</v>
      </c>
      <c r="G427" s="755" t="s">
        <v>501</v>
      </c>
      <c r="H427" s="755" t="s">
        <v>501</v>
      </c>
      <c r="I427" s="755" t="s">
        <v>501</v>
      </c>
      <c r="J427" s="755" t="s">
        <v>501</v>
      </c>
      <c r="K427" s="543" t="s">
        <v>503</v>
      </c>
      <c r="L427" s="209" t="s">
        <v>1152</v>
      </c>
      <c r="M427" s="412">
        <v>1</v>
      </c>
      <c r="N427" s="487" t="s">
        <v>2246</v>
      </c>
      <c r="O427" s="485" t="s">
        <v>2248</v>
      </c>
      <c r="P427" s="485" t="s">
        <v>2248</v>
      </c>
    </row>
    <row r="428" spans="1:16" s="363" customFormat="1" x14ac:dyDescent="0.2">
      <c r="A428" s="14">
        <f t="shared" si="20"/>
        <v>383</v>
      </c>
      <c r="B428" s="543" t="s">
        <v>838</v>
      </c>
      <c r="C428" s="544" t="s">
        <v>501</v>
      </c>
      <c r="D428" s="755"/>
      <c r="E428" s="755"/>
      <c r="F428" s="755"/>
      <c r="G428" s="755"/>
      <c r="H428" s="755"/>
      <c r="I428" s="755"/>
      <c r="J428" s="755"/>
      <c r="K428" s="543" t="s">
        <v>73</v>
      </c>
      <c r="L428" s="209" t="s">
        <v>1153</v>
      </c>
      <c r="M428" s="412">
        <v>1</v>
      </c>
      <c r="N428" s="487" t="s">
        <v>2246</v>
      </c>
      <c r="O428" s="487" t="s">
        <v>2246</v>
      </c>
      <c r="P428" s="487" t="s">
        <v>2246</v>
      </c>
    </row>
    <row r="429" spans="1:16" s="363" customFormat="1" ht="25.5" x14ac:dyDescent="0.2">
      <c r="A429" s="14">
        <f t="shared" si="20"/>
        <v>384</v>
      </c>
      <c r="B429" s="543" t="s">
        <v>839</v>
      </c>
      <c r="C429" s="544" t="s">
        <v>501</v>
      </c>
      <c r="D429" s="755"/>
      <c r="E429" s="755"/>
      <c r="F429" s="755"/>
      <c r="G429" s="755"/>
      <c r="H429" s="755"/>
      <c r="I429" s="755"/>
      <c r="J429" s="755"/>
      <c r="K429" s="543" t="s">
        <v>73</v>
      </c>
      <c r="L429" s="209" t="s">
        <v>1154</v>
      </c>
      <c r="M429" s="413">
        <v>2</v>
      </c>
      <c r="N429" s="487" t="s">
        <v>2246</v>
      </c>
      <c r="O429" s="487" t="s">
        <v>2246</v>
      </c>
      <c r="P429" s="487" t="s">
        <v>2246</v>
      </c>
    </row>
    <row r="430" spans="1:16" s="363" customFormat="1" ht="25.5" x14ac:dyDescent="0.2">
      <c r="A430" s="14">
        <f t="shared" si="20"/>
        <v>385</v>
      </c>
      <c r="B430" s="31" t="s">
        <v>785</v>
      </c>
      <c r="C430" s="543" t="s">
        <v>1378</v>
      </c>
      <c r="D430" s="755"/>
      <c r="E430" s="755"/>
      <c r="F430" s="755"/>
      <c r="G430" s="755"/>
      <c r="H430" s="755"/>
      <c r="I430" s="755"/>
      <c r="J430" s="755"/>
      <c r="K430" s="543" t="s">
        <v>73</v>
      </c>
      <c r="L430" s="209" t="s">
        <v>1155</v>
      </c>
      <c r="M430" s="412">
        <v>1</v>
      </c>
      <c r="N430" s="487" t="s">
        <v>2246</v>
      </c>
      <c r="O430" s="487" t="s">
        <v>2246</v>
      </c>
      <c r="P430" s="487" t="s">
        <v>2246</v>
      </c>
    </row>
    <row r="431" spans="1:16" s="363" customFormat="1" ht="25.5" x14ac:dyDescent="0.2">
      <c r="A431" s="14">
        <f t="shared" si="20"/>
        <v>386</v>
      </c>
      <c r="B431" s="31" t="s">
        <v>785</v>
      </c>
      <c r="C431" s="543" t="s">
        <v>1379</v>
      </c>
      <c r="D431" s="755" t="s">
        <v>507</v>
      </c>
      <c r="E431" s="755" t="s">
        <v>507</v>
      </c>
      <c r="F431" s="755" t="s">
        <v>507</v>
      </c>
      <c r="G431" s="755" t="s">
        <v>507</v>
      </c>
      <c r="H431" s="755" t="s">
        <v>507</v>
      </c>
      <c r="I431" s="755" t="s">
        <v>507</v>
      </c>
      <c r="J431" s="755" t="s">
        <v>507</v>
      </c>
      <c r="K431" s="543" t="s">
        <v>508</v>
      </c>
      <c r="L431" s="209" t="s">
        <v>1156</v>
      </c>
      <c r="M431" s="412">
        <v>1</v>
      </c>
      <c r="N431" s="487" t="s">
        <v>2246</v>
      </c>
      <c r="O431" s="487" t="s">
        <v>2246</v>
      </c>
      <c r="P431" s="487" t="s">
        <v>2246</v>
      </c>
    </row>
    <row r="432" spans="1:16" s="363" customFormat="1" ht="38.25" x14ac:dyDescent="0.2">
      <c r="A432" s="14">
        <f>A431+1</f>
        <v>387</v>
      </c>
      <c r="B432" s="31" t="s">
        <v>785</v>
      </c>
      <c r="C432" s="543" t="s">
        <v>1379</v>
      </c>
      <c r="D432" s="755"/>
      <c r="E432" s="755"/>
      <c r="F432" s="755"/>
      <c r="G432" s="755"/>
      <c r="H432" s="755"/>
      <c r="I432" s="755"/>
      <c r="J432" s="755"/>
      <c r="K432" s="543" t="s">
        <v>73</v>
      </c>
      <c r="L432" s="209" t="s">
        <v>1157</v>
      </c>
      <c r="M432" s="413">
        <v>2</v>
      </c>
      <c r="N432" s="487" t="s">
        <v>2246</v>
      </c>
      <c r="O432" s="487" t="s">
        <v>2246</v>
      </c>
      <c r="P432" s="487" t="s">
        <v>2246</v>
      </c>
    </row>
    <row r="433" spans="1:16" s="363" customFormat="1" x14ac:dyDescent="0.2">
      <c r="A433" s="14">
        <f t="shared" ref="A433:A450" si="21">A432+1</f>
        <v>388</v>
      </c>
      <c r="B433" s="543" t="s">
        <v>759</v>
      </c>
      <c r="C433" s="544" t="s">
        <v>507</v>
      </c>
      <c r="D433" s="755"/>
      <c r="E433" s="755"/>
      <c r="F433" s="755"/>
      <c r="G433" s="755"/>
      <c r="H433" s="755"/>
      <c r="I433" s="755"/>
      <c r="J433" s="755"/>
      <c r="K433" s="543" t="s">
        <v>73</v>
      </c>
      <c r="L433" s="209" t="s">
        <v>1158</v>
      </c>
      <c r="M433" s="412">
        <v>1</v>
      </c>
      <c r="N433" s="487" t="s">
        <v>2246</v>
      </c>
      <c r="O433" s="487" t="s">
        <v>2246</v>
      </c>
      <c r="P433" s="487" t="s">
        <v>2246</v>
      </c>
    </row>
    <row r="434" spans="1:16" s="363" customFormat="1" ht="25.5" x14ac:dyDescent="0.2">
      <c r="A434" s="14">
        <f t="shared" si="21"/>
        <v>389</v>
      </c>
      <c r="B434" s="31" t="s">
        <v>785</v>
      </c>
      <c r="C434" s="543" t="s">
        <v>1379</v>
      </c>
      <c r="D434" s="755"/>
      <c r="E434" s="755"/>
      <c r="F434" s="755"/>
      <c r="G434" s="755"/>
      <c r="H434" s="755"/>
      <c r="I434" s="755"/>
      <c r="J434" s="755"/>
      <c r="K434" s="543" t="s">
        <v>73</v>
      </c>
      <c r="L434" s="209" t="s">
        <v>1159</v>
      </c>
      <c r="M434" s="412">
        <v>1</v>
      </c>
      <c r="N434" s="487" t="s">
        <v>2246</v>
      </c>
      <c r="O434" s="487" t="s">
        <v>2246</v>
      </c>
      <c r="P434" s="487" t="s">
        <v>2246</v>
      </c>
    </row>
    <row r="435" spans="1:16" s="363" customFormat="1" x14ac:dyDescent="0.2">
      <c r="A435" s="782" t="s">
        <v>799</v>
      </c>
      <c r="B435" s="785"/>
      <c r="C435" s="785"/>
      <c r="D435" s="785"/>
      <c r="E435" s="785"/>
      <c r="F435" s="785"/>
      <c r="G435" s="785"/>
      <c r="H435" s="785"/>
      <c r="I435" s="785"/>
      <c r="J435" s="785"/>
      <c r="K435" s="785"/>
      <c r="L435" s="785"/>
      <c r="M435" s="785"/>
      <c r="N435" s="785"/>
      <c r="O435" s="785"/>
      <c r="P435" s="845"/>
    </row>
    <row r="436" spans="1:16" s="363" customFormat="1" ht="38.25" x14ac:dyDescent="0.2">
      <c r="A436" s="14">
        <f>A434+1</f>
        <v>390</v>
      </c>
      <c r="B436" s="31" t="s">
        <v>785</v>
      </c>
      <c r="C436" s="543" t="s">
        <v>1380</v>
      </c>
      <c r="D436" s="544">
        <v>5.9</v>
      </c>
      <c r="E436" s="544">
        <v>5.9</v>
      </c>
      <c r="F436" s="544">
        <v>5.9</v>
      </c>
      <c r="G436" s="544">
        <v>5.9</v>
      </c>
      <c r="H436" s="544">
        <v>5.9</v>
      </c>
      <c r="I436" s="544">
        <v>5.9</v>
      </c>
      <c r="J436" s="544">
        <v>5.9</v>
      </c>
      <c r="K436" s="543" t="s">
        <v>513</v>
      </c>
      <c r="L436" s="209" t="s">
        <v>1160</v>
      </c>
      <c r="M436" s="413">
        <v>2</v>
      </c>
      <c r="N436" s="485" t="s">
        <v>2248</v>
      </c>
      <c r="O436" s="485" t="s">
        <v>2248</v>
      </c>
      <c r="P436" s="485" t="s">
        <v>2248</v>
      </c>
    </row>
    <row r="437" spans="1:16" s="363" customFormat="1" ht="25.5" x14ac:dyDescent="0.2">
      <c r="A437" s="14">
        <f>A436+1</f>
        <v>391</v>
      </c>
      <c r="B437" s="543" t="s">
        <v>760</v>
      </c>
      <c r="C437" s="755" t="s">
        <v>518</v>
      </c>
      <c r="D437" s="755" t="s">
        <v>518</v>
      </c>
      <c r="E437" s="755" t="s">
        <v>518</v>
      </c>
      <c r="F437" s="755" t="s">
        <v>518</v>
      </c>
      <c r="G437" s="755" t="s">
        <v>518</v>
      </c>
      <c r="H437" s="755" t="s">
        <v>518</v>
      </c>
      <c r="I437" s="755" t="s">
        <v>518</v>
      </c>
      <c r="J437" s="755" t="s">
        <v>518</v>
      </c>
      <c r="K437" s="543" t="s">
        <v>519</v>
      </c>
      <c r="L437" s="209" t="s">
        <v>1162</v>
      </c>
      <c r="M437" s="412">
        <v>1</v>
      </c>
      <c r="N437" s="485" t="s">
        <v>2248</v>
      </c>
      <c r="O437" s="485" t="s">
        <v>2248</v>
      </c>
      <c r="P437" s="485" t="s">
        <v>2248</v>
      </c>
    </row>
    <row r="438" spans="1:16" s="363" customFormat="1" ht="25.5" x14ac:dyDescent="0.2">
      <c r="A438" s="14">
        <f t="shared" si="21"/>
        <v>392</v>
      </c>
      <c r="B438" s="543" t="s">
        <v>760</v>
      </c>
      <c r="C438" s="755"/>
      <c r="D438" s="755"/>
      <c r="E438" s="755"/>
      <c r="F438" s="755"/>
      <c r="G438" s="755"/>
      <c r="H438" s="755"/>
      <c r="I438" s="755"/>
      <c r="J438" s="755"/>
      <c r="K438" s="543" t="s">
        <v>73</v>
      </c>
      <c r="L438" s="209" t="s">
        <v>1163</v>
      </c>
      <c r="M438" s="412">
        <v>1</v>
      </c>
      <c r="N438" s="485" t="s">
        <v>2248</v>
      </c>
      <c r="O438" s="485" t="s">
        <v>2248</v>
      </c>
      <c r="P438" s="485" t="s">
        <v>2248</v>
      </c>
    </row>
    <row r="439" spans="1:16" s="363" customFormat="1" ht="38.25" x14ac:dyDescent="0.2">
      <c r="A439" s="14">
        <f t="shared" si="21"/>
        <v>393</v>
      </c>
      <c r="B439" s="31" t="s">
        <v>788</v>
      </c>
      <c r="C439" s="543" t="s">
        <v>1382</v>
      </c>
      <c r="D439" s="544" t="s">
        <v>522</v>
      </c>
      <c r="E439" s="755" t="s">
        <v>522</v>
      </c>
      <c r="F439" s="755" t="s">
        <v>522</v>
      </c>
      <c r="G439" s="755" t="s">
        <v>522</v>
      </c>
      <c r="H439" s="755" t="s">
        <v>522</v>
      </c>
      <c r="I439" s="755" t="s">
        <v>522</v>
      </c>
      <c r="J439" s="755" t="s">
        <v>522</v>
      </c>
      <c r="K439" s="543" t="s">
        <v>523</v>
      </c>
      <c r="L439" s="209" t="s">
        <v>1501</v>
      </c>
      <c r="M439" s="412">
        <v>1</v>
      </c>
      <c r="N439" s="485" t="s">
        <v>2248</v>
      </c>
      <c r="O439" s="485" t="s">
        <v>2248</v>
      </c>
      <c r="P439" s="485" t="s">
        <v>2248</v>
      </c>
    </row>
    <row r="440" spans="1:16" s="363" customFormat="1" ht="14.25" customHeight="1" x14ac:dyDescent="0.2">
      <c r="A440" s="14">
        <f t="shared" si="21"/>
        <v>394</v>
      </c>
      <c r="B440" s="31" t="s">
        <v>788</v>
      </c>
      <c r="C440" s="543" t="s">
        <v>1382</v>
      </c>
      <c r="D440" s="544" t="s">
        <v>522</v>
      </c>
      <c r="E440" s="755"/>
      <c r="F440" s="755"/>
      <c r="G440" s="755"/>
      <c r="H440" s="755"/>
      <c r="I440" s="755"/>
      <c r="J440" s="755"/>
      <c r="K440" s="543" t="s">
        <v>73</v>
      </c>
      <c r="L440" s="209" t="s">
        <v>1502</v>
      </c>
      <c r="M440" s="412">
        <v>1</v>
      </c>
      <c r="N440" s="485" t="s">
        <v>2248</v>
      </c>
      <c r="O440" s="485" t="s">
        <v>2248</v>
      </c>
      <c r="P440" s="485" t="s">
        <v>2248</v>
      </c>
    </row>
    <row r="441" spans="1:16" s="363" customFormat="1" ht="25.5" x14ac:dyDescent="0.2">
      <c r="A441" s="14">
        <f>A440+1</f>
        <v>395</v>
      </c>
      <c r="B441" s="547" t="s">
        <v>761</v>
      </c>
      <c r="C441" s="550" t="s">
        <v>524</v>
      </c>
      <c r="D441" s="791" t="s">
        <v>524</v>
      </c>
      <c r="E441" s="791" t="s">
        <v>524</v>
      </c>
      <c r="F441" s="791" t="s">
        <v>524</v>
      </c>
      <c r="G441" s="791" t="s">
        <v>524</v>
      </c>
      <c r="H441" s="791" t="s">
        <v>524</v>
      </c>
      <c r="I441" s="791" t="s">
        <v>524</v>
      </c>
      <c r="J441" s="791" t="s">
        <v>524</v>
      </c>
      <c r="K441" s="547" t="s">
        <v>525</v>
      </c>
      <c r="L441" s="217" t="s">
        <v>1259</v>
      </c>
      <c r="M441" s="412">
        <v>1</v>
      </c>
      <c r="N441" s="485" t="s">
        <v>2248</v>
      </c>
      <c r="O441" s="485" t="s">
        <v>2248</v>
      </c>
      <c r="P441" s="485" t="s">
        <v>2248</v>
      </c>
    </row>
    <row r="442" spans="1:16" s="363" customFormat="1" ht="15" customHeight="1" x14ac:dyDescent="0.2">
      <c r="A442" s="14">
        <f t="shared" si="21"/>
        <v>396</v>
      </c>
      <c r="B442" s="31" t="s">
        <v>785</v>
      </c>
      <c r="C442" s="547" t="s">
        <v>1388</v>
      </c>
      <c r="D442" s="791"/>
      <c r="E442" s="791"/>
      <c r="F442" s="791"/>
      <c r="G442" s="791"/>
      <c r="H442" s="791"/>
      <c r="I442" s="791"/>
      <c r="J442" s="791"/>
      <c r="K442" s="547" t="s">
        <v>73</v>
      </c>
      <c r="L442" s="217" t="s">
        <v>1260</v>
      </c>
      <c r="M442" s="412">
        <v>1</v>
      </c>
      <c r="N442" s="485" t="s">
        <v>2248</v>
      </c>
      <c r="O442" s="485" t="s">
        <v>2248</v>
      </c>
      <c r="P442" s="485" t="s">
        <v>2248</v>
      </c>
    </row>
    <row r="443" spans="1:16" s="363" customFormat="1" ht="25.5" x14ac:dyDescent="0.2">
      <c r="A443" s="14">
        <f t="shared" si="21"/>
        <v>397</v>
      </c>
      <c r="B443" s="543" t="s">
        <v>761</v>
      </c>
      <c r="C443" s="544" t="s">
        <v>526</v>
      </c>
      <c r="D443" s="544" t="s">
        <v>526</v>
      </c>
      <c r="E443" s="544" t="s">
        <v>526</v>
      </c>
      <c r="F443" s="544" t="s">
        <v>526</v>
      </c>
      <c r="G443" s="544" t="s">
        <v>526</v>
      </c>
      <c r="H443" s="544" t="s">
        <v>526</v>
      </c>
      <c r="I443" s="544" t="s">
        <v>526</v>
      </c>
      <c r="J443" s="544" t="s">
        <v>526</v>
      </c>
      <c r="K443" s="543" t="s">
        <v>527</v>
      </c>
      <c r="L443" s="209" t="s">
        <v>1164</v>
      </c>
      <c r="M443" s="412">
        <v>1</v>
      </c>
      <c r="N443" s="485" t="s">
        <v>2248</v>
      </c>
      <c r="O443" s="485" t="s">
        <v>2248</v>
      </c>
      <c r="P443" s="485" t="s">
        <v>2248</v>
      </c>
    </row>
    <row r="444" spans="1:16" s="363" customFormat="1" ht="25.5" x14ac:dyDescent="0.2">
      <c r="A444" s="14">
        <f t="shared" si="21"/>
        <v>398</v>
      </c>
      <c r="B444" s="543" t="s">
        <v>761</v>
      </c>
      <c r="C444" s="544" t="s">
        <v>529</v>
      </c>
      <c r="D444" s="755" t="s">
        <v>529</v>
      </c>
      <c r="E444" s="755" t="s">
        <v>529</v>
      </c>
      <c r="F444" s="755" t="s">
        <v>529</v>
      </c>
      <c r="G444" s="755" t="s">
        <v>529</v>
      </c>
      <c r="H444" s="755" t="s">
        <v>529</v>
      </c>
      <c r="I444" s="755" t="s">
        <v>529</v>
      </c>
      <c r="J444" s="755" t="s">
        <v>529</v>
      </c>
      <c r="K444" s="543" t="s">
        <v>530</v>
      </c>
      <c r="L444" s="209" t="s">
        <v>1465</v>
      </c>
      <c r="M444" s="412">
        <v>1</v>
      </c>
      <c r="N444" s="485" t="s">
        <v>2248</v>
      </c>
      <c r="O444" s="485" t="s">
        <v>2248</v>
      </c>
      <c r="P444" s="485" t="s">
        <v>2248</v>
      </c>
    </row>
    <row r="445" spans="1:16" s="363" customFormat="1" ht="25.5" x14ac:dyDescent="0.2">
      <c r="A445" s="14">
        <f t="shared" si="21"/>
        <v>399</v>
      </c>
      <c r="B445" s="543" t="s">
        <v>761</v>
      </c>
      <c r="C445" s="544" t="s">
        <v>529</v>
      </c>
      <c r="D445" s="755"/>
      <c r="E445" s="755"/>
      <c r="F445" s="755"/>
      <c r="G445" s="755"/>
      <c r="H445" s="755"/>
      <c r="I445" s="755"/>
      <c r="J445" s="755"/>
      <c r="K445" s="547" t="s">
        <v>73</v>
      </c>
      <c r="L445" s="209" t="s">
        <v>1466</v>
      </c>
      <c r="M445" s="412">
        <v>1</v>
      </c>
      <c r="N445" s="485" t="s">
        <v>2248</v>
      </c>
      <c r="O445" s="485" t="s">
        <v>2248</v>
      </c>
      <c r="P445" s="485" t="s">
        <v>2248</v>
      </c>
    </row>
    <row r="446" spans="1:16" s="363" customFormat="1" ht="25.5" x14ac:dyDescent="0.2">
      <c r="A446" s="14">
        <f>A445+1</f>
        <v>400</v>
      </c>
      <c r="B446" s="543" t="s">
        <v>761</v>
      </c>
      <c r="C446" s="544" t="s">
        <v>531</v>
      </c>
      <c r="D446" s="544" t="s">
        <v>531</v>
      </c>
      <c r="E446" s="544" t="s">
        <v>531</v>
      </c>
      <c r="F446" s="544" t="s">
        <v>531</v>
      </c>
      <c r="G446" s="544" t="s">
        <v>531</v>
      </c>
      <c r="H446" s="544" t="s">
        <v>531</v>
      </c>
      <c r="I446" s="544" t="s">
        <v>531</v>
      </c>
      <c r="J446" s="544" t="s">
        <v>531</v>
      </c>
      <c r="K446" s="543" t="s">
        <v>532</v>
      </c>
      <c r="L446" s="209" t="s">
        <v>1165</v>
      </c>
      <c r="M446" s="412">
        <v>1</v>
      </c>
      <c r="N446" s="485" t="s">
        <v>2248</v>
      </c>
      <c r="O446" s="485" t="s">
        <v>2248</v>
      </c>
      <c r="P446" s="485" t="s">
        <v>2248</v>
      </c>
    </row>
    <row r="447" spans="1:16" s="363" customFormat="1" ht="38.25" x14ac:dyDescent="0.2">
      <c r="A447" s="14">
        <f t="shared" si="21"/>
        <v>401</v>
      </c>
      <c r="B447" s="543" t="s">
        <v>761</v>
      </c>
      <c r="C447" s="543" t="s">
        <v>1383</v>
      </c>
      <c r="D447" s="755" t="s">
        <v>534</v>
      </c>
      <c r="E447" s="755" t="s">
        <v>534</v>
      </c>
      <c r="F447" s="755" t="s">
        <v>534</v>
      </c>
      <c r="G447" s="755" t="s">
        <v>534</v>
      </c>
      <c r="H447" s="755" t="s">
        <v>534</v>
      </c>
      <c r="I447" s="755" t="s">
        <v>534</v>
      </c>
      <c r="J447" s="755" t="s">
        <v>534</v>
      </c>
      <c r="K447" s="543" t="s">
        <v>535</v>
      </c>
      <c r="L447" s="209" t="s">
        <v>1166</v>
      </c>
      <c r="M447" s="412">
        <v>1</v>
      </c>
      <c r="N447" s="485" t="s">
        <v>2248</v>
      </c>
      <c r="O447" s="485" t="s">
        <v>2248</v>
      </c>
      <c r="P447" s="485" t="s">
        <v>2248</v>
      </c>
    </row>
    <row r="448" spans="1:16" s="363" customFormat="1" ht="15" customHeight="1" x14ac:dyDescent="0.2">
      <c r="A448" s="14">
        <f t="shared" si="21"/>
        <v>402</v>
      </c>
      <c r="B448" s="543" t="s">
        <v>840</v>
      </c>
      <c r="C448" s="543" t="s">
        <v>1383</v>
      </c>
      <c r="D448" s="755"/>
      <c r="E448" s="755"/>
      <c r="F448" s="755"/>
      <c r="G448" s="755"/>
      <c r="H448" s="755"/>
      <c r="I448" s="755"/>
      <c r="J448" s="755"/>
      <c r="K448" s="543" t="s">
        <v>73</v>
      </c>
      <c r="L448" s="209" t="s">
        <v>1167</v>
      </c>
      <c r="M448" s="412">
        <v>1</v>
      </c>
      <c r="N448" s="485" t="s">
        <v>2248</v>
      </c>
      <c r="O448" s="485" t="s">
        <v>2248</v>
      </c>
      <c r="P448" s="485" t="s">
        <v>2248</v>
      </c>
    </row>
    <row r="449" spans="1:16" s="363" customFormat="1" ht="25.5" x14ac:dyDescent="0.2">
      <c r="A449" s="14">
        <f t="shared" si="21"/>
        <v>403</v>
      </c>
      <c r="B449" s="31" t="s">
        <v>788</v>
      </c>
      <c r="C449" s="543" t="s">
        <v>1385</v>
      </c>
      <c r="D449" s="544" t="s">
        <v>550</v>
      </c>
      <c r="E449" s="550" t="s">
        <v>538</v>
      </c>
      <c r="F449" s="550" t="s">
        <v>538</v>
      </c>
      <c r="G449" s="550" t="s">
        <v>538</v>
      </c>
      <c r="H449" s="550" t="s">
        <v>538</v>
      </c>
      <c r="I449" s="550" t="s">
        <v>538</v>
      </c>
      <c r="J449" s="550" t="s">
        <v>538</v>
      </c>
      <c r="K449" s="543" t="s">
        <v>551</v>
      </c>
      <c r="L449" s="209" t="s">
        <v>1177</v>
      </c>
      <c r="M449" s="412">
        <v>1</v>
      </c>
      <c r="N449" s="485" t="s">
        <v>2248</v>
      </c>
      <c r="O449" s="485" t="s">
        <v>2248</v>
      </c>
      <c r="P449" s="485" t="s">
        <v>2248</v>
      </c>
    </row>
    <row r="450" spans="1:16" s="363" customFormat="1" ht="51" x14ac:dyDescent="0.2">
      <c r="A450" s="14">
        <f t="shared" si="21"/>
        <v>404</v>
      </c>
      <c r="B450" s="31" t="s">
        <v>788</v>
      </c>
      <c r="C450" s="543" t="s">
        <v>1386</v>
      </c>
      <c r="D450" s="755" t="s">
        <v>553</v>
      </c>
      <c r="E450" s="755" t="s">
        <v>553</v>
      </c>
      <c r="F450" s="755" t="s">
        <v>553</v>
      </c>
      <c r="G450" s="755" t="s">
        <v>553</v>
      </c>
      <c r="H450" s="755" t="s">
        <v>553</v>
      </c>
      <c r="I450" s="755" t="s">
        <v>553</v>
      </c>
      <c r="J450" s="755" t="s">
        <v>553</v>
      </c>
      <c r="K450" s="543" t="s">
        <v>554</v>
      </c>
      <c r="L450" s="209" t="s">
        <v>1178</v>
      </c>
      <c r="M450" s="412">
        <v>1</v>
      </c>
      <c r="N450" s="485" t="s">
        <v>2248</v>
      </c>
      <c r="O450" s="485" t="s">
        <v>2248</v>
      </c>
      <c r="P450" s="485" t="s">
        <v>2248</v>
      </c>
    </row>
    <row r="451" spans="1:16" s="363" customFormat="1" ht="12.75" customHeight="1" x14ac:dyDescent="0.2">
      <c r="A451" s="551"/>
      <c r="B451" s="31" t="s">
        <v>786</v>
      </c>
      <c r="C451" s="754" t="s">
        <v>1387</v>
      </c>
      <c r="D451" s="755"/>
      <c r="E451" s="755"/>
      <c r="F451" s="755"/>
      <c r="G451" s="755"/>
      <c r="H451" s="755"/>
      <c r="I451" s="755"/>
      <c r="J451" s="755"/>
      <c r="K451" s="543" t="s">
        <v>73</v>
      </c>
      <c r="L451" s="209" t="s">
        <v>1179</v>
      </c>
      <c r="M451" s="551"/>
      <c r="N451" s="551"/>
      <c r="O451" s="551"/>
      <c r="P451" s="551"/>
    </row>
    <row r="452" spans="1:16" s="363" customFormat="1" ht="25.5" x14ac:dyDescent="0.2">
      <c r="A452" s="14">
        <f>A450+1</f>
        <v>405</v>
      </c>
      <c r="B452" s="31" t="s">
        <v>786</v>
      </c>
      <c r="C452" s="754"/>
      <c r="D452" s="755"/>
      <c r="E452" s="755"/>
      <c r="F452" s="755"/>
      <c r="G452" s="755"/>
      <c r="H452" s="755"/>
      <c r="I452" s="755"/>
      <c r="J452" s="755"/>
      <c r="K452" s="543" t="s">
        <v>73</v>
      </c>
      <c r="L452" s="209" t="s">
        <v>2164</v>
      </c>
      <c r="M452" s="412">
        <v>1</v>
      </c>
      <c r="N452" s="485" t="s">
        <v>2248</v>
      </c>
      <c r="O452" s="485" t="s">
        <v>2248</v>
      </c>
      <c r="P452" s="485" t="s">
        <v>2248</v>
      </c>
    </row>
    <row r="453" spans="1:16" s="363" customFormat="1" x14ac:dyDescent="0.2">
      <c r="A453" s="14">
        <f>A452+1</f>
        <v>406</v>
      </c>
      <c r="B453" s="31" t="s">
        <v>786</v>
      </c>
      <c r="C453" s="754"/>
      <c r="D453" s="755"/>
      <c r="E453" s="755"/>
      <c r="F453" s="755"/>
      <c r="G453" s="755"/>
      <c r="H453" s="755"/>
      <c r="I453" s="755"/>
      <c r="J453" s="755"/>
      <c r="K453" s="543" t="s">
        <v>73</v>
      </c>
      <c r="L453" s="209" t="s">
        <v>2165</v>
      </c>
      <c r="M453" s="412">
        <v>1</v>
      </c>
      <c r="N453" s="485" t="s">
        <v>2248</v>
      </c>
      <c r="O453" s="485" t="s">
        <v>2248</v>
      </c>
      <c r="P453" s="485" t="s">
        <v>2248</v>
      </c>
    </row>
    <row r="454" spans="1:16" ht="25.5" x14ac:dyDescent="0.2">
      <c r="A454" s="14">
        <f>A453+1</f>
        <v>407</v>
      </c>
      <c r="B454" s="31" t="s">
        <v>786</v>
      </c>
      <c r="C454" s="754"/>
      <c r="D454" s="755"/>
      <c r="E454" s="755"/>
      <c r="F454" s="755"/>
      <c r="G454" s="755"/>
      <c r="H454" s="755"/>
      <c r="I454" s="755"/>
      <c r="J454" s="755"/>
      <c r="K454" s="543" t="s">
        <v>73</v>
      </c>
      <c r="L454" s="209" t="s">
        <v>2166</v>
      </c>
      <c r="M454" s="412">
        <v>1</v>
      </c>
      <c r="N454" s="485" t="s">
        <v>2248</v>
      </c>
      <c r="O454" s="485" t="s">
        <v>2248</v>
      </c>
      <c r="P454" s="485" t="s">
        <v>2248</v>
      </c>
    </row>
    <row r="455" spans="1:16" ht="25.5" x14ac:dyDescent="0.2">
      <c r="A455" s="14">
        <f>A454+1</f>
        <v>408</v>
      </c>
      <c r="B455" s="31" t="s">
        <v>786</v>
      </c>
      <c r="C455" s="543" t="s">
        <v>1387</v>
      </c>
      <c r="D455" s="755"/>
      <c r="E455" s="755"/>
      <c r="F455" s="755"/>
      <c r="G455" s="755"/>
      <c r="H455" s="755"/>
      <c r="I455" s="755"/>
      <c r="J455" s="755"/>
      <c r="K455" s="543" t="s">
        <v>73</v>
      </c>
      <c r="L455" s="209" t="s">
        <v>2167</v>
      </c>
      <c r="M455" s="412">
        <v>1</v>
      </c>
      <c r="N455" s="485" t="s">
        <v>2248</v>
      </c>
      <c r="O455" s="485" t="s">
        <v>2248</v>
      </c>
      <c r="P455" s="485" t="s">
        <v>2248</v>
      </c>
    </row>
    <row r="456" spans="1:16" x14ac:dyDescent="0.2">
      <c r="A456" s="782" t="s">
        <v>800</v>
      </c>
      <c r="B456" s="785"/>
      <c r="C456" s="785"/>
      <c r="D456" s="785"/>
      <c r="E456" s="785"/>
      <c r="F456" s="785"/>
      <c r="G456" s="785"/>
      <c r="H456" s="785"/>
      <c r="I456" s="785"/>
      <c r="J456" s="785"/>
      <c r="K456" s="785"/>
      <c r="L456" s="785"/>
      <c r="M456" s="785"/>
      <c r="N456" s="785"/>
      <c r="O456" s="785"/>
      <c r="P456" s="845"/>
    </row>
    <row r="457" spans="1:16" ht="25.5" x14ac:dyDescent="0.2">
      <c r="A457" s="14">
        <f>A455+1</f>
        <v>409</v>
      </c>
      <c r="B457" s="543" t="s">
        <v>809</v>
      </c>
      <c r="C457" s="544" t="s">
        <v>561</v>
      </c>
      <c r="D457" s="544" t="s">
        <v>561</v>
      </c>
      <c r="E457" s="544" t="s">
        <v>561</v>
      </c>
      <c r="F457" s="544" t="s">
        <v>561</v>
      </c>
      <c r="G457" s="544" t="s">
        <v>561</v>
      </c>
      <c r="H457" s="544" t="s">
        <v>561</v>
      </c>
      <c r="I457" s="544" t="s">
        <v>561</v>
      </c>
      <c r="J457" s="544" t="s">
        <v>561</v>
      </c>
      <c r="K457" s="543" t="s">
        <v>562</v>
      </c>
      <c r="L457" s="209" t="s">
        <v>1184</v>
      </c>
      <c r="M457" s="412">
        <v>1</v>
      </c>
      <c r="N457" s="485" t="s">
        <v>2248</v>
      </c>
      <c r="O457" s="489" t="s">
        <v>2249</v>
      </c>
      <c r="P457" s="489" t="s">
        <v>2249</v>
      </c>
    </row>
    <row r="458" spans="1:16" ht="25.5" x14ac:dyDescent="0.2">
      <c r="A458" s="551"/>
      <c r="B458" s="31" t="s">
        <v>788</v>
      </c>
      <c r="C458" s="543" t="s">
        <v>1401</v>
      </c>
      <c r="D458" s="755" t="s">
        <v>564</v>
      </c>
      <c r="E458" s="755" t="s">
        <v>564</v>
      </c>
      <c r="F458" s="755" t="s">
        <v>564</v>
      </c>
      <c r="G458" s="755" t="s">
        <v>564</v>
      </c>
      <c r="H458" s="755" t="s">
        <v>564</v>
      </c>
      <c r="I458" s="755" t="s">
        <v>564</v>
      </c>
      <c r="J458" s="755" t="s">
        <v>564</v>
      </c>
      <c r="K458" s="543" t="s">
        <v>565</v>
      </c>
      <c r="L458" s="209" t="s">
        <v>1185</v>
      </c>
      <c r="M458" s="551"/>
      <c r="N458" s="551"/>
      <c r="O458" s="551"/>
      <c r="P458" s="551"/>
    </row>
    <row r="459" spans="1:16" ht="25.5" x14ac:dyDescent="0.2">
      <c r="A459" s="14">
        <f>A457+1</f>
        <v>410</v>
      </c>
      <c r="B459" s="543" t="s">
        <v>762</v>
      </c>
      <c r="C459" s="544" t="s">
        <v>564</v>
      </c>
      <c r="D459" s="755"/>
      <c r="E459" s="755"/>
      <c r="F459" s="755"/>
      <c r="G459" s="755"/>
      <c r="H459" s="755"/>
      <c r="I459" s="755"/>
      <c r="J459" s="755"/>
      <c r="K459" s="543" t="s">
        <v>73</v>
      </c>
      <c r="L459" s="209" t="s">
        <v>2168</v>
      </c>
      <c r="M459" s="412">
        <v>1</v>
      </c>
      <c r="N459" s="485" t="s">
        <v>2248</v>
      </c>
      <c r="O459" s="489" t="s">
        <v>2249</v>
      </c>
      <c r="P459" s="489" t="s">
        <v>2249</v>
      </c>
    </row>
    <row r="460" spans="1:16" ht="25.5" x14ac:dyDescent="0.2">
      <c r="A460" s="14">
        <f t="shared" ref="A460:A464" si="22">A459+1</f>
        <v>411</v>
      </c>
      <c r="B460" s="31" t="s">
        <v>788</v>
      </c>
      <c r="C460" s="543" t="s">
        <v>1401</v>
      </c>
      <c r="D460" s="755"/>
      <c r="E460" s="755"/>
      <c r="F460" s="755"/>
      <c r="G460" s="755"/>
      <c r="H460" s="755"/>
      <c r="I460" s="755"/>
      <c r="J460" s="755"/>
      <c r="K460" s="543" t="s">
        <v>73</v>
      </c>
      <c r="L460" s="209" t="s">
        <v>2169</v>
      </c>
      <c r="M460" s="412">
        <v>1</v>
      </c>
      <c r="N460" s="485" t="s">
        <v>2248</v>
      </c>
      <c r="O460" s="489" t="s">
        <v>2249</v>
      </c>
      <c r="P460" s="489" t="s">
        <v>2249</v>
      </c>
    </row>
    <row r="461" spans="1:16" ht="51" x14ac:dyDescent="0.2">
      <c r="A461" s="14">
        <f t="shared" si="22"/>
        <v>412</v>
      </c>
      <c r="B461" s="543" t="s">
        <v>763</v>
      </c>
      <c r="C461" s="544" t="s">
        <v>564</v>
      </c>
      <c r="D461" s="755"/>
      <c r="E461" s="755"/>
      <c r="F461" s="755"/>
      <c r="G461" s="755"/>
      <c r="H461" s="755"/>
      <c r="I461" s="755"/>
      <c r="J461" s="755"/>
      <c r="K461" s="543" t="s">
        <v>73</v>
      </c>
      <c r="L461" s="209" t="s">
        <v>2170</v>
      </c>
      <c r="M461" s="412">
        <v>1</v>
      </c>
      <c r="N461" s="485" t="s">
        <v>2248</v>
      </c>
      <c r="O461" s="489" t="s">
        <v>2249</v>
      </c>
      <c r="P461" s="489" t="s">
        <v>2249</v>
      </c>
    </row>
    <row r="462" spans="1:16" ht="25.5" x14ac:dyDescent="0.2">
      <c r="A462" s="14">
        <f t="shared" si="22"/>
        <v>413</v>
      </c>
      <c r="B462" s="31" t="s">
        <v>788</v>
      </c>
      <c r="C462" s="543" t="s">
        <v>1401</v>
      </c>
      <c r="D462" s="755"/>
      <c r="E462" s="755"/>
      <c r="F462" s="755"/>
      <c r="G462" s="755"/>
      <c r="H462" s="755"/>
      <c r="I462" s="755"/>
      <c r="J462" s="755"/>
      <c r="K462" s="543" t="s">
        <v>73</v>
      </c>
      <c r="L462" s="209" t="s">
        <v>2171</v>
      </c>
      <c r="M462" s="412">
        <v>1</v>
      </c>
      <c r="N462" s="485" t="s">
        <v>2248</v>
      </c>
      <c r="O462" s="489" t="s">
        <v>2249</v>
      </c>
      <c r="P462" s="489" t="s">
        <v>2249</v>
      </c>
    </row>
    <row r="463" spans="1:16" ht="51" x14ac:dyDescent="0.2">
      <c r="A463" s="14">
        <f t="shared" si="22"/>
        <v>414</v>
      </c>
      <c r="B463" s="31" t="s">
        <v>785</v>
      </c>
      <c r="C463" s="543" t="s">
        <v>1402</v>
      </c>
      <c r="D463" s="755"/>
      <c r="E463" s="755"/>
      <c r="F463" s="755"/>
      <c r="G463" s="755"/>
      <c r="H463" s="755"/>
      <c r="I463" s="755"/>
      <c r="J463" s="755"/>
      <c r="K463" s="543" t="s">
        <v>73</v>
      </c>
      <c r="L463" s="209" t="s">
        <v>2172</v>
      </c>
      <c r="M463" s="412">
        <v>1</v>
      </c>
      <c r="N463" s="485" t="s">
        <v>2248</v>
      </c>
      <c r="O463" s="489" t="s">
        <v>2249</v>
      </c>
      <c r="P463" s="489" t="s">
        <v>2249</v>
      </c>
    </row>
    <row r="464" spans="1:16" ht="51" x14ac:dyDescent="0.2">
      <c r="A464" s="14">
        <f t="shared" si="22"/>
        <v>415</v>
      </c>
      <c r="B464" s="31" t="s">
        <v>786</v>
      </c>
      <c r="C464" s="543" t="s">
        <v>1403</v>
      </c>
      <c r="D464" s="755"/>
      <c r="E464" s="755"/>
      <c r="F464" s="755"/>
      <c r="G464" s="755"/>
      <c r="H464" s="755"/>
      <c r="I464" s="755"/>
      <c r="J464" s="755"/>
      <c r="K464" s="543" t="s">
        <v>73</v>
      </c>
      <c r="L464" s="209" t="s">
        <v>2173</v>
      </c>
      <c r="M464" s="412">
        <v>1</v>
      </c>
      <c r="N464" s="485" t="s">
        <v>2248</v>
      </c>
      <c r="O464" s="489" t="s">
        <v>2249</v>
      </c>
      <c r="P464" s="489" t="s">
        <v>2249</v>
      </c>
    </row>
    <row r="465" spans="1:19" ht="25.5" x14ac:dyDescent="0.2">
      <c r="A465" s="14">
        <f>A464+1</f>
        <v>416</v>
      </c>
      <c r="B465" s="543" t="s">
        <v>766</v>
      </c>
      <c r="C465" s="544" t="s">
        <v>571</v>
      </c>
      <c r="D465" s="544"/>
      <c r="E465" s="544"/>
      <c r="F465" s="544"/>
      <c r="G465" s="544"/>
      <c r="H465" s="765" t="s">
        <v>2321</v>
      </c>
      <c r="I465" s="765" t="s">
        <v>2321</v>
      </c>
      <c r="J465" s="765" t="s">
        <v>2321</v>
      </c>
      <c r="K465" s="547" t="s">
        <v>2319</v>
      </c>
      <c r="L465" s="400" t="s">
        <v>2367</v>
      </c>
      <c r="M465" s="412">
        <v>1</v>
      </c>
      <c r="N465" s="485" t="s">
        <v>2248</v>
      </c>
      <c r="O465" s="489" t="s">
        <v>2249</v>
      </c>
      <c r="P465" s="489" t="s">
        <v>2249</v>
      </c>
    </row>
    <row r="466" spans="1:19" ht="25.5" x14ac:dyDescent="0.2">
      <c r="A466" s="14">
        <f>A465+1</f>
        <v>417</v>
      </c>
      <c r="B466" s="543"/>
      <c r="C466" s="544"/>
      <c r="D466" s="544"/>
      <c r="E466" s="544"/>
      <c r="F466" s="544"/>
      <c r="G466" s="544"/>
      <c r="H466" s="792"/>
      <c r="I466" s="792"/>
      <c r="J466" s="792"/>
      <c r="K466" s="547" t="s">
        <v>73</v>
      </c>
      <c r="L466" s="400" t="s">
        <v>2368</v>
      </c>
      <c r="M466" s="412">
        <v>1</v>
      </c>
      <c r="N466" s="485" t="s">
        <v>2248</v>
      </c>
      <c r="O466" s="489" t="s">
        <v>2249</v>
      </c>
      <c r="P466" s="489" t="s">
        <v>2249</v>
      </c>
    </row>
    <row r="467" spans="1:19" ht="25.5" x14ac:dyDescent="0.2">
      <c r="A467" s="14">
        <f>A466+1</f>
        <v>418</v>
      </c>
      <c r="B467" s="543"/>
      <c r="C467" s="544"/>
      <c r="D467" s="544"/>
      <c r="E467" s="544"/>
      <c r="F467" s="544"/>
      <c r="G467" s="544"/>
      <c r="H467" s="792"/>
      <c r="I467" s="792"/>
      <c r="J467" s="792"/>
      <c r="K467" s="547" t="s">
        <v>73</v>
      </c>
      <c r="L467" s="400" t="s">
        <v>2262</v>
      </c>
      <c r="M467" s="412">
        <v>1</v>
      </c>
      <c r="N467" s="485" t="s">
        <v>2248</v>
      </c>
      <c r="O467" s="489" t="s">
        <v>2249</v>
      </c>
      <c r="P467" s="489" t="s">
        <v>2249</v>
      </c>
    </row>
    <row r="468" spans="1:19" ht="25.5" x14ac:dyDescent="0.2">
      <c r="A468" s="551"/>
      <c r="B468" s="31"/>
      <c r="C468" s="551"/>
      <c r="D468" s="225"/>
      <c r="E468" s="225"/>
      <c r="F468" s="225"/>
      <c r="G468" s="764" t="s">
        <v>1778</v>
      </c>
      <c r="H468" s="792"/>
      <c r="I468" s="792"/>
      <c r="J468" s="792"/>
      <c r="K468" s="547" t="s">
        <v>73</v>
      </c>
      <c r="L468" s="217" t="s">
        <v>2467</v>
      </c>
      <c r="M468" s="361"/>
      <c r="N468" s="551"/>
      <c r="O468" s="551"/>
      <c r="P468" s="551"/>
    </row>
    <row r="469" spans="1:19" x14ac:dyDescent="0.2">
      <c r="A469" s="14">
        <f>A467+1</f>
        <v>419</v>
      </c>
      <c r="B469" s="31"/>
      <c r="C469" s="551"/>
      <c r="D469" s="225"/>
      <c r="E469" s="225"/>
      <c r="F469" s="225"/>
      <c r="G469" s="764"/>
      <c r="H469" s="792"/>
      <c r="I469" s="792"/>
      <c r="J469" s="792"/>
      <c r="K469" s="547" t="s">
        <v>73</v>
      </c>
      <c r="L469" s="217" t="s">
        <v>2468</v>
      </c>
      <c r="M469" s="412">
        <v>1</v>
      </c>
      <c r="N469" s="487" t="s">
        <v>2246</v>
      </c>
      <c r="O469" s="487" t="s">
        <v>2246</v>
      </c>
      <c r="P469" s="487" t="s">
        <v>2246</v>
      </c>
    </row>
    <row r="470" spans="1:19" ht="25.5" x14ac:dyDescent="0.2">
      <c r="A470" s="14">
        <f>A469+1</f>
        <v>420</v>
      </c>
      <c r="B470" s="31"/>
      <c r="C470" s="551"/>
      <c r="D470" s="225"/>
      <c r="E470" s="225"/>
      <c r="F470" s="225"/>
      <c r="G470" s="764"/>
      <c r="H470" s="792"/>
      <c r="I470" s="792"/>
      <c r="J470" s="792"/>
      <c r="K470" s="547" t="s">
        <v>73</v>
      </c>
      <c r="L470" s="217" t="s">
        <v>2469</v>
      </c>
      <c r="M470" s="412">
        <v>1</v>
      </c>
      <c r="N470" s="487" t="s">
        <v>2246</v>
      </c>
      <c r="O470" s="487" t="s">
        <v>2246</v>
      </c>
      <c r="P470" s="487" t="s">
        <v>2246</v>
      </c>
    </row>
    <row r="471" spans="1:19" ht="25.5" x14ac:dyDescent="0.2">
      <c r="A471" s="14">
        <f t="shared" ref="A471:A476" si="23">A470+1</f>
        <v>421</v>
      </c>
      <c r="B471" s="31"/>
      <c r="C471" s="551"/>
      <c r="D471" s="225"/>
      <c r="E471" s="225"/>
      <c r="F471" s="225"/>
      <c r="G471" s="764"/>
      <c r="H471" s="792"/>
      <c r="I471" s="792"/>
      <c r="J471" s="792"/>
      <c r="K471" s="547" t="s">
        <v>73</v>
      </c>
      <c r="L471" s="217" t="s">
        <v>2470</v>
      </c>
      <c r="M471" s="412">
        <v>1</v>
      </c>
      <c r="N471" s="487" t="s">
        <v>2246</v>
      </c>
      <c r="O471" s="487" t="s">
        <v>2246</v>
      </c>
      <c r="P471" s="487" t="s">
        <v>2246</v>
      </c>
    </row>
    <row r="472" spans="1:19" ht="51" x14ac:dyDescent="0.2">
      <c r="A472" s="14">
        <f t="shared" si="23"/>
        <v>422</v>
      </c>
      <c r="B472" s="31"/>
      <c r="C472" s="551"/>
      <c r="D472" s="225"/>
      <c r="E472" s="225"/>
      <c r="F472" s="225"/>
      <c r="G472" s="764"/>
      <c r="H472" s="792"/>
      <c r="I472" s="792"/>
      <c r="J472" s="792"/>
      <c r="K472" s="547" t="s">
        <v>73</v>
      </c>
      <c r="L472" s="217" t="s">
        <v>2471</v>
      </c>
      <c r="M472" s="412">
        <v>1</v>
      </c>
      <c r="N472" s="487" t="s">
        <v>2246</v>
      </c>
      <c r="O472" s="487" t="s">
        <v>2246</v>
      </c>
      <c r="P472" s="487" t="s">
        <v>2246</v>
      </c>
    </row>
    <row r="473" spans="1:19" x14ac:dyDescent="0.2">
      <c r="A473" s="14">
        <f t="shared" si="23"/>
        <v>423</v>
      </c>
      <c r="B473" s="31"/>
      <c r="C473" s="551"/>
      <c r="D473" s="225"/>
      <c r="E473" s="225"/>
      <c r="F473" s="225"/>
      <c r="G473" s="764"/>
      <c r="H473" s="766"/>
      <c r="I473" s="766"/>
      <c r="J473" s="766"/>
      <c r="K473" s="547" t="s">
        <v>73</v>
      </c>
      <c r="L473" s="217" t="s">
        <v>2472</v>
      </c>
      <c r="M473" s="412">
        <v>1</v>
      </c>
      <c r="N473" s="487" t="s">
        <v>2246</v>
      </c>
      <c r="O473" s="487" t="s">
        <v>2246</v>
      </c>
      <c r="P473" s="487" t="s">
        <v>2246</v>
      </c>
    </row>
    <row r="474" spans="1:19" ht="25.5" x14ac:dyDescent="0.2">
      <c r="A474" s="14">
        <f t="shared" si="23"/>
        <v>424</v>
      </c>
      <c r="B474" s="31" t="s">
        <v>788</v>
      </c>
      <c r="C474" s="543" t="s">
        <v>1389</v>
      </c>
      <c r="D474" s="544" t="s">
        <v>571</v>
      </c>
      <c r="E474" s="544" t="s">
        <v>571</v>
      </c>
      <c r="F474" s="544" t="s">
        <v>571</v>
      </c>
      <c r="G474" s="755" t="s">
        <v>571</v>
      </c>
      <c r="H474" s="773" t="s">
        <v>2263</v>
      </c>
      <c r="I474" s="773" t="s">
        <v>2263</v>
      </c>
      <c r="J474" s="773" t="s">
        <v>2263</v>
      </c>
      <c r="K474" s="547" t="s">
        <v>2270</v>
      </c>
      <c r="L474" s="400" t="s">
        <v>2369</v>
      </c>
      <c r="M474" s="412">
        <v>1</v>
      </c>
      <c r="N474" s="485" t="s">
        <v>2248</v>
      </c>
      <c r="O474" s="489" t="s">
        <v>2249</v>
      </c>
      <c r="P474" s="489" t="s">
        <v>2249</v>
      </c>
    </row>
    <row r="475" spans="1:19" ht="25.5" x14ac:dyDescent="0.2">
      <c r="A475" s="14">
        <f t="shared" si="23"/>
        <v>425</v>
      </c>
      <c r="B475" s="31"/>
      <c r="C475" s="543"/>
      <c r="D475" s="544"/>
      <c r="E475" s="544"/>
      <c r="F475" s="544"/>
      <c r="G475" s="755"/>
      <c r="H475" s="774"/>
      <c r="I475" s="774"/>
      <c r="J475" s="774"/>
      <c r="K475" s="547" t="s">
        <v>73</v>
      </c>
      <c r="L475" s="400" t="s">
        <v>2265</v>
      </c>
      <c r="M475" s="412">
        <v>1</v>
      </c>
      <c r="N475" s="485" t="s">
        <v>2248</v>
      </c>
      <c r="O475" s="489" t="s">
        <v>2249</v>
      </c>
      <c r="P475" s="489" t="s">
        <v>2249</v>
      </c>
    </row>
    <row r="476" spans="1:19" ht="25.5" x14ac:dyDescent="0.2">
      <c r="A476" s="14">
        <f t="shared" si="23"/>
        <v>426</v>
      </c>
      <c r="B476" s="31"/>
      <c r="C476" s="543"/>
      <c r="D476" s="544"/>
      <c r="E476" s="544"/>
      <c r="F476" s="544"/>
      <c r="G476" s="755"/>
      <c r="H476" s="774"/>
      <c r="I476" s="774"/>
      <c r="J476" s="774"/>
      <c r="K476" s="547" t="s">
        <v>73</v>
      </c>
      <c r="L476" s="400" t="s">
        <v>2266</v>
      </c>
      <c r="M476" s="412">
        <v>1</v>
      </c>
      <c r="N476" s="485" t="s">
        <v>2248</v>
      </c>
      <c r="O476" s="489" t="s">
        <v>2249</v>
      </c>
      <c r="P476" s="489" t="s">
        <v>2249</v>
      </c>
    </row>
    <row r="477" spans="1:19" customFormat="1" ht="25.5" x14ac:dyDescent="0.2">
      <c r="A477" s="253"/>
      <c r="B477" s="253"/>
      <c r="C477" s="253"/>
      <c r="D477" s="110"/>
      <c r="E477" s="110"/>
      <c r="F477" s="764" t="s">
        <v>1778</v>
      </c>
      <c r="G477" s="755"/>
      <c r="H477" s="775"/>
      <c r="I477" s="774"/>
      <c r="J477" s="774"/>
      <c r="K477" s="543" t="s">
        <v>73</v>
      </c>
      <c r="L477" s="217" t="s">
        <v>2473</v>
      </c>
      <c r="M477" s="409"/>
      <c r="N477" s="409"/>
      <c r="O477" s="409"/>
      <c r="P477" s="409"/>
    </row>
    <row r="478" spans="1:19" customFormat="1" ht="25.5" x14ac:dyDescent="0.2">
      <c r="A478" s="486">
        <f>A476+1</f>
        <v>427</v>
      </c>
      <c r="B478" s="253"/>
      <c r="C478" s="253"/>
      <c r="D478" s="110"/>
      <c r="E478" s="110"/>
      <c r="F478" s="791"/>
      <c r="G478" s="755"/>
      <c r="H478" s="773" t="s">
        <v>2263</v>
      </c>
      <c r="I478" s="774"/>
      <c r="J478" s="774"/>
      <c r="K478" s="562" t="s">
        <v>73</v>
      </c>
      <c r="L478" s="217" t="s">
        <v>2474</v>
      </c>
      <c r="M478" s="412">
        <v>1</v>
      </c>
      <c r="N478" s="485" t="s">
        <v>2248</v>
      </c>
      <c r="O478" s="489" t="s">
        <v>2249</v>
      </c>
      <c r="P478" s="489" t="s">
        <v>2249</v>
      </c>
    </row>
    <row r="479" spans="1:19" customFormat="1" ht="25.5" x14ac:dyDescent="0.2">
      <c r="A479" s="486">
        <f>A478+1</f>
        <v>428</v>
      </c>
      <c r="B479" s="253"/>
      <c r="C479" s="253"/>
      <c r="D479" s="110"/>
      <c r="E479" s="110"/>
      <c r="F479" s="791"/>
      <c r="G479" s="764" t="s">
        <v>571</v>
      </c>
      <c r="H479" s="774"/>
      <c r="I479" s="774" t="s">
        <v>2263</v>
      </c>
      <c r="J479" s="774" t="s">
        <v>2263</v>
      </c>
      <c r="K479" s="564" t="s">
        <v>2325</v>
      </c>
      <c r="L479" s="217" t="s">
        <v>2475</v>
      </c>
      <c r="M479" s="412">
        <v>1</v>
      </c>
      <c r="N479" s="485" t="s">
        <v>2248</v>
      </c>
      <c r="O479" s="489" t="s">
        <v>2249</v>
      </c>
      <c r="P479" s="489" t="s">
        <v>2249</v>
      </c>
      <c r="S479" s="29"/>
    </row>
    <row r="480" spans="1:19" customFormat="1" ht="25.5" x14ac:dyDescent="0.2">
      <c r="A480" s="486">
        <f t="shared" ref="A480:A483" si="24">A479+1</f>
        <v>429</v>
      </c>
      <c r="B480" s="253"/>
      <c r="C480" s="253"/>
      <c r="D480" s="110"/>
      <c r="E480" s="110"/>
      <c r="F480" s="791"/>
      <c r="G480" s="764"/>
      <c r="H480" s="774"/>
      <c r="I480" s="774"/>
      <c r="J480" s="774"/>
      <c r="K480" s="543" t="s">
        <v>73</v>
      </c>
      <c r="L480" s="217" t="s">
        <v>2476</v>
      </c>
      <c r="M480" s="412">
        <v>1</v>
      </c>
      <c r="N480" s="485" t="s">
        <v>2248</v>
      </c>
      <c r="O480" s="489" t="s">
        <v>2249</v>
      </c>
      <c r="P480" s="489" t="s">
        <v>2249</v>
      </c>
    </row>
    <row r="481" spans="1:16" customFormat="1" ht="12.75" customHeight="1" x14ac:dyDescent="0.2">
      <c r="A481" s="486">
        <f t="shared" si="24"/>
        <v>430</v>
      </c>
      <c r="B481" s="253"/>
      <c r="C481" s="253"/>
      <c r="D481" s="110"/>
      <c r="E481" s="110"/>
      <c r="F481" s="791"/>
      <c r="G481" s="764"/>
      <c r="H481" s="774"/>
      <c r="I481" s="774"/>
      <c r="J481" s="774"/>
      <c r="K481" s="543" t="s">
        <v>73</v>
      </c>
      <c r="L481" s="217" t="s">
        <v>2477</v>
      </c>
      <c r="M481" s="412">
        <v>1</v>
      </c>
      <c r="N481" s="485" t="s">
        <v>2248</v>
      </c>
      <c r="O481" s="489" t="s">
        <v>2249</v>
      </c>
      <c r="P481" s="489" t="s">
        <v>2249</v>
      </c>
    </row>
    <row r="482" spans="1:16" customFormat="1" ht="25.5" x14ac:dyDescent="0.2">
      <c r="A482" s="486">
        <f t="shared" si="24"/>
        <v>431</v>
      </c>
      <c r="B482" s="253"/>
      <c r="C482" s="253"/>
      <c r="D482" s="110"/>
      <c r="E482" s="110"/>
      <c r="F482" s="791"/>
      <c r="G482" s="764"/>
      <c r="H482" s="774"/>
      <c r="I482" s="774"/>
      <c r="J482" s="774"/>
      <c r="K482" s="543" t="s">
        <v>73</v>
      </c>
      <c r="L482" s="217" t="s">
        <v>2478</v>
      </c>
      <c r="M482" s="412">
        <v>1</v>
      </c>
      <c r="N482" s="485" t="s">
        <v>2248</v>
      </c>
      <c r="O482" s="489" t="s">
        <v>2249</v>
      </c>
      <c r="P482" s="489" t="s">
        <v>2249</v>
      </c>
    </row>
    <row r="483" spans="1:16" customFormat="1" ht="25.5" x14ac:dyDescent="0.2">
      <c r="A483" s="486">
        <f t="shared" si="24"/>
        <v>432</v>
      </c>
      <c r="B483" s="253"/>
      <c r="C483" s="253"/>
      <c r="D483" s="110"/>
      <c r="E483" s="110"/>
      <c r="F483" s="791"/>
      <c r="G483" s="764"/>
      <c r="H483" s="775"/>
      <c r="I483" s="775"/>
      <c r="J483" s="775"/>
      <c r="K483" s="543" t="s">
        <v>73</v>
      </c>
      <c r="L483" s="217" t="s">
        <v>2479</v>
      </c>
      <c r="M483" s="412">
        <v>1</v>
      </c>
      <c r="N483" s="485" t="s">
        <v>2248</v>
      </c>
      <c r="O483" s="489" t="s">
        <v>2249</v>
      </c>
      <c r="P483" s="489" t="s">
        <v>2249</v>
      </c>
    </row>
    <row r="484" spans="1:16" ht="39.75" customHeight="1" x14ac:dyDescent="0.2">
      <c r="A484" s="486">
        <f>A483+1</f>
        <v>433</v>
      </c>
      <c r="B484" s="31" t="s">
        <v>788</v>
      </c>
      <c r="C484" s="543" t="s">
        <v>1389</v>
      </c>
      <c r="D484" s="755"/>
      <c r="E484" s="755"/>
      <c r="F484" s="755"/>
      <c r="G484" s="764"/>
      <c r="H484" s="773" t="s">
        <v>2320</v>
      </c>
      <c r="I484" s="773" t="s">
        <v>2320</v>
      </c>
      <c r="J484" s="773" t="s">
        <v>2320</v>
      </c>
      <c r="K484" s="547" t="s">
        <v>2269</v>
      </c>
      <c r="L484" s="203" t="s">
        <v>2370</v>
      </c>
      <c r="M484" s="412">
        <v>1</v>
      </c>
      <c r="N484" s="485" t="s">
        <v>2248</v>
      </c>
      <c r="O484" s="489" t="s">
        <v>2249</v>
      </c>
      <c r="P484" s="489" t="s">
        <v>2249</v>
      </c>
    </row>
    <row r="485" spans="1:16" ht="12.75" customHeight="1" x14ac:dyDescent="0.2">
      <c r="A485" s="551"/>
      <c r="B485" s="31" t="s">
        <v>788</v>
      </c>
      <c r="C485" s="754" t="s">
        <v>1389</v>
      </c>
      <c r="D485" s="755"/>
      <c r="E485" s="755"/>
      <c r="F485" s="755"/>
      <c r="G485" s="764"/>
      <c r="H485" s="774"/>
      <c r="I485" s="774"/>
      <c r="J485" s="774"/>
      <c r="K485" s="543" t="s">
        <v>73</v>
      </c>
      <c r="L485" s="209" t="s">
        <v>1197</v>
      </c>
      <c r="M485" s="551"/>
      <c r="N485" s="551"/>
      <c r="O485" s="551"/>
      <c r="P485" s="551"/>
    </row>
    <row r="486" spans="1:16" ht="25.5" x14ac:dyDescent="0.2">
      <c r="A486" s="14">
        <f>A484+1</f>
        <v>434</v>
      </c>
      <c r="B486" s="31" t="s">
        <v>788</v>
      </c>
      <c r="C486" s="754"/>
      <c r="D486" s="755" t="s">
        <v>571</v>
      </c>
      <c r="E486" s="755" t="s">
        <v>571</v>
      </c>
      <c r="F486" s="755" t="s">
        <v>571</v>
      </c>
      <c r="G486" s="764"/>
      <c r="H486" s="774"/>
      <c r="I486" s="774"/>
      <c r="J486" s="774"/>
      <c r="K486" s="543" t="s">
        <v>73</v>
      </c>
      <c r="L486" s="209" t="s">
        <v>2480</v>
      </c>
      <c r="M486" s="412">
        <v>1</v>
      </c>
      <c r="N486" s="485" t="s">
        <v>2248</v>
      </c>
      <c r="O486" s="489" t="s">
        <v>2249</v>
      </c>
      <c r="P486" s="489" t="s">
        <v>2249</v>
      </c>
    </row>
    <row r="487" spans="1:16" ht="25.5" x14ac:dyDescent="0.2">
      <c r="A487" s="14">
        <f>A486+1</f>
        <v>435</v>
      </c>
      <c r="B487" s="31" t="s">
        <v>788</v>
      </c>
      <c r="C487" s="754"/>
      <c r="D487" s="755"/>
      <c r="E487" s="755"/>
      <c r="F487" s="755"/>
      <c r="G487" s="764"/>
      <c r="H487" s="774"/>
      <c r="I487" s="774"/>
      <c r="J487" s="774"/>
      <c r="K487" s="543" t="s">
        <v>73</v>
      </c>
      <c r="L487" s="209" t="s">
        <v>2481</v>
      </c>
      <c r="M487" s="412">
        <v>1</v>
      </c>
      <c r="N487" s="485" t="s">
        <v>2248</v>
      </c>
      <c r="O487" s="489" t="s">
        <v>2249</v>
      </c>
      <c r="P487" s="489" t="s">
        <v>2249</v>
      </c>
    </row>
    <row r="488" spans="1:16" ht="25.5" x14ac:dyDescent="0.2">
      <c r="A488" s="14">
        <f>A487+1</f>
        <v>436</v>
      </c>
      <c r="B488" s="31" t="s">
        <v>788</v>
      </c>
      <c r="C488" s="754"/>
      <c r="D488" s="755"/>
      <c r="E488" s="755"/>
      <c r="F488" s="755"/>
      <c r="G488" s="764"/>
      <c r="H488" s="775"/>
      <c r="I488" s="775"/>
      <c r="J488" s="775"/>
      <c r="K488" s="543" t="s">
        <v>73</v>
      </c>
      <c r="L488" s="209" t="s">
        <v>2482</v>
      </c>
      <c r="M488" s="412">
        <v>1</v>
      </c>
      <c r="N488" s="485" t="s">
        <v>2248</v>
      </c>
      <c r="O488" s="489" t="s">
        <v>2249</v>
      </c>
      <c r="P488" s="489" t="s">
        <v>2249</v>
      </c>
    </row>
    <row r="489" spans="1:16" s="26" customFormat="1" ht="25.5" x14ac:dyDescent="0.2">
      <c r="A489" s="566"/>
      <c r="B489" s="31" t="s">
        <v>788</v>
      </c>
      <c r="C489" s="562" t="s">
        <v>1390</v>
      </c>
      <c r="D489" s="755" t="s">
        <v>581</v>
      </c>
      <c r="E489" s="755" t="s">
        <v>581</v>
      </c>
      <c r="F489" s="755" t="s">
        <v>581</v>
      </c>
      <c r="G489" s="755" t="s">
        <v>581</v>
      </c>
      <c r="H489" s="756" t="s">
        <v>581</v>
      </c>
      <c r="I489" s="756" t="s">
        <v>581</v>
      </c>
      <c r="J489" s="756" t="s">
        <v>581</v>
      </c>
      <c r="K489" s="562" t="s">
        <v>582</v>
      </c>
      <c r="L489" s="456" t="s">
        <v>2429</v>
      </c>
      <c r="M489" s="31"/>
      <c r="N489" s="409"/>
      <c r="O489" s="500"/>
      <c r="P489" s="500"/>
    </row>
    <row r="490" spans="1:16" s="26" customFormat="1" x14ac:dyDescent="0.2">
      <c r="A490" s="31"/>
      <c r="B490" s="31" t="s">
        <v>786</v>
      </c>
      <c r="C490" s="754" t="s">
        <v>1391</v>
      </c>
      <c r="D490" s="755"/>
      <c r="E490" s="755"/>
      <c r="F490" s="755"/>
      <c r="G490" s="755"/>
      <c r="H490" s="757"/>
      <c r="I490" s="757"/>
      <c r="J490" s="757"/>
      <c r="K490" s="562" t="s">
        <v>73</v>
      </c>
      <c r="L490" s="458" t="s">
        <v>2430</v>
      </c>
      <c r="M490" s="31"/>
      <c r="N490" s="31"/>
      <c r="O490" s="31"/>
      <c r="P490" s="31"/>
    </row>
    <row r="491" spans="1:16" s="26" customFormat="1" ht="25.5" x14ac:dyDescent="0.2">
      <c r="A491" s="42">
        <f>A488+1</f>
        <v>437</v>
      </c>
      <c r="B491" s="31"/>
      <c r="C491" s="754"/>
      <c r="D491" s="755"/>
      <c r="E491" s="755"/>
      <c r="F491" s="755"/>
      <c r="G491" s="755"/>
      <c r="H491" s="757"/>
      <c r="I491" s="757"/>
      <c r="J491" s="757"/>
      <c r="K491" s="492" t="s">
        <v>73</v>
      </c>
      <c r="L491" s="517" t="s">
        <v>2431</v>
      </c>
      <c r="M491" s="414">
        <v>1</v>
      </c>
      <c r="N491" s="485" t="s">
        <v>2248</v>
      </c>
      <c r="O491" s="60" t="s">
        <v>2249</v>
      </c>
      <c r="P491" s="490" t="s">
        <v>2249</v>
      </c>
    </row>
    <row r="492" spans="1:16" s="26" customFormat="1" ht="25.5" x14ac:dyDescent="0.2">
      <c r="A492" s="42">
        <f>A491+1</f>
        <v>438</v>
      </c>
      <c r="B492" s="31"/>
      <c r="C492" s="754"/>
      <c r="D492" s="755"/>
      <c r="E492" s="755"/>
      <c r="F492" s="755"/>
      <c r="G492" s="755"/>
      <c r="H492" s="757"/>
      <c r="I492" s="757"/>
      <c r="J492" s="757"/>
      <c r="K492" s="492" t="s">
        <v>73</v>
      </c>
      <c r="L492" s="517" t="s">
        <v>2432</v>
      </c>
      <c r="M492" s="414">
        <v>1</v>
      </c>
      <c r="N492" s="485" t="s">
        <v>2248</v>
      </c>
      <c r="O492" s="60" t="s">
        <v>2249</v>
      </c>
      <c r="P492" s="490" t="s">
        <v>2249</v>
      </c>
    </row>
    <row r="493" spans="1:16" s="26" customFormat="1" ht="25.5" x14ac:dyDescent="0.2">
      <c r="A493" s="42">
        <f t="shared" ref="A493:A496" si="25">A492+1</f>
        <v>439</v>
      </c>
      <c r="B493" s="31" t="s">
        <v>786</v>
      </c>
      <c r="C493" s="754"/>
      <c r="D493" s="755"/>
      <c r="E493" s="755"/>
      <c r="F493" s="755"/>
      <c r="G493" s="755"/>
      <c r="H493" s="757"/>
      <c r="I493" s="757"/>
      <c r="J493" s="757"/>
      <c r="K493" s="562" t="s">
        <v>73</v>
      </c>
      <c r="L493" s="456" t="s">
        <v>2436</v>
      </c>
      <c r="M493" s="414">
        <v>1</v>
      </c>
      <c r="N493" s="485" t="s">
        <v>2248</v>
      </c>
      <c r="O493" s="60" t="s">
        <v>2249</v>
      </c>
      <c r="P493" s="60" t="s">
        <v>2249</v>
      </c>
    </row>
    <row r="494" spans="1:16" s="26" customFormat="1" ht="38.25" x14ac:dyDescent="0.2">
      <c r="A494" s="42">
        <f t="shared" si="25"/>
        <v>440</v>
      </c>
      <c r="B494" s="31" t="s">
        <v>786</v>
      </c>
      <c r="C494" s="754" t="s">
        <v>1391</v>
      </c>
      <c r="D494" s="755" t="s">
        <v>581</v>
      </c>
      <c r="E494" s="755" t="s">
        <v>581</v>
      </c>
      <c r="F494" s="755" t="s">
        <v>581</v>
      </c>
      <c r="G494" s="755" t="s">
        <v>581</v>
      </c>
      <c r="H494" s="757"/>
      <c r="I494" s="757"/>
      <c r="J494" s="757"/>
      <c r="K494" s="562" t="s">
        <v>73</v>
      </c>
      <c r="L494" s="456" t="s">
        <v>2435</v>
      </c>
      <c r="M494" s="414">
        <v>1</v>
      </c>
      <c r="N494" s="485" t="s">
        <v>2248</v>
      </c>
      <c r="O494" s="60" t="s">
        <v>2249</v>
      </c>
      <c r="P494" s="490" t="s">
        <v>2249</v>
      </c>
    </row>
    <row r="495" spans="1:16" s="26" customFormat="1" ht="25.5" x14ac:dyDescent="0.2">
      <c r="A495" s="42">
        <f t="shared" si="25"/>
        <v>441</v>
      </c>
      <c r="B495" s="31"/>
      <c r="C495" s="754"/>
      <c r="D495" s="755"/>
      <c r="E495" s="755"/>
      <c r="F495" s="755"/>
      <c r="G495" s="755"/>
      <c r="H495" s="757"/>
      <c r="I495" s="757"/>
      <c r="J495" s="757"/>
      <c r="K495" s="492" t="s">
        <v>73</v>
      </c>
      <c r="L495" s="517" t="s">
        <v>2433</v>
      </c>
      <c r="M495" s="414">
        <v>1</v>
      </c>
      <c r="N495" s="485" t="s">
        <v>2248</v>
      </c>
      <c r="O495" s="60" t="s">
        <v>2249</v>
      </c>
      <c r="P495" s="490" t="s">
        <v>2249</v>
      </c>
    </row>
    <row r="496" spans="1:16" ht="25.5" x14ac:dyDescent="0.2">
      <c r="A496" s="42">
        <f t="shared" si="25"/>
        <v>442</v>
      </c>
      <c r="B496" s="31" t="s">
        <v>786</v>
      </c>
      <c r="C496" s="755"/>
      <c r="D496" s="755"/>
      <c r="E496" s="755"/>
      <c r="F496" s="755"/>
      <c r="G496" s="755"/>
      <c r="H496" s="758"/>
      <c r="I496" s="758"/>
      <c r="J496" s="758"/>
      <c r="K496" s="562" t="s">
        <v>73</v>
      </c>
      <c r="L496" s="456" t="s">
        <v>2434</v>
      </c>
      <c r="M496" s="412">
        <v>1</v>
      </c>
      <c r="N496" s="485" t="s">
        <v>2248</v>
      </c>
      <c r="O496" s="60" t="s">
        <v>2249</v>
      </c>
      <c r="P496" s="490" t="s">
        <v>2249</v>
      </c>
    </row>
    <row r="497" spans="1:16" ht="38.25" x14ac:dyDescent="0.2">
      <c r="A497" s="31"/>
      <c r="B497" s="31" t="s">
        <v>785</v>
      </c>
      <c r="C497" s="754" t="s">
        <v>1400</v>
      </c>
      <c r="D497" s="754" t="s">
        <v>587</v>
      </c>
      <c r="E497" s="754" t="s">
        <v>587</v>
      </c>
      <c r="F497" s="754" t="s">
        <v>587</v>
      </c>
      <c r="G497" s="754" t="s">
        <v>587</v>
      </c>
      <c r="H497" s="754" t="s">
        <v>587</v>
      </c>
      <c r="I497" s="754" t="s">
        <v>587</v>
      </c>
      <c r="J497" s="754" t="s">
        <v>587</v>
      </c>
      <c r="K497" s="543" t="s">
        <v>588</v>
      </c>
      <c r="L497" s="209" t="s">
        <v>1280</v>
      </c>
      <c r="M497" s="551"/>
      <c r="N497" s="551"/>
      <c r="O497" s="551"/>
      <c r="P497" s="551"/>
    </row>
    <row r="498" spans="1:16" ht="25.5" x14ac:dyDescent="0.2">
      <c r="A498" s="14">
        <f>A496+1</f>
        <v>443</v>
      </c>
      <c r="B498" s="31" t="s">
        <v>785</v>
      </c>
      <c r="C498" s="754"/>
      <c r="D498" s="754"/>
      <c r="E498" s="754"/>
      <c r="F498" s="754"/>
      <c r="G498" s="754"/>
      <c r="H498" s="754"/>
      <c r="I498" s="754"/>
      <c r="J498" s="754"/>
      <c r="K498" s="543" t="s">
        <v>73</v>
      </c>
      <c r="L498" s="209" t="s">
        <v>817</v>
      </c>
      <c r="M498" s="412">
        <v>1</v>
      </c>
      <c r="N498" s="485" t="s">
        <v>2248</v>
      </c>
      <c r="O498" s="489" t="s">
        <v>2249</v>
      </c>
      <c r="P498" s="489" t="s">
        <v>2249</v>
      </c>
    </row>
    <row r="499" spans="1:16" ht="25.5" x14ac:dyDescent="0.2">
      <c r="A499" s="14">
        <f>A498+1</f>
        <v>444</v>
      </c>
      <c r="B499" s="31" t="s">
        <v>785</v>
      </c>
      <c r="C499" s="754"/>
      <c r="D499" s="754"/>
      <c r="E499" s="754"/>
      <c r="F499" s="754"/>
      <c r="G499" s="754"/>
      <c r="H499" s="754"/>
      <c r="I499" s="754"/>
      <c r="J499" s="754"/>
      <c r="K499" s="543" t="s">
        <v>73</v>
      </c>
      <c r="L499" s="209" t="s">
        <v>816</v>
      </c>
      <c r="M499" s="412">
        <v>1</v>
      </c>
      <c r="N499" s="485" t="s">
        <v>2248</v>
      </c>
      <c r="O499" s="489" t="s">
        <v>2249</v>
      </c>
      <c r="P499" s="489" t="s">
        <v>2249</v>
      </c>
    </row>
    <row r="500" spans="1:16" ht="25.5" x14ac:dyDescent="0.2">
      <c r="A500" s="14">
        <f t="shared" ref="A500" si="26">A499+1</f>
        <v>445</v>
      </c>
      <c r="B500" s="31"/>
      <c r="C500" s="754"/>
      <c r="D500" s="754"/>
      <c r="E500" s="754"/>
      <c r="F500" s="754"/>
      <c r="G500" s="754"/>
      <c r="H500" s="754"/>
      <c r="I500" s="754"/>
      <c r="J500" s="754"/>
      <c r="K500" s="543" t="s">
        <v>73</v>
      </c>
      <c r="L500" s="209" t="s">
        <v>1281</v>
      </c>
      <c r="M500" s="412">
        <v>1</v>
      </c>
      <c r="N500" s="485" t="s">
        <v>2248</v>
      </c>
      <c r="O500" s="489" t="s">
        <v>2249</v>
      </c>
      <c r="P500" s="489" t="s">
        <v>2249</v>
      </c>
    </row>
    <row r="501" spans="1:16" ht="76.5" x14ac:dyDescent="0.2">
      <c r="A501" s="14">
        <f>A500+1</f>
        <v>446</v>
      </c>
      <c r="B501" s="255"/>
      <c r="C501" s="110"/>
      <c r="D501" s="110"/>
      <c r="E501" s="764" t="s">
        <v>1605</v>
      </c>
      <c r="F501" s="764" t="s">
        <v>1605</v>
      </c>
      <c r="G501" s="764" t="s">
        <v>1605</v>
      </c>
      <c r="H501" s="773" t="s">
        <v>2105</v>
      </c>
      <c r="I501" s="773" t="s">
        <v>2105</v>
      </c>
      <c r="J501" s="773" t="s">
        <v>2105</v>
      </c>
      <c r="K501" s="550" t="s">
        <v>1551</v>
      </c>
      <c r="L501" s="217" t="s">
        <v>2332</v>
      </c>
      <c r="M501" s="412">
        <v>1</v>
      </c>
      <c r="N501" s="489" t="s">
        <v>2249</v>
      </c>
      <c r="O501" s="489" t="s">
        <v>2249</v>
      </c>
      <c r="P501" s="489" t="s">
        <v>2249</v>
      </c>
    </row>
    <row r="502" spans="1:16" ht="25.5" x14ac:dyDescent="0.2">
      <c r="A502" s="14">
        <f t="shared" ref="A502:A503" si="27">A501+1</f>
        <v>447</v>
      </c>
      <c r="B502" s="255"/>
      <c r="C502" s="110"/>
      <c r="D502" s="110"/>
      <c r="E502" s="764"/>
      <c r="F502" s="764"/>
      <c r="G502" s="764"/>
      <c r="H502" s="774"/>
      <c r="I502" s="775"/>
      <c r="J502" s="775"/>
      <c r="K502" s="550" t="s">
        <v>73</v>
      </c>
      <c r="L502" s="217" t="s">
        <v>2375</v>
      </c>
      <c r="M502" s="412">
        <v>1</v>
      </c>
      <c r="N502" s="489" t="s">
        <v>2249</v>
      </c>
      <c r="O502" s="489" t="s">
        <v>2249</v>
      </c>
      <c r="P502" s="489" t="s">
        <v>2249</v>
      </c>
    </row>
    <row r="503" spans="1:16" ht="25.5" x14ac:dyDescent="0.2">
      <c r="A503" s="14">
        <f t="shared" si="27"/>
        <v>448</v>
      </c>
      <c r="B503" s="255"/>
      <c r="C503" s="110"/>
      <c r="D503" s="110"/>
      <c r="E503" s="764"/>
      <c r="F503" s="764"/>
      <c r="G503" s="764"/>
      <c r="H503" s="774"/>
      <c r="I503" s="560" t="s">
        <v>2105</v>
      </c>
      <c r="J503" s="560" t="s">
        <v>2105</v>
      </c>
      <c r="K503" s="564" t="s">
        <v>2463</v>
      </c>
      <c r="L503" s="217" t="s">
        <v>2336</v>
      </c>
      <c r="M503" s="412">
        <v>1</v>
      </c>
      <c r="N503" s="489" t="s">
        <v>2249</v>
      </c>
      <c r="O503" s="489" t="s">
        <v>2249</v>
      </c>
      <c r="P503" s="489" t="s">
        <v>2249</v>
      </c>
    </row>
    <row r="504" spans="1:16" ht="51" x14ac:dyDescent="0.2">
      <c r="A504" s="14">
        <f>A503+1</f>
        <v>449</v>
      </c>
      <c r="B504" s="31" t="s">
        <v>785</v>
      </c>
      <c r="C504" s="543" t="s">
        <v>1394</v>
      </c>
      <c r="D504" s="544" t="s">
        <v>603</v>
      </c>
      <c r="E504" s="544" t="s">
        <v>603</v>
      </c>
      <c r="F504" s="544" t="s">
        <v>603</v>
      </c>
      <c r="G504" s="551"/>
      <c r="H504" s="547" t="s">
        <v>2045</v>
      </c>
      <c r="I504" s="547" t="s">
        <v>2045</v>
      </c>
      <c r="J504" s="547" t="s">
        <v>2045</v>
      </c>
      <c r="K504" s="547" t="s">
        <v>2046</v>
      </c>
      <c r="L504" s="217" t="s">
        <v>2295</v>
      </c>
      <c r="M504" s="412">
        <v>1</v>
      </c>
      <c r="N504" s="485" t="s">
        <v>2248</v>
      </c>
      <c r="O504" s="489" t="s">
        <v>2249</v>
      </c>
      <c r="P504" s="489" t="s">
        <v>2249</v>
      </c>
    </row>
    <row r="505" spans="1:16" ht="38.25" x14ac:dyDescent="0.2">
      <c r="A505" s="14">
        <f>A504+1</f>
        <v>450</v>
      </c>
      <c r="B505" s="31" t="s">
        <v>786</v>
      </c>
      <c r="C505" s="543" t="s">
        <v>1392</v>
      </c>
      <c r="D505" s="755" t="s">
        <v>592</v>
      </c>
      <c r="E505" s="755" t="s">
        <v>592</v>
      </c>
      <c r="F505" s="755" t="s">
        <v>592</v>
      </c>
      <c r="G505" s="755" t="s">
        <v>592</v>
      </c>
      <c r="H505" s="755" t="s">
        <v>592</v>
      </c>
      <c r="I505" s="755" t="s">
        <v>592</v>
      </c>
      <c r="J505" s="755" t="s">
        <v>592</v>
      </c>
      <c r="K505" s="543" t="s">
        <v>593</v>
      </c>
      <c r="L505" s="209" t="s">
        <v>1206</v>
      </c>
      <c r="M505" s="413">
        <v>2</v>
      </c>
      <c r="N505" s="485" t="s">
        <v>2248</v>
      </c>
      <c r="O505" s="489" t="s">
        <v>2249</v>
      </c>
      <c r="P505" s="489" t="s">
        <v>2249</v>
      </c>
    </row>
    <row r="506" spans="1:16" ht="38.25" x14ac:dyDescent="0.2">
      <c r="A506" s="14">
        <f t="shared" ref="A506:A522" si="28">A505+1</f>
        <v>451</v>
      </c>
      <c r="B506" s="31" t="s">
        <v>786</v>
      </c>
      <c r="C506" s="543" t="s">
        <v>1392</v>
      </c>
      <c r="D506" s="755"/>
      <c r="E506" s="755"/>
      <c r="F506" s="755"/>
      <c r="G506" s="755"/>
      <c r="H506" s="755"/>
      <c r="I506" s="755"/>
      <c r="J506" s="755"/>
      <c r="K506" s="543" t="s">
        <v>73</v>
      </c>
      <c r="L506" s="209" t="s">
        <v>1207</v>
      </c>
      <c r="M506" s="412">
        <v>1</v>
      </c>
      <c r="N506" s="485" t="s">
        <v>2248</v>
      </c>
      <c r="O506" s="489" t="s">
        <v>2249</v>
      </c>
      <c r="P506" s="489" t="s">
        <v>2249</v>
      </c>
    </row>
    <row r="507" spans="1:16" ht="25.5" x14ac:dyDescent="0.2">
      <c r="A507" s="551"/>
      <c r="B507" s="31" t="s">
        <v>786</v>
      </c>
      <c r="C507" s="754" t="s">
        <v>1393</v>
      </c>
      <c r="D507" s="755" t="s">
        <v>596</v>
      </c>
      <c r="E507" s="755" t="s">
        <v>596</v>
      </c>
      <c r="F507" s="755" t="s">
        <v>596</v>
      </c>
      <c r="G507" s="791" t="s">
        <v>596</v>
      </c>
      <c r="H507" s="765" t="s">
        <v>596</v>
      </c>
      <c r="I507" s="765" t="s">
        <v>596</v>
      </c>
      <c r="J507" s="765" t="s">
        <v>596</v>
      </c>
      <c r="K507" s="547" t="s">
        <v>597</v>
      </c>
      <c r="L507" s="217" t="s">
        <v>1208</v>
      </c>
      <c r="M507" s="551"/>
      <c r="N507" s="551"/>
      <c r="O507" s="551"/>
      <c r="P507" s="551"/>
    </row>
    <row r="508" spans="1:16" ht="25.5" x14ac:dyDescent="0.2">
      <c r="A508" s="14">
        <f>A506+1</f>
        <v>452</v>
      </c>
      <c r="B508" s="31" t="s">
        <v>786</v>
      </c>
      <c r="C508" s="755"/>
      <c r="D508" s="755"/>
      <c r="E508" s="755"/>
      <c r="F508" s="755"/>
      <c r="G508" s="791"/>
      <c r="H508" s="792"/>
      <c r="I508" s="792"/>
      <c r="J508" s="792"/>
      <c r="K508" s="547" t="s">
        <v>73</v>
      </c>
      <c r="L508" s="217" t="s">
        <v>598</v>
      </c>
      <c r="M508" s="412">
        <v>1</v>
      </c>
      <c r="N508" s="485" t="s">
        <v>2248</v>
      </c>
      <c r="O508" s="489" t="s">
        <v>2249</v>
      </c>
      <c r="P508" s="489" t="s">
        <v>2249</v>
      </c>
    </row>
    <row r="509" spans="1:16" ht="25.5" x14ac:dyDescent="0.2">
      <c r="A509" s="14">
        <f t="shared" si="28"/>
        <v>453</v>
      </c>
      <c r="B509" s="31" t="s">
        <v>786</v>
      </c>
      <c r="C509" s="755"/>
      <c r="D509" s="755"/>
      <c r="E509" s="755"/>
      <c r="F509" s="755"/>
      <c r="G509" s="791"/>
      <c r="H509" s="792"/>
      <c r="I509" s="792"/>
      <c r="J509" s="792"/>
      <c r="K509" s="547" t="s">
        <v>73</v>
      </c>
      <c r="L509" s="217" t="s">
        <v>599</v>
      </c>
      <c r="M509" s="413">
        <v>2</v>
      </c>
      <c r="N509" s="485" t="s">
        <v>2248</v>
      </c>
      <c r="O509" s="489" t="s">
        <v>2249</v>
      </c>
      <c r="P509" s="489" t="s">
        <v>2249</v>
      </c>
    </row>
    <row r="510" spans="1:16" ht="38.25" x14ac:dyDescent="0.2">
      <c r="A510" s="14">
        <f t="shared" si="28"/>
        <v>454</v>
      </c>
      <c r="B510" s="31" t="s">
        <v>786</v>
      </c>
      <c r="C510" s="755"/>
      <c r="D510" s="755"/>
      <c r="E510" s="755"/>
      <c r="F510" s="755"/>
      <c r="G510" s="791"/>
      <c r="H510" s="792"/>
      <c r="I510" s="792"/>
      <c r="J510" s="792"/>
      <c r="K510" s="547" t="s">
        <v>73</v>
      </c>
      <c r="L510" s="217" t="s">
        <v>1999</v>
      </c>
      <c r="M510" s="412">
        <v>1</v>
      </c>
      <c r="N510" s="485" t="s">
        <v>2248</v>
      </c>
      <c r="O510" s="489" t="s">
        <v>2249</v>
      </c>
      <c r="P510" s="489" t="s">
        <v>2249</v>
      </c>
    </row>
    <row r="511" spans="1:16" ht="51" x14ac:dyDescent="0.2">
      <c r="A511" s="14">
        <f t="shared" si="28"/>
        <v>455</v>
      </c>
      <c r="B511" s="31" t="s">
        <v>786</v>
      </c>
      <c r="C511" s="755"/>
      <c r="D511" s="755"/>
      <c r="E511" s="755"/>
      <c r="F511" s="755"/>
      <c r="G511" s="791"/>
      <c r="H511" s="792"/>
      <c r="I511" s="792"/>
      <c r="J511" s="792"/>
      <c r="K511" s="547" t="s">
        <v>73</v>
      </c>
      <c r="L511" s="217" t="s">
        <v>2186</v>
      </c>
      <c r="M511" s="412">
        <v>1</v>
      </c>
      <c r="N511" s="485" t="s">
        <v>2248</v>
      </c>
      <c r="O511" s="489" t="s">
        <v>2249</v>
      </c>
      <c r="P511" s="489" t="s">
        <v>2249</v>
      </c>
    </row>
    <row r="512" spans="1:16" ht="25.5" x14ac:dyDescent="0.2">
      <c r="A512" s="551"/>
      <c r="B512" s="31"/>
      <c r="C512" s="551"/>
      <c r="D512" s="551"/>
      <c r="E512" s="551"/>
      <c r="F512" s="551"/>
      <c r="G512" s="764" t="s">
        <v>2004</v>
      </c>
      <c r="H512" s="792"/>
      <c r="I512" s="792"/>
      <c r="J512" s="792"/>
      <c r="K512" s="547" t="s">
        <v>73</v>
      </c>
      <c r="L512" s="499" t="s">
        <v>2187</v>
      </c>
      <c r="M512" s="361"/>
      <c r="N512" s="551"/>
      <c r="O512" s="551"/>
      <c r="P512" s="551"/>
    </row>
    <row r="513" spans="1:16" ht="28.5" customHeight="1" x14ac:dyDescent="0.2">
      <c r="A513" s="14">
        <f>A511+1</f>
        <v>456</v>
      </c>
      <c r="B513" s="31"/>
      <c r="C513" s="551"/>
      <c r="D513" s="551"/>
      <c r="E513" s="551"/>
      <c r="F513" s="551"/>
      <c r="G513" s="764"/>
      <c r="H513" s="792"/>
      <c r="I513" s="792"/>
      <c r="J513" s="792"/>
      <c r="K513" s="547" t="s">
        <v>73</v>
      </c>
      <c r="L513" s="217" t="s">
        <v>1909</v>
      </c>
      <c r="M513" s="412">
        <v>1</v>
      </c>
      <c r="N513" s="485" t="s">
        <v>2248</v>
      </c>
      <c r="O513" s="489" t="s">
        <v>2249</v>
      </c>
      <c r="P513" s="489" t="s">
        <v>2249</v>
      </c>
    </row>
    <row r="514" spans="1:16" ht="25.5" x14ac:dyDescent="0.2">
      <c r="A514" s="14">
        <f>A513+1</f>
        <v>457</v>
      </c>
      <c r="B514" s="31"/>
      <c r="C514" s="551"/>
      <c r="D514" s="551"/>
      <c r="E514" s="551"/>
      <c r="F514" s="551"/>
      <c r="G514" s="764"/>
      <c r="H514" s="766"/>
      <c r="I514" s="766"/>
      <c r="J514" s="766"/>
      <c r="K514" s="547" t="s">
        <v>73</v>
      </c>
      <c r="L514" s="217" t="s">
        <v>2188</v>
      </c>
      <c r="M514" s="412">
        <v>1</v>
      </c>
      <c r="N514" s="485" t="s">
        <v>2248</v>
      </c>
      <c r="O514" s="489" t="s">
        <v>2249</v>
      </c>
      <c r="P514" s="489" t="s">
        <v>2249</v>
      </c>
    </row>
    <row r="515" spans="1:16" ht="38.25" x14ac:dyDescent="0.2">
      <c r="A515" s="14">
        <f t="shared" ref="A515:A516" si="29">A514+1</f>
        <v>458</v>
      </c>
      <c r="B515" s="31" t="s">
        <v>785</v>
      </c>
      <c r="C515" s="543" t="s">
        <v>1394</v>
      </c>
      <c r="D515" s="544" t="s">
        <v>603</v>
      </c>
      <c r="E515" s="544" t="s">
        <v>603</v>
      </c>
      <c r="F515" s="544" t="s">
        <v>603</v>
      </c>
      <c r="G515" s="791" t="s">
        <v>603</v>
      </c>
      <c r="H515" s="791" t="s">
        <v>603</v>
      </c>
      <c r="I515" s="791" t="s">
        <v>603</v>
      </c>
      <c r="J515" s="791" t="s">
        <v>603</v>
      </c>
      <c r="K515" s="547" t="s">
        <v>604</v>
      </c>
      <c r="L515" s="217" t="s">
        <v>1211</v>
      </c>
      <c r="M515" s="412">
        <v>1</v>
      </c>
      <c r="N515" s="485" t="s">
        <v>2248</v>
      </c>
      <c r="O515" s="489" t="s">
        <v>2249</v>
      </c>
      <c r="P515" s="489" t="s">
        <v>2249</v>
      </c>
    </row>
    <row r="516" spans="1:16" ht="51" x14ac:dyDescent="0.2">
      <c r="A516" s="14">
        <f t="shared" si="29"/>
        <v>459</v>
      </c>
      <c r="B516" s="547" t="s">
        <v>841</v>
      </c>
      <c r="C516" s="544" t="s">
        <v>603</v>
      </c>
      <c r="D516" s="755" t="s">
        <v>603</v>
      </c>
      <c r="E516" s="755" t="s">
        <v>603</v>
      </c>
      <c r="F516" s="755" t="s">
        <v>603</v>
      </c>
      <c r="G516" s="791"/>
      <c r="H516" s="791"/>
      <c r="I516" s="791"/>
      <c r="J516" s="791"/>
      <c r="K516" s="543" t="s">
        <v>73</v>
      </c>
      <c r="L516" s="217" t="s">
        <v>1962</v>
      </c>
      <c r="M516" s="412">
        <v>1</v>
      </c>
      <c r="N516" s="485" t="s">
        <v>2248</v>
      </c>
      <c r="O516" s="489" t="s">
        <v>2249</v>
      </c>
      <c r="P516" s="489" t="s">
        <v>2249</v>
      </c>
    </row>
    <row r="517" spans="1:16" ht="38.25" x14ac:dyDescent="0.2">
      <c r="A517" s="14">
        <f t="shared" si="28"/>
        <v>460</v>
      </c>
      <c r="B517" s="31" t="s">
        <v>786</v>
      </c>
      <c r="C517" s="543" t="s">
        <v>1395</v>
      </c>
      <c r="D517" s="755"/>
      <c r="E517" s="755"/>
      <c r="F517" s="755"/>
      <c r="G517" s="791"/>
      <c r="H517" s="791"/>
      <c r="I517" s="791"/>
      <c r="J517" s="791"/>
      <c r="K517" s="543" t="s">
        <v>73</v>
      </c>
      <c r="L517" s="209" t="s">
        <v>1212</v>
      </c>
      <c r="M517" s="412">
        <v>1</v>
      </c>
      <c r="N517" s="485" t="s">
        <v>2248</v>
      </c>
      <c r="O517" s="489" t="s">
        <v>2249</v>
      </c>
      <c r="P517" s="489" t="s">
        <v>2249</v>
      </c>
    </row>
    <row r="518" spans="1:16" s="363" customFormat="1" ht="25.5" x14ac:dyDescent="0.2">
      <c r="A518" s="14">
        <f t="shared" si="28"/>
        <v>461</v>
      </c>
      <c r="B518" s="31" t="s">
        <v>786</v>
      </c>
      <c r="C518" s="543" t="s">
        <v>1396</v>
      </c>
      <c r="D518" s="755" t="s">
        <v>608</v>
      </c>
      <c r="E518" s="755" t="s">
        <v>608</v>
      </c>
      <c r="F518" s="755" t="s">
        <v>608</v>
      </c>
      <c r="G518" s="755" t="s">
        <v>608</v>
      </c>
      <c r="H518" s="755" t="s">
        <v>608</v>
      </c>
      <c r="I518" s="755" t="s">
        <v>608</v>
      </c>
      <c r="J518" s="755" t="s">
        <v>608</v>
      </c>
      <c r="K518" s="543" t="s">
        <v>609</v>
      </c>
      <c r="L518" s="209" t="s">
        <v>1213</v>
      </c>
      <c r="M518" s="412">
        <v>1</v>
      </c>
      <c r="N518" s="485" t="s">
        <v>2248</v>
      </c>
      <c r="O518" s="489" t="s">
        <v>2249</v>
      </c>
      <c r="P518" s="489" t="s">
        <v>2249</v>
      </c>
    </row>
    <row r="519" spans="1:16" s="363" customFormat="1" ht="38.25" x14ac:dyDescent="0.2">
      <c r="A519" s="14">
        <f t="shared" si="28"/>
        <v>462</v>
      </c>
      <c r="B519" s="31" t="s">
        <v>786</v>
      </c>
      <c r="C519" s="543" t="s">
        <v>1396</v>
      </c>
      <c r="D519" s="755"/>
      <c r="E519" s="755"/>
      <c r="F519" s="755"/>
      <c r="G519" s="755"/>
      <c r="H519" s="755"/>
      <c r="I519" s="755"/>
      <c r="J519" s="755"/>
      <c r="K519" s="543" t="s">
        <v>73</v>
      </c>
      <c r="L519" s="209" t="s">
        <v>1214</v>
      </c>
      <c r="M519" s="412">
        <v>1</v>
      </c>
      <c r="N519" s="485" t="s">
        <v>2248</v>
      </c>
      <c r="O519" s="489" t="s">
        <v>2249</v>
      </c>
      <c r="P519" s="489" t="s">
        <v>2249</v>
      </c>
    </row>
    <row r="520" spans="1:16" s="363" customFormat="1" ht="51" x14ac:dyDescent="0.2">
      <c r="A520" s="14">
        <f t="shared" si="28"/>
        <v>463</v>
      </c>
      <c r="B520" s="543" t="s">
        <v>767</v>
      </c>
      <c r="C520" s="544" t="s">
        <v>608</v>
      </c>
      <c r="D520" s="755"/>
      <c r="E520" s="755"/>
      <c r="F520" s="755"/>
      <c r="G520" s="755" t="s">
        <v>608</v>
      </c>
      <c r="H520" s="755" t="s">
        <v>608</v>
      </c>
      <c r="I520" s="563" t="s">
        <v>608</v>
      </c>
      <c r="J520" s="563" t="s">
        <v>608</v>
      </c>
      <c r="K520" s="562" t="s">
        <v>73</v>
      </c>
      <c r="L520" s="209" t="s">
        <v>1215</v>
      </c>
      <c r="M520" s="412">
        <v>1</v>
      </c>
      <c r="N520" s="485" t="s">
        <v>2248</v>
      </c>
      <c r="O520" s="489" t="s">
        <v>2249</v>
      </c>
      <c r="P520" s="489" t="s">
        <v>2249</v>
      </c>
    </row>
    <row r="521" spans="1:16" s="363" customFormat="1" ht="38.25" x14ac:dyDescent="0.2">
      <c r="A521" s="14">
        <f t="shared" si="28"/>
        <v>464</v>
      </c>
      <c r="B521" s="31" t="s">
        <v>785</v>
      </c>
      <c r="C521" s="543" t="s">
        <v>1397</v>
      </c>
      <c r="D521" s="755"/>
      <c r="E521" s="755"/>
      <c r="F521" s="755"/>
      <c r="G521" s="755"/>
      <c r="H521" s="755"/>
      <c r="I521" s="563" t="s">
        <v>608</v>
      </c>
      <c r="J521" s="563" t="s">
        <v>608</v>
      </c>
      <c r="K521" s="562" t="s">
        <v>2240</v>
      </c>
      <c r="L521" s="209" t="s">
        <v>1216</v>
      </c>
      <c r="M521" s="412">
        <v>1</v>
      </c>
      <c r="N521" s="485" t="s">
        <v>2248</v>
      </c>
      <c r="O521" s="489" t="s">
        <v>2249</v>
      </c>
      <c r="P521" s="489" t="s">
        <v>2249</v>
      </c>
    </row>
    <row r="522" spans="1:16" s="363" customFormat="1" ht="25.5" x14ac:dyDescent="0.2">
      <c r="A522" s="14">
        <f t="shared" si="28"/>
        <v>465</v>
      </c>
      <c r="B522" s="31" t="s">
        <v>786</v>
      </c>
      <c r="C522" s="543" t="s">
        <v>1398</v>
      </c>
      <c r="D522" s="755" t="s">
        <v>614</v>
      </c>
      <c r="E522" s="755" t="s">
        <v>614</v>
      </c>
      <c r="F522" s="755" t="s">
        <v>614</v>
      </c>
      <c r="G522" s="755" t="s">
        <v>614</v>
      </c>
      <c r="H522" s="756" t="s">
        <v>614</v>
      </c>
      <c r="I522" s="756" t="s">
        <v>614</v>
      </c>
      <c r="J522" s="756" t="s">
        <v>614</v>
      </c>
      <c r="K522" s="543" t="s">
        <v>615</v>
      </c>
      <c r="L522" s="209" t="s">
        <v>1217</v>
      </c>
      <c r="M522" s="413">
        <v>2</v>
      </c>
      <c r="N522" s="485" t="s">
        <v>2248</v>
      </c>
      <c r="O522" s="489" t="s">
        <v>2249</v>
      </c>
      <c r="P522" s="489" t="s">
        <v>2249</v>
      </c>
    </row>
    <row r="523" spans="1:16" s="363" customFormat="1" x14ac:dyDescent="0.2">
      <c r="A523" s="551"/>
      <c r="B523" s="31" t="s">
        <v>786</v>
      </c>
      <c r="C523" s="754" t="s">
        <v>1398</v>
      </c>
      <c r="D523" s="755"/>
      <c r="E523" s="755"/>
      <c r="F523" s="755"/>
      <c r="G523" s="755"/>
      <c r="H523" s="757"/>
      <c r="I523" s="757"/>
      <c r="J523" s="757"/>
      <c r="K523" s="543" t="s">
        <v>73</v>
      </c>
      <c r="L523" s="209" t="s">
        <v>1185</v>
      </c>
      <c r="M523" s="551"/>
      <c r="N523" s="551"/>
      <c r="O523" s="551"/>
      <c r="P523" s="551"/>
    </row>
    <row r="524" spans="1:16" s="363" customFormat="1" ht="25.5" x14ac:dyDescent="0.2">
      <c r="A524" s="14">
        <f>A522+1</f>
        <v>466</v>
      </c>
      <c r="B524" s="31" t="s">
        <v>786</v>
      </c>
      <c r="C524" s="755"/>
      <c r="D524" s="755"/>
      <c r="E524" s="755"/>
      <c r="F524" s="755"/>
      <c r="G524" s="755"/>
      <c r="H524" s="758"/>
      <c r="I524" s="757"/>
      <c r="J524" s="757"/>
      <c r="K524" s="543" t="s">
        <v>73</v>
      </c>
      <c r="L524" s="209" t="s">
        <v>2189</v>
      </c>
      <c r="M524" s="413">
        <v>2</v>
      </c>
      <c r="N524" s="485" t="s">
        <v>2248</v>
      </c>
      <c r="O524" s="489" t="s">
        <v>2249</v>
      </c>
      <c r="P524" s="489" t="s">
        <v>2249</v>
      </c>
    </row>
    <row r="525" spans="1:16" s="363" customFormat="1" ht="25.5" x14ac:dyDescent="0.2">
      <c r="A525" s="14">
        <f>A524+1</f>
        <v>467</v>
      </c>
      <c r="B525" s="31" t="s">
        <v>786</v>
      </c>
      <c r="C525" s="755"/>
      <c r="D525" s="755"/>
      <c r="E525" s="755"/>
      <c r="F525" s="755"/>
      <c r="G525" s="755"/>
      <c r="H525" s="756" t="s">
        <v>614</v>
      </c>
      <c r="I525" s="757"/>
      <c r="J525" s="757"/>
      <c r="K525" s="562" t="s">
        <v>73</v>
      </c>
      <c r="L525" s="217" t="s">
        <v>2190</v>
      </c>
      <c r="M525" s="413">
        <v>2</v>
      </c>
      <c r="N525" s="485" t="s">
        <v>2248</v>
      </c>
      <c r="O525" s="489" t="s">
        <v>2249</v>
      </c>
      <c r="P525" s="489" t="s">
        <v>2249</v>
      </c>
    </row>
    <row r="526" spans="1:16" s="363" customFormat="1" ht="63.75" x14ac:dyDescent="0.2">
      <c r="A526" s="14">
        <f t="shared" ref="A526" si="30">A525+1</f>
        <v>468</v>
      </c>
      <c r="B526" s="31" t="s">
        <v>786</v>
      </c>
      <c r="C526" s="755"/>
      <c r="D526" s="755"/>
      <c r="E526" s="755"/>
      <c r="F526" s="755"/>
      <c r="G526" s="755"/>
      <c r="H526" s="758"/>
      <c r="I526" s="758"/>
      <c r="J526" s="758"/>
      <c r="K526" s="543" t="s">
        <v>73</v>
      </c>
      <c r="L526" s="209" t="s">
        <v>2191</v>
      </c>
      <c r="M526" s="413">
        <v>2</v>
      </c>
      <c r="N526" s="485" t="s">
        <v>2248</v>
      </c>
      <c r="O526" s="489" t="s">
        <v>2249</v>
      </c>
      <c r="P526" s="489" t="s">
        <v>2249</v>
      </c>
    </row>
    <row r="527" spans="1:16" s="363" customFormat="1" ht="12.75" customHeight="1" x14ac:dyDescent="0.2">
      <c r="A527" s="551"/>
      <c r="B527" s="31" t="s">
        <v>786</v>
      </c>
      <c r="C527" s="754" t="s">
        <v>1399</v>
      </c>
      <c r="D527" s="755" t="s">
        <v>629</v>
      </c>
      <c r="E527" s="755" t="s">
        <v>629</v>
      </c>
      <c r="F527" s="764" t="s">
        <v>620</v>
      </c>
      <c r="G527" s="764" t="s">
        <v>620</v>
      </c>
      <c r="H527" s="764" t="s">
        <v>620</v>
      </c>
      <c r="I527" s="764" t="s">
        <v>620</v>
      </c>
      <c r="J527" s="764" t="s">
        <v>620</v>
      </c>
      <c r="K527" s="543" t="s">
        <v>630</v>
      </c>
      <c r="L527" s="209" t="s">
        <v>1185</v>
      </c>
      <c r="M527" s="551"/>
      <c r="N527" s="551"/>
      <c r="O527" s="551"/>
      <c r="P527" s="551"/>
    </row>
    <row r="528" spans="1:16" s="363" customFormat="1" ht="25.5" x14ac:dyDescent="0.2">
      <c r="A528" s="14">
        <f>A526+1</f>
        <v>469</v>
      </c>
      <c r="B528" s="31" t="s">
        <v>786</v>
      </c>
      <c r="C528" s="754"/>
      <c r="D528" s="755"/>
      <c r="E528" s="755"/>
      <c r="F528" s="764"/>
      <c r="G528" s="764"/>
      <c r="H528" s="764"/>
      <c r="I528" s="764"/>
      <c r="J528" s="764"/>
      <c r="K528" s="543" t="s">
        <v>73</v>
      </c>
      <c r="L528" s="209" t="s">
        <v>1671</v>
      </c>
      <c r="M528" s="413">
        <v>2</v>
      </c>
      <c r="N528" s="485" t="s">
        <v>2248</v>
      </c>
      <c r="O528" s="489" t="s">
        <v>2249</v>
      </c>
      <c r="P528" s="489" t="s">
        <v>2249</v>
      </c>
    </row>
    <row r="529" spans="1:16" s="363" customFormat="1" ht="25.5" x14ac:dyDescent="0.2">
      <c r="A529" s="14">
        <f>A528+1</f>
        <v>470</v>
      </c>
      <c r="B529" s="31" t="s">
        <v>786</v>
      </c>
      <c r="C529" s="754"/>
      <c r="D529" s="755"/>
      <c r="E529" s="755"/>
      <c r="F529" s="764"/>
      <c r="G529" s="764"/>
      <c r="H529" s="764"/>
      <c r="I529" s="764"/>
      <c r="J529" s="764"/>
      <c r="K529" s="543" t="s">
        <v>73</v>
      </c>
      <c r="L529" s="209" t="s">
        <v>1672</v>
      </c>
      <c r="M529" s="413">
        <v>2</v>
      </c>
      <c r="N529" s="485" t="s">
        <v>2248</v>
      </c>
      <c r="O529" s="489" t="s">
        <v>2249</v>
      </c>
      <c r="P529" s="489" t="s">
        <v>2249</v>
      </c>
    </row>
    <row r="530" spans="1:16" s="363" customFormat="1" ht="27.75" customHeight="1" x14ac:dyDescent="0.2">
      <c r="A530" s="14">
        <f>A529+1</f>
        <v>471</v>
      </c>
      <c r="B530" s="31" t="s">
        <v>786</v>
      </c>
      <c r="C530" s="754" t="s">
        <v>1399</v>
      </c>
      <c r="D530" s="755"/>
      <c r="E530" s="755"/>
      <c r="F530" s="764"/>
      <c r="G530" s="764"/>
      <c r="H530" s="764"/>
      <c r="I530" s="764"/>
      <c r="J530" s="764"/>
      <c r="K530" s="543" t="s">
        <v>73</v>
      </c>
      <c r="L530" s="209" t="s">
        <v>1673</v>
      </c>
      <c r="M530" s="413">
        <v>2</v>
      </c>
      <c r="N530" s="485" t="s">
        <v>2248</v>
      </c>
      <c r="O530" s="489" t="s">
        <v>2249</v>
      </c>
      <c r="P530" s="489" t="s">
        <v>2249</v>
      </c>
    </row>
    <row r="531" spans="1:16" s="363" customFormat="1" ht="25.5" x14ac:dyDescent="0.2">
      <c r="A531" s="14">
        <f>A530+1</f>
        <v>472</v>
      </c>
      <c r="B531" s="31" t="s">
        <v>786</v>
      </c>
      <c r="C531" s="754"/>
      <c r="D531" s="755"/>
      <c r="E531" s="755"/>
      <c r="F531" s="764"/>
      <c r="G531" s="764"/>
      <c r="H531" s="764"/>
      <c r="I531" s="764"/>
      <c r="J531" s="764"/>
      <c r="K531" s="543" t="s">
        <v>73</v>
      </c>
      <c r="L531" s="209" t="s">
        <v>1674</v>
      </c>
      <c r="M531" s="413">
        <v>2</v>
      </c>
      <c r="N531" s="485" t="s">
        <v>2248</v>
      </c>
      <c r="O531" s="489" t="s">
        <v>2249</v>
      </c>
      <c r="P531" s="489" t="s">
        <v>2249</v>
      </c>
    </row>
    <row r="532" spans="1:16" s="363" customFormat="1" ht="25.5" x14ac:dyDescent="0.2">
      <c r="A532" s="14">
        <f t="shared" ref="A532:A533" si="31">A531+1</f>
        <v>473</v>
      </c>
      <c r="B532" s="31" t="s">
        <v>786</v>
      </c>
      <c r="C532" s="754"/>
      <c r="D532" s="755"/>
      <c r="E532" s="755"/>
      <c r="F532" s="764"/>
      <c r="G532" s="764"/>
      <c r="H532" s="764"/>
      <c r="I532" s="764"/>
      <c r="J532" s="764"/>
      <c r="K532" s="543" t="s">
        <v>73</v>
      </c>
      <c r="L532" s="209" t="s">
        <v>1675</v>
      </c>
      <c r="M532" s="413">
        <v>2</v>
      </c>
      <c r="N532" s="485" t="s">
        <v>2248</v>
      </c>
      <c r="O532" s="489" t="s">
        <v>2249</v>
      </c>
      <c r="P532" s="489" t="s">
        <v>2249</v>
      </c>
    </row>
    <row r="533" spans="1:16" s="363" customFormat="1" ht="25.5" x14ac:dyDescent="0.2">
      <c r="A533" s="14">
        <f t="shared" si="31"/>
        <v>474</v>
      </c>
      <c r="B533" s="543" t="s">
        <v>752</v>
      </c>
      <c r="C533" s="544" t="s">
        <v>636</v>
      </c>
      <c r="D533" s="544" t="s">
        <v>636</v>
      </c>
      <c r="E533" s="544" t="s">
        <v>636</v>
      </c>
      <c r="F533" s="547" t="s">
        <v>629</v>
      </c>
      <c r="G533" s="547" t="s">
        <v>629</v>
      </c>
      <c r="H533" s="547" t="s">
        <v>629</v>
      </c>
      <c r="I533" s="547" t="s">
        <v>629</v>
      </c>
      <c r="J533" s="547" t="s">
        <v>629</v>
      </c>
      <c r="K533" s="543" t="s">
        <v>637</v>
      </c>
      <c r="L533" s="209" t="s">
        <v>1228</v>
      </c>
      <c r="M533" s="412">
        <v>1</v>
      </c>
      <c r="N533" s="487" t="s">
        <v>2246</v>
      </c>
      <c r="O533" s="487" t="s">
        <v>2246</v>
      </c>
      <c r="P533" s="487" t="s">
        <v>2246</v>
      </c>
    </row>
    <row r="534" spans="1:16" x14ac:dyDescent="0.2">
      <c r="A534" s="782" t="s">
        <v>801</v>
      </c>
      <c r="B534" s="785"/>
      <c r="C534" s="785"/>
      <c r="D534" s="785"/>
      <c r="E534" s="785"/>
      <c r="F534" s="785"/>
      <c r="G534" s="785"/>
      <c r="H534" s="785"/>
      <c r="I534" s="785"/>
      <c r="J534" s="785"/>
      <c r="K534" s="785"/>
      <c r="L534" s="785"/>
      <c r="M534" s="785"/>
      <c r="N534" s="785"/>
      <c r="O534" s="785"/>
      <c r="P534" s="845"/>
    </row>
    <row r="535" spans="1:16" ht="25.5" x14ac:dyDescent="0.2">
      <c r="A535" s="14">
        <f>A533+1</f>
        <v>475</v>
      </c>
      <c r="B535" s="543" t="s">
        <v>770</v>
      </c>
      <c r="C535" s="544" t="s">
        <v>639</v>
      </c>
      <c r="D535" s="755" t="s">
        <v>639</v>
      </c>
      <c r="E535" s="755" t="s">
        <v>639</v>
      </c>
      <c r="F535" s="755" t="s">
        <v>639</v>
      </c>
      <c r="G535" s="755" t="s">
        <v>639</v>
      </c>
      <c r="H535" s="755" t="s">
        <v>639</v>
      </c>
      <c r="I535" s="755" t="s">
        <v>639</v>
      </c>
      <c r="J535" s="755" t="s">
        <v>639</v>
      </c>
      <c r="K535" s="543" t="s">
        <v>640</v>
      </c>
      <c r="L535" s="209" t="s">
        <v>1229</v>
      </c>
      <c r="M535" s="412">
        <v>1</v>
      </c>
      <c r="N535" s="488" t="s">
        <v>2247</v>
      </c>
      <c r="O535" s="488" t="s">
        <v>2247</v>
      </c>
      <c r="P535" s="488" t="s">
        <v>2247</v>
      </c>
    </row>
    <row r="536" spans="1:16" ht="25.5" x14ac:dyDescent="0.2">
      <c r="A536" s="14">
        <f>A535+1</f>
        <v>476</v>
      </c>
      <c r="B536" s="543" t="s">
        <v>770</v>
      </c>
      <c r="C536" s="544" t="s">
        <v>639</v>
      </c>
      <c r="D536" s="755"/>
      <c r="E536" s="755"/>
      <c r="F536" s="755"/>
      <c r="G536" s="755"/>
      <c r="H536" s="755"/>
      <c r="I536" s="755"/>
      <c r="J536" s="755"/>
      <c r="K536" s="543" t="s">
        <v>73</v>
      </c>
      <c r="L536" s="209" t="s">
        <v>1230</v>
      </c>
      <c r="M536" s="412">
        <v>1</v>
      </c>
      <c r="N536" s="488" t="s">
        <v>2247</v>
      </c>
      <c r="O536" s="488" t="s">
        <v>2247</v>
      </c>
      <c r="P536" s="488" t="s">
        <v>2247</v>
      </c>
    </row>
    <row r="537" spans="1:16" ht="25.5" x14ac:dyDescent="0.2">
      <c r="A537" s="14">
        <f t="shared" ref="A537:A538" si="32">A536+1</f>
        <v>477</v>
      </c>
      <c r="B537" s="31" t="s">
        <v>788</v>
      </c>
      <c r="C537" s="543" t="s">
        <v>1404</v>
      </c>
      <c r="D537" s="755"/>
      <c r="E537" s="755"/>
      <c r="F537" s="755"/>
      <c r="G537" s="755"/>
      <c r="H537" s="755"/>
      <c r="I537" s="755"/>
      <c r="J537" s="755"/>
      <c r="K537" s="543" t="s">
        <v>73</v>
      </c>
      <c r="L537" s="209" t="s">
        <v>1231</v>
      </c>
      <c r="M537" s="412">
        <v>1</v>
      </c>
      <c r="N537" s="488" t="s">
        <v>2247</v>
      </c>
      <c r="O537" s="488" t="s">
        <v>2247</v>
      </c>
      <c r="P537" s="488" t="s">
        <v>2247</v>
      </c>
    </row>
    <row r="538" spans="1:16" ht="25.5" x14ac:dyDescent="0.2">
      <c r="A538" s="14">
        <f t="shared" si="32"/>
        <v>478</v>
      </c>
      <c r="B538" s="31" t="s">
        <v>788</v>
      </c>
      <c r="C538" s="543" t="s">
        <v>1405</v>
      </c>
      <c r="D538" s="544" t="s">
        <v>644</v>
      </c>
      <c r="E538" s="544" t="s">
        <v>644</v>
      </c>
      <c r="F538" s="544" t="s">
        <v>644</v>
      </c>
      <c r="G538" s="544" t="s">
        <v>644</v>
      </c>
      <c r="H538" s="544" t="s">
        <v>644</v>
      </c>
      <c r="I538" s="544" t="s">
        <v>644</v>
      </c>
      <c r="J538" s="544" t="s">
        <v>644</v>
      </c>
      <c r="K538" s="543" t="s">
        <v>645</v>
      </c>
      <c r="L538" s="209" t="s">
        <v>1232</v>
      </c>
      <c r="M538" s="412">
        <v>1</v>
      </c>
      <c r="N538" s="488" t="s">
        <v>2247</v>
      </c>
      <c r="O538" s="488" t="s">
        <v>2247</v>
      </c>
      <c r="P538" s="488" t="s">
        <v>2247</v>
      </c>
    </row>
    <row r="539" spans="1:16" x14ac:dyDescent="0.2">
      <c r="A539" s="551"/>
      <c r="B539" s="543" t="s">
        <v>771</v>
      </c>
      <c r="C539" s="755" t="s">
        <v>647</v>
      </c>
      <c r="D539" s="755" t="s">
        <v>647</v>
      </c>
      <c r="E539" s="755" t="s">
        <v>647</v>
      </c>
      <c r="F539" s="755" t="s">
        <v>647</v>
      </c>
      <c r="G539" s="755" t="s">
        <v>647</v>
      </c>
      <c r="H539" s="756" t="s">
        <v>647</v>
      </c>
      <c r="I539" s="756" t="s">
        <v>647</v>
      </c>
      <c r="J539" s="756" t="s">
        <v>647</v>
      </c>
      <c r="K539" s="543" t="s">
        <v>648</v>
      </c>
      <c r="L539" s="209" t="s">
        <v>1233</v>
      </c>
      <c r="M539" s="551"/>
      <c r="N539" s="551"/>
      <c r="O539" s="551"/>
      <c r="P539" s="551"/>
    </row>
    <row r="540" spans="1:16" ht="38.25" x14ac:dyDescent="0.2">
      <c r="A540" s="14">
        <f>A538+1</f>
        <v>479</v>
      </c>
      <c r="B540" s="543" t="s">
        <v>771</v>
      </c>
      <c r="C540" s="755"/>
      <c r="D540" s="755"/>
      <c r="E540" s="755"/>
      <c r="F540" s="755"/>
      <c r="G540" s="755"/>
      <c r="H540" s="757"/>
      <c r="I540" s="757"/>
      <c r="J540" s="757"/>
      <c r="K540" s="543" t="s">
        <v>73</v>
      </c>
      <c r="L540" s="209" t="s">
        <v>812</v>
      </c>
      <c r="M540" s="412">
        <v>1</v>
      </c>
      <c r="N540" s="488" t="s">
        <v>2247</v>
      </c>
      <c r="O540" s="488" t="s">
        <v>2247</v>
      </c>
      <c r="P540" s="488" t="s">
        <v>2247</v>
      </c>
    </row>
    <row r="541" spans="1:16" ht="38.25" x14ac:dyDescent="0.2">
      <c r="A541" s="14">
        <f>A540+1</f>
        <v>480</v>
      </c>
      <c r="B541" s="31" t="s">
        <v>788</v>
      </c>
      <c r="C541" s="754" t="s">
        <v>1406</v>
      </c>
      <c r="D541" s="755"/>
      <c r="E541" s="755"/>
      <c r="F541" s="755"/>
      <c r="G541" s="755"/>
      <c r="H541" s="757"/>
      <c r="I541" s="757"/>
      <c r="J541" s="757"/>
      <c r="K541" s="543" t="s">
        <v>73</v>
      </c>
      <c r="L541" s="209" t="s">
        <v>649</v>
      </c>
      <c r="M541" s="412">
        <v>1</v>
      </c>
      <c r="N541" s="488" t="s">
        <v>2247</v>
      </c>
      <c r="O541" s="488" t="s">
        <v>2247</v>
      </c>
      <c r="P541" s="488" t="s">
        <v>2247</v>
      </c>
    </row>
    <row r="542" spans="1:16" ht="25.5" x14ac:dyDescent="0.2">
      <c r="A542" s="14">
        <f t="shared" ref="A542:A543" si="33">A541+1</f>
        <v>481</v>
      </c>
      <c r="B542" s="31" t="s">
        <v>788</v>
      </c>
      <c r="C542" s="755"/>
      <c r="D542" s="755"/>
      <c r="E542" s="755"/>
      <c r="F542" s="755"/>
      <c r="G542" s="755"/>
      <c r="H542" s="757"/>
      <c r="I542" s="757"/>
      <c r="J542" s="757"/>
      <c r="K542" s="543" t="s">
        <v>73</v>
      </c>
      <c r="L542" s="209" t="s">
        <v>650</v>
      </c>
      <c r="M542" s="412">
        <v>1</v>
      </c>
      <c r="N542" s="488" t="s">
        <v>2247</v>
      </c>
      <c r="O542" s="488" t="s">
        <v>2247</v>
      </c>
      <c r="P542" s="488" t="s">
        <v>2247</v>
      </c>
    </row>
    <row r="543" spans="1:16" ht="76.5" x14ac:dyDescent="0.2">
      <c r="A543" s="14">
        <f t="shared" si="33"/>
        <v>482</v>
      </c>
      <c r="B543" s="31" t="s">
        <v>788</v>
      </c>
      <c r="C543" s="544"/>
      <c r="D543" s="544"/>
      <c r="E543" s="544"/>
      <c r="F543" s="544"/>
      <c r="G543" s="551"/>
      <c r="H543" s="758"/>
      <c r="I543" s="758"/>
      <c r="J543" s="758"/>
      <c r="K543" s="547" t="s">
        <v>73</v>
      </c>
      <c r="L543" s="217" t="s">
        <v>2048</v>
      </c>
      <c r="M543" s="412">
        <v>1</v>
      </c>
      <c r="N543" s="488" t="s">
        <v>2247</v>
      </c>
      <c r="O543" s="488" t="s">
        <v>2247</v>
      </c>
      <c r="P543" s="488" t="s">
        <v>2247</v>
      </c>
    </row>
    <row r="544" spans="1:16" s="26" customFormat="1" ht="25.5" x14ac:dyDescent="0.2">
      <c r="A544" s="42">
        <f>A543+1</f>
        <v>483</v>
      </c>
      <c r="B544" s="543" t="s">
        <v>772</v>
      </c>
      <c r="C544" s="544" t="s">
        <v>652</v>
      </c>
      <c r="D544" s="755" t="s">
        <v>652</v>
      </c>
      <c r="E544" s="755" t="s">
        <v>652</v>
      </c>
      <c r="F544" s="755" t="s">
        <v>652</v>
      </c>
      <c r="G544" s="755" t="s">
        <v>652</v>
      </c>
      <c r="H544" s="755" t="s">
        <v>652</v>
      </c>
      <c r="I544" s="755" t="s">
        <v>652</v>
      </c>
      <c r="J544" s="755" t="s">
        <v>652</v>
      </c>
      <c r="K544" s="543" t="s">
        <v>653</v>
      </c>
      <c r="L544" s="209" t="s">
        <v>1234</v>
      </c>
      <c r="M544" s="414">
        <v>1</v>
      </c>
      <c r="N544" s="488" t="s">
        <v>2247</v>
      </c>
      <c r="O544" s="488" t="s">
        <v>2247</v>
      </c>
      <c r="P544" s="488" t="s">
        <v>2247</v>
      </c>
    </row>
    <row r="545" spans="1:20" s="26" customFormat="1" ht="25.5" x14ac:dyDescent="0.2">
      <c r="A545" s="42">
        <f t="shared" ref="A545" si="34">A544+1</f>
        <v>484</v>
      </c>
      <c r="B545" s="543" t="s">
        <v>772</v>
      </c>
      <c r="C545" s="544" t="s">
        <v>652</v>
      </c>
      <c r="D545" s="755"/>
      <c r="E545" s="755"/>
      <c r="F545" s="755"/>
      <c r="G545" s="755"/>
      <c r="H545" s="755"/>
      <c r="I545" s="755"/>
      <c r="J545" s="755"/>
      <c r="K545" s="543" t="s">
        <v>73</v>
      </c>
      <c r="L545" s="209" t="s">
        <v>1235</v>
      </c>
      <c r="M545" s="414">
        <v>1</v>
      </c>
      <c r="N545" s="488" t="s">
        <v>2247</v>
      </c>
      <c r="O545" s="488" t="s">
        <v>2247</v>
      </c>
      <c r="P545" s="488" t="s">
        <v>2247</v>
      </c>
    </row>
    <row r="546" spans="1:20" ht="25.5" x14ac:dyDescent="0.2">
      <c r="A546" s="42">
        <f>A545+1</f>
        <v>485</v>
      </c>
      <c r="B546" s="543" t="s">
        <v>772</v>
      </c>
      <c r="C546" s="544" t="s">
        <v>652</v>
      </c>
      <c r="D546" s="755"/>
      <c r="E546" s="755"/>
      <c r="F546" s="755"/>
      <c r="G546" s="755"/>
      <c r="H546" s="755"/>
      <c r="I546" s="755"/>
      <c r="J546" s="755"/>
      <c r="K546" s="543" t="s">
        <v>73</v>
      </c>
      <c r="L546" s="209" t="s">
        <v>1236</v>
      </c>
      <c r="M546" s="412">
        <v>1</v>
      </c>
      <c r="N546" s="488" t="s">
        <v>2247</v>
      </c>
      <c r="O546" s="488" t="s">
        <v>2247</v>
      </c>
      <c r="P546" s="488" t="s">
        <v>2247</v>
      </c>
      <c r="T546" s="62"/>
    </row>
    <row r="547" spans="1:20" x14ac:dyDescent="0.2">
      <c r="A547" s="782" t="s">
        <v>802</v>
      </c>
      <c r="B547" s="785"/>
      <c r="C547" s="785"/>
      <c r="D547" s="785"/>
      <c r="E547" s="785"/>
      <c r="F547" s="785"/>
      <c r="G547" s="785"/>
      <c r="H547" s="785"/>
      <c r="I547" s="785"/>
      <c r="J547" s="785"/>
      <c r="K547" s="785"/>
      <c r="L547" s="785"/>
      <c r="M547" s="785"/>
      <c r="N547" s="785"/>
      <c r="O547" s="785"/>
      <c r="P547" s="845"/>
      <c r="T547" s="62"/>
    </row>
    <row r="548" spans="1:20" ht="63.75" x14ac:dyDescent="0.2">
      <c r="A548" s="42">
        <f>A546+1</f>
        <v>486</v>
      </c>
      <c r="B548" s="547" t="s">
        <v>1284</v>
      </c>
      <c r="C548" s="544" t="s">
        <v>656</v>
      </c>
      <c r="D548" s="544" t="s">
        <v>656</v>
      </c>
      <c r="E548" s="755" t="s">
        <v>656</v>
      </c>
      <c r="F548" s="755" t="s">
        <v>656</v>
      </c>
      <c r="G548" s="755" t="s">
        <v>656</v>
      </c>
      <c r="H548" s="756" t="s">
        <v>656</v>
      </c>
      <c r="I548" s="759" t="s">
        <v>2389</v>
      </c>
      <c r="J548" s="759" t="s">
        <v>2389</v>
      </c>
      <c r="K548" s="543" t="s">
        <v>2376</v>
      </c>
      <c r="L548" s="217" t="s">
        <v>2388</v>
      </c>
      <c r="M548" s="412">
        <v>1</v>
      </c>
      <c r="N548" s="487" t="s">
        <v>2246</v>
      </c>
      <c r="O548" s="487" t="s">
        <v>2246</v>
      </c>
      <c r="P548" s="487" t="s">
        <v>2246</v>
      </c>
      <c r="T548" s="541"/>
    </row>
    <row r="549" spans="1:20" ht="51" x14ac:dyDescent="0.2">
      <c r="A549" s="42">
        <f t="shared" ref="A549:A567" si="35">A548+1</f>
        <v>487</v>
      </c>
      <c r="B549" s="31" t="s">
        <v>831</v>
      </c>
      <c r="C549" s="31" t="s">
        <v>1484</v>
      </c>
      <c r="D549" s="547" t="s">
        <v>1484</v>
      </c>
      <c r="E549" s="755"/>
      <c r="F549" s="755"/>
      <c r="G549" s="755"/>
      <c r="H549" s="757"/>
      <c r="I549" s="760"/>
      <c r="J549" s="760"/>
      <c r="K549" s="547" t="s">
        <v>73</v>
      </c>
      <c r="L549" s="217" t="s">
        <v>1515</v>
      </c>
      <c r="M549" s="412">
        <v>1</v>
      </c>
      <c r="N549" s="487" t="s">
        <v>2246</v>
      </c>
      <c r="O549" s="487" t="s">
        <v>2246</v>
      </c>
      <c r="P549" s="487" t="s">
        <v>2246</v>
      </c>
      <c r="T549" s="62"/>
    </row>
    <row r="550" spans="1:20" ht="38.25" x14ac:dyDescent="0.2">
      <c r="A550" s="42">
        <f t="shared" si="35"/>
        <v>488</v>
      </c>
      <c r="B550" s="31"/>
      <c r="C550" s="547" t="s">
        <v>1407</v>
      </c>
      <c r="D550" s="550" t="s">
        <v>656</v>
      </c>
      <c r="E550" s="755"/>
      <c r="F550" s="755"/>
      <c r="G550" s="755"/>
      <c r="H550" s="757"/>
      <c r="I550" s="760"/>
      <c r="J550" s="760"/>
      <c r="K550" s="547" t="s">
        <v>73</v>
      </c>
      <c r="L550" s="217" t="s">
        <v>2391</v>
      </c>
      <c r="M550" s="412">
        <v>1</v>
      </c>
      <c r="N550" s="487" t="s">
        <v>2246</v>
      </c>
      <c r="O550" s="487" t="s">
        <v>2246</v>
      </c>
      <c r="P550" s="487" t="s">
        <v>2246</v>
      </c>
      <c r="T550" s="541"/>
    </row>
    <row r="551" spans="1:20" x14ac:dyDescent="0.2">
      <c r="A551" s="42">
        <f t="shared" si="35"/>
        <v>489</v>
      </c>
      <c r="B551" s="543" t="s">
        <v>1284</v>
      </c>
      <c r="C551" s="544" t="s">
        <v>656</v>
      </c>
      <c r="D551" s="755" t="s">
        <v>656</v>
      </c>
      <c r="E551" s="755"/>
      <c r="F551" s="755"/>
      <c r="G551" s="755"/>
      <c r="H551" s="757"/>
      <c r="I551" s="760"/>
      <c r="J551" s="760"/>
      <c r="K551" s="543" t="s">
        <v>73</v>
      </c>
      <c r="L551" s="217" t="s">
        <v>1238</v>
      </c>
      <c r="M551" s="412">
        <v>1</v>
      </c>
      <c r="N551" s="487" t="s">
        <v>2246</v>
      </c>
      <c r="O551" s="487" t="s">
        <v>2246</v>
      </c>
      <c r="P551" s="487" t="s">
        <v>2246</v>
      </c>
      <c r="T551" s="62"/>
    </row>
    <row r="552" spans="1:20" x14ac:dyDescent="0.2">
      <c r="A552" s="42">
        <f t="shared" si="35"/>
        <v>490</v>
      </c>
      <c r="B552" s="543" t="s">
        <v>1284</v>
      </c>
      <c r="C552" s="544" t="s">
        <v>656</v>
      </c>
      <c r="D552" s="755"/>
      <c r="E552" s="755"/>
      <c r="F552" s="755"/>
      <c r="G552" s="755"/>
      <c r="H552" s="757"/>
      <c r="I552" s="760"/>
      <c r="J552" s="760"/>
      <c r="K552" s="543" t="s">
        <v>73</v>
      </c>
      <c r="L552" s="217" t="s">
        <v>1239</v>
      </c>
      <c r="M552" s="412">
        <v>1</v>
      </c>
      <c r="N552" s="487" t="s">
        <v>2246</v>
      </c>
      <c r="O552" s="487" t="s">
        <v>2246</v>
      </c>
      <c r="P552" s="487" t="s">
        <v>2246</v>
      </c>
      <c r="T552" s="62"/>
    </row>
    <row r="553" spans="1:20" ht="38.25" x14ac:dyDescent="0.2">
      <c r="A553" s="42">
        <f>A552+1</f>
        <v>491</v>
      </c>
      <c r="B553" s="543" t="s">
        <v>1286</v>
      </c>
      <c r="C553" s="544" t="s">
        <v>656</v>
      </c>
      <c r="D553" s="755"/>
      <c r="E553" s="755"/>
      <c r="F553" s="755"/>
      <c r="G553" s="755"/>
      <c r="H553" s="757"/>
      <c r="I553" s="760"/>
      <c r="J553" s="760"/>
      <c r="K553" s="543" t="s">
        <v>73</v>
      </c>
      <c r="L553" s="217" t="s">
        <v>2390</v>
      </c>
      <c r="M553" s="412">
        <v>1</v>
      </c>
      <c r="N553" s="487" t="s">
        <v>2246</v>
      </c>
      <c r="O553" s="487" t="s">
        <v>2246</v>
      </c>
      <c r="P553" s="487" t="s">
        <v>2246</v>
      </c>
      <c r="T553" s="62"/>
    </row>
    <row r="554" spans="1:20" ht="53.25" customHeight="1" x14ac:dyDescent="0.2">
      <c r="A554" s="42">
        <f t="shared" si="35"/>
        <v>492</v>
      </c>
      <c r="B554" s="543"/>
      <c r="C554" s="544"/>
      <c r="D554" s="755"/>
      <c r="E554" s="755"/>
      <c r="F554" s="755"/>
      <c r="G554" s="755"/>
      <c r="H554" s="757"/>
      <c r="I554" s="760"/>
      <c r="J554" s="760"/>
      <c r="K554" s="543"/>
      <c r="L554" s="217" t="s">
        <v>2382</v>
      </c>
      <c r="M554" s="412">
        <v>1</v>
      </c>
      <c r="N554" s="487" t="s">
        <v>2246</v>
      </c>
      <c r="O554" s="487" t="s">
        <v>2246</v>
      </c>
      <c r="P554" s="487" t="s">
        <v>2246</v>
      </c>
      <c r="T554" s="62"/>
    </row>
    <row r="555" spans="1:20" ht="38.25" x14ac:dyDescent="0.2">
      <c r="A555" s="42">
        <f t="shared" si="35"/>
        <v>493</v>
      </c>
      <c r="B555" s="543"/>
      <c r="C555" s="544"/>
      <c r="D555" s="755"/>
      <c r="E555" s="755"/>
      <c r="F555" s="755"/>
      <c r="G555" s="755"/>
      <c r="H555" s="546" t="s">
        <v>668</v>
      </c>
      <c r="I555" s="760"/>
      <c r="J555" s="760"/>
      <c r="K555" s="543"/>
      <c r="L555" s="217" t="s">
        <v>2383</v>
      </c>
      <c r="M555" s="412">
        <v>1</v>
      </c>
      <c r="N555" s="487" t="s">
        <v>2246</v>
      </c>
      <c r="O555" s="487" t="s">
        <v>2246</v>
      </c>
      <c r="P555" s="487" t="s">
        <v>2246</v>
      </c>
      <c r="T555" s="62"/>
    </row>
    <row r="556" spans="1:20" x14ac:dyDescent="0.2">
      <c r="A556" s="42">
        <f t="shared" si="35"/>
        <v>494</v>
      </c>
      <c r="B556" s="543"/>
      <c r="C556" s="544"/>
      <c r="D556" s="755"/>
      <c r="E556" s="755"/>
      <c r="F556" s="755"/>
      <c r="G556" s="755"/>
      <c r="H556" s="546"/>
      <c r="I556" s="760"/>
      <c r="J556" s="760"/>
      <c r="K556" s="543"/>
      <c r="L556" s="217" t="s">
        <v>2384</v>
      </c>
      <c r="M556" s="412">
        <v>1</v>
      </c>
      <c r="N556" s="487" t="s">
        <v>2246</v>
      </c>
      <c r="O556" s="487" t="s">
        <v>2246</v>
      </c>
      <c r="P556" s="487" t="s">
        <v>2246</v>
      </c>
      <c r="T556" s="62"/>
    </row>
    <row r="557" spans="1:20" ht="38.25" x14ac:dyDescent="0.2">
      <c r="A557" s="42">
        <f t="shared" si="35"/>
        <v>495</v>
      </c>
      <c r="B557" s="543" t="s">
        <v>1287</v>
      </c>
      <c r="C557" s="544" t="s">
        <v>656</v>
      </c>
      <c r="D557" s="755"/>
      <c r="E557" s="755"/>
      <c r="F557" s="755"/>
      <c r="G557" s="755"/>
      <c r="H557" s="757" t="s">
        <v>656</v>
      </c>
      <c r="I557" s="760"/>
      <c r="J557" s="760"/>
      <c r="K557" s="543" t="s">
        <v>73</v>
      </c>
      <c r="L557" s="217" t="s">
        <v>2385</v>
      </c>
      <c r="M557" s="412">
        <v>1</v>
      </c>
      <c r="N557" s="487" t="s">
        <v>2246</v>
      </c>
      <c r="O557" s="487" t="s">
        <v>2246</v>
      </c>
      <c r="P557" s="487" t="s">
        <v>2246</v>
      </c>
      <c r="T557" s="62"/>
    </row>
    <row r="558" spans="1:20" ht="25.5" x14ac:dyDescent="0.2">
      <c r="A558" s="42">
        <f t="shared" si="35"/>
        <v>496</v>
      </c>
      <c r="B558" s="31" t="s">
        <v>785</v>
      </c>
      <c r="C558" s="543" t="s">
        <v>1408</v>
      </c>
      <c r="D558" s="755"/>
      <c r="E558" s="755"/>
      <c r="F558" s="755"/>
      <c r="G558" s="755"/>
      <c r="H558" s="757"/>
      <c r="I558" s="760"/>
      <c r="J558" s="760"/>
      <c r="K558" s="543" t="s">
        <v>73</v>
      </c>
      <c r="L558" s="217" t="s">
        <v>2386</v>
      </c>
      <c r="M558" s="412">
        <v>1</v>
      </c>
      <c r="N558" s="487" t="s">
        <v>2246</v>
      </c>
      <c r="O558" s="487" t="s">
        <v>2246</v>
      </c>
      <c r="P558" s="487" t="s">
        <v>2246</v>
      </c>
      <c r="T558" s="62"/>
    </row>
    <row r="559" spans="1:20" s="26" customFormat="1" ht="25.5" x14ac:dyDescent="0.2">
      <c r="A559" s="42">
        <f t="shared" si="35"/>
        <v>497</v>
      </c>
      <c r="B559" s="543" t="s">
        <v>1289</v>
      </c>
      <c r="C559" s="544" t="s">
        <v>656</v>
      </c>
      <c r="D559" s="755"/>
      <c r="E559" s="755"/>
      <c r="F559" s="755"/>
      <c r="G559" s="755"/>
      <c r="H559" s="757"/>
      <c r="I559" s="760"/>
      <c r="J559" s="760"/>
      <c r="K559" s="543" t="s">
        <v>73</v>
      </c>
      <c r="L559" s="217" t="s">
        <v>2387</v>
      </c>
      <c r="M559" s="414">
        <v>1</v>
      </c>
      <c r="N559" s="487" t="s">
        <v>2246</v>
      </c>
      <c r="O559" s="487" t="s">
        <v>2246</v>
      </c>
      <c r="P559" s="487" t="s">
        <v>2246</v>
      </c>
      <c r="T559" s="542"/>
    </row>
    <row r="560" spans="1:20" ht="25.5" x14ac:dyDescent="0.2">
      <c r="A560" s="42">
        <f t="shared" si="35"/>
        <v>498</v>
      </c>
      <c r="B560" s="543" t="s">
        <v>1289</v>
      </c>
      <c r="C560" s="544" t="s">
        <v>656</v>
      </c>
      <c r="D560" s="755"/>
      <c r="E560" s="755"/>
      <c r="F560" s="755"/>
      <c r="G560" s="755"/>
      <c r="H560" s="757"/>
      <c r="I560" s="760"/>
      <c r="J560" s="760"/>
      <c r="K560" s="543" t="s">
        <v>73</v>
      </c>
      <c r="L560" s="217" t="s">
        <v>2349</v>
      </c>
      <c r="M560" s="412">
        <v>1</v>
      </c>
      <c r="N560" s="487" t="s">
        <v>2246</v>
      </c>
      <c r="O560" s="487" t="s">
        <v>2246</v>
      </c>
      <c r="P560" s="487" t="s">
        <v>2246</v>
      </c>
      <c r="T560" s="62"/>
    </row>
    <row r="561" spans="1:20" ht="25.5" x14ac:dyDescent="0.2">
      <c r="A561" s="42">
        <f t="shared" si="35"/>
        <v>499</v>
      </c>
      <c r="B561" s="543" t="s">
        <v>1290</v>
      </c>
      <c r="C561" s="544" t="s">
        <v>656</v>
      </c>
      <c r="D561" s="755"/>
      <c r="E561" s="755"/>
      <c r="F561" s="755"/>
      <c r="G561" s="755"/>
      <c r="H561" s="757"/>
      <c r="I561" s="760"/>
      <c r="J561" s="760"/>
      <c r="K561" s="543" t="s">
        <v>73</v>
      </c>
      <c r="L561" s="217" t="s">
        <v>2380</v>
      </c>
      <c r="M561" s="412">
        <v>1</v>
      </c>
      <c r="N561" s="487" t="s">
        <v>2246</v>
      </c>
      <c r="O561" s="487" t="s">
        <v>2246</v>
      </c>
      <c r="P561" s="487" t="s">
        <v>2246</v>
      </c>
      <c r="T561" s="541"/>
    </row>
    <row r="562" spans="1:20" ht="25.5" x14ac:dyDescent="0.2">
      <c r="A562" s="42">
        <f t="shared" si="35"/>
        <v>500</v>
      </c>
      <c r="B562" s="543" t="s">
        <v>1290</v>
      </c>
      <c r="C562" s="544" t="s">
        <v>656</v>
      </c>
      <c r="D562" s="544"/>
      <c r="E562" s="544"/>
      <c r="F562" s="544"/>
      <c r="G562" s="544"/>
      <c r="H562" s="758"/>
      <c r="I562" s="761"/>
      <c r="J562" s="761"/>
      <c r="K562" s="543" t="s">
        <v>73</v>
      </c>
      <c r="L562" s="217" t="s">
        <v>2381</v>
      </c>
      <c r="M562" s="412">
        <v>1</v>
      </c>
      <c r="N562" s="487" t="s">
        <v>2246</v>
      </c>
      <c r="O562" s="487" t="s">
        <v>2246</v>
      </c>
      <c r="P562" s="487" t="s">
        <v>2246</v>
      </c>
      <c r="T562" s="62"/>
    </row>
    <row r="563" spans="1:20" ht="25.5" x14ac:dyDescent="0.2">
      <c r="A563" s="42">
        <f>A562+1</f>
        <v>501</v>
      </c>
      <c r="B563" s="31"/>
      <c r="C563" s="547" t="s">
        <v>1409</v>
      </c>
      <c r="D563" s="550" t="s">
        <v>672</v>
      </c>
      <c r="E563" s="550" t="s">
        <v>672</v>
      </c>
      <c r="F563" s="550" t="s">
        <v>672</v>
      </c>
      <c r="G563" s="550" t="s">
        <v>672</v>
      </c>
      <c r="H563" s="550" t="s">
        <v>672</v>
      </c>
      <c r="I563" s="550" t="s">
        <v>672</v>
      </c>
      <c r="J563" s="550" t="s">
        <v>672</v>
      </c>
      <c r="K563" s="547" t="s">
        <v>673</v>
      </c>
      <c r="L563" s="217" t="s">
        <v>2377</v>
      </c>
      <c r="M563" s="412">
        <v>1</v>
      </c>
      <c r="N563" s="485" t="s">
        <v>2248</v>
      </c>
      <c r="O563" s="485" t="s">
        <v>2248</v>
      </c>
      <c r="P563" s="485" t="s">
        <v>2248</v>
      </c>
    </row>
    <row r="564" spans="1:20" ht="30" customHeight="1" x14ac:dyDescent="0.2">
      <c r="A564" s="42">
        <f>A563+1</f>
        <v>502</v>
      </c>
      <c r="B564" s="31"/>
      <c r="C564" s="547"/>
      <c r="D564" s="550"/>
      <c r="E564" s="550"/>
      <c r="F564" s="550"/>
      <c r="G564" s="550"/>
      <c r="H564" s="551"/>
      <c r="I564" s="550" t="s">
        <v>672</v>
      </c>
      <c r="J564" s="550" t="s">
        <v>672</v>
      </c>
      <c r="K564" s="547" t="s">
        <v>73</v>
      </c>
      <c r="L564" s="217" t="s">
        <v>2378</v>
      </c>
      <c r="M564" s="412">
        <v>1</v>
      </c>
      <c r="N564" s="485" t="s">
        <v>2248</v>
      </c>
      <c r="O564" s="485" t="s">
        <v>2248</v>
      </c>
      <c r="P564" s="485" t="s">
        <v>2248</v>
      </c>
    </row>
    <row r="565" spans="1:20" ht="38.25" x14ac:dyDescent="0.2">
      <c r="A565" s="42">
        <f>A564+1</f>
        <v>503</v>
      </c>
      <c r="B565" s="31"/>
      <c r="C565" s="547"/>
      <c r="D565" s="550"/>
      <c r="E565" s="550"/>
      <c r="F565" s="550"/>
      <c r="G565" s="550"/>
      <c r="H565" s="551"/>
      <c r="I565" s="550" t="s">
        <v>672</v>
      </c>
      <c r="J565" s="550" t="s">
        <v>672</v>
      </c>
      <c r="K565" s="547" t="s">
        <v>73</v>
      </c>
      <c r="L565" s="217" t="s">
        <v>2379</v>
      </c>
      <c r="M565" s="412">
        <v>1</v>
      </c>
      <c r="N565" s="485" t="s">
        <v>2248</v>
      </c>
      <c r="O565" s="485" t="s">
        <v>2248</v>
      </c>
      <c r="P565" s="485" t="s">
        <v>2248</v>
      </c>
    </row>
    <row r="566" spans="1:20" ht="51" x14ac:dyDescent="0.2">
      <c r="A566" s="42">
        <f>A565+1</f>
        <v>504</v>
      </c>
      <c r="B566" s="31" t="s">
        <v>786</v>
      </c>
      <c r="C566" s="543" t="s">
        <v>1410</v>
      </c>
      <c r="D566" s="544" t="s">
        <v>675</v>
      </c>
      <c r="E566" s="544" t="s">
        <v>675</v>
      </c>
      <c r="F566" s="544" t="s">
        <v>675</v>
      </c>
      <c r="G566" s="544" t="s">
        <v>675</v>
      </c>
      <c r="H566" s="544" t="s">
        <v>675</v>
      </c>
      <c r="I566" s="544" t="s">
        <v>675</v>
      </c>
      <c r="J566" s="544" t="s">
        <v>675</v>
      </c>
      <c r="K566" s="543" t="s">
        <v>676</v>
      </c>
      <c r="L566" s="217" t="s">
        <v>1254</v>
      </c>
      <c r="M566" s="412">
        <v>1</v>
      </c>
      <c r="N566" s="485" t="s">
        <v>2248</v>
      </c>
      <c r="O566" s="485" t="s">
        <v>2248</v>
      </c>
      <c r="P566" s="485" t="s">
        <v>2248</v>
      </c>
    </row>
    <row r="567" spans="1:20" ht="25.5" x14ac:dyDescent="0.2">
      <c r="A567" s="42">
        <f t="shared" si="35"/>
        <v>505</v>
      </c>
      <c r="B567" s="543" t="s">
        <v>842</v>
      </c>
      <c r="C567" s="544" t="s">
        <v>678</v>
      </c>
      <c r="D567" s="544" t="s">
        <v>678</v>
      </c>
      <c r="E567" s="544" t="s">
        <v>678</v>
      </c>
      <c r="F567" s="544" t="s">
        <v>678</v>
      </c>
      <c r="G567" s="544" t="s">
        <v>678</v>
      </c>
      <c r="H567" s="544" t="s">
        <v>678</v>
      </c>
      <c r="I567" s="544" t="s">
        <v>678</v>
      </c>
      <c r="J567" s="544" t="s">
        <v>678</v>
      </c>
      <c r="K567" s="543" t="s">
        <v>679</v>
      </c>
      <c r="L567" s="209" t="s">
        <v>1255</v>
      </c>
      <c r="M567" s="413">
        <v>2</v>
      </c>
      <c r="N567" s="485" t="s">
        <v>2248</v>
      </c>
      <c r="O567" s="485" t="s">
        <v>2248</v>
      </c>
      <c r="P567" s="485" t="s">
        <v>2248</v>
      </c>
    </row>
    <row r="568" spans="1:20" x14ac:dyDescent="0.2">
      <c r="A568" s="782" t="s">
        <v>1838</v>
      </c>
      <c r="B568" s="785"/>
      <c r="C568" s="785"/>
      <c r="D568" s="785"/>
      <c r="E568" s="785"/>
      <c r="F568" s="785"/>
      <c r="G568" s="785"/>
      <c r="H568" s="785"/>
      <c r="I568" s="785"/>
      <c r="J568" s="785"/>
      <c r="K568" s="785"/>
      <c r="L568" s="785"/>
      <c r="M568" s="785"/>
      <c r="N568" s="785"/>
      <c r="O568" s="785"/>
      <c r="P568" s="845"/>
    </row>
    <row r="569" spans="1:20" x14ac:dyDescent="0.2">
      <c r="A569" s="551"/>
      <c r="B569" s="31" t="s">
        <v>786</v>
      </c>
      <c r="C569" s="754" t="s">
        <v>1354</v>
      </c>
      <c r="D569" s="755" t="s">
        <v>369</v>
      </c>
      <c r="E569" s="755" t="s">
        <v>369</v>
      </c>
      <c r="F569" s="764" t="s">
        <v>1964</v>
      </c>
      <c r="G569" s="764">
        <v>5.13</v>
      </c>
      <c r="H569" s="764">
        <v>5.13</v>
      </c>
      <c r="I569" s="764">
        <v>5.13</v>
      </c>
      <c r="J569" s="764">
        <v>5.13</v>
      </c>
      <c r="K569" s="547" t="s">
        <v>1963</v>
      </c>
      <c r="L569" s="218" t="s">
        <v>1302</v>
      </c>
      <c r="M569" s="551"/>
      <c r="N569" s="551"/>
      <c r="O569" s="551"/>
      <c r="P569" s="551"/>
    </row>
    <row r="570" spans="1:20" ht="25.5" x14ac:dyDescent="0.2">
      <c r="A570" s="14">
        <f>A567+1</f>
        <v>506</v>
      </c>
      <c r="B570" s="31" t="s">
        <v>786</v>
      </c>
      <c r="C570" s="755"/>
      <c r="D570" s="755"/>
      <c r="E570" s="755"/>
      <c r="F570" s="791"/>
      <c r="G570" s="791"/>
      <c r="H570" s="791"/>
      <c r="I570" s="791"/>
      <c r="J570" s="791"/>
      <c r="K570" s="543" t="s">
        <v>73</v>
      </c>
      <c r="L570" s="203" t="s">
        <v>1966</v>
      </c>
      <c r="M570" s="412">
        <v>1</v>
      </c>
      <c r="N570" s="487" t="s">
        <v>2246</v>
      </c>
      <c r="O570" s="487" t="s">
        <v>2246</v>
      </c>
      <c r="P570" s="487" t="s">
        <v>2246</v>
      </c>
    </row>
    <row r="571" spans="1:20" x14ac:dyDescent="0.2">
      <c r="A571" s="14">
        <f>A570+1</f>
        <v>507</v>
      </c>
      <c r="B571" s="31" t="s">
        <v>786</v>
      </c>
      <c r="C571" s="755"/>
      <c r="D571" s="755"/>
      <c r="E571" s="755"/>
      <c r="F571" s="791"/>
      <c r="G571" s="791"/>
      <c r="H571" s="791"/>
      <c r="I571" s="791"/>
      <c r="J571" s="791"/>
      <c r="K571" s="543" t="s">
        <v>73</v>
      </c>
      <c r="L571" s="218" t="s">
        <v>1304</v>
      </c>
      <c r="M571" s="412">
        <v>1</v>
      </c>
      <c r="N571" s="487" t="s">
        <v>2246</v>
      </c>
      <c r="O571" s="487" t="s">
        <v>2246</v>
      </c>
      <c r="P571" s="487" t="s">
        <v>2246</v>
      </c>
    </row>
    <row r="572" spans="1:20" ht="38.25" x14ac:dyDescent="0.2">
      <c r="A572" s="14">
        <f>A571+1</f>
        <v>508</v>
      </c>
      <c r="B572" s="31" t="s">
        <v>786</v>
      </c>
      <c r="C572" s="260"/>
      <c r="D572" s="260"/>
      <c r="E572" s="260"/>
      <c r="F572" s="260"/>
      <c r="G572" s="31"/>
      <c r="H572" s="773" t="s">
        <v>1683</v>
      </c>
      <c r="I572" s="773" t="s">
        <v>1683</v>
      </c>
      <c r="J572" s="773" t="s">
        <v>1683</v>
      </c>
      <c r="K572" s="547" t="s">
        <v>2327</v>
      </c>
      <c r="L572" s="400" t="s">
        <v>2296</v>
      </c>
      <c r="M572" s="412">
        <v>1</v>
      </c>
      <c r="N572" s="487" t="s">
        <v>2246</v>
      </c>
      <c r="O572" s="487" t="s">
        <v>2246</v>
      </c>
      <c r="P572" s="487" t="s">
        <v>2246</v>
      </c>
    </row>
    <row r="573" spans="1:20" ht="38.25" x14ac:dyDescent="0.2">
      <c r="A573" s="14">
        <f>A572+1</f>
        <v>509</v>
      </c>
      <c r="B573" s="31" t="s">
        <v>786</v>
      </c>
      <c r="C573" s="260"/>
      <c r="D573" s="260"/>
      <c r="E573" s="260"/>
      <c r="F573" s="260"/>
      <c r="G573" s="547" t="s">
        <v>1683</v>
      </c>
      <c r="H573" s="774"/>
      <c r="I573" s="774"/>
      <c r="J573" s="774"/>
      <c r="K573" s="547" t="s">
        <v>73</v>
      </c>
      <c r="L573" s="400" t="s">
        <v>2297</v>
      </c>
      <c r="M573" s="412">
        <v>1</v>
      </c>
      <c r="N573" s="487" t="s">
        <v>2246</v>
      </c>
      <c r="O573" s="487" t="s">
        <v>2246</v>
      </c>
      <c r="P573" s="487" t="s">
        <v>2246</v>
      </c>
    </row>
    <row r="574" spans="1:20" ht="27" customHeight="1" x14ac:dyDescent="0.2">
      <c r="A574" s="551"/>
      <c r="B574" s="31" t="s">
        <v>786</v>
      </c>
      <c r="C574" s="754" t="s">
        <v>1355</v>
      </c>
      <c r="D574" s="755" t="s">
        <v>372</v>
      </c>
      <c r="E574" s="755" t="s">
        <v>372</v>
      </c>
      <c r="F574" s="764" t="s">
        <v>1965</v>
      </c>
      <c r="G574" s="764" t="s">
        <v>1683</v>
      </c>
      <c r="H574" s="774"/>
      <c r="I574" s="774"/>
      <c r="J574" s="774"/>
      <c r="K574" s="543" t="s">
        <v>73</v>
      </c>
      <c r="L574" s="400" t="s">
        <v>1967</v>
      </c>
      <c r="M574" s="551"/>
      <c r="N574" s="551"/>
      <c r="O574" s="551"/>
      <c r="P574" s="551"/>
    </row>
    <row r="575" spans="1:20" ht="38.25" x14ac:dyDescent="0.2">
      <c r="A575" s="14">
        <f>A573+1</f>
        <v>510</v>
      </c>
      <c r="B575" s="31" t="s">
        <v>786</v>
      </c>
      <c r="C575" s="754"/>
      <c r="D575" s="755"/>
      <c r="E575" s="755"/>
      <c r="F575" s="791"/>
      <c r="G575" s="791"/>
      <c r="H575" s="774"/>
      <c r="I575" s="774"/>
      <c r="J575" s="774"/>
      <c r="K575" s="543" t="s">
        <v>73</v>
      </c>
      <c r="L575" s="399" t="s">
        <v>1713</v>
      </c>
      <c r="M575" s="412">
        <v>1</v>
      </c>
      <c r="N575" s="487" t="s">
        <v>2246</v>
      </c>
      <c r="O575" s="487" t="s">
        <v>2246</v>
      </c>
      <c r="P575" s="487" t="s">
        <v>2246</v>
      </c>
    </row>
    <row r="576" spans="1:20" ht="25.5" customHeight="1" x14ac:dyDescent="0.2">
      <c r="A576" s="14">
        <f>A575+1</f>
        <v>511</v>
      </c>
      <c r="B576" s="31" t="s">
        <v>786</v>
      </c>
      <c r="C576" s="754" t="s">
        <v>1355</v>
      </c>
      <c r="D576" s="755" t="s">
        <v>372</v>
      </c>
      <c r="E576" s="755" t="s">
        <v>372</v>
      </c>
      <c r="F576" s="764" t="s">
        <v>1965</v>
      </c>
      <c r="G576" s="764" t="s">
        <v>1683</v>
      </c>
      <c r="H576" s="774"/>
      <c r="I576" s="774"/>
      <c r="J576" s="774"/>
      <c r="K576" s="543" t="s">
        <v>73</v>
      </c>
      <c r="L576" s="399" t="s">
        <v>1714</v>
      </c>
      <c r="M576" s="412">
        <v>1</v>
      </c>
      <c r="N576" s="487" t="s">
        <v>2246</v>
      </c>
      <c r="O576" s="487" t="s">
        <v>2246</v>
      </c>
      <c r="P576" s="487" t="s">
        <v>2246</v>
      </c>
    </row>
    <row r="577" spans="1:16" ht="30" customHeight="1" x14ac:dyDescent="0.2">
      <c r="A577" s="14">
        <f>A576+1</f>
        <v>512</v>
      </c>
      <c r="B577" s="31" t="s">
        <v>786</v>
      </c>
      <c r="C577" s="754"/>
      <c r="D577" s="755"/>
      <c r="E577" s="755"/>
      <c r="F577" s="764"/>
      <c r="G577" s="764"/>
      <c r="H577" s="774"/>
      <c r="I577" s="774"/>
      <c r="J577" s="774"/>
      <c r="K577" s="543" t="s">
        <v>73</v>
      </c>
      <c r="L577" s="399" t="s">
        <v>1715</v>
      </c>
      <c r="M577" s="412">
        <v>1</v>
      </c>
      <c r="N577" s="487" t="s">
        <v>2246</v>
      </c>
      <c r="O577" s="487" t="s">
        <v>2246</v>
      </c>
      <c r="P577" s="487" t="s">
        <v>2246</v>
      </c>
    </row>
    <row r="578" spans="1:16" s="363" customFormat="1" ht="38.25" x14ac:dyDescent="0.2">
      <c r="A578" s="14">
        <f>A577+1</f>
        <v>513</v>
      </c>
      <c r="B578" s="31" t="s">
        <v>786</v>
      </c>
      <c r="C578" s="754"/>
      <c r="D578" s="755"/>
      <c r="E578" s="755"/>
      <c r="F578" s="764"/>
      <c r="G578" s="764"/>
      <c r="H578" s="774"/>
      <c r="I578" s="774"/>
      <c r="J578" s="774"/>
      <c r="K578" s="543" t="s">
        <v>73</v>
      </c>
      <c r="L578" s="399" t="s">
        <v>1716</v>
      </c>
      <c r="M578" s="412">
        <v>1</v>
      </c>
      <c r="N578" s="487" t="s">
        <v>2246</v>
      </c>
      <c r="O578" s="487" t="s">
        <v>2246</v>
      </c>
      <c r="P578" s="487" t="s">
        <v>2246</v>
      </c>
    </row>
    <row r="579" spans="1:16" s="363" customFormat="1" ht="25.5" x14ac:dyDescent="0.2">
      <c r="A579" s="14">
        <f>A578+1</f>
        <v>514</v>
      </c>
      <c r="B579" s="31" t="s">
        <v>786</v>
      </c>
      <c r="C579" s="754"/>
      <c r="D579" s="755"/>
      <c r="E579" s="755"/>
      <c r="F579" s="764"/>
      <c r="G579" s="764"/>
      <c r="H579" s="774"/>
      <c r="I579" s="774"/>
      <c r="J579" s="774"/>
      <c r="K579" s="543" t="s">
        <v>73</v>
      </c>
      <c r="L579" s="399" t="s">
        <v>1717</v>
      </c>
      <c r="M579" s="412">
        <v>1</v>
      </c>
      <c r="N579" s="487" t="s">
        <v>2246</v>
      </c>
      <c r="O579" s="487" t="s">
        <v>2246</v>
      </c>
      <c r="P579" s="487" t="s">
        <v>2246</v>
      </c>
    </row>
    <row r="580" spans="1:16" s="363" customFormat="1" ht="25.5" x14ac:dyDescent="0.2">
      <c r="A580" s="14">
        <f>A579+1</f>
        <v>515</v>
      </c>
      <c r="B580" s="31" t="s">
        <v>786</v>
      </c>
      <c r="C580" s="754"/>
      <c r="D580" s="755"/>
      <c r="E580" s="755"/>
      <c r="F580" s="764"/>
      <c r="G580" s="764"/>
      <c r="H580" s="774"/>
      <c r="I580" s="774"/>
      <c r="J580" s="774"/>
      <c r="K580" s="543" t="s">
        <v>73</v>
      </c>
      <c r="L580" s="399" t="s">
        <v>1718</v>
      </c>
      <c r="M580" s="412">
        <v>1</v>
      </c>
      <c r="N580" s="487" t="s">
        <v>2246</v>
      </c>
      <c r="O580" s="487" t="s">
        <v>2246</v>
      </c>
      <c r="P580" s="487" t="s">
        <v>2246</v>
      </c>
    </row>
    <row r="581" spans="1:16" s="363" customFormat="1" ht="51" x14ac:dyDescent="0.2">
      <c r="A581" s="14">
        <f t="shared" ref="A581:A585" si="36">A580+1</f>
        <v>516</v>
      </c>
      <c r="B581" s="31" t="s">
        <v>786</v>
      </c>
      <c r="C581" s="754"/>
      <c r="D581" s="755"/>
      <c r="E581" s="755"/>
      <c r="F581" s="764"/>
      <c r="G581" s="764"/>
      <c r="H581" s="774"/>
      <c r="I581" s="774"/>
      <c r="J581" s="774"/>
      <c r="K581" s="543" t="s">
        <v>73</v>
      </c>
      <c r="L581" s="399" t="s">
        <v>1719</v>
      </c>
      <c r="M581" s="412">
        <v>1</v>
      </c>
      <c r="N581" s="487" t="s">
        <v>2246</v>
      </c>
      <c r="O581" s="487" t="s">
        <v>2246</v>
      </c>
      <c r="P581" s="487" t="s">
        <v>2246</v>
      </c>
    </row>
    <row r="582" spans="1:16" s="363" customFormat="1" x14ac:dyDescent="0.2">
      <c r="A582" s="14">
        <f t="shared" si="36"/>
        <v>517</v>
      </c>
      <c r="B582" s="31" t="s">
        <v>786</v>
      </c>
      <c r="C582" s="754"/>
      <c r="D582" s="755"/>
      <c r="E582" s="755"/>
      <c r="F582" s="764"/>
      <c r="G582" s="764"/>
      <c r="H582" s="774"/>
      <c r="I582" s="774"/>
      <c r="J582" s="774"/>
      <c r="K582" s="543" t="s">
        <v>73</v>
      </c>
      <c r="L582" s="399" t="s">
        <v>1720</v>
      </c>
      <c r="M582" s="412">
        <v>1</v>
      </c>
      <c r="N582" s="487" t="s">
        <v>2246</v>
      </c>
      <c r="O582" s="487" t="s">
        <v>2246</v>
      </c>
      <c r="P582" s="487" t="s">
        <v>2246</v>
      </c>
    </row>
    <row r="583" spans="1:16" s="363" customFormat="1" ht="25.5" x14ac:dyDescent="0.2">
      <c r="A583" s="14">
        <f t="shared" si="36"/>
        <v>518</v>
      </c>
      <c r="B583" s="31" t="s">
        <v>786</v>
      </c>
      <c r="C583" s="754"/>
      <c r="D583" s="755"/>
      <c r="E583" s="755"/>
      <c r="F583" s="764"/>
      <c r="G583" s="764"/>
      <c r="H583" s="774"/>
      <c r="I583" s="774"/>
      <c r="J583" s="774"/>
      <c r="K583" s="543" t="s">
        <v>73</v>
      </c>
      <c r="L583" s="399" t="s">
        <v>1519</v>
      </c>
      <c r="M583" s="412">
        <v>1</v>
      </c>
      <c r="N583" s="487" t="s">
        <v>2246</v>
      </c>
      <c r="O583" s="487" t="s">
        <v>2246</v>
      </c>
      <c r="P583" s="487" t="s">
        <v>2246</v>
      </c>
    </row>
    <row r="584" spans="1:16" s="363" customFormat="1" ht="25.5" x14ac:dyDescent="0.2">
      <c r="A584" s="14">
        <f t="shared" si="36"/>
        <v>519</v>
      </c>
      <c r="B584" s="31" t="s">
        <v>786</v>
      </c>
      <c r="C584" s="754"/>
      <c r="D584" s="755"/>
      <c r="E584" s="755"/>
      <c r="F584" s="764"/>
      <c r="G584" s="764"/>
      <c r="H584" s="774"/>
      <c r="I584" s="774"/>
      <c r="J584" s="774"/>
      <c r="K584" s="543" t="s">
        <v>73</v>
      </c>
      <c r="L584" s="399" t="s">
        <v>1520</v>
      </c>
      <c r="M584" s="412">
        <v>1</v>
      </c>
      <c r="N584" s="487" t="s">
        <v>2246</v>
      </c>
      <c r="O584" s="487" t="s">
        <v>2246</v>
      </c>
      <c r="P584" s="487" t="s">
        <v>2246</v>
      </c>
    </row>
    <row r="585" spans="1:16" s="363" customFormat="1" ht="25.5" x14ac:dyDescent="0.2">
      <c r="A585" s="14">
        <f t="shared" si="36"/>
        <v>520</v>
      </c>
      <c r="B585" s="31" t="s">
        <v>786</v>
      </c>
      <c r="C585" s="754"/>
      <c r="D585" s="755"/>
      <c r="E585" s="755"/>
      <c r="F585" s="764"/>
      <c r="G585" s="764"/>
      <c r="H585" s="774"/>
      <c r="I585" s="774"/>
      <c r="J585" s="774"/>
      <c r="K585" s="543" t="s">
        <v>73</v>
      </c>
      <c r="L585" s="399" t="s">
        <v>1721</v>
      </c>
      <c r="M585" s="412">
        <v>1</v>
      </c>
      <c r="N585" s="487" t="s">
        <v>2246</v>
      </c>
      <c r="O585" s="487" t="s">
        <v>2246</v>
      </c>
      <c r="P585" s="487" t="s">
        <v>2246</v>
      </c>
    </row>
    <row r="586" spans="1:16" s="363" customFormat="1" x14ac:dyDescent="0.2">
      <c r="A586" s="14">
        <f>A585+1</f>
        <v>521</v>
      </c>
      <c r="B586" s="31" t="s">
        <v>786</v>
      </c>
      <c r="C586" s="754"/>
      <c r="D586" s="755"/>
      <c r="E586" s="755"/>
      <c r="F586" s="764"/>
      <c r="G586" s="764"/>
      <c r="H586" s="774"/>
      <c r="I586" s="774"/>
      <c r="J586" s="774"/>
      <c r="K586" s="543" t="s">
        <v>73</v>
      </c>
      <c r="L586" s="400" t="s">
        <v>1722</v>
      </c>
      <c r="M586" s="412">
        <v>1</v>
      </c>
      <c r="N586" s="487" t="s">
        <v>2246</v>
      </c>
      <c r="O586" s="487" t="s">
        <v>2246</v>
      </c>
      <c r="P586" s="487" t="s">
        <v>2246</v>
      </c>
    </row>
    <row r="587" spans="1:16" s="363" customFormat="1" x14ac:dyDescent="0.2">
      <c r="A587" s="14">
        <f>A586+1</f>
        <v>522</v>
      </c>
      <c r="B587" s="31"/>
      <c r="C587" s="754"/>
      <c r="D587" s="755"/>
      <c r="E587" s="755"/>
      <c r="F587" s="764"/>
      <c r="G587" s="764"/>
      <c r="H587" s="774"/>
      <c r="I587" s="774"/>
      <c r="J587" s="774"/>
      <c r="K587" s="543" t="s">
        <v>73</v>
      </c>
      <c r="L587" s="400" t="s">
        <v>1685</v>
      </c>
      <c r="M587" s="412">
        <v>1</v>
      </c>
      <c r="N587" s="487" t="s">
        <v>2246</v>
      </c>
      <c r="O587" s="487" t="s">
        <v>2246</v>
      </c>
      <c r="P587" s="487" t="s">
        <v>2246</v>
      </c>
    </row>
    <row r="588" spans="1:16" s="363" customFormat="1" x14ac:dyDescent="0.2">
      <c r="A588" s="14">
        <f>A587+1</f>
        <v>523</v>
      </c>
      <c r="B588" s="31" t="s">
        <v>786</v>
      </c>
      <c r="C588" s="754"/>
      <c r="D588" s="755"/>
      <c r="E588" s="755"/>
      <c r="F588" s="764"/>
      <c r="G588" s="764"/>
      <c r="H588" s="774"/>
      <c r="I588" s="774"/>
      <c r="J588" s="774"/>
      <c r="K588" s="543" t="s">
        <v>73</v>
      </c>
      <c r="L588" s="400" t="s">
        <v>1969</v>
      </c>
      <c r="M588" s="412">
        <v>1</v>
      </c>
      <c r="N588" s="487" t="s">
        <v>2246</v>
      </c>
      <c r="O588" s="487" t="s">
        <v>2246</v>
      </c>
      <c r="P588" s="487" t="s">
        <v>2246</v>
      </c>
    </row>
    <row r="589" spans="1:16" s="363" customFormat="1" ht="25.5" x14ac:dyDescent="0.2">
      <c r="A589" s="14">
        <f t="shared" ref="A589:A597" si="37">A588+1</f>
        <v>524</v>
      </c>
      <c r="B589" s="31" t="s">
        <v>786</v>
      </c>
      <c r="C589" s="754"/>
      <c r="D589" s="755"/>
      <c r="E589" s="755"/>
      <c r="F589" s="764"/>
      <c r="G589" s="764" t="s">
        <v>1683</v>
      </c>
      <c r="H589" s="774"/>
      <c r="I589" s="774"/>
      <c r="J589" s="774"/>
      <c r="K589" s="543" t="s">
        <v>73</v>
      </c>
      <c r="L589" s="400" t="s">
        <v>2298</v>
      </c>
      <c r="M589" s="412">
        <v>1</v>
      </c>
      <c r="N589" s="487" t="s">
        <v>2246</v>
      </c>
      <c r="O589" s="487" t="s">
        <v>2246</v>
      </c>
      <c r="P589" s="487" t="s">
        <v>2246</v>
      </c>
    </row>
    <row r="590" spans="1:16" s="363" customFormat="1" ht="38.25" x14ac:dyDescent="0.2">
      <c r="A590" s="14">
        <f t="shared" si="37"/>
        <v>525</v>
      </c>
      <c r="B590" s="31" t="s">
        <v>786</v>
      </c>
      <c r="C590" s="754"/>
      <c r="D590" s="755"/>
      <c r="E590" s="755"/>
      <c r="F590" s="764"/>
      <c r="G590" s="764"/>
      <c r="H590" s="774"/>
      <c r="I590" s="774"/>
      <c r="J590" s="774"/>
      <c r="K590" s="543" t="s">
        <v>73</v>
      </c>
      <c r="L590" s="400" t="s">
        <v>2244</v>
      </c>
      <c r="M590" s="412">
        <v>1</v>
      </c>
      <c r="N590" s="487" t="s">
        <v>2246</v>
      </c>
      <c r="O590" s="487" t="s">
        <v>2246</v>
      </c>
      <c r="P590" s="487" t="s">
        <v>2246</v>
      </c>
    </row>
    <row r="591" spans="1:16" s="363" customFormat="1" x14ac:dyDescent="0.2">
      <c r="A591" s="14">
        <f>A590+1</f>
        <v>526</v>
      </c>
      <c r="B591" s="31" t="s">
        <v>786</v>
      </c>
      <c r="C591" s="754"/>
      <c r="D591" s="755"/>
      <c r="E591" s="755"/>
      <c r="F591" s="764"/>
      <c r="G591" s="764"/>
      <c r="H591" s="774"/>
      <c r="I591" s="774"/>
      <c r="J591" s="774"/>
      <c r="K591" s="543" t="s">
        <v>73</v>
      </c>
      <c r="L591" s="400" t="s">
        <v>2299</v>
      </c>
      <c r="M591" s="412">
        <v>1</v>
      </c>
      <c r="N591" s="487" t="s">
        <v>2246</v>
      </c>
      <c r="O591" s="487" t="s">
        <v>2246</v>
      </c>
      <c r="P591" s="487" t="s">
        <v>2246</v>
      </c>
    </row>
    <row r="592" spans="1:16" s="363" customFormat="1" x14ac:dyDescent="0.2">
      <c r="A592" s="14">
        <f t="shared" si="37"/>
        <v>527</v>
      </c>
      <c r="B592" s="31"/>
      <c r="C592" s="754" t="s">
        <v>1355</v>
      </c>
      <c r="D592" s="755" t="s">
        <v>372</v>
      </c>
      <c r="E592" s="755" t="s">
        <v>372</v>
      </c>
      <c r="F592" s="764" t="s">
        <v>1965</v>
      </c>
      <c r="G592" s="764"/>
      <c r="H592" s="774"/>
      <c r="I592" s="774"/>
      <c r="J592" s="774"/>
      <c r="K592" s="543" t="s">
        <v>73</v>
      </c>
      <c r="L592" s="400" t="s">
        <v>1554</v>
      </c>
      <c r="M592" s="412">
        <v>1</v>
      </c>
      <c r="N592" s="487" t="s">
        <v>2246</v>
      </c>
      <c r="O592" s="487" t="s">
        <v>2246</v>
      </c>
      <c r="P592" s="487" t="s">
        <v>2246</v>
      </c>
    </row>
    <row r="593" spans="1:16" s="363" customFormat="1" ht="15.75" customHeight="1" x14ac:dyDescent="0.2">
      <c r="A593" s="14">
        <f t="shared" si="37"/>
        <v>528</v>
      </c>
      <c r="B593" s="31" t="s">
        <v>786</v>
      </c>
      <c r="C593" s="754"/>
      <c r="D593" s="755"/>
      <c r="E593" s="755"/>
      <c r="F593" s="764"/>
      <c r="G593" s="764"/>
      <c r="H593" s="775"/>
      <c r="I593" s="774"/>
      <c r="J593" s="774"/>
      <c r="K593" s="543" t="s">
        <v>73</v>
      </c>
      <c r="L593" s="400" t="s">
        <v>1522</v>
      </c>
      <c r="M593" s="412">
        <v>1</v>
      </c>
      <c r="N593" s="487" t="s">
        <v>2246</v>
      </c>
      <c r="O593" s="487" t="s">
        <v>2246</v>
      </c>
      <c r="P593" s="487" t="s">
        <v>2246</v>
      </c>
    </row>
    <row r="594" spans="1:16" s="363" customFormat="1" ht="38.25" x14ac:dyDescent="0.2">
      <c r="A594" s="14">
        <f t="shared" si="37"/>
        <v>529</v>
      </c>
      <c r="B594" s="31" t="s">
        <v>786</v>
      </c>
      <c r="C594" s="754"/>
      <c r="D594" s="755"/>
      <c r="E594" s="755"/>
      <c r="F594" s="764"/>
      <c r="G594" s="764"/>
      <c r="H594" s="773" t="s">
        <v>1683</v>
      </c>
      <c r="I594" s="775"/>
      <c r="J594" s="775"/>
      <c r="K594" s="562" t="s">
        <v>73</v>
      </c>
      <c r="L594" s="400" t="s">
        <v>2300</v>
      </c>
      <c r="M594" s="412">
        <v>1</v>
      </c>
      <c r="N594" s="487" t="s">
        <v>2246</v>
      </c>
      <c r="O594" s="487" t="s">
        <v>2246</v>
      </c>
      <c r="P594" s="487" t="s">
        <v>2246</v>
      </c>
    </row>
    <row r="595" spans="1:16" ht="38.25" x14ac:dyDescent="0.2">
      <c r="A595" s="14">
        <f t="shared" si="37"/>
        <v>530</v>
      </c>
      <c r="B595" s="31" t="s">
        <v>786</v>
      </c>
      <c r="C595" s="754"/>
      <c r="D595" s="755"/>
      <c r="E595" s="755"/>
      <c r="F595" s="764"/>
      <c r="G595" s="764"/>
      <c r="H595" s="775"/>
      <c r="I595" s="560" t="s">
        <v>1683</v>
      </c>
      <c r="J595" s="560" t="s">
        <v>1683</v>
      </c>
      <c r="K595" s="564" t="s">
        <v>2328</v>
      </c>
      <c r="L595" s="400" t="s">
        <v>2301</v>
      </c>
      <c r="M595" s="412">
        <v>1</v>
      </c>
      <c r="N595" s="487" t="s">
        <v>2246</v>
      </c>
      <c r="O595" s="487" t="s">
        <v>2246</v>
      </c>
      <c r="P595" s="487" t="s">
        <v>2246</v>
      </c>
    </row>
    <row r="596" spans="1:16" ht="51" x14ac:dyDescent="0.2">
      <c r="A596" s="14">
        <f t="shared" si="37"/>
        <v>531</v>
      </c>
      <c r="B596" s="253"/>
      <c r="C596" s="253"/>
      <c r="D596" s="110"/>
      <c r="E596" s="110"/>
      <c r="F596" s="547" t="s">
        <v>1781</v>
      </c>
      <c r="G596" s="547" t="s">
        <v>2005</v>
      </c>
      <c r="H596" s="547" t="s">
        <v>2005</v>
      </c>
      <c r="I596" s="547" t="s">
        <v>2005</v>
      </c>
      <c r="J596" s="547" t="s">
        <v>2005</v>
      </c>
      <c r="K596" s="550" t="s">
        <v>1731</v>
      </c>
      <c r="L596" s="203" t="s">
        <v>2302</v>
      </c>
      <c r="M596" s="412">
        <v>1</v>
      </c>
      <c r="N596" s="487" t="s">
        <v>2246</v>
      </c>
      <c r="O596" s="487" t="s">
        <v>2246</v>
      </c>
      <c r="P596" s="487" t="s">
        <v>2246</v>
      </c>
    </row>
    <row r="597" spans="1:16" ht="38.25" x14ac:dyDescent="0.2">
      <c r="A597" s="14">
        <f t="shared" si="37"/>
        <v>532</v>
      </c>
      <c r="B597" s="31" t="s">
        <v>786</v>
      </c>
      <c r="C597" s="543" t="s">
        <v>1358</v>
      </c>
      <c r="D597" s="544" t="s">
        <v>406</v>
      </c>
      <c r="E597" s="544" t="s">
        <v>406</v>
      </c>
      <c r="F597" s="547" t="s">
        <v>1971</v>
      </c>
      <c r="G597" s="547" t="s">
        <v>1708</v>
      </c>
      <c r="H597" s="547" t="s">
        <v>1708</v>
      </c>
      <c r="I597" s="547" t="s">
        <v>1708</v>
      </c>
      <c r="J597" s="547" t="s">
        <v>1708</v>
      </c>
      <c r="K597" s="543" t="s">
        <v>407</v>
      </c>
      <c r="L597" s="203" t="s">
        <v>1974</v>
      </c>
      <c r="M597" s="413">
        <v>2</v>
      </c>
      <c r="N597" s="487" t="s">
        <v>2246</v>
      </c>
      <c r="O597" s="487" t="s">
        <v>2246</v>
      </c>
      <c r="P597" s="487" t="s">
        <v>2246</v>
      </c>
    </row>
    <row r="598" spans="1:16" ht="38.25" x14ac:dyDescent="0.2">
      <c r="A598" s="260"/>
      <c r="B598" s="260"/>
      <c r="C598" s="260"/>
      <c r="D598" s="474"/>
      <c r="E598" s="474"/>
      <c r="F598" s="547" t="s">
        <v>1862</v>
      </c>
      <c r="G598" s="764" t="s">
        <v>2011</v>
      </c>
      <c r="H598" s="773" t="s">
        <v>2304</v>
      </c>
      <c r="I598" s="773" t="s">
        <v>2304</v>
      </c>
      <c r="J598" s="773" t="s">
        <v>2304</v>
      </c>
      <c r="K598" s="547" t="s">
        <v>2303</v>
      </c>
      <c r="L598" s="217" t="s">
        <v>2307</v>
      </c>
      <c r="M598" s="551"/>
      <c r="N598" s="551"/>
      <c r="O598" s="551"/>
      <c r="P598" s="551"/>
    </row>
    <row r="599" spans="1:16" ht="17.25" customHeight="1" x14ac:dyDescent="0.2">
      <c r="A599" s="14">
        <f>A597+1</f>
        <v>533</v>
      </c>
      <c r="B599" s="260"/>
      <c r="C599" s="260"/>
      <c r="D599" s="474"/>
      <c r="E599" s="474"/>
      <c r="F599" s="547" t="s">
        <v>1862</v>
      </c>
      <c r="G599" s="764"/>
      <c r="H599" s="774"/>
      <c r="I599" s="774"/>
      <c r="J599" s="774"/>
      <c r="K599" s="550" t="s">
        <v>73</v>
      </c>
      <c r="L599" s="217" t="s">
        <v>2306</v>
      </c>
      <c r="M599" s="412">
        <v>1</v>
      </c>
      <c r="N599" s="487" t="s">
        <v>2246</v>
      </c>
      <c r="O599" s="487" t="s">
        <v>2246</v>
      </c>
      <c r="P599" s="487" t="s">
        <v>2246</v>
      </c>
    </row>
    <row r="600" spans="1:16" ht="15.75" customHeight="1" x14ac:dyDescent="0.2">
      <c r="A600" s="14">
        <f>A599+1</f>
        <v>534</v>
      </c>
      <c r="B600" s="260"/>
      <c r="C600" s="260"/>
      <c r="D600" s="474"/>
      <c r="E600" s="474"/>
      <c r="F600" s="547" t="s">
        <v>1862</v>
      </c>
      <c r="G600" s="78"/>
      <c r="H600" s="774"/>
      <c r="I600" s="774"/>
      <c r="J600" s="774"/>
      <c r="K600" s="550" t="s">
        <v>73</v>
      </c>
      <c r="L600" s="217" t="s">
        <v>2058</v>
      </c>
      <c r="M600" s="412">
        <v>1</v>
      </c>
      <c r="N600" s="487" t="s">
        <v>2246</v>
      </c>
      <c r="O600" s="487" t="s">
        <v>2246</v>
      </c>
      <c r="P600" s="487" t="s">
        <v>2246</v>
      </c>
    </row>
    <row r="601" spans="1:16" ht="25.5" x14ac:dyDescent="0.2">
      <c r="A601" s="14">
        <f t="shared" ref="A601:A620" si="38">A600+1</f>
        <v>535</v>
      </c>
      <c r="B601" s="260"/>
      <c r="C601" s="260"/>
      <c r="D601" s="474"/>
      <c r="E601" s="474"/>
      <c r="F601" s="547" t="s">
        <v>1862</v>
      </c>
      <c r="G601" s="78"/>
      <c r="H601" s="774"/>
      <c r="I601" s="774"/>
      <c r="J601" s="774"/>
      <c r="K601" s="550" t="s">
        <v>73</v>
      </c>
      <c r="L601" s="217" t="s">
        <v>2059</v>
      </c>
      <c r="M601" s="412">
        <v>1</v>
      </c>
      <c r="N601" s="487" t="s">
        <v>2246</v>
      </c>
      <c r="O601" s="487" t="s">
        <v>2246</v>
      </c>
      <c r="P601" s="487" t="s">
        <v>2246</v>
      </c>
    </row>
    <row r="602" spans="1:16" ht="15" customHeight="1" x14ac:dyDescent="0.2">
      <c r="A602" s="14">
        <f t="shared" si="38"/>
        <v>536</v>
      </c>
      <c r="B602" s="260"/>
      <c r="C602" s="260"/>
      <c r="D602" s="474"/>
      <c r="E602" s="474"/>
      <c r="F602" s="547" t="s">
        <v>1862</v>
      </c>
      <c r="G602" s="78"/>
      <c r="H602" s="774"/>
      <c r="I602" s="774"/>
      <c r="J602" s="774"/>
      <c r="K602" s="550" t="s">
        <v>73</v>
      </c>
      <c r="L602" s="217" t="s">
        <v>2060</v>
      </c>
      <c r="M602" s="412">
        <v>1</v>
      </c>
      <c r="N602" s="487" t="s">
        <v>2246</v>
      </c>
      <c r="O602" s="487" t="s">
        <v>2246</v>
      </c>
      <c r="P602" s="487" t="s">
        <v>2246</v>
      </c>
    </row>
    <row r="603" spans="1:16" ht="15" customHeight="1" x14ac:dyDescent="0.2">
      <c r="A603" s="14">
        <f t="shared" si="38"/>
        <v>537</v>
      </c>
      <c r="B603" s="260"/>
      <c r="C603" s="260"/>
      <c r="D603" s="474"/>
      <c r="E603" s="474"/>
      <c r="F603" s="547" t="s">
        <v>1862</v>
      </c>
      <c r="G603" s="78"/>
      <c r="H603" s="774"/>
      <c r="I603" s="774"/>
      <c r="J603" s="774"/>
      <c r="K603" s="550" t="s">
        <v>73</v>
      </c>
      <c r="L603" s="217" t="s">
        <v>2061</v>
      </c>
      <c r="M603" s="412">
        <v>1</v>
      </c>
      <c r="N603" s="487" t="s">
        <v>2246</v>
      </c>
      <c r="O603" s="487" t="s">
        <v>2246</v>
      </c>
      <c r="P603" s="487" t="s">
        <v>2246</v>
      </c>
    </row>
    <row r="604" spans="1:16" ht="25.5" x14ac:dyDescent="0.2">
      <c r="A604" s="14">
        <f t="shared" si="38"/>
        <v>538</v>
      </c>
      <c r="B604" s="260"/>
      <c r="C604" s="260"/>
      <c r="D604" s="474"/>
      <c r="E604" s="474"/>
      <c r="F604" s="547" t="s">
        <v>1862</v>
      </c>
      <c r="G604" s="547" t="s">
        <v>2011</v>
      </c>
      <c r="H604" s="774"/>
      <c r="I604" s="774"/>
      <c r="J604" s="774"/>
      <c r="K604" s="550" t="s">
        <v>73</v>
      </c>
      <c r="L604" s="217" t="s">
        <v>2305</v>
      </c>
      <c r="M604" s="412">
        <v>1</v>
      </c>
      <c r="N604" s="487" t="s">
        <v>2246</v>
      </c>
      <c r="O604" s="487" t="s">
        <v>2246</v>
      </c>
      <c r="P604" s="487" t="s">
        <v>2246</v>
      </c>
    </row>
    <row r="605" spans="1:16" ht="25.5" x14ac:dyDescent="0.2">
      <c r="A605" s="14">
        <f t="shared" si="38"/>
        <v>539</v>
      </c>
      <c r="B605" s="260"/>
      <c r="C605" s="260"/>
      <c r="D605" s="474"/>
      <c r="E605" s="474"/>
      <c r="F605" s="547" t="s">
        <v>1862</v>
      </c>
      <c r="G605" s="78"/>
      <c r="H605" s="775"/>
      <c r="I605" s="775"/>
      <c r="J605" s="775"/>
      <c r="K605" s="550" t="s">
        <v>73</v>
      </c>
      <c r="L605" s="217" t="s">
        <v>2064</v>
      </c>
      <c r="M605" s="412">
        <v>1</v>
      </c>
      <c r="N605" s="487" t="s">
        <v>2246</v>
      </c>
      <c r="O605" s="487" t="s">
        <v>2246</v>
      </c>
      <c r="P605" s="487" t="s">
        <v>2246</v>
      </c>
    </row>
    <row r="606" spans="1:16" ht="38.25" x14ac:dyDescent="0.2">
      <c r="A606" s="14">
        <f t="shared" si="38"/>
        <v>540</v>
      </c>
      <c r="B606" s="283"/>
      <c r="C606" s="474"/>
      <c r="D606" s="474"/>
      <c r="E606" s="764" t="s">
        <v>1604</v>
      </c>
      <c r="F606" s="764" t="s">
        <v>1975</v>
      </c>
      <c r="G606" s="764" t="s">
        <v>1699</v>
      </c>
      <c r="H606" s="773" t="s">
        <v>1699</v>
      </c>
      <c r="I606" s="773" t="s">
        <v>1699</v>
      </c>
      <c r="J606" s="773" t="s">
        <v>1699</v>
      </c>
      <c r="K606" s="276" t="s">
        <v>1544</v>
      </c>
      <c r="L606" s="203" t="s">
        <v>1976</v>
      </c>
      <c r="M606" s="412">
        <v>1</v>
      </c>
      <c r="N606" s="487" t="s">
        <v>2246</v>
      </c>
      <c r="O606" s="487" t="s">
        <v>2246</v>
      </c>
      <c r="P606" s="487" t="s">
        <v>2246</v>
      </c>
    </row>
    <row r="607" spans="1:16" ht="25.5" x14ac:dyDescent="0.2">
      <c r="A607" s="551"/>
      <c r="B607" s="283"/>
      <c r="C607" s="474"/>
      <c r="D607" s="474"/>
      <c r="E607" s="791"/>
      <c r="F607" s="791"/>
      <c r="G607" s="764"/>
      <c r="H607" s="774"/>
      <c r="I607" s="774"/>
      <c r="J607" s="774"/>
      <c r="K607" s="550" t="s">
        <v>73</v>
      </c>
      <c r="L607" s="203" t="s">
        <v>2308</v>
      </c>
      <c r="M607" s="551"/>
      <c r="N607" s="551"/>
      <c r="O607" s="551"/>
      <c r="P607" s="551"/>
    </row>
    <row r="608" spans="1:16" ht="25.5" x14ac:dyDescent="0.2">
      <c r="A608" s="14">
        <f>A606+1</f>
        <v>541</v>
      </c>
      <c r="B608" s="283"/>
      <c r="C608" s="474"/>
      <c r="D608" s="474"/>
      <c r="E608" s="791"/>
      <c r="F608" s="791"/>
      <c r="G608" s="764" t="s">
        <v>1699</v>
      </c>
      <c r="H608" s="774"/>
      <c r="I608" s="774"/>
      <c r="J608" s="774"/>
      <c r="K608" s="550" t="s">
        <v>73</v>
      </c>
      <c r="L608" s="203" t="s">
        <v>1978</v>
      </c>
      <c r="M608" s="412">
        <v>1</v>
      </c>
      <c r="N608" s="487" t="s">
        <v>2246</v>
      </c>
      <c r="O608" s="487" t="s">
        <v>2246</v>
      </c>
      <c r="P608" s="487" t="s">
        <v>2246</v>
      </c>
    </row>
    <row r="609" spans="1:16" ht="25.5" x14ac:dyDescent="0.2">
      <c r="A609" s="14">
        <f t="shared" si="38"/>
        <v>542</v>
      </c>
      <c r="B609" s="283"/>
      <c r="C609" s="474"/>
      <c r="D609" s="474"/>
      <c r="E609" s="791"/>
      <c r="F609" s="791"/>
      <c r="G609" s="764"/>
      <c r="H609" s="774"/>
      <c r="I609" s="774"/>
      <c r="J609" s="774"/>
      <c r="K609" s="550" t="s">
        <v>73</v>
      </c>
      <c r="L609" s="304" t="s">
        <v>2437</v>
      </c>
      <c r="M609" s="412">
        <v>1</v>
      </c>
      <c r="N609" s="487" t="s">
        <v>2246</v>
      </c>
      <c r="O609" s="487" t="s">
        <v>2246</v>
      </c>
      <c r="P609" s="487" t="s">
        <v>2246</v>
      </c>
    </row>
    <row r="610" spans="1:16" x14ac:dyDescent="0.2">
      <c r="A610" s="14">
        <f t="shared" si="38"/>
        <v>543</v>
      </c>
      <c r="B610" s="283"/>
      <c r="C610" s="474"/>
      <c r="D610" s="474"/>
      <c r="E610" s="791"/>
      <c r="F610" s="791"/>
      <c r="G610" s="764"/>
      <c r="H610" s="774"/>
      <c r="I610" s="774"/>
      <c r="J610" s="774"/>
      <c r="K610" s="550" t="s">
        <v>73</v>
      </c>
      <c r="L610" s="203" t="s">
        <v>2438</v>
      </c>
      <c r="M610" s="412">
        <v>1</v>
      </c>
      <c r="N610" s="487" t="s">
        <v>2246</v>
      </c>
      <c r="O610" s="487" t="s">
        <v>2246</v>
      </c>
      <c r="P610" s="487" t="s">
        <v>2246</v>
      </c>
    </row>
    <row r="611" spans="1:16" x14ac:dyDescent="0.2">
      <c r="A611" s="14">
        <f t="shared" si="38"/>
        <v>544</v>
      </c>
      <c r="B611" s="283"/>
      <c r="C611" s="474"/>
      <c r="D611" s="474"/>
      <c r="E611" s="791"/>
      <c r="F611" s="791"/>
      <c r="G611" s="764"/>
      <c r="H611" s="774"/>
      <c r="I611" s="774"/>
      <c r="J611" s="774"/>
      <c r="K611" s="550" t="s">
        <v>73</v>
      </c>
      <c r="L611" s="203" t="s">
        <v>2439</v>
      </c>
      <c r="M611" s="412">
        <v>1</v>
      </c>
      <c r="N611" s="487" t="s">
        <v>2246</v>
      </c>
      <c r="O611" s="487" t="s">
        <v>2246</v>
      </c>
      <c r="P611" s="487" t="s">
        <v>2246</v>
      </c>
    </row>
    <row r="612" spans="1:16" x14ac:dyDescent="0.2">
      <c r="A612" s="14">
        <f t="shared" si="38"/>
        <v>545</v>
      </c>
      <c r="B612" s="283"/>
      <c r="C612" s="474"/>
      <c r="D612" s="474"/>
      <c r="E612" s="791"/>
      <c r="F612" s="791"/>
      <c r="G612" s="764"/>
      <c r="H612" s="774"/>
      <c r="I612" s="774"/>
      <c r="J612" s="774"/>
      <c r="K612" s="550" t="s">
        <v>73</v>
      </c>
      <c r="L612" s="203" t="s">
        <v>2440</v>
      </c>
      <c r="M612" s="412">
        <v>1</v>
      </c>
      <c r="N612" s="487" t="s">
        <v>2246</v>
      </c>
      <c r="O612" s="487" t="s">
        <v>2246</v>
      </c>
      <c r="P612" s="487" t="s">
        <v>2246</v>
      </c>
    </row>
    <row r="613" spans="1:16" x14ac:dyDescent="0.2">
      <c r="A613" s="14">
        <f t="shared" si="38"/>
        <v>546</v>
      </c>
      <c r="B613" s="283"/>
      <c r="C613" s="474"/>
      <c r="D613" s="474"/>
      <c r="E613" s="791"/>
      <c r="F613" s="791"/>
      <c r="G613" s="764"/>
      <c r="H613" s="774"/>
      <c r="I613" s="774"/>
      <c r="J613" s="774"/>
      <c r="K613" s="550" t="s">
        <v>73</v>
      </c>
      <c r="L613" s="203" t="s">
        <v>2441</v>
      </c>
      <c r="M613" s="412">
        <v>1</v>
      </c>
      <c r="N613" s="487" t="s">
        <v>2246</v>
      </c>
      <c r="O613" s="487" t="s">
        <v>2246</v>
      </c>
      <c r="P613" s="487" t="s">
        <v>2246</v>
      </c>
    </row>
    <row r="614" spans="1:16" x14ac:dyDescent="0.2">
      <c r="A614" s="14">
        <f t="shared" si="38"/>
        <v>547</v>
      </c>
      <c r="B614" s="283"/>
      <c r="C614" s="474"/>
      <c r="D614" s="474"/>
      <c r="E614" s="791"/>
      <c r="F614" s="791"/>
      <c r="G614" s="764"/>
      <c r="H614" s="774"/>
      <c r="I614" s="774"/>
      <c r="J614" s="774"/>
      <c r="K614" s="550" t="s">
        <v>73</v>
      </c>
      <c r="L614" s="203" t="s">
        <v>2442</v>
      </c>
      <c r="M614" s="412">
        <v>1</v>
      </c>
      <c r="N614" s="487" t="s">
        <v>2246</v>
      </c>
      <c r="O614" s="487" t="s">
        <v>2246</v>
      </c>
      <c r="P614" s="487" t="s">
        <v>2246</v>
      </c>
    </row>
    <row r="615" spans="1:16" x14ac:dyDescent="0.2">
      <c r="A615" s="14">
        <f t="shared" si="38"/>
        <v>548</v>
      </c>
      <c r="B615" s="283"/>
      <c r="C615" s="474"/>
      <c r="D615" s="474"/>
      <c r="E615" s="551"/>
      <c r="F615" s="764" t="s">
        <v>1779</v>
      </c>
      <c r="G615" s="764"/>
      <c r="H615" s="774"/>
      <c r="I615" s="774"/>
      <c r="J615" s="774"/>
      <c r="K615" s="550" t="s">
        <v>73</v>
      </c>
      <c r="L615" s="203" t="s">
        <v>2443</v>
      </c>
      <c r="M615" s="412">
        <v>1</v>
      </c>
      <c r="N615" s="487" t="s">
        <v>2246</v>
      </c>
      <c r="O615" s="487" t="s">
        <v>2246</v>
      </c>
      <c r="P615" s="487" t="s">
        <v>2246</v>
      </c>
    </row>
    <row r="616" spans="1:16" x14ac:dyDescent="0.2">
      <c r="A616" s="14">
        <f t="shared" si="38"/>
        <v>549</v>
      </c>
      <c r="B616" s="283"/>
      <c r="C616" s="474"/>
      <c r="D616" s="474"/>
      <c r="E616" s="551"/>
      <c r="F616" s="764"/>
      <c r="G616" s="764"/>
      <c r="H616" s="774"/>
      <c r="I616" s="774"/>
      <c r="J616" s="774"/>
      <c r="K616" s="550" t="s">
        <v>73</v>
      </c>
      <c r="L616" s="203" t="s">
        <v>2444</v>
      </c>
      <c r="M616" s="412">
        <v>1</v>
      </c>
      <c r="N616" s="487" t="s">
        <v>2246</v>
      </c>
      <c r="O616" s="487" t="s">
        <v>2246</v>
      </c>
      <c r="P616" s="487" t="s">
        <v>2246</v>
      </c>
    </row>
    <row r="617" spans="1:16" x14ac:dyDescent="0.2">
      <c r="A617" s="14">
        <f t="shared" si="38"/>
        <v>550</v>
      </c>
      <c r="B617" s="283"/>
      <c r="C617" s="474"/>
      <c r="D617" s="474"/>
      <c r="E617" s="551"/>
      <c r="F617" s="547"/>
      <c r="G617" s="31"/>
      <c r="H617" s="774"/>
      <c r="I617" s="774"/>
      <c r="J617" s="774"/>
      <c r="K617" s="550" t="s">
        <v>73</v>
      </c>
      <c r="L617" s="203" t="s">
        <v>2445</v>
      </c>
      <c r="M617" s="412">
        <v>1</v>
      </c>
      <c r="N617" s="487" t="s">
        <v>2246</v>
      </c>
      <c r="O617" s="487" t="s">
        <v>2246</v>
      </c>
      <c r="P617" s="487" t="s">
        <v>2246</v>
      </c>
    </row>
    <row r="618" spans="1:16" x14ac:dyDescent="0.2">
      <c r="A618" s="14">
        <f t="shared" si="38"/>
        <v>551</v>
      </c>
      <c r="B618" s="283"/>
      <c r="C618" s="474"/>
      <c r="D618" s="474"/>
      <c r="E618" s="551"/>
      <c r="F618" s="547"/>
      <c r="G618" s="31"/>
      <c r="H618" s="774"/>
      <c r="I618" s="774"/>
      <c r="J618" s="774"/>
      <c r="K618" s="550" t="s">
        <v>73</v>
      </c>
      <c r="L618" s="203" t="s">
        <v>2446</v>
      </c>
      <c r="M618" s="412">
        <v>1</v>
      </c>
      <c r="N618" s="487" t="s">
        <v>2246</v>
      </c>
      <c r="O618" s="487" t="s">
        <v>2246</v>
      </c>
      <c r="P618" s="487" t="s">
        <v>2246</v>
      </c>
    </row>
    <row r="619" spans="1:16" x14ac:dyDescent="0.2">
      <c r="A619" s="14">
        <f t="shared" si="38"/>
        <v>552</v>
      </c>
      <c r="B619" s="283"/>
      <c r="C619" s="474"/>
      <c r="D619" s="474"/>
      <c r="E619" s="551"/>
      <c r="F619" s="764" t="s">
        <v>1779</v>
      </c>
      <c r="G619" s="31"/>
      <c r="H619" s="774"/>
      <c r="I619" s="774"/>
      <c r="J619" s="774"/>
      <c r="K619" s="550" t="s">
        <v>73</v>
      </c>
      <c r="L619" s="203" t="s">
        <v>2447</v>
      </c>
      <c r="M619" s="412">
        <v>1</v>
      </c>
      <c r="N619" s="487" t="s">
        <v>2246</v>
      </c>
      <c r="O619" s="487" t="s">
        <v>2246</v>
      </c>
      <c r="P619" s="487" t="s">
        <v>2246</v>
      </c>
    </row>
    <row r="620" spans="1:16" ht="15" customHeight="1" x14ac:dyDescent="0.2">
      <c r="A620" s="14">
        <f t="shared" si="38"/>
        <v>553</v>
      </c>
      <c r="B620" s="283"/>
      <c r="C620" s="474"/>
      <c r="D620" s="474"/>
      <c r="E620" s="551"/>
      <c r="F620" s="764"/>
      <c r="G620" s="31"/>
      <c r="H620" s="775"/>
      <c r="I620" s="775"/>
      <c r="J620" s="775"/>
      <c r="K620" s="550" t="s">
        <v>73</v>
      </c>
      <c r="L620" s="203" t="s">
        <v>2448</v>
      </c>
      <c r="M620" s="412">
        <v>1</v>
      </c>
      <c r="N620" s="487" t="s">
        <v>2246</v>
      </c>
      <c r="O620" s="487" t="s">
        <v>2246</v>
      </c>
      <c r="P620" s="487" t="s">
        <v>2246</v>
      </c>
    </row>
    <row r="621" spans="1:16" ht="16.5" customHeight="1" x14ac:dyDescent="0.2">
      <c r="A621" s="551"/>
      <c r="B621" s="31" t="s">
        <v>786</v>
      </c>
      <c r="C621" s="754" t="s">
        <v>1357</v>
      </c>
      <c r="D621" s="755" t="s">
        <v>396</v>
      </c>
      <c r="E621" s="755" t="s">
        <v>396</v>
      </c>
      <c r="F621" s="764" t="s">
        <v>1689</v>
      </c>
      <c r="G621" s="764" t="s">
        <v>1689</v>
      </c>
      <c r="H621" s="773" t="s">
        <v>1689</v>
      </c>
      <c r="I621" s="773" t="s">
        <v>1689</v>
      </c>
      <c r="J621" s="773" t="s">
        <v>1689</v>
      </c>
      <c r="K621" s="547" t="s">
        <v>1982</v>
      </c>
      <c r="L621" s="400" t="s">
        <v>2310</v>
      </c>
      <c r="M621" s="551"/>
      <c r="N621" s="551"/>
      <c r="O621" s="551"/>
      <c r="P621" s="551"/>
    </row>
    <row r="622" spans="1:16" ht="38.25" x14ac:dyDescent="0.2">
      <c r="A622" s="14">
        <f>A620+1</f>
        <v>554</v>
      </c>
      <c r="B622" s="31" t="s">
        <v>786</v>
      </c>
      <c r="C622" s="754"/>
      <c r="D622" s="755"/>
      <c r="E622" s="755"/>
      <c r="F622" s="764"/>
      <c r="G622" s="764"/>
      <c r="H622" s="774"/>
      <c r="I622" s="774"/>
      <c r="J622" s="774"/>
      <c r="K622" s="543" t="s">
        <v>73</v>
      </c>
      <c r="L622" s="400" t="s">
        <v>1693</v>
      </c>
      <c r="M622" s="412">
        <v>1</v>
      </c>
      <c r="N622" s="487" t="s">
        <v>2246</v>
      </c>
      <c r="O622" s="487" t="s">
        <v>2246</v>
      </c>
      <c r="P622" s="487" t="s">
        <v>2246</v>
      </c>
    </row>
    <row r="623" spans="1:16" x14ac:dyDescent="0.2">
      <c r="A623" s="14">
        <f t="shared" ref="A623:A630" si="39">A622+1</f>
        <v>555</v>
      </c>
      <c r="B623" s="31" t="s">
        <v>786</v>
      </c>
      <c r="C623" s="754"/>
      <c r="D623" s="755"/>
      <c r="E623" s="755"/>
      <c r="F623" s="764"/>
      <c r="G623" s="764"/>
      <c r="H623" s="774" t="s">
        <v>1689</v>
      </c>
      <c r="I623" s="774"/>
      <c r="J623" s="774"/>
      <c r="K623" s="562" t="s">
        <v>73</v>
      </c>
      <c r="L623" s="400" t="s">
        <v>1983</v>
      </c>
      <c r="M623" s="412">
        <v>1</v>
      </c>
      <c r="N623" s="487" t="s">
        <v>2246</v>
      </c>
      <c r="O623" s="487" t="s">
        <v>2246</v>
      </c>
      <c r="P623" s="487" t="s">
        <v>2246</v>
      </c>
    </row>
    <row r="624" spans="1:16" ht="25.5" x14ac:dyDescent="0.2">
      <c r="A624" s="14">
        <f t="shared" si="39"/>
        <v>556</v>
      </c>
      <c r="B624" s="31" t="s">
        <v>786</v>
      </c>
      <c r="C624" s="754"/>
      <c r="D624" s="755"/>
      <c r="E624" s="755"/>
      <c r="F624" s="764"/>
      <c r="G624" s="764"/>
      <c r="H624" s="774"/>
      <c r="I624" s="774"/>
      <c r="J624" s="774"/>
      <c r="K624" s="562" t="s">
        <v>73</v>
      </c>
      <c r="L624" s="400" t="s">
        <v>2311</v>
      </c>
      <c r="M624" s="412">
        <v>1</v>
      </c>
      <c r="N624" s="487" t="s">
        <v>2246</v>
      </c>
      <c r="O624" s="487" t="s">
        <v>2246</v>
      </c>
      <c r="P624" s="487" t="s">
        <v>2246</v>
      </c>
    </row>
    <row r="625" spans="1:16" ht="12.75" customHeight="1" x14ac:dyDescent="0.2">
      <c r="A625" s="14">
        <f t="shared" si="39"/>
        <v>557</v>
      </c>
      <c r="B625" s="31" t="s">
        <v>786</v>
      </c>
      <c r="C625" s="754"/>
      <c r="D625" s="755"/>
      <c r="E625" s="755"/>
      <c r="F625" s="764"/>
      <c r="G625" s="764"/>
      <c r="H625" s="774"/>
      <c r="I625" s="774"/>
      <c r="J625" s="774"/>
      <c r="K625" s="562" t="s">
        <v>73</v>
      </c>
      <c r="L625" s="399" t="s">
        <v>1696</v>
      </c>
      <c r="M625" s="412">
        <v>1</v>
      </c>
      <c r="N625" s="487" t="s">
        <v>2246</v>
      </c>
      <c r="O625" s="487" t="s">
        <v>2246</v>
      </c>
      <c r="P625" s="487" t="s">
        <v>2246</v>
      </c>
    </row>
    <row r="626" spans="1:16" ht="38.25" x14ac:dyDescent="0.2">
      <c r="A626" s="14">
        <f t="shared" si="39"/>
        <v>558</v>
      </c>
      <c r="B626" s="31" t="s">
        <v>786</v>
      </c>
      <c r="C626" s="754"/>
      <c r="D626" s="755"/>
      <c r="E626" s="755"/>
      <c r="F626" s="764"/>
      <c r="G626" s="764"/>
      <c r="H626" s="774"/>
      <c r="I626" s="774" t="s">
        <v>1689</v>
      </c>
      <c r="J626" s="774" t="s">
        <v>1689</v>
      </c>
      <c r="K626" s="564" t="s">
        <v>2329</v>
      </c>
      <c r="L626" s="400" t="s">
        <v>1984</v>
      </c>
      <c r="M626" s="412">
        <v>1</v>
      </c>
      <c r="N626" s="487" t="s">
        <v>2246</v>
      </c>
      <c r="O626" s="487" t="s">
        <v>2246</v>
      </c>
      <c r="P626" s="487" t="s">
        <v>2246</v>
      </c>
    </row>
    <row r="627" spans="1:16" ht="38.25" x14ac:dyDescent="0.2">
      <c r="A627" s="14">
        <f t="shared" si="39"/>
        <v>559</v>
      </c>
      <c r="B627" s="31" t="s">
        <v>786</v>
      </c>
      <c r="C627" s="754" t="s">
        <v>1357</v>
      </c>
      <c r="D627" s="755" t="s">
        <v>396</v>
      </c>
      <c r="E627" s="755" t="s">
        <v>396</v>
      </c>
      <c r="F627" s="764" t="s">
        <v>1689</v>
      </c>
      <c r="G627" s="764"/>
      <c r="H627" s="774"/>
      <c r="I627" s="774"/>
      <c r="J627" s="774"/>
      <c r="K627" s="543" t="s">
        <v>73</v>
      </c>
      <c r="L627" s="411" t="s">
        <v>2449</v>
      </c>
      <c r="M627" s="412">
        <v>1</v>
      </c>
      <c r="N627" s="487" t="s">
        <v>2246</v>
      </c>
      <c r="O627" s="487" t="s">
        <v>2246</v>
      </c>
      <c r="P627" s="487" t="s">
        <v>2246</v>
      </c>
    </row>
    <row r="628" spans="1:16" ht="38.25" x14ac:dyDescent="0.2">
      <c r="A628" s="14">
        <f t="shared" si="39"/>
        <v>560</v>
      </c>
      <c r="B628" s="31" t="s">
        <v>786</v>
      </c>
      <c r="C628" s="754"/>
      <c r="D628" s="755"/>
      <c r="E628" s="755"/>
      <c r="F628" s="764"/>
      <c r="G628" s="764"/>
      <c r="H628" s="775"/>
      <c r="I628" s="775"/>
      <c r="J628" s="775"/>
      <c r="K628" s="543" t="s">
        <v>73</v>
      </c>
      <c r="L628" s="411" t="s">
        <v>2450</v>
      </c>
      <c r="M628" s="412">
        <v>1</v>
      </c>
      <c r="N628" s="487" t="s">
        <v>2246</v>
      </c>
      <c r="O628" s="487" t="s">
        <v>2246</v>
      </c>
      <c r="P628" s="487" t="s">
        <v>2246</v>
      </c>
    </row>
    <row r="629" spans="1:16" ht="25.5" x14ac:dyDescent="0.2">
      <c r="A629" s="14">
        <f>A628+1</f>
        <v>561</v>
      </c>
      <c r="B629" s="253"/>
      <c r="C629" s="253"/>
      <c r="D629" s="110"/>
      <c r="E629" s="110"/>
      <c r="F629" s="547" t="s">
        <v>1782</v>
      </c>
      <c r="G629" s="547" t="s">
        <v>2006</v>
      </c>
      <c r="H629" s="547" t="s">
        <v>2006</v>
      </c>
      <c r="I629" s="547" t="s">
        <v>2006</v>
      </c>
      <c r="J629" s="547" t="s">
        <v>2006</v>
      </c>
      <c r="K629" s="550" t="s">
        <v>1733</v>
      </c>
      <c r="L629" s="203" t="s">
        <v>2313</v>
      </c>
      <c r="M629" s="412">
        <v>1</v>
      </c>
      <c r="N629" s="487" t="s">
        <v>2246</v>
      </c>
      <c r="O629" s="487" t="s">
        <v>2246</v>
      </c>
      <c r="P629" s="487" t="s">
        <v>2246</v>
      </c>
    </row>
    <row r="630" spans="1:16" ht="38.25" x14ac:dyDescent="0.2">
      <c r="A630" s="14">
        <f t="shared" si="39"/>
        <v>562</v>
      </c>
      <c r="B630" s="253"/>
      <c r="C630" s="253"/>
      <c r="D630" s="110"/>
      <c r="E630" s="110"/>
      <c r="F630" s="547" t="s">
        <v>1783</v>
      </c>
      <c r="G630" s="547" t="s">
        <v>2007</v>
      </c>
      <c r="H630" s="547" t="s">
        <v>2007</v>
      </c>
      <c r="I630" s="547" t="s">
        <v>2007</v>
      </c>
      <c r="J630" s="547" t="s">
        <v>2007</v>
      </c>
      <c r="K630" s="550" t="s">
        <v>609</v>
      </c>
      <c r="L630" s="203" t="s">
        <v>1989</v>
      </c>
      <c r="M630" s="412">
        <v>1</v>
      </c>
      <c r="N630" s="487" t="s">
        <v>2246</v>
      </c>
      <c r="O630" s="487" t="s">
        <v>2246</v>
      </c>
      <c r="P630" s="487" t="s">
        <v>2246</v>
      </c>
    </row>
    <row r="631" spans="1:16" ht="38.25" x14ac:dyDescent="0.2">
      <c r="A631" s="14">
        <f>A630+1</f>
        <v>563</v>
      </c>
      <c r="B631" s="543" t="s">
        <v>768</v>
      </c>
      <c r="C631" s="544" t="s">
        <v>620</v>
      </c>
      <c r="D631" s="755" t="s">
        <v>620</v>
      </c>
      <c r="E631" s="755" t="s">
        <v>620</v>
      </c>
      <c r="F631" s="764" t="s">
        <v>1991</v>
      </c>
      <c r="G631" s="764" t="s">
        <v>1669</v>
      </c>
      <c r="H631" s="764" t="s">
        <v>2008</v>
      </c>
      <c r="I631" s="764" t="s">
        <v>2008</v>
      </c>
      <c r="J631" s="764" t="s">
        <v>2008</v>
      </c>
      <c r="K631" s="543" t="s">
        <v>621</v>
      </c>
      <c r="L631" s="203" t="s">
        <v>2314</v>
      </c>
      <c r="M631" s="412">
        <v>1</v>
      </c>
      <c r="N631" s="487" t="s">
        <v>2246</v>
      </c>
      <c r="O631" s="487" t="s">
        <v>2246</v>
      </c>
      <c r="P631" s="487" t="s">
        <v>2246</v>
      </c>
    </row>
    <row r="632" spans="1:16" x14ac:dyDescent="0.2">
      <c r="A632" s="551"/>
      <c r="B632" s="543" t="s">
        <v>769</v>
      </c>
      <c r="C632" s="755" t="s">
        <v>620</v>
      </c>
      <c r="D632" s="755"/>
      <c r="E632" s="755"/>
      <c r="F632" s="791"/>
      <c r="G632" s="764"/>
      <c r="H632" s="764"/>
      <c r="I632" s="764"/>
      <c r="J632" s="764"/>
      <c r="K632" s="543" t="s">
        <v>73</v>
      </c>
      <c r="L632" s="399" t="s">
        <v>1222</v>
      </c>
      <c r="M632" s="551"/>
      <c r="N632" s="551"/>
      <c r="O632" s="551"/>
      <c r="P632" s="551"/>
    </row>
    <row r="633" spans="1:16" x14ac:dyDescent="0.2">
      <c r="A633" s="14">
        <f>A631+1</f>
        <v>564</v>
      </c>
      <c r="B633" s="543" t="s">
        <v>769</v>
      </c>
      <c r="C633" s="755"/>
      <c r="D633" s="755"/>
      <c r="E633" s="755"/>
      <c r="F633" s="791"/>
      <c r="G633" s="764"/>
      <c r="H633" s="764"/>
      <c r="I633" s="764"/>
      <c r="J633" s="764"/>
      <c r="K633" s="543" t="s">
        <v>73</v>
      </c>
      <c r="L633" s="399" t="s">
        <v>623</v>
      </c>
      <c r="M633" s="412">
        <v>1</v>
      </c>
      <c r="N633" s="487" t="s">
        <v>2246</v>
      </c>
      <c r="O633" s="487" t="s">
        <v>2246</v>
      </c>
      <c r="P633" s="487" t="s">
        <v>2246</v>
      </c>
    </row>
    <row r="634" spans="1:16" ht="12.75" customHeight="1" x14ac:dyDescent="0.2">
      <c r="A634" s="14">
        <f>A633+1</f>
        <v>565</v>
      </c>
      <c r="B634" s="543" t="s">
        <v>769</v>
      </c>
      <c r="C634" s="755"/>
      <c r="D634" s="755"/>
      <c r="E634" s="755"/>
      <c r="F634" s="791"/>
      <c r="G634" s="764"/>
      <c r="H634" s="764"/>
      <c r="I634" s="764"/>
      <c r="J634" s="764"/>
      <c r="K634" s="543" t="s">
        <v>73</v>
      </c>
      <c r="L634" s="399" t="s">
        <v>624</v>
      </c>
      <c r="M634" s="412">
        <v>1</v>
      </c>
      <c r="N634" s="487" t="s">
        <v>2246</v>
      </c>
      <c r="O634" s="487" t="s">
        <v>2246</v>
      </c>
      <c r="P634" s="487" t="s">
        <v>2246</v>
      </c>
    </row>
    <row r="635" spans="1:16" x14ac:dyDescent="0.2">
      <c r="A635" s="14">
        <f>A634+1</f>
        <v>566</v>
      </c>
      <c r="B635" s="543" t="s">
        <v>769</v>
      </c>
      <c r="C635" s="755"/>
      <c r="D635" s="755"/>
      <c r="E635" s="755"/>
      <c r="F635" s="791"/>
      <c r="G635" s="764"/>
      <c r="H635" s="764"/>
      <c r="I635" s="764"/>
      <c r="J635" s="764"/>
      <c r="K635" s="543" t="s">
        <v>73</v>
      </c>
      <c r="L635" s="399" t="s">
        <v>625</v>
      </c>
      <c r="M635" s="412">
        <v>1</v>
      </c>
      <c r="N635" s="487" t="s">
        <v>2246</v>
      </c>
      <c r="O635" s="487" t="s">
        <v>2246</v>
      </c>
      <c r="P635" s="487" t="s">
        <v>2246</v>
      </c>
    </row>
    <row r="636" spans="1:16" x14ac:dyDescent="0.2">
      <c r="A636" s="14">
        <f t="shared" ref="A636:A647" si="40">A635+1</f>
        <v>567</v>
      </c>
      <c r="B636" s="543" t="s">
        <v>769</v>
      </c>
      <c r="C636" s="755"/>
      <c r="D636" s="755"/>
      <c r="E636" s="755"/>
      <c r="F636" s="791"/>
      <c r="G636" s="764"/>
      <c r="H636" s="764"/>
      <c r="I636" s="764"/>
      <c r="J636" s="764"/>
      <c r="K636" s="543" t="s">
        <v>73</v>
      </c>
      <c r="L636" s="399" t="s">
        <v>626</v>
      </c>
      <c r="M636" s="412">
        <v>1</v>
      </c>
      <c r="N636" s="487" t="s">
        <v>2246</v>
      </c>
      <c r="O636" s="487" t="s">
        <v>2246</v>
      </c>
      <c r="P636" s="487" t="s">
        <v>2246</v>
      </c>
    </row>
    <row r="637" spans="1:16" x14ac:dyDescent="0.2">
      <c r="A637" s="14">
        <f t="shared" si="40"/>
        <v>568</v>
      </c>
      <c r="B637" s="543" t="s">
        <v>769</v>
      </c>
      <c r="C637" s="755"/>
      <c r="D637" s="755"/>
      <c r="E637" s="755"/>
      <c r="F637" s="791"/>
      <c r="G637" s="764"/>
      <c r="H637" s="764"/>
      <c r="I637" s="764"/>
      <c r="J637" s="764"/>
      <c r="K637" s="543" t="s">
        <v>73</v>
      </c>
      <c r="L637" s="399" t="s">
        <v>627</v>
      </c>
      <c r="M637" s="412">
        <v>1</v>
      </c>
      <c r="N637" s="487" t="s">
        <v>2246</v>
      </c>
      <c r="O637" s="487" t="s">
        <v>2246</v>
      </c>
      <c r="P637" s="487" t="s">
        <v>2246</v>
      </c>
    </row>
    <row r="638" spans="1:16" ht="38.25" x14ac:dyDescent="0.2">
      <c r="A638" s="14">
        <f t="shared" si="40"/>
        <v>569</v>
      </c>
      <c r="B638" s="253"/>
      <c r="C638" s="253"/>
      <c r="D638" s="110"/>
      <c r="E638" s="110"/>
      <c r="F638" s="764" t="s">
        <v>1785</v>
      </c>
      <c r="G638" s="764" t="s">
        <v>2009</v>
      </c>
      <c r="H638" s="773" t="s">
        <v>2009</v>
      </c>
      <c r="I638" s="773" t="s">
        <v>2009</v>
      </c>
      <c r="J638" s="773" t="s">
        <v>2009</v>
      </c>
      <c r="K638" s="550" t="s">
        <v>1740</v>
      </c>
      <c r="L638" s="203" t="s">
        <v>1992</v>
      </c>
      <c r="M638" s="412">
        <v>1</v>
      </c>
      <c r="N638" s="487" t="s">
        <v>2246</v>
      </c>
      <c r="O638" s="487" t="s">
        <v>2246</v>
      </c>
      <c r="P638" s="487" t="s">
        <v>2246</v>
      </c>
    </row>
    <row r="639" spans="1:16" ht="25.5" x14ac:dyDescent="0.2">
      <c r="A639" s="551"/>
      <c r="B639" s="253"/>
      <c r="C639" s="253"/>
      <c r="D639" s="110"/>
      <c r="E639" s="110"/>
      <c r="F639" s="764"/>
      <c r="G639" s="764"/>
      <c r="H639" s="774"/>
      <c r="I639" s="774"/>
      <c r="J639" s="774"/>
      <c r="K639" s="543" t="s">
        <v>73</v>
      </c>
      <c r="L639" s="203" t="s">
        <v>1993</v>
      </c>
      <c r="M639" s="551"/>
      <c r="N639" s="551"/>
      <c r="O639" s="551"/>
      <c r="P639" s="551"/>
    </row>
    <row r="640" spans="1:16" x14ac:dyDescent="0.2">
      <c r="A640" s="14">
        <f>A638+1</f>
        <v>570</v>
      </c>
      <c r="B640" s="253"/>
      <c r="C640" s="253"/>
      <c r="D640" s="110"/>
      <c r="E640" s="110"/>
      <c r="F640" s="764"/>
      <c r="G640" s="764"/>
      <c r="H640" s="774"/>
      <c r="I640" s="774"/>
      <c r="J640" s="774"/>
      <c r="K640" s="543" t="s">
        <v>73</v>
      </c>
      <c r="L640" s="203" t="s">
        <v>2315</v>
      </c>
      <c r="M640" s="412">
        <v>1</v>
      </c>
      <c r="N640" s="487" t="s">
        <v>2246</v>
      </c>
      <c r="O640" s="487" t="s">
        <v>2246</v>
      </c>
      <c r="P640" s="487" t="s">
        <v>2246</v>
      </c>
    </row>
    <row r="641" spans="1:16" x14ac:dyDescent="0.2">
      <c r="A641" s="551"/>
      <c r="B641" s="253"/>
      <c r="C641" s="253"/>
      <c r="D641" s="110"/>
      <c r="E641" s="110"/>
      <c r="F641" s="764"/>
      <c r="G641" s="764"/>
      <c r="H641" s="774"/>
      <c r="I641" s="774"/>
      <c r="J641" s="774"/>
      <c r="K641" s="543" t="s">
        <v>73</v>
      </c>
      <c r="L641" s="203" t="s">
        <v>1742</v>
      </c>
      <c r="M641" s="551"/>
      <c r="N641" s="551"/>
      <c r="O641" s="551"/>
      <c r="P641" s="551"/>
    </row>
    <row r="642" spans="1:16" x14ac:dyDescent="0.2">
      <c r="A642" s="551"/>
      <c r="B642" s="253"/>
      <c r="C642" s="253"/>
      <c r="D642" s="110"/>
      <c r="E642" s="110"/>
      <c r="F642" s="764"/>
      <c r="G642" s="764"/>
      <c r="H642" s="774"/>
      <c r="I642" s="774"/>
      <c r="J642" s="774"/>
      <c r="K642" s="543" t="s">
        <v>73</v>
      </c>
      <c r="L642" s="203" t="s">
        <v>1743</v>
      </c>
      <c r="M642" s="551"/>
      <c r="N642" s="551"/>
      <c r="O642" s="551"/>
      <c r="P642" s="551"/>
    </row>
    <row r="643" spans="1:16" x14ac:dyDescent="0.2">
      <c r="A643" s="551"/>
      <c r="B643" s="253"/>
      <c r="C643" s="253"/>
      <c r="D643" s="110"/>
      <c r="E643" s="110"/>
      <c r="F643" s="764"/>
      <c r="G643" s="764"/>
      <c r="H643" s="774"/>
      <c r="I643" s="774"/>
      <c r="J643" s="774"/>
      <c r="K643" s="543" t="s">
        <v>73</v>
      </c>
      <c r="L643" s="203" t="s">
        <v>1744</v>
      </c>
      <c r="M643" s="551"/>
      <c r="N643" s="551"/>
      <c r="O643" s="551"/>
      <c r="P643" s="551"/>
    </row>
    <row r="644" spans="1:16" x14ac:dyDescent="0.2">
      <c r="A644" s="551"/>
      <c r="B644" s="253"/>
      <c r="C644" s="253"/>
      <c r="D644" s="110"/>
      <c r="E644" s="110"/>
      <c r="F644" s="764"/>
      <c r="G644" s="764"/>
      <c r="H644" s="774"/>
      <c r="I644" s="774"/>
      <c r="J644" s="774"/>
      <c r="K644" s="543" t="s">
        <v>73</v>
      </c>
      <c r="L644" s="203" t="s">
        <v>1745</v>
      </c>
      <c r="M644" s="551"/>
      <c r="N644" s="551"/>
      <c r="O644" s="551"/>
      <c r="P644" s="551"/>
    </row>
    <row r="645" spans="1:16" x14ac:dyDescent="0.2">
      <c r="A645" s="14">
        <f>A640+1</f>
        <v>571</v>
      </c>
      <c r="B645" s="253"/>
      <c r="C645" s="253"/>
      <c r="D645" s="110"/>
      <c r="E645" s="110"/>
      <c r="F645" s="764"/>
      <c r="G645" s="764"/>
      <c r="H645" s="774"/>
      <c r="I645" s="774"/>
      <c r="J645" s="774"/>
      <c r="K645" s="543" t="s">
        <v>73</v>
      </c>
      <c r="L645" s="203" t="s">
        <v>1746</v>
      </c>
      <c r="M645" s="412">
        <v>1</v>
      </c>
      <c r="N645" s="487" t="s">
        <v>2246</v>
      </c>
      <c r="O645" s="487" t="s">
        <v>2246</v>
      </c>
      <c r="P645" s="487" t="s">
        <v>2246</v>
      </c>
    </row>
    <row r="646" spans="1:16" x14ac:dyDescent="0.2">
      <c r="A646" s="14">
        <f>A645+1</f>
        <v>572</v>
      </c>
      <c r="B646" s="253"/>
      <c r="C646" s="253"/>
      <c r="D646" s="110"/>
      <c r="E646" s="110"/>
      <c r="F646" s="764"/>
      <c r="G646" s="764"/>
      <c r="H646" s="774"/>
      <c r="I646" s="774"/>
      <c r="J646" s="774"/>
      <c r="K646" s="543" t="s">
        <v>73</v>
      </c>
      <c r="L646" s="203" t="s">
        <v>1750</v>
      </c>
      <c r="M646" s="412">
        <v>1</v>
      </c>
      <c r="N646" s="487" t="s">
        <v>2246</v>
      </c>
      <c r="O646" s="487" t="s">
        <v>2246</v>
      </c>
      <c r="P646" s="487" t="s">
        <v>2246</v>
      </c>
    </row>
    <row r="647" spans="1:16" ht="14.25" customHeight="1" x14ac:dyDescent="0.2">
      <c r="A647" s="14">
        <f t="shared" si="40"/>
        <v>573</v>
      </c>
      <c r="B647" s="253"/>
      <c r="C647" s="253"/>
      <c r="D647" s="110"/>
      <c r="E647" s="110"/>
      <c r="F647" s="547" t="s">
        <v>1785</v>
      </c>
      <c r="G647" s="764"/>
      <c r="H647" s="775"/>
      <c r="I647" s="775"/>
      <c r="J647" s="775"/>
      <c r="K647" s="543" t="s">
        <v>73</v>
      </c>
      <c r="L647" s="203" t="s">
        <v>1751</v>
      </c>
      <c r="M647" s="412">
        <v>1</v>
      </c>
      <c r="N647" s="487" t="s">
        <v>2246</v>
      </c>
      <c r="O647" s="487" t="s">
        <v>2246</v>
      </c>
      <c r="P647" s="487" t="s">
        <v>2246</v>
      </c>
    </row>
    <row r="648" spans="1:16" ht="25.5" x14ac:dyDescent="0.2">
      <c r="A648" s="14">
        <f>A647+1</f>
        <v>574</v>
      </c>
      <c r="B648" s="31" t="s">
        <v>786</v>
      </c>
      <c r="C648" s="474"/>
      <c r="D648" s="474"/>
      <c r="E648" s="551"/>
      <c r="F648" s="547"/>
      <c r="G648" s="547" t="s">
        <v>2081</v>
      </c>
      <c r="H648" s="547" t="s">
        <v>2010</v>
      </c>
      <c r="I648" s="547" t="s">
        <v>2010</v>
      </c>
      <c r="J648" s="547" t="s">
        <v>2010</v>
      </c>
      <c r="K648" s="543" t="s">
        <v>2082</v>
      </c>
      <c r="L648" s="400" t="s">
        <v>2084</v>
      </c>
      <c r="M648" s="412">
        <v>1</v>
      </c>
      <c r="N648" s="487" t="s">
        <v>2246</v>
      </c>
      <c r="O648" s="487" t="s">
        <v>2246</v>
      </c>
      <c r="P648" s="487" t="s">
        <v>2246</v>
      </c>
    </row>
    <row r="649" spans="1:16" customFormat="1" ht="25.5" x14ac:dyDescent="0.2">
      <c r="A649" s="486">
        <f>A648+1</f>
        <v>575</v>
      </c>
      <c r="B649" s="253"/>
      <c r="C649" s="253"/>
      <c r="D649" s="110"/>
      <c r="E649" s="110"/>
      <c r="F649" s="547" t="s">
        <v>1868</v>
      </c>
      <c r="G649" s="764" t="s">
        <v>2012</v>
      </c>
      <c r="H649" s="844" t="s">
        <v>2316</v>
      </c>
      <c r="I649" s="844" t="s">
        <v>2316</v>
      </c>
      <c r="J649" s="844" t="s">
        <v>2316</v>
      </c>
      <c r="K649" s="550" t="s">
        <v>1869</v>
      </c>
      <c r="L649" s="217" t="s">
        <v>1996</v>
      </c>
      <c r="M649" s="412">
        <v>1</v>
      </c>
      <c r="N649" s="487" t="s">
        <v>2246</v>
      </c>
      <c r="O649" s="487" t="s">
        <v>2246</v>
      </c>
      <c r="P649" s="487" t="s">
        <v>2246</v>
      </c>
    </row>
    <row r="650" spans="1:16" customFormat="1" ht="25.5" x14ac:dyDescent="0.2">
      <c r="A650" s="486">
        <f t="shared" ref="A650:A652" si="41">A649+1</f>
        <v>576</v>
      </c>
      <c r="B650" s="253"/>
      <c r="C650" s="253"/>
      <c r="D650" s="110"/>
      <c r="E650" s="110"/>
      <c r="F650" s="547" t="s">
        <v>1868</v>
      </c>
      <c r="G650" s="764"/>
      <c r="H650" s="844"/>
      <c r="I650" s="844"/>
      <c r="J650" s="844"/>
      <c r="K650" s="550" t="s">
        <v>73</v>
      </c>
      <c r="L650" s="217" t="s">
        <v>1997</v>
      </c>
      <c r="M650" s="412">
        <v>1</v>
      </c>
      <c r="N650" s="487" t="s">
        <v>2246</v>
      </c>
      <c r="O650" s="487" t="s">
        <v>2246</v>
      </c>
      <c r="P650" s="487" t="s">
        <v>2246</v>
      </c>
    </row>
    <row r="651" spans="1:16" ht="51" x14ac:dyDescent="0.2">
      <c r="A651" s="14">
        <f t="shared" si="41"/>
        <v>577</v>
      </c>
      <c r="B651" s="31" t="s">
        <v>786</v>
      </c>
      <c r="C651" s="474"/>
      <c r="D651" s="474"/>
      <c r="E651" s="551"/>
      <c r="F651" s="547"/>
      <c r="G651" s="31"/>
      <c r="H651" s="547" t="s">
        <v>2086</v>
      </c>
      <c r="I651" s="547" t="s">
        <v>2086</v>
      </c>
      <c r="J651" s="547" t="s">
        <v>2086</v>
      </c>
      <c r="K651" s="547" t="s">
        <v>1897</v>
      </c>
      <c r="L651" s="411" t="s">
        <v>2451</v>
      </c>
      <c r="M651" s="412">
        <v>1</v>
      </c>
      <c r="N651" s="487" t="s">
        <v>2246</v>
      </c>
      <c r="O651" s="487" t="s">
        <v>2246</v>
      </c>
      <c r="P651" s="487" t="s">
        <v>2246</v>
      </c>
    </row>
    <row r="652" spans="1:16" ht="25.5" x14ac:dyDescent="0.2">
      <c r="A652" s="14">
        <f t="shared" si="41"/>
        <v>578</v>
      </c>
      <c r="B652" s="260"/>
      <c r="C652" s="260"/>
      <c r="D652" s="260"/>
      <c r="E652" s="260"/>
      <c r="F652" s="260"/>
      <c r="G652" s="764" t="s">
        <v>456</v>
      </c>
      <c r="H652" s="773" t="s">
        <v>2091</v>
      </c>
      <c r="I652" s="773" t="s">
        <v>2091</v>
      </c>
      <c r="J652" s="773" t="s">
        <v>2091</v>
      </c>
      <c r="K652" s="547" t="s">
        <v>2092</v>
      </c>
      <c r="L652" s="404" t="s">
        <v>2093</v>
      </c>
      <c r="M652" s="412">
        <v>1</v>
      </c>
      <c r="N652" s="487" t="s">
        <v>2246</v>
      </c>
      <c r="O652" s="487" t="s">
        <v>2246</v>
      </c>
      <c r="P652" s="487" t="s">
        <v>2246</v>
      </c>
    </row>
    <row r="653" spans="1:16" x14ac:dyDescent="0.2">
      <c r="A653" s="260"/>
      <c r="B653" s="260"/>
      <c r="C653" s="260"/>
      <c r="D653" s="260"/>
      <c r="E653" s="225"/>
      <c r="F653" s="260"/>
      <c r="G653" s="764"/>
      <c r="H653" s="774"/>
      <c r="I653" s="774"/>
      <c r="J653" s="774"/>
      <c r="K653" s="547" t="s">
        <v>73</v>
      </c>
      <c r="L653" s="203" t="s">
        <v>2094</v>
      </c>
      <c r="M653" s="551"/>
      <c r="N653" s="551"/>
      <c r="O653" s="551"/>
      <c r="P653" s="551"/>
    </row>
    <row r="654" spans="1:16" x14ac:dyDescent="0.2">
      <c r="A654" s="14">
        <f>A652+1</f>
        <v>579</v>
      </c>
      <c r="B654" s="260"/>
      <c r="C654" s="260"/>
      <c r="D654" s="260"/>
      <c r="E654" s="225"/>
      <c r="F654" s="260"/>
      <c r="G654" s="764"/>
      <c r="H654" s="774"/>
      <c r="I654" s="774"/>
      <c r="J654" s="774"/>
      <c r="K654" s="547" t="s">
        <v>73</v>
      </c>
      <c r="L654" s="203" t="s">
        <v>1657</v>
      </c>
      <c r="M654" s="412">
        <v>1</v>
      </c>
      <c r="N654" s="487" t="s">
        <v>2246</v>
      </c>
      <c r="O654" s="487" t="s">
        <v>2246</v>
      </c>
      <c r="P654" s="487" t="s">
        <v>2246</v>
      </c>
    </row>
    <row r="655" spans="1:16" ht="25.5" x14ac:dyDescent="0.2">
      <c r="A655" s="14">
        <f>A654+1</f>
        <v>580</v>
      </c>
      <c r="B655" s="260"/>
      <c r="C655" s="260"/>
      <c r="D655" s="260"/>
      <c r="E655" s="225"/>
      <c r="F655" s="260"/>
      <c r="G655" s="764"/>
      <c r="H655" s="774" t="s">
        <v>2091</v>
      </c>
      <c r="I655" s="774"/>
      <c r="J655" s="775"/>
      <c r="K655" s="564" t="s">
        <v>73</v>
      </c>
      <c r="L655" s="203" t="s">
        <v>1658</v>
      </c>
      <c r="M655" s="412">
        <v>1</v>
      </c>
      <c r="N655" s="487" t="s">
        <v>2246</v>
      </c>
      <c r="O655" s="487" t="s">
        <v>2246</v>
      </c>
      <c r="P655" s="487" t="s">
        <v>2246</v>
      </c>
    </row>
    <row r="656" spans="1:16" ht="25.5" x14ac:dyDescent="0.2">
      <c r="A656" s="14">
        <f t="shared" ref="A656:A661" si="42">A655+1</f>
        <v>581</v>
      </c>
      <c r="B656" s="260"/>
      <c r="C656" s="260"/>
      <c r="D656" s="260"/>
      <c r="E656" s="225"/>
      <c r="F656" s="260"/>
      <c r="G656" s="764"/>
      <c r="H656" s="774"/>
      <c r="I656" s="561" t="s">
        <v>2091</v>
      </c>
      <c r="J656" s="564" t="s">
        <v>2091</v>
      </c>
      <c r="K656" s="564" t="s">
        <v>2330</v>
      </c>
      <c r="L656" s="203" t="s">
        <v>1659</v>
      </c>
      <c r="M656" s="412">
        <v>1</v>
      </c>
      <c r="N656" s="487" t="s">
        <v>2246</v>
      </c>
      <c r="O656" s="487" t="s">
        <v>2246</v>
      </c>
      <c r="P656" s="487" t="s">
        <v>2246</v>
      </c>
    </row>
    <row r="657" spans="1:16" ht="25.5" x14ac:dyDescent="0.2">
      <c r="A657" s="14">
        <f t="shared" si="42"/>
        <v>582</v>
      </c>
      <c r="B657" s="260"/>
      <c r="C657" s="260"/>
      <c r="D657" s="260"/>
      <c r="E657" s="225"/>
      <c r="F657" s="260"/>
      <c r="H657" s="774"/>
      <c r="I657" s="176"/>
      <c r="J657" s="492" t="s">
        <v>2091</v>
      </c>
      <c r="K657" s="492" t="s">
        <v>73</v>
      </c>
      <c r="L657" s="493" t="s">
        <v>2452</v>
      </c>
      <c r="M657" s="412">
        <v>1</v>
      </c>
      <c r="N657" s="487" t="s">
        <v>2246</v>
      </c>
      <c r="O657" s="487" t="s">
        <v>2246</v>
      </c>
      <c r="P657" s="487" t="s">
        <v>2246</v>
      </c>
    </row>
    <row r="658" spans="1:16" ht="41.25" customHeight="1" x14ac:dyDescent="0.2">
      <c r="A658" s="566"/>
      <c r="B658" s="260"/>
      <c r="C658" s="260"/>
      <c r="D658" s="260"/>
      <c r="E658" s="260"/>
      <c r="F658" s="260"/>
      <c r="G658" s="31"/>
      <c r="H658" s="774"/>
      <c r="I658" s="774" t="s">
        <v>2091</v>
      </c>
      <c r="J658" s="764" t="s">
        <v>2091</v>
      </c>
      <c r="K658" s="547" t="s">
        <v>73</v>
      </c>
      <c r="L658" s="304" t="s">
        <v>2453</v>
      </c>
      <c r="M658" s="566"/>
      <c r="N658" s="409"/>
      <c r="O658" s="409"/>
      <c r="P658" s="409"/>
    </row>
    <row r="659" spans="1:16" ht="25.5" x14ac:dyDescent="0.2">
      <c r="A659" s="14">
        <f>A657+1</f>
        <v>583</v>
      </c>
      <c r="B659" s="260"/>
      <c r="C659" s="260"/>
      <c r="D659" s="260"/>
      <c r="E659" s="260"/>
      <c r="F659" s="260"/>
      <c r="G659" s="31"/>
      <c r="H659" s="774"/>
      <c r="I659" s="774"/>
      <c r="J659" s="764"/>
      <c r="K659" s="547" t="s">
        <v>73</v>
      </c>
      <c r="L659" s="568" t="s">
        <v>2454</v>
      </c>
      <c r="M659" s="412">
        <v>1</v>
      </c>
      <c r="N659" s="487" t="s">
        <v>2246</v>
      </c>
      <c r="O659" s="487" t="s">
        <v>2246</v>
      </c>
      <c r="P659" s="487" t="s">
        <v>2246</v>
      </c>
    </row>
    <row r="660" spans="1:16" x14ac:dyDescent="0.2">
      <c r="A660" s="14">
        <f t="shared" si="42"/>
        <v>584</v>
      </c>
      <c r="B660" s="260"/>
      <c r="C660" s="260"/>
      <c r="D660" s="260"/>
      <c r="E660" s="260"/>
      <c r="F660" s="260"/>
      <c r="G660" s="31"/>
      <c r="H660" s="774"/>
      <c r="I660" s="774"/>
      <c r="J660" s="764"/>
      <c r="K660" s="547" t="s">
        <v>73</v>
      </c>
      <c r="L660" s="203" t="s">
        <v>2103</v>
      </c>
      <c r="M660" s="412">
        <v>1</v>
      </c>
      <c r="N660" s="487" t="s">
        <v>2246</v>
      </c>
      <c r="O660" s="487" t="s">
        <v>2246</v>
      </c>
      <c r="P660" s="487" t="s">
        <v>2246</v>
      </c>
    </row>
    <row r="661" spans="1:16" ht="25.5" customHeight="1" x14ac:dyDescent="0.2">
      <c r="A661" s="14">
        <f t="shared" si="42"/>
        <v>585</v>
      </c>
      <c r="B661" s="260"/>
      <c r="C661" s="260"/>
      <c r="D661" s="260"/>
      <c r="E661" s="260"/>
      <c r="F661" s="260"/>
      <c r="G661" s="31"/>
      <c r="H661" s="774"/>
      <c r="I661" s="774"/>
      <c r="J661" s="764"/>
      <c r="K661" s="547" t="s">
        <v>73</v>
      </c>
      <c r="L661" s="304" t="s">
        <v>2455</v>
      </c>
      <c r="M661" s="412">
        <v>1</v>
      </c>
      <c r="N661" s="487" t="s">
        <v>2246</v>
      </c>
      <c r="O661" s="487" t="s">
        <v>2246</v>
      </c>
      <c r="P661" s="487" t="s">
        <v>2246</v>
      </c>
    </row>
    <row r="662" spans="1:16" x14ac:dyDescent="0.2">
      <c r="A662" s="566"/>
      <c r="B662" s="260"/>
      <c r="C662" s="260"/>
      <c r="D662" s="260"/>
      <c r="E662" s="260"/>
      <c r="F662" s="260"/>
      <c r="G662" s="31"/>
      <c r="H662" s="774"/>
      <c r="I662" s="774"/>
      <c r="J662" s="176"/>
      <c r="K662" s="547" t="s">
        <v>73</v>
      </c>
      <c r="L662" s="450" t="s">
        <v>2098</v>
      </c>
      <c r="M662" s="566"/>
      <c r="N662" s="409"/>
      <c r="O662" s="409"/>
      <c r="P662" s="409"/>
    </row>
    <row r="663" spans="1:16" x14ac:dyDescent="0.2">
      <c r="A663" s="566"/>
      <c r="B663" s="260"/>
      <c r="C663" s="260"/>
      <c r="D663" s="260"/>
      <c r="E663" s="260"/>
      <c r="F663" s="260"/>
      <c r="G663" s="31"/>
      <c r="H663" s="774"/>
      <c r="I663" s="774"/>
      <c r="J663" s="176"/>
      <c r="K663" s="547" t="s">
        <v>73</v>
      </c>
      <c r="L663" s="450" t="s">
        <v>2099</v>
      </c>
      <c r="M663" s="566"/>
      <c r="N663" s="409"/>
      <c r="O663" s="409"/>
      <c r="P663" s="409"/>
    </row>
    <row r="664" spans="1:16" ht="25.5" x14ac:dyDescent="0.2">
      <c r="A664" s="566"/>
      <c r="B664" s="260"/>
      <c r="C664" s="260"/>
      <c r="D664" s="260"/>
      <c r="E664" s="260"/>
      <c r="F664" s="260"/>
      <c r="G664" s="31"/>
      <c r="H664" s="774"/>
      <c r="I664" s="774"/>
      <c r="J664" s="176"/>
      <c r="K664" s="547" t="s">
        <v>73</v>
      </c>
      <c r="L664" s="450" t="s">
        <v>2100</v>
      </c>
      <c r="M664" s="566"/>
      <c r="N664" s="409"/>
      <c r="O664" s="409"/>
      <c r="P664" s="409"/>
    </row>
    <row r="665" spans="1:16" x14ac:dyDescent="0.2">
      <c r="A665" s="566"/>
      <c r="B665" s="260"/>
      <c r="C665" s="260"/>
      <c r="D665" s="260"/>
      <c r="E665" s="260"/>
      <c r="F665" s="260"/>
      <c r="G665" s="31"/>
      <c r="H665" s="774"/>
      <c r="I665" s="774"/>
      <c r="J665" s="176"/>
      <c r="K665" s="547" t="s">
        <v>73</v>
      </c>
      <c r="L665" s="450" t="s">
        <v>2101</v>
      </c>
      <c r="M665" s="566"/>
      <c r="N665" s="409"/>
      <c r="O665" s="409"/>
      <c r="P665" s="409"/>
    </row>
    <row r="666" spans="1:16" x14ac:dyDescent="0.2">
      <c r="A666" s="566"/>
      <c r="B666" s="260"/>
      <c r="C666" s="260"/>
      <c r="D666" s="260"/>
      <c r="E666" s="260"/>
      <c r="F666" s="260"/>
      <c r="G666" s="31"/>
      <c r="H666" s="775"/>
      <c r="I666" s="775"/>
      <c r="J666" s="176"/>
      <c r="K666" s="547" t="s">
        <v>73</v>
      </c>
      <c r="L666" s="450" t="s">
        <v>2102</v>
      </c>
      <c r="M666" s="566"/>
      <c r="N666" s="409"/>
      <c r="O666" s="409"/>
      <c r="P666" s="409"/>
    </row>
    <row r="667" spans="1:16" customFormat="1" ht="38.25" x14ac:dyDescent="0.2">
      <c r="A667" s="253"/>
      <c r="B667" s="253"/>
      <c r="C667" s="253"/>
      <c r="D667" s="110"/>
      <c r="E667" s="110"/>
      <c r="F667" s="547" t="s">
        <v>1873</v>
      </c>
      <c r="G667" s="764" t="s">
        <v>2013</v>
      </c>
      <c r="H667" s="764" t="s">
        <v>2317</v>
      </c>
      <c r="I667" s="764" t="s">
        <v>2317</v>
      </c>
      <c r="J667" s="764" t="s">
        <v>2317</v>
      </c>
      <c r="K667" s="550" t="s">
        <v>1874</v>
      </c>
      <c r="L667" s="217" t="s">
        <v>2318</v>
      </c>
      <c r="M667" s="409"/>
      <c r="N667" s="409"/>
      <c r="O667" s="409"/>
      <c r="P667" s="409"/>
    </row>
    <row r="668" spans="1:16" customFormat="1" ht="15.75" customHeight="1" x14ac:dyDescent="0.2">
      <c r="A668" s="486">
        <f>A661+1</f>
        <v>586</v>
      </c>
      <c r="B668" s="253"/>
      <c r="C668" s="253"/>
      <c r="D668" s="110"/>
      <c r="E668" s="110"/>
      <c r="F668" s="547" t="s">
        <v>1873</v>
      </c>
      <c r="G668" s="764"/>
      <c r="H668" s="764"/>
      <c r="I668" s="764"/>
      <c r="J668" s="764"/>
      <c r="K668" s="550" t="s">
        <v>73</v>
      </c>
      <c r="L668" s="217" t="s">
        <v>1876</v>
      </c>
      <c r="M668" s="412">
        <v>1</v>
      </c>
      <c r="N668" s="487" t="s">
        <v>2246</v>
      </c>
      <c r="O668" s="487" t="s">
        <v>2246</v>
      </c>
      <c r="P668" s="487" t="s">
        <v>2246</v>
      </c>
    </row>
    <row r="669" spans="1:16" customFormat="1" ht="25.5" x14ac:dyDescent="0.2">
      <c r="A669" s="486">
        <f>A668+1</f>
        <v>587</v>
      </c>
      <c r="B669" s="253"/>
      <c r="C669" s="253"/>
      <c r="D669" s="110"/>
      <c r="E669" s="110"/>
      <c r="F669" s="547" t="s">
        <v>1873</v>
      </c>
      <c r="G669" s="764"/>
      <c r="H669" s="764"/>
      <c r="I669" s="764"/>
      <c r="J669" s="764"/>
      <c r="K669" s="550" t="s">
        <v>73</v>
      </c>
      <c r="L669" s="217" t="s">
        <v>1877</v>
      </c>
      <c r="M669" s="412">
        <v>1</v>
      </c>
      <c r="N669" s="487" t="s">
        <v>2246</v>
      </c>
      <c r="O669" s="487" t="s">
        <v>2246</v>
      </c>
      <c r="P669" s="487" t="s">
        <v>2246</v>
      </c>
    </row>
    <row r="670" spans="1:16" customFormat="1" ht="25.5" x14ac:dyDescent="0.2">
      <c r="A670" s="486">
        <f>A669+1</f>
        <v>588</v>
      </c>
      <c r="B670" s="253"/>
      <c r="C670" s="253"/>
      <c r="D670" s="110"/>
      <c r="E670" s="110"/>
      <c r="F670" s="547" t="s">
        <v>1873</v>
      </c>
      <c r="G670" s="764"/>
      <c r="H670" s="764"/>
      <c r="I670" s="764"/>
      <c r="J670" s="764"/>
      <c r="K670" s="503" t="s">
        <v>73</v>
      </c>
      <c r="L670" s="217" t="s">
        <v>1878</v>
      </c>
      <c r="M670" s="504">
        <v>1</v>
      </c>
      <c r="N670" s="487" t="s">
        <v>2246</v>
      </c>
      <c r="O670" s="487" t="s">
        <v>2246</v>
      </c>
      <c r="P670" s="487" t="s">
        <v>2246</v>
      </c>
    </row>
    <row r="671" spans="1:16" x14ac:dyDescent="0.2">
      <c r="L671" s="405" t="s">
        <v>1890</v>
      </c>
      <c r="M671" s="544">
        <f>COUNTIF(M4:M670,"1")</f>
        <v>528</v>
      </c>
    </row>
    <row r="672" spans="1:16" x14ac:dyDescent="0.2">
      <c r="L672" s="406" t="s">
        <v>1891</v>
      </c>
      <c r="M672" s="544">
        <f>COUNTIF(M4:M670,"2")</f>
        <v>60</v>
      </c>
    </row>
    <row r="673" spans="12:13" x14ac:dyDescent="0.2">
      <c r="L673" s="406" t="s">
        <v>1892</v>
      </c>
      <c r="M673" s="544">
        <f>COUNTIF(M4:M670,"")</f>
        <v>79</v>
      </c>
    </row>
    <row r="674" spans="12:13" ht="13.5" thickBot="1" x14ac:dyDescent="0.25">
      <c r="L674" s="407" t="s">
        <v>2371</v>
      </c>
      <c r="M674" s="544">
        <f>M671+M672</f>
        <v>588</v>
      </c>
    </row>
    <row r="675" spans="12:13" x14ac:dyDescent="0.2">
      <c r="M675" s="373"/>
    </row>
    <row r="676" spans="12:13" x14ac:dyDescent="0.2">
      <c r="L676" s="408" t="s">
        <v>2238</v>
      </c>
      <c r="M676" s="373">
        <f>COUNTIF(M4:M670,"")</f>
        <v>79</v>
      </c>
    </row>
    <row r="677" spans="12:13" x14ac:dyDescent="0.2">
      <c r="L677" s="408" t="s">
        <v>2372</v>
      </c>
      <c r="M677" s="273">
        <f>M674+M673+3</f>
        <v>670</v>
      </c>
    </row>
  </sheetData>
  <mergeCells count="878">
    <mergeCell ref="I658:I666"/>
    <mergeCell ref="J658:J661"/>
    <mergeCell ref="I501:I502"/>
    <mergeCell ref="J501:J502"/>
    <mergeCell ref="I479:I483"/>
    <mergeCell ref="J479:J483"/>
    <mergeCell ref="J474:J478"/>
    <mergeCell ref="I474:I478"/>
    <mergeCell ref="I572:I594"/>
    <mergeCell ref="J572:J594"/>
    <mergeCell ref="J621:J625"/>
    <mergeCell ref="I621:I625"/>
    <mergeCell ref="I626:I628"/>
    <mergeCell ref="J626:J628"/>
    <mergeCell ref="J652:J655"/>
    <mergeCell ref="I652:I655"/>
    <mergeCell ref="J522:J526"/>
    <mergeCell ref="I522:I526"/>
    <mergeCell ref="J489:J496"/>
    <mergeCell ref="I489:I496"/>
    <mergeCell ref="I497:I500"/>
    <mergeCell ref="J497:J500"/>
    <mergeCell ref="I527:I532"/>
    <mergeCell ref="J527:J532"/>
    <mergeCell ref="N1:P1"/>
    <mergeCell ref="A3:P3"/>
    <mergeCell ref="C4:C6"/>
    <mergeCell ref="D4:D7"/>
    <mergeCell ref="E4:E7"/>
    <mergeCell ref="F4:F7"/>
    <mergeCell ref="G4:G7"/>
    <mergeCell ref="H4:H7"/>
    <mergeCell ref="I4:I7"/>
    <mergeCell ref="J4:J7"/>
    <mergeCell ref="H1:H2"/>
    <mergeCell ref="I1:I2"/>
    <mergeCell ref="J1:J2"/>
    <mergeCell ref="K1:K2"/>
    <mergeCell ref="L1:L2"/>
    <mergeCell ref="M1:M2"/>
    <mergeCell ref="E10:E11"/>
    <mergeCell ref="F10:F11"/>
    <mergeCell ref="G10:G11"/>
    <mergeCell ref="H10:H11"/>
    <mergeCell ref="I10:I11"/>
    <mergeCell ref="J10:J11"/>
    <mergeCell ref="D8:D9"/>
    <mergeCell ref="E8:E9"/>
    <mergeCell ref="F8:F9"/>
    <mergeCell ref="G8:G9"/>
    <mergeCell ref="H8:H9"/>
    <mergeCell ref="I8:I9"/>
    <mergeCell ref="J8:J9"/>
    <mergeCell ref="D10:D11"/>
    <mergeCell ref="G24:G25"/>
    <mergeCell ref="H24:H25"/>
    <mergeCell ref="I24:I25"/>
    <mergeCell ref="J24:J25"/>
    <mergeCell ref="C13:C16"/>
    <mergeCell ref="D13:D22"/>
    <mergeCell ref="E13:E22"/>
    <mergeCell ref="F13:F22"/>
    <mergeCell ref="G13:G23"/>
    <mergeCell ref="H13:H23"/>
    <mergeCell ref="C41:C43"/>
    <mergeCell ref="C44:C49"/>
    <mergeCell ref="D44:D49"/>
    <mergeCell ref="E44:E49"/>
    <mergeCell ref="F44:F49"/>
    <mergeCell ref="G44:G49"/>
    <mergeCell ref="I28:I37"/>
    <mergeCell ref="J28:J37"/>
    <mergeCell ref="C39:C40"/>
    <mergeCell ref="D39:D43"/>
    <mergeCell ref="E39:E43"/>
    <mergeCell ref="F39:F43"/>
    <mergeCell ref="G39:G43"/>
    <mergeCell ref="H39:H43"/>
    <mergeCell ref="C28:C38"/>
    <mergeCell ref="D28:D38"/>
    <mergeCell ref="E28:E38"/>
    <mergeCell ref="F28:F38"/>
    <mergeCell ref="G28:G37"/>
    <mergeCell ref="H28:H37"/>
    <mergeCell ref="J39:J42"/>
    <mergeCell ref="I39:I42"/>
    <mergeCell ref="H44:H49"/>
    <mergeCell ref="I44:I49"/>
    <mergeCell ref="C63:C69"/>
    <mergeCell ref="D63:D69"/>
    <mergeCell ref="E63:E71"/>
    <mergeCell ref="F63:F71"/>
    <mergeCell ref="J44:J49"/>
    <mergeCell ref="C50:C53"/>
    <mergeCell ref="D50:D53"/>
    <mergeCell ref="E50:E53"/>
    <mergeCell ref="F50:F53"/>
    <mergeCell ref="G50:G56"/>
    <mergeCell ref="H50:H56"/>
    <mergeCell ref="I50:I56"/>
    <mergeCell ref="J50:J56"/>
    <mergeCell ref="C54:C57"/>
    <mergeCell ref="D54:D57"/>
    <mergeCell ref="E54:E57"/>
    <mergeCell ref="F54:F57"/>
    <mergeCell ref="I58:I59"/>
    <mergeCell ref="J58:J59"/>
    <mergeCell ref="K58:K59"/>
    <mergeCell ref="C60:C61"/>
    <mergeCell ref="D60:D61"/>
    <mergeCell ref="E60:E61"/>
    <mergeCell ref="F60:F61"/>
    <mergeCell ref="G60:G61"/>
    <mergeCell ref="H60:H61"/>
    <mergeCell ref="I60:I61"/>
    <mergeCell ref="D58:D59"/>
    <mergeCell ref="E58:E59"/>
    <mergeCell ref="F58:F59"/>
    <mergeCell ref="G58:G59"/>
    <mergeCell ref="H58:H59"/>
    <mergeCell ref="E74:E75"/>
    <mergeCell ref="F74:F75"/>
    <mergeCell ref="G74:G75"/>
    <mergeCell ref="H74:H75"/>
    <mergeCell ref="I74:I75"/>
    <mergeCell ref="J74:J75"/>
    <mergeCell ref="J60:J61"/>
    <mergeCell ref="G62:G73"/>
    <mergeCell ref="H62:H73"/>
    <mergeCell ref="F72:F73"/>
    <mergeCell ref="J62:J69"/>
    <mergeCell ref="I62:I69"/>
    <mergeCell ref="I70:I73"/>
    <mergeCell ref="J70:J73"/>
    <mergeCell ref="A81:P81"/>
    <mergeCell ref="D83:D85"/>
    <mergeCell ref="E83:E85"/>
    <mergeCell ref="F83:F86"/>
    <mergeCell ref="G83:G86"/>
    <mergeCell ref="H83:H86"/>
    <mergeCell ref="I83:I86"/>
    <mergeCell ref="J83:J86"/>
    <mergeCell ref="I76:I77"/>
    <mergeCell ref="J76:J77"/>
    <mergeCell ref="D79:D80"/>
    <mergeCell ref="E79:E80"/>
    <mergeCell ref="F79:F80"/>
    <mergeCell ref="G79:G80"/>
    <mergeCell ref="H79:H80"/>
    <mergeCell ref="I79:I80"/>
    <mergeCell ref="J79:J80"/>
    <mergeCell ref="C76:C77"/>
    <mergeCell ref="D76:D77"/>
    <mergeCell ref="E76:E77"/>
    <mergeCell ref="F76:F77"/>
    <mergeCell ref="G76:G77"/>
    <mergeCell ref="H76:H77"/>
    <mergeCell ref="J87:J88"/>
    <mergeCell ref="C89:C91"/>
    <mergeCell ref="D89:D92"/>
    <mergeCell ref="E89:E92"/>
    <mergeCell ref="F89:F92"/>
    <mergeCell ref="G89:G92"/>
    <mergeCell ref="H89:H92"/>
    <mergeCell ref="I89:I92"/>
    <mergeCell ref="J89:J92"/>
    <mergeCell ref="D87:D88"/>
    <mergeCell ref="E87:E88"/>
    <mergeCell ref="F87:F88"/>
    <mergeCell ref="G87:G88"/>
    <mergeCell ref="H87:H88"/>
    <mergeCell ref="I87:I88"/>
    <mergeCell ref="I93:I106"/>
    <mergeCell ref="J93:J106"/>
    <mergeCell ref="G105:G106"/>
    <mergeCell ref="C107:C109"/>
    <mergeCell ref="D107:D109"/>
    <mergeCell ref="E107:E109"/>
    <mergeCell ref="F107:F109"/>
    <mergeCell ref="G107:G109"/>
    <mergeCell ref="H107:H108"/>
    <mergeCell ref="I107:I108"/>
    <mergeCell ref="C93:C106"/>
    <mergeCell ref="D93:D106"/>
    <mergeCell ref="E93:E106"/>
    <mergeCell ref="F93:F106"/>
    <mergeCell ref="G93:G104"/>
    <mergeCell ref="H93:H106"/>
    <mergeCell ref="J107:J108"/>
    <mergeCell ref="C110:C119"/>
    <mergeCell ref="D110:D119"/>
    <mergeCell ref="E110:E119"/>
    <mergeCell ref="F110:F119"/>
    <mergeCell ref="G110:G119"/>
    <mergeCell ref="H110:H119"/>
    <mergeCell ref="I110:I119"/>
    <mergeCell ref="J110:J119"/>
    <mergeCell ref="J120:J121"/>
    <mergeCell ref="G122:G123"/>
    <mergeCell ref="H122:H123"/>
    <mergeCell ref="I122:I123"/>
    <mergeCell ref="J122:J123"/>
    <mergeCell ref="D124:D127"/>
    <mergeCell ref="E124:E127"/>
    <mergeCell ref="F124:F127"/>
    <mergeCell ref="G124:G127"/>
    <mergeCell ref="H124:H126"/>
    <mergeCell ref="D120:D122"/>
    <mergeCell ref="E120:E122"/>
    <mergeCell ref="F120:F122"/>
    <mergeCell ref="G120:G121"/>
    <mergeCell ref="H120:H121"/>
    <mergeCell ref="I120:I121"/>
    <mergeCell ref="E134:E138"/>
    <mergeCell ref="F134:F138"/>
    <mergeCell ref="G134:G137"/>
    <mergeCell ref="H134:H137"/>
    <mergeCell ref="I134:I137"/>
    <mergeCell ref="J134:J137"/>
    <mergeCell ref="I124:I126"/>
    <mergeCell ref="J124:J126"/>
    <mergeCell ref="D128:D133"/>
    <mergeCell ref="E128:E133"/>
    <mergeCell ref="F128:F133"/>
    <mergeCell ref="G128:G133"/>
    <mergeCell ref="H128:H133"/>
    <mergeCell ref="I128:I133"/>
    <mergeCell ref="J128:J133"/>
    <mergeCell ref="G140:G141"/>
    <mergeCell ref="H140:H141"/>
    <mergeCell ref="I140:I141"/>
    <mergeCell ref="J140:J141"/>
    <mergeCell ref="D142:D143"/>
    <mergeCell ref="E142:E143"/>
    <mergeCell ref="F142:F143"/>
    <mergeCell ref="G142:G143"/>
    <mergeCell ref="H142:H143"/>
    <mergeCell ref="I142:I143"/>
    <mergeCell ref="J142:J143"/>
    <mergeCell ref="A146:P146"/>
    <mergeCell ref="C148:C157"/>
    <mergeCell ref="D148:D157"/>
    <mergeCell ref="E148:E157"/>
    <mergeCell ref="F148:F157"/>
    <mergeCell ref="G148:G159"/>
    <mergeCell ref="H148:H152"/>
    <mergeCell ref="I148:I152"/>
    <mergeCell ref="J148:J152"/>
    <mergeCell ref="H153:H159"/>
    <mergeCell ref="I153:I159"/>
    <mergeCell ref="J153:J159"/>
    <mergeCell ref="C160:C173"/>
    <mergeCell ref="D160:D173"/>
    <mergeCell ref="E160:E173"/>
    <mergeCell ref="F160:F173"/>
    <mergeCell ref="G160:G168"/>
    <mergeCell ref="H160:H174"/>
    <mergeCell ref="I160:I174"/>
    <mergeCell ref="J160:J174"/>
    <mergeCell ref="G169:G177"/>
    <mergeCell ref="C174:C177"/>
    <mergeCell ref="D174:D177"/>
    <mergeCell ref="E174:E177"/>
    <mergeCell ref="F174:F177"/>
    <mergeCell ref="H175:H177"/>
    <mergeCell ref="J176:J177"/>
    <mergeCell ref="I176:I177"/>
    <mergeCell ref="I178:I183"/>
    <mergeCell ref="J178:J183"/>
    <mergeCell ref="B192:B194"/>
    <mergeCell ref="C192:C194"/>
    <mergeCell ref="D192:D195"/>
    <mergeCell ref="E192:E195"/>
    <mergeCell ref="F192:F195"/>
    <mergeCell ref="G192:G195"/>
    <mergeCell ref="H192:H195"/>
    <mergeCell ref="I192:I195"/>
    <mergeCell ref="C178:C183"/>
    <mergeCell ref="D178:D183"/>
    <mergeCell ref="E178:E183"/>
    <mergeCell ref="F178:F183"/>
    <mergeCell ref="G178:G183"/>
    <mergeCell ref="H178:H183"/>
    <mergeCell ref="J192:J195"/>
    <mergeCell ref="H186:H191"/>
    <mergeCell ref="J184:J191"/>
    <mergeCell ref="K192:K195"/>
    <mergeCell ref="A196:P196"/>
    <mergeCell ref="D197:D199"/>
    <mergeCell ref="E197:E199"/>
    <mergeCell ref="F197:F199"/>
    <mergeCell ref="G197:G199"/>
    <mergeCell ref="H197:H199"/>
    <mergeCell ref="I197:I199"/>
    <mergeCell ref="J197:J199"/>
    <mergeCell ref="J200:J204"/>
    <mergeCell ref="C205:C211"/>
    <mergeCell ref="D205:D211"/>
    <mergeCell ref="E205:E211"/>
    <mergeCell ref="F205:F211"/>
    <mergeCell ref="G205:G211"/>
    <mergeCell ref="H205:H211"/>
    <mergeCell ref="I205:I211"/>
    <mergeCell ref="J205:J211"/>
    <mergeCell ref="D200:D204"/>
    <mergeCell ref="E200:E204"/>
    <mergeCell ref="F200:F204"/>
    <mergeCell ref="G200:G204"/>
    <mergeCell ref="H200:H204"/>
    <mergeCell ref="I200:I204"/>
    <mergeCell ref="C216:C218"/>
    <mergeCell ref="D216:D218"/>
    <mergeCell ref="E216:E218"/>
    <mergeCell ref="F216:F218"/>
    <mergeCell ref="D219:D220"/>
    <mergeCell ref="E219:E220"/>
    <mergeCell ref="F219:F220"/>
    <mergeCell ref="I212:I214"/>
    <mergeCell ref="J212:J214"/>
    <mergeCell ref="G215:G218"/>
    <mergeCell ref="H215:H218"/>
    <mergeCell ref="I215:I218"/>
    <mergeCell ref="J215:J218"/>
    <mergeCell ref="C212:C215"/>
    <mergeCell ref="D212:D215"/>
    <mergeCell ref="E212:E215"/>
    <mergeCell ref="F212:F215"/>
    <mergeCell ref="G212:G214"/>
    <mergeCell ref="H212:H214"/>
    <mergeCell ref="G219:G220"/>
    <mergeCell ref="H219:H220"/>
    <mergeCell ref="I219:I220"/>
    <mergeCell ref="J219:J220"/>
    <mergeCell ref="D221:D222"/>
    <mergeCell ref="E221:E222"/>
    <mergeCell ref="F221:F222"/>
    <mergeCell ref="G221:G222"/>
    <mergeCell ref="H221:H222"/>
    <mergeCell ref="I221:I222"/>
    <mergeCell ref="A227:P227"/>
    <mergeCell ref="D228:D229"/>
    <mergeCell ref="E228:E229"/>
    <mergeCell ref="F228:F229"/>
    <mergeCell ref="G228:G229"/>
    <mergeCell ref="H228:H229"/>
    <mergeCell ref="I228:I229"/>
    <mergeCell ref="J228:J229"/>
    <mergeCell ref="J221:J222"/>
    <mergeCell ref="D225:D226"/>
    <mergeCell ref="E225:E226"/>
    <mergeCell ref="F225:F226"/>
    <mergeCell ref="G225:G226"/>
    <mergeCell ref="H225:H226"/>
    <mergeCell ref="I225:I226"/>
    <mergeCell ref="J225:J226"/>
    <mergeCell ref="C239:C240"/>
    <mergeCell ref="C241:C246"/>
    <mergeCell ref="D241:D246"/>
    <mergeCell ref="E241:E246"/>
    <mergeCell ref="F241:F246"/>
    <mergeCell ref="G241:G246"/>
    <mergeCell ref="J230:J234"/>
    <mergeCell ref="D235:D240"/>
    <mergeCell ref="E235:E240"/>
    <mergeCell ref="F235:F240"/>
    <mergeCell ref="G235:G240"/>
    <mergeCell ref="H235:H240"/>
    <mergeCell ref="I235:I240"/>
    <mergeCell ref="J235:J240"/>
    <mergeCell ref="D230:D234"/>
    <mergeCell ref="E230:E234"/>
    <mergeCell ref="F230:F234"/>
    <mergeCell ref="G230:G234"/>
    <mergeCell ref="H230:H234"/>
    <mergeCell ref="I230:I234"/>
    <mergeCell ref="H241:H246"/>
    <mergeCell ref="I241:I246"/>
    <mergeCell ref="J241:J246"/>
    <mergeCell ref="D248:D249"/>
    <mergeCell ref="E248:E249"/>
    <mergeCell ref="F248:F249"/>
    <mergeCell ref="G248:G249"/>
    <mergeCell ref="H248:H249"/>
    <mergeCell ref="I248:I249"/>
    <mergeCell ref="J248:J249"/>
    <mergeCell ref="J251:J253"/>
    <mergeCell ref="D255:D256"/>
    <mergeCell ref="E255:E256"/>
    <mergeCell ref="F255:F256"/>
    <mergeCell ref="G255:G256"/>
    <mergeCell ref="H255:H256"/>
    <mergeCell ref="I255:I256"/>
    <mergeCell ref="J255:J256"/>
    <mergeCell ref="D251:D253"/>
    <mergeCell ref="E251:E253"/>
    <mergeCell ref="F251:F253"/>
    <mergeCell ref="G251:G253"/>
    <mergeCell ref="H251:H253"/>
    <mergeCell ref="I251:I253"/>
    <mergeCell ref="J257:J260"/>
    <mergeCell ref="A261:P261"/>
    <mergeCell ref="D262:D271"/>
    <mergeCell ref="E262:E271"/>
    <mergeCell ref="F262:F271"/>
    <mergeCell ref="G262:G271"/>
    <mergeCell ref="H262:H271"/>
    <mergeCell ref="I262:I271"/>
    <mergeCell ref="J262:J271"/>
    <mergeCell ref="C266:C268"/>
    <mergeCell ref="D257:D260"/>
    <mergeCell ref="E257:E260"/>
    <mergeCell ref="F257:F260"/>
    <mergeCell ref="G257:G260"/>
    <mergeCell ref="H257:H260"/>
    <mergeCell ref="I257:I260"/>
    <mergeCell ref="D275:D279"/>
    <mergeCell ref="E275:E279"/>
    <mergeCell ref="F275:F279"/>
    <mergeCell ref="G275:G279"/>
    <mergeCell ref="H275:H279"/>
    <mergeCell ref="I275:I279"/>
    <mergeCell ref="J275:J279"/>
    <mergeCell ref="C269:C271"/>
    <mergeCell ref="D272:D274"/>
    <mergeCell ref="E272:E274"/>
    <mergeCell ref="F272:F274"/>
    <mergeCell ref="G272:G274"/>
    <mergeCell ref="H272:H274"/>
    <mergeCell ref="G280:G281"/>
    <mergeCell ref="H280:H284"/>
    <mergeCell ref="I280:I284"/>
    <mergeCell ref="J280:J284"/>
    <mergeCell ref="E281:E284"/>
    <mergeCell ref="F281:F284"/>
    <mergeCell ref="G282:G284"/>
    <mergeCell ref="I272:I274"/>
    <mergeCell ref="J272:J274"/>
    <mergeCell ref="I285:I290"/>
    <mergeCell ref="J285:J290"/>
    <mergeCell ref="C291:C295"/>
    <mergeCell ref="D291:D295"/>
    <mergeCell ref="E291:E295"/>
    <mergeCell ref="F291:F295"/>
    <mergeCell ref="G291:G295"/>
    <mergeCell ref="H291:H295"/>
    <mergeCell ref="I291:I295"/>
    <mergeCell ref="J291:J295"/>
    <mergeCell ref="C285:C290"/>
    <mergeCell ref="D285:D290"/>
    <mergeCell ref="E285:E290"/>
    <mergeCell ref="F285:F290"/>
    <mergeCell ref="G285:G290"/>
    <mergeCell ref="H285:H290"/>
    <mergeCell ref="J296:J297"/>
    <mergeCell ref="D298:D299"/>
    <mergeCell ref="E298:E299"/>
    <mergeCell ref="F298:F299"/>
    <mergeCell ref="G298:G299"/>
    <mergeCell ref="H298:H306"/>
    <mergeCell ref="I298:I306"/>
    <mergeCell ref="J298:J306"/>
    <mergeCell ref="D296:D297"/>
    <mergeCell ref="E296:E297"/>
    <mergeCell ref="F296:F297"/>
    <mergeCell ref="G296:G297"/>
    <mergeCell ref="H296:H297"/>
    <mergeCell ref="I296:I297"/>
    <mergeCell ref="C300:C303"/>
    <mergeCell ref="D300:D306"/>
    <mergeCell ref="E300:E306"/>
    <mergeCell ref="F300:F306"/>
    <mergeCell ref="G300:G306"/>
    <mergeCell ref="D307:D309"/>
    <mergeCell ref="E307:E309"/>
    <mergeCell ref="F307:F309"/>
    <mergeCell ref="G307:G309"/>
    <mergeCell ref="G314:G319"/>
    <mergeCell ref="G320:G321"/>
    <mergeCell ref="H320:H321"/>
    <mergeCell ref="I320:I321"/>
    <mergeCell ref="J320:J321"/>
    <mergeCell ref="A323:P323"/>
    <mergeCell ref="H307:H309"/>
    <mergeCell ref="I307:I309"/>
    <mergeCell ref="J307:J309"/>
    <mergeCell ref="D310:D313"/>
    <mergeCell ref="E310:E313"/>
    <mergeCell ref="F310:F313"/>
    <mergeCell ref="G310:G313"/>
    <mergeCell ref="H310:H319"/>
    <mergeCell ref="I310:I319"/>
    <mergeCell ref="J310:J319"/>
    <mergeCell ref="J325:J329"/>
    <mergeCell ref="D330:D333"/>
    <mergeCell ref="E330:E333"/>
    <mergeCell ref="F330:F333"/>
    <mergeCell ref="G330:G333"/>
    <mergeCell ref="H330:H333"/>
    <mergeCell ref="I330:I333"/>
    <mergeCell ref="J330:J333"/>
    <mergeCell ref="D325:D329"/>
    <mergeCell ref="E325:E329"/>
    <mergeCell ref="F325:F329"/>
    <mergeCell ref="G325:G329"/>
    <mergeCell ref="H325:H329"/>
    <mergeCell ref="I325:I329"/>
    <mergeCell ref="J334:J337"/>
    <mergeCell ref="D342:D343"/>
    <mergeCell ref="E342:E343"/>
    <mergeCell ref="F342:F343"/>
    <mergeCell ref="H342:H348"/>
    <mergeCell ref="D334:D337"/>
    <mergeCell ref="E334:E337"/>
    <mergeCell ref="F334:F337"/>
    <mergeCell ref="G334:G337"/>
    <mergeCell ref="H334:H337"/>
    <mergeCell ref="I334:I337"/>
    <mergeCell ref="I342:I347"/>
    <mergeCell ref="J342:J347"/>
    <mergeCell ref="F365:F374"/>
    <mergeCell ref="G365:G374"/>
    <mergeCell ref="H365:H374"/>
    <mergeCell ref="I365:I374"/>
    <mergeCell ref="J365:J374"/>
    <mergeCell ref="K365:K374"/>
    <mergeCell ref="C342:C343"/>
    <mergeCell ref="G343:G348"/>
    <mergeCell ref="C344:C345"/>
    <mergeCell ref="D344:D348"/>
    <mergeCell ref="E344:E348"/>
    <mergeCell ref="F344:F348"/>
    <mergeCell ref="C346:C347"/>
    <mergeCell ref="J349:J364"/>
    <mergeCell ref="C383:C385"/>
    <mergeCell ref="D383:D385"/>
    <mergeCell ref="H383:H387"/>
    <mergeCell ref="I383:I387"/>
    <mergeCell ref="J383:J387"/>
    <mergeCell ref="E385:E387"/>
    <mergeCell ref="F385:F387"/>
    <mergeCell ref="G385:G387"/>
    <mergeCell ref="H375:H378"/>
    <mergeCell ref="I375:I378"/>
    <mergeCell ref="J375:J378"/>
    <mergeCell ref="G379:G382"/>
    <mergeCell ref="H379:H382"/>
    <mergeCell ref="I379:I382"/>
    <mergeCell ref="J379:J382"/>
    <mergeCell ref="I389:I395"/>
    <mergeCell ref="J389:J395"/>
    <mergeCell ref="D394:D395"/>
    <mergeCell ref="E394:E395"/>
    <mergeCell ref="F394:F395"/>
    <mergeCell ref="C396:C401"/>
    <mergeCell ref="D396:D401"/>
    <mergeCell ref="E396:E401"/>
    <mergeCell ref="F396:F401"/>
    <mergeCell ref="G396:G401"/>
    <mergeCell ref="C389:C395"/>
    <mergeCell ref="D389:D393"/>
    <mergeCell ref="E389:E393"/>
    <mergeCell ref="F389:F393"/>
    <mergeCell ref="G389:G395"/>
    <mergeCell ref="H389:H395"/>
    <mergeCell ref="H396:H400"/>
    <mergeCell ref="I396:I400"/>
    <mergeCell ref="J396:J400"/>
    <mergeCell ref="C402:C404"/>
    <mergeCell ref="D402:D406"/>
    <mergeCell ref="E402:E406"/>
    <mergeCell ref="F402:F406"/>
    <mergeCell ref="G402:G406"/>
    <mergeCell ref="H402:H406"/>
    <mergeCell ref="I402:I406"/>
    <mergeCell ref="J402:J406"/>
    <mergeCell ref="C405:C406"/>
    <mergeCell ref="A407:P407"/>
    <mergeCell ref="D408:D409"/>
    <mergeCell ref="E408:E409"/>
    <mergeCell ref="F408:F409"/>
    <mergeCell ref="G408:G409"/>
    <mergeCell ref="H408:H409"/>
    <mergeCell ref="I408:I409"/>
    <mergeCell ref="J408:J409"/>
    <mergeCell ref="J410:J415"/>
    <mergeCell ref="C411:C414"/>
    <mergeCell ref="A417:P417"/>
    <mergeCell ref="D418:D419"/>
    <mergeCell ref="E418:E419"/>
    <mergeCell ref="F418:F419"/>
    <mergeCell ref="G418:G419"/>
    <mergeCell ref="H418:H419"/>
    <mergeCell ref="I418:I419"/>
    <mergeCell ref="J418:J419"/>
    <mergeCell ref="D410:D415"/>
    <mergeCell ref="E410:E415"/>
    <mergeCell ref="F410:F415"/>
    <mergeCell ref="G410:G415"/>
    <mergeCell ref="H410:H415"/>
    <mergeCell ref="I410:I415"/>
    <mergeCell ref="J420:J422"/>
    <mergeCell ref="D424:D425"/>
    <mergeCell ref="E424:E425"/>
    <mergeCell ref="F424:F425"/>
    <mergeCell ref="G424:G425"/>
    <mergeCell ref="H424:H425"/>
    <mergeCell ref="I424:I425"/>
    <mergeCell ref="J424:J425"/>
    <mergeCell ref="D420:D422"/>
    <mergeCell ref="E420:E422"/>
    <mergeCell ref="F420:F422"/>
    <mergeCell ref="G420:G422"/>
    <mergeCell ref="H420:H422"/>
    <mergeCell ref="I420:I422"/>
    <mergeCell ref="J427:J430"/>
    <mergeCell ref="D431:D434"/>
    <mergeCell ref="E431:E434"/>
    <mergeCell ref="F431:F434"/>
    <mergeCell ref="G431:G434"/>
    <mergeCell ref="H431:H434"/>
    <mergeCell ref="I431:I434"/>
    <mergeCell ref="J431:J434"/>
    <mergeCell ref="D427:D430"/>
    <mergeCell ref="E427:E430"/>
    <mergeCell ref="F427:F430"/>
    <mergeCell ref="G427:G430"/>
    <mergeCell ref="H427:H430"/>
    <mergeCell ref="I427:I430"/>
    <mergeCell ref="E439:E440"/>
    <mergeCell ref="F439:F440"/>
    <mergeCell ref="G439:G440"/>
    <mergeCell ref="H439:H440"/>
    <mergeCell ref="I439:I440"/>
    <mergeCell ref="J439:J440"/>
    <mergeCell ref="A435:P435"/>
    <mergeCell ref="C437:C438"/>
    <mergeCell ref="D437:D438"/>
    <mergeCell ref="E437:E438"/>
    <mergeCell ref="F437:F438"/>
    <mergeCell ref="G437:G438"/>
    <mergeCell ref="H437:H438"/>
    <mergeCell ref="I437:I438"/>
    <mergeCell ref="J437:J438"/>
    <mergeCell ref="J441:J442"/>
    <mergeCell ref="D444:D445"/>
    <mergeCell ref="E444:E445"/>
    <mergeCell ref="F444:F445"/>
    <mergeCell ref="G444:G445"/>
    <mergeCell ref="H444:H445"/>
    <mergeCell ref="I444:I445"/>
    <mergeCell ref="J444:J445"/>
    <mergeCell ref="D441:D442"/>
    <mergeCell ref="E441:E442"/>
    <mergeCell ref="F441:F442"/>
    <mergeCell ref="G441:G442"/>
    <mergeCell ref="H441:H442"/>
    <mergeCell ref="I441:I442"/>
    <mergeCell ref="J447:J448"/>
    <mergeCell ref="D450:D455"/>
    <mergeCell ref="E450:E455"/>
    <mergeCell ref="F450:F455"/>
    <mergeCell ref="G450:G455"/>
    <mergeCell ref="H450:H455"/>
    <mergeCell ref="I450:I455"/>
    <mergeCell ref="J450:J455"/>
    <mergeCell ref="D447:D448"/>
    <mergeCell ref="E447:E448"/>
    <mergeCell ref="F447:F448"/>
    <mergeCell ref="G447:G448"/>
    <mergeCell ref="H447:H448"/>
    <mergeCell ref="I447:I448"/>
    <mergeCell ref="H465:H473"/>
    <mergeCell ref="I465:I473"/>
    <mergeCell ref="J465:J473"/>
    <mergeCell ref="G468:G473"/>
    <mergeCell ref="G474:G478"/>
    <mergeCell ref="H474:H477"/>
    <mergeCell ref="C451:C454"/>
    <mergeCell ref="A456:P456"/>
    <mergeCell ref="D458:D464"/>
    <mergeCell ref="E458:E464"/>
    <mergeCell ref="F458:F464"/>
    <mergeCell ref="G458:G464"/>
    <mergeCell ref="H458:H464"/>
    <mergeCell ref="I458:I464"/>
    <mergeCell ref="J458:J464"/>
    <mergeCell ref="F477:F483"/>
    <mergeCell ref="H478:H483"/>
    <mergeCell ref="G479:G488"/>
    <mergeCell ref="D484:D485"/>
    <mergeCell ref="E484:E485"/>
    <mergeCell ref="F484:F485"/>
    <mergeCell ref="H484:H488"/>
    <mergeCell ref="I484:I488"/>
    <mergeCell ref="J484:J488"/>
    <mergeCell ref="C485:C488"/>
    <mergeCell ref="D486:D488"/>
    <mergeCell ref="E486:E488"/>
    <mergeCell ref="F486:F488"/>
    <mergeCell ref="D489:D493"/>
    <mergeCell ref="E489:E493"/>
    <mergeCell ref="F489:F493"/>
    <mergeCell ref="G489:G493"/>
    <mergeCell ref="H489:H496"/>
    <mergeCell ref="C490:C493"/>
    <mergeCell ref="C494:C496"/>
    <mergeCell ref="D494:D496"/>
    <mergeCell ref="E494:E496"/>
    <mergeCell ref="F494:F496"/>
    <mergeCell ref="G494:G496"/>
    <mergeCell ref="E501:E503"/>
    <mergeCell ref="F501:F503"/>
    <mergeCell ref="G501:G503"/>
    <mergeCell ref="H501:H503"/>
    <mergeCell ref="C497:C500"/>
    <mergeCell ref="D497:D500"/>
    <mergeCell ref="E497:E500"/>
    <mergeCell ref="F497:F500"/>
    <mergeCell ref="G497:G500"/>
    <mergeCell ref="H497:H500"/>
    <mergeCell ref="G515:G517"/>
    <mergeCell ref="H515:H517"/>
    <mergeCell ref="I515:I517"/>
    <mergeCell ref="J515:J517"/>
    <mergeCell ref="D516:D517"/>
    <mergeCell ref="E516:E517"/>
    <mergeCell ref="F516:F517"/>
    <mergeCell ref="J505:J506"/>
    <mergeCell ref="C507:C511"/>
    <mergeCell ref="D507:D511"/>
    <mergeCell ref="E507:E511"/>
    <mergeCell ref="F507:F511"/>
    <mergeCell ref="G507:G511"/>
    <mergeCell ref="H507:H514"/>
    <mergeCell ref="I507:I514"/>
    <mergeCell ref="J507:J514"/>
    <mergeCell ref="G512:G514"/>
    <mergeCell ref="D505:D506"/>
    <mergeCell ref="E505:E506"/>
    <mergeCell ref="F505:F506"/>
    <mergeCell ref="G505:G506"/>
    <mergeCell ref="H505:H506"/>
    <mergeCell ref="I505:I506"/>
    <mergeCell ref="C523:C526"/>
    <mergeCell ref="H525:H526"/>
    <mergeCell ref="J518:J519"/>
    <mergeCell ref="G520:G521"/>
    <mergeCell ref="H520:H521"/>
    <mergeCell ref="D522:D526"/>
    <mergeCell ref="E522:E526"/>
    <mergeCell ref="F522:F526"/>
    <mergeCell ref="G522:G526"/>
    <mergeCell ref="H522:H524"/>
    <mergeCell ref="D518:D521"/>
    <mergeCell ref="E518:E521"/>
    <mergeCell ref="F518:F521"/>
    <mergeCell ref="G518:G519"/>
    <mergeCell ref="H518:H519"/>
    <mergeCell ref="I518:I519"/>
    <mergeCell ref="C530:C532"/>
    <mergeCell ref="A534:P534"/>
    <mergeCell ref="D535:D537"/>
    <mergeCell ref="E535:E537"/>
    <mergeCell ref="F535:F537"/>
    <mergeCell ref="G535:G537"/>
    <mergeCell ref="H535:H537"/>
    <mergeCell ref="I535:I537"/>
    <mergeCell ref="C527:C529"/>
    <mergeCell ref="D527:D532"/>
    <mergeCell ref="E527:E532"/>
    <mergeCell ref="F527:F532"/>
    <mergeCell ref="G527:G532"/>
    <mergeCell ref="H527:H532"/>
    <mergeCell ref="J535:J537"/>
    <mergeCell ref="C539:C540"/>
    <mergeCell ref="D539:D542"/>
    <mergeCell ref="E539:E542"/>
    <mergeCell ref="F539:F542"/>
    <mergeCell ref="G539:G542"/>
    <mergeCell ref="H539:H543"/>
    <mergeCell ref="I539:I543"/>
    <mergeCell ref="J539:J543"/>
    <mergeCell ref="C541:C542"/>
    <mergeCell ref="J544:J546"/>
    <mergeCell ref="A547:P547"/>
    <mergeCell ref="E548:E561"/>
    <mergeCell ref="F548:F561"/>
    <mergeCell ref="G548:G561"/>
    <mergeCell ref="H548:H554"/>
    <mergeCell ref="I548:I562"/>
    <mergeCell ref="J548:J562"/>
    <mergeCell ref="D551:D561"/>
    <mergeCell ref="H557:H562"/>
    <mergeCell ref="D544:D546"/>
    <mergeCell ref="E544:E546"/>
    <mergeCell ref="F544:F546"/>
    <mergeCell ref="G544:G546"/>
    <mergeCell ref="H544:H546"/>
    <mergeCell ref="I544:I546"/>
    <mergeCell ref="A568:P568"/>
    <mergeCell ref="C569:C571"/>
    <mergeCell ref="D569:D571"/>
    <mergeCell ref="E569:E571"/>
    <mergeCell ref="F569:F571"/>
    <mergeCell ref="G569:G571"/>
    <mergeCell ref="H569:H571"/>
    <mergeCell ref="I569:I571"/>
    <mergeCell ref="J569:J571"/>
    <mergeCell ref="C592:C595"/>
    <mergeCell ref="D592:D595"/>
    <mergeCell ref="E592:E595"/>
    <mergeCell ref="F592:F595"/>
    <mergeCell ref="H572:H593"/>
    <mergeCell ref="C574:C575"/>
    <mergeCell ref="D574:D575"/>
    <mergeCell ref="E574:E575"/>
    <mergeCell ref="F574:F575"/>
    <mergeCell ref="G574:G575"/>
    <mergeCell ref="C576:C591"/>
    <mergeCell ref="D576:D591"/>
    <mergeCell ref="H594:H595"/>
    <mergeCell ref="G598:G599"/>
    <mergeCell ref="H598:H605"/>
    <mergeCell ref="I598:I605"/>
    <mergeCell ref="J598:J605"/>
    <mergeCell ref="E576:E591"/>
    <mergeCell ref="F576:F591"/>
    <mergeCell ref="G576:G588"/>
    <mergeCell ref="G589:G595"/>
    <mergeCell ref="E606:E614"/>
    <mergeCell ref="F606:F614"/>
    <mergeCell ref="G606:G607"/>
    <mergeCell ref="H606:H620"/>
    <mergeCell ref="I606:I620"/>
    <mergeCell ref="J606:J620"/>
    <mergeCell ref="G608:G616"/>
    <mergeCell ref="F615:F616"/>
    <mergeCell ref="F619:F620"/>
    <mergeCell ref="E631:E637"/>
    <mergeCell ref="F631:F637"/>
    <mergeCell ref="G631:G637"/>
    <mergeCell ref="H631:H637"/>
    <mergeCell ref="I631:I637"/>
    <mergeCell ref="H623:H628"/>
    <mergeCell ref="C627:C628"/>
    <mergeCell ref="D627:D628"/>
    <mergeCell ref="E627:E628"/>
    <mergeCell ref="F627:F628"/>
    <mergeCell ref="C621:C626"/>
    <mergeCell ref="D621:D626"/>
    <mergeCell ref="E621:E626"/>
    <mergeCell ref="F621:F626"/>
    <mergeCell ref="G621:G628"/>
    <mergeCell ref="H621:H622"/>
    <mergeCell ref="G667:G670"/>
    <mergeCell ref="H667:H670"/>
    <mergeCell ref="I667:I670"/>
    <mergeCell ref="J667:J670"/>
    <mergeCell ref="C18:C21"/>
    <mergeCell ref="I13:I18"/>
    <mergeCell ref="J13:J18"/>
    <mergeCell ref="I20:I23"/>
    <mergeCell ref="J20:J23"/>
    <mergeCell ref="G649:G650"/>
    <mergeCell ref="H649:H650"/>
    <mergeCell ref="I649:I650"/>
    <mergeCell ref="J649:J650"/>
    <mergeCell ref="G652:G656"/>
    <mergeCell ref="H652:H654"/>
    <mergeCell ref="H655:H666"/>
    <mergeCell ref="J631:J637"/>
    <mergeCell ref="C632:C637"/>
    <mergeCell ref="F638:F646"/>
    <mergeCell ref="G638:G647"/>
    <mergeCell ref="H638:H647"/>
    <mergeCell ref="I638:I647"/>
    <mergeCell ref="J638:J647"/>
    <mergeCell ref="D631:D637"/>
  </mergeCells>
  <conditionalFormatting sqref="N315:N322">
    <cfRule type="expression" dxfId="123" priority="80">
      <formula>"Agency"</formula>
    </cfRule>
  </conditionalFormatting>
  <conditionalFormatting sqref="N324:N335">
    <cfRule type="expression" dxfId="122" priority="77">
      <formula>"Agency"</formula>
    </cfRule>
  </conditionalFormatting>
  <conditionalFormatting sqref="N338:N340">
    <cfRule type="expression" dxfId="121" priority="8">
      <formula>"Agency"</formula>
    </cfRule>
  </conditionalFormatting>
  <conditionalFormatting sqref="N342:N353">
    <cfRule type="expression" dxfId="120" priority="6">
      <formula>"Agency"</formula>
    </cfRule>
  </conditionalFormatting>
  <conditionalFormatting sqref="N355:N365">
    <cfRule type="expression" dxfId="119" priority="5">
      <formula>"Agency"</formula>
    </cfRule>
  </conditionalFormatting>
  <conditionalFormatting sqref="N367:N374">
    <cfRule type="expression" dxfId="118" priority="74">
      <formula>"Agency"</formula>
    </cfRule>
  </conditionalFormatting>
  <conditionalFormatting sqref="N376:N378">
    <cfRule type="expression" dxfId="117" priority="11">
      <formula>"Agency"</formula>
    </cfRule>
  </conditionalFormatting>
  <conditionalFormatting sqref="N380:N388">
    <cfRule type="expression" dxfId="116" priority="72">
      <formula>"Agency"</formula>
    </cfRule>
  </conditionalFormatting>
  <conditionalFormatting sqref="N390:N395">
    <cfRule type="expression" dxfId="115" priority="71">
      <formula>"Agency"</formula>
    </cfRule>
  </conditionalFormatting>
  <conditionalFormatting sqref="N397:N401">
    <cfRule type="expression" dxfId="114" priority="70">
      <formula>"Agency"</formula>
    </cfRule>
  </conditionalFormatting>
  <conditionalFormatting sqref="N403:N406">
    <cfRule type="expression" dxfId="113" priority="69">
      <formula>"Agency"</formula>
    </cfRule>
  </conditionalFormatting>
  <conditionalFormatting sqref="N408:N410">
    <cfRule type="expression" dxfId="112" priority="68">
      <formula>"Agency"</formula>
    </cfRule>
  </conditionalFormatting>
  <conditionalFormatting sqref="N412:N416">
    <cfRule type="expression" dxfId="111" priority="67">
      <formula>"Agency"</formula>
    </cfRule>
  </conditionalFormatting>
  <conditionalFormatting sqref="N425:N434">
    <cfRule type="expression" dxfId="110" priority="64">
      <formula>"Agency"</formula>
    </cfRule>
  </conditionalFormatting>
  <conditionalFormatting sqref="N418:P419">
    <cfRule type="expression" dxfId="109" priority="66">
      <formula>"Agency"</formula>
    </cfRule>
  </conditionalFormatting>
  <conditionalFormatting sqref="N423:P424">
    <cfRule type="expression" dxfId="108" priority="65">
      <formula>"Agency"</formula>
    </cfRule>
  </conditionalFormatting>
  <conditionalFormatting sqref="N469:P473">
    <cfRule type="expression" dxfId="107" priority="60">
      <formula>"Agency"</formula>
    </cfRule>
  </conditionalFormatting>
  <conditionalFormatting sqref="N533:P533">
    <cfRule type="expression" dxfId="106" priority="57">
      <formula>"Agency"</formula>
    </cfRule>
  </conditionalFormatting>
  <conditionalFormatting sqref="N548:P562">
    <cfRule type="expression" dxfId="105" priority="1">
      <formula>"Agency"</formula>
    </cfRule>
  </conditionalFormatting>
  <conditionalFormatting sqref="N570:P573">
    <cfRule type="expression" dxfId="104" priority="56">
      <formula>"Agency"</formula>
    </cfRule>
  </conditionalFormatting>
  <conditionalFormatting sqref="N575:P597">
    <cfRule type="expression" dxfId="103" priority="53">
      <formula>"Agency"</formula>
    </cfRule>
  </conditionalFormatting>
  <conditionalFormatting sqref="N599:P606">
    <cfRule type="expression" dxfId="102" priority="51">
      <formula>"Agency"</formula>
    </cfRule>
  </conditionalFormatting>
  <conditionalFormatting sqref="N608:P620">
    <cfRule type="expression" dxfId="101" priority="48">
      <formula>"Agency"</formula>
    </cfRule>
  </conditionalFormatting>
  <conditionalFormatting sqref="N622:P631">
    <cfRule type="expression" dxfId="100" priority="39">
      <formula>"Agency"</formula>
    </cfRule>
  </conditionalFormatting>
  <conditionalFormatting sqref="N633:P638">
    <cfRule type="expression" dxfId="99" priority="36">
      <formula>"Agency"</formula>
    </cfRule>
  </conditionalFormatting>
  <conditionalFormatting sqref="N640:P640">
    <cfRule type="expression" dxfId="98" priority="33">
      <formula>"Agency"</formula>
    </cfRule>
  </conditionalFormatting>
  <conditionalFormatting sqref="N645:P652">
    <cfRule type="expression" dxfId="97" priority="21">
      <formula>"Agency"</formula>
    </cfRule>
  </conditionalFormatting>
  <conditionalFormatting sqref="N654:P666">
    <cfRule type="expression" dxfId="96" priority="2">
      <formula>"Agency"</formula>
    </cfRule>
  </conditionalFormatting>
  <conditionalFormatting sqref="N668:P670">
    <cfRule type="expression" dxfId="95" priority="15">
      <formula>"Agency"</formula>
    </cfRule>
  </conditionalFormatting>
  <conditionalFormatting sqref="O8:O10">
    <cfRule type="containsText" dxfId="94" priority="14" operator="containsText" text="CJIS/ISO">
      <formula>NOT(ISERROR(SEARCH("CJIS/ISO",O8)))</formula>
    </cfRule>
  </conditionalFormatting>
  <conditionalFormatting sqref="O12:O16">
    <cfRule type="containsText" dxfId="93" priority="81" operator="containsText" text="CJIS/ISO">
      <formula>NOT(ISERROR(SEARCH("CJIS/ISO",O12)))</formula>
    </cfRule>
  </conditionalFormatting>
  <conditionalFormatting sqref="O330:P335">
    <cfRule type="expression" dxfId="92" priority="78">
      <formula>"Agency"</formula>
    </cfRule>
  </conditionalFormatting>
  <conditionalFormatting sqref="O426:P426">
    <cfRule type="expression" dxfId="91" priority="63">
      <formula>"Agency"</formula>
    </cfRule>
  </conditionalFormatting>
  <conditionalFormatting sqref="O428:P434">
    <cfRule type="expression" dxfId="90" priority="61">
      <formula>"Agency"</formula>
    </cfRule>
  </conditionalFormatting>
  <printOptions gridLines="1"/>
  <pageMargins left="0.25" right="0.25" top="0.5" bottom="0.5" header="0.5" footer="0"/>
  <pageSetup scale="76" fitToHeight="0" orientation="landscape" r:id="rId1"/>
  <headerFooter alignWithMargins="0">
    <oddFooter>Page &amp;P of &amp;N</oddFooter>
  </headerFooter>
  <rowBreaks count="16" manualBreakCount="16">
    <brk id="80" max="14" man="1"/>
    <brk id="145" max="14" man="1"/>
    <brk id="195" max="14" man="1"/>
    <brk id="226" max="14" man="1"/>
    <brk id="260" max="14" man="1"/>
    <brk id="284" max="14" man="1"/>
    <brk id="306" max="14" man="1"/>
    <brk id="322" max="14" man="1"/>
    <brk id="374" max="15" man="1"/>
    <brk id="406" max="14" man="1"/>
    <brk id="416" max="14" man="1"/>
    <brk id="434" max="14" man="1"/>
    <brk id="455" max="14" man="1"/>
    <brk id="533" max="14" man="1"/>
    <brk id="546" max="14" man="1"/>
    <brk id="567" max="1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U664"/>
  <sheetViews>
    <sheetView zoomScale="110" zoomScaleNormal="110" workbookViewId="0">
      <pane ySplit="2" topLeftCell="A600" activePane="bottomLeft" state="frozen"/>
      <selection pane="bottomLeft" activeCell="M65" sqref="M65"/>
    </sheetView>
  </sheetViews>
  <sheetFormatPr defaultColWidth="9.140625" defaultRowHeight="12.75" x14ac:dyDescent="0.2"/>
  <cols>
    <col min="1" max="1" width="5.7109375" style="29" customWidth="1"/>
    <col min="2" max="2" width="17.42578125" style="29" hidden="1" customWidth="1"/>
    <col min="3" max="3" width="18.85546875" style="29" hidden="1" customWidth="1"/>
    <col min="4" max="9" width="18.140625" style="29" hidden="1" customWidth="1"/>
    <col min="10" max="11" width="18.140625" style="29" customWidth="1"/>
    <col min="12" max="12" width="28.42578125" style="29" customWidth="1"/>
    <col min="13" max="13" width="66.140625" style="408" customWidth="1"/>
    <col min="14" max="14" width="13.85546875" style="273" customWidth="1"/>
    <col min="15" max="20" width="9.140625" style="29"/>
    <col min="21" max="21" width="53.42578125" style="29" customWidth="1"/>
    <col min="22" max="16384" width="9.140625" style="29"/>
  </cols>
  <sheetData>
    <row r="1" spans="1:17" ht="33" customHeight="1" x14ac:dyDescent="0.2">
      <c r="A1" s="373"/>
      <c r="B1" s="502" t="s">
        <v>1361</v>
      </c>
      <c r="C1" s="579" t="s">
        <v>1411</v>
      </c>
      <c r="D1" s="579" t="s">
        <v>1412</v>
      </c>
      <c r="E1" s="579" t="s">
        <v>1523</v>
      </c>
      <c r="F1" s="579" t="s">
        <v>1787</v>
      </c>
      <c r="G1" s="580" t="s">
        <v>1894</v>
      </c>
      <c r="H1" s="850" t="s">
        <v>2250</v>
      </c>
      <c r="I1" s="850" t="s">
        <v>2334</v>
      </c>
      <c r="J1" s="850" t="s">
        <v>2374</v>
      </c>
      <c r="K1" s="850" t="s">
        <v>2520</v>
      </c>
      <c r="L1" s="850" t="s">
        <v>0</v>
      </c>
      <c r="M1" s="850" t="s">
        <v>1</v>
      </c>
      <c r="N1" s="852" t="s">
        <v>1920</v>
      </c>
      <c r="O1" s="854" t="s">
        <v>2245</v>
      </c>
      <c r="P1" s="854"/>
      <c r="Q1" s="854"/>
    </row>
    <row r="2" spans="1:17" ht="25.5" customHeight="1" x14ac:dyDescent="0.2">
      <c r="A2" s="373"/>
      <c r="B2" s="502"/>
      <c r="C2" s="579"/>
      <c r="D2" s="579"/>
      <c r="E2" s="579"/>
      <c r="F2" s="579"/>
      <c r="G2" s="579"/>
      <c r="H2" s="851"/>
      <c r="I2" s="851"/>
      <c r="J2" s="851"/>
      <c r="K2" s="851"/>
      <c r="L2" s="851"/>
      <c r="M2" s="851"/>
      <c r="N2" s="853"/>
      <c r="O2" s="579" t="s">
        <v>2251</v>
      </c>
      <c r="P2" s="579" t="s">
        <v>2252</v>
      </c>
      <c r="Q2" s="579" t="s">
        <v>2253</v>
      </c>
    </row>
    <row r="3" spans="1:17" ht="15" customHeight="1" x14ac:dyDescent="0.2">
      <c r="A3" s="770" t="s">
        <v>1368</v>
      </c>
      <c r="B3" s="770"/>
      <c r="C3" s="770"/>
      <c r="D3" s="770"/>
      <c r="E3" s="770"/>
      <c r="F3" s="770"/>
      <c r="G3" s="770"/>
      <c r="H3" s="770"/>
      <c r="I3" s="770"/>
      <c r="J3" s="770"/>
      <c r="K3" s="770"/>
      <c r="L3" s="770"/>
      <c r="M3" s="770"/>
      <c r="N3" s="770"/>
      <c r="O3" s="770"/>
      <c r="P3" s="770"/>
      <c r="Q3" s="770"/>
    </row>
    <row r="4" spans="1:17" ht="51" x14ac:dyDescent="0.2">
      <c r="A4" s="14">
        <v>1</v>
      </c>
      <c r="B4" s="572" t="s">
        <v>729</v>
      </c>
      <c r="C4" s="755">
        <v>1.3</v>
      </c>
      <c r="D4" s="755">
        <v>1.3</v>
      </c>
      <c r="E4" s="755">
        <v>1.3</v>
      </c>
      <c r="F4" s="755">
        <v>1.3</v>
      </c>
      <c r="G4" s="755">
        <v>1.3</v>
      </c>
      <c r="H4" s="755">
        <v>1.3</v>
      </c>
      <c r="I4" s="755">
        <v>1.3</v>
      </c>
      <c r="J4" s="755">
        <v>1.3</v>
      </c>
      <c r="K4" s="755">
        <v>1.3</v>
      </c>
      <c r="L4" s="572" t="s">
        <v>2</v>
      </c>
      <c r="M4" s="209" t="s">
        <v>1552</v>
      </c>
      <c r="N4" s="412">
        <v>1</v>
      </c>
      <c r="O4" s="487" t="s">
        <v>2246</v>
      </c>
      <c r="P4" s="487" t="s">
        <v>2246</v>
      </c>
      <c r="Q4" s="487" t="s">
        <v>2246</v>
      </c>
    </row>
    <row r="5" spans="1:17" ht="25.5" x14ac:dyDescent="0.2">
      <c r="A5" s="14">
        <f>A4+1</f>
        <v>2</v>
      </c>
      <c r="B5" s="572" t="s">
        <v>729</v>
      </c>
      <c r="C5" s="755"/>
      <c r="D5" s="755"/>
      <c r="E5" s="755"/>
      <c r="F5" s="755"/>
      <c r="G5" s="755"/>
      <c r="H5" s="755"/>
      <c r="I5" s="755"/>
      <c r="J5" s="755"/>
      <c r="K5" s="755"/>
      <c r="L5" s="572" t="s">
        <v>73</v>
      </c>
      <c r="M5" s="209" t="s">
        <v>1517</v>
      </c>
      <c r="N5" s="412">
        <v>1</v>
      </c>
      <c r="O5" s="487" t="s">
        <v>2246</v>
      </c>
      <c r="P5" s="487" t="s">
        <v>2246</v>
      </c>
      <c r="Q5" s="487" t="s">
        <v>2246</v>
      </c>
    </row>
    <row r="6" spans="1:17" ht="38.25" x14ac:dyDescent="0.2">
      <c r="A6" s="14">
        <f>A5+1</f>
        <v>3</v>
      </c>
      <c r="B6" s="572" t="s">
        <v>729</v>
      </c>
      <c r="C6" s="755"/>
      <c r="D6" s="755"/>
      <c r="E6" s="755"/>
      <c r="F6" s="755"/>
      <c r="G6" s="755"/>
      <c r="H6" s="755"/>
      <c r="I6" s="755"/>
      <c r="J6" s="755"/>
      <c r="K6" s="755"/>
      <c r="L6" s="572" t="s">
        <v>73</v>
      </c>
      <c r="M6" s="209" t="s">
        <v>847</v>
      </c>
      <c r="N6" s="413">
        <v>2</v>
      </c>
      <c r="O6" s="487" t="s">
        <v>2246</v>
      </c>
      <c r="P6" s="487" t="s">
        <v>2246</v>
      </c>
      <c r="Q6" s="487" t="s">
        <v>2246</v>
      </c>
    </row>
    <row r="7" spans="1:17" ht="25.5" x14ac:dyDescent="0.2">
      <c r="A7" s="14">
        <f t="shared" ref="A7:A70" si="0">A6+1</f>
        <v>4</v>
      </c>
      <c r="B7" s="31" t="s">
        <v>785</v>
      </c>
      <c r="C7" s="572" t="s">
        <v>1305</v>
      </c>
      <c r="D7" s="755"/>
      <c r="E7" s="755"/>
      <c r="F7" s="755"/>
      <c r="G7" s="755"/>
      <c r="H7" s="755"/>
      <c r="I7" s="755"/>
      <c r="J7" s="755"/>
      <c r="K7" s="755"/>
      <c r="L7" s="572" t="s">
        <v>73</v>
      </c>
      <c r="M7" s="209" t="s">
        <v>848</v>
      </c>
      <c r="N7" s="412">
        <v>1</v>
      </c>
      <c r="O7" s="487" t="s">
        <v>2246</v>
      </c>
      <c r="P7" s="487" t="s">
        <v>2246</v>
      </c>
      <c r="Q7" s="487" t="s">
        <v>2246</v>
      </c>
    </row>
    <row r="8" spans="1:17" ht="15" customHeight="1" x14ac:dyDescent="0.2">
      <c r="A8" s="14">
        <f t="shared" si="0"/>
        <v>5</v>
      </c>
      <c r="B8" s="574" t="s">
        <v>730</v>
      </c>
      <c r="C8" s="573" t="s">
        <v>4</v>
      </c>
      <c r="D8" s="755" t="s">
        <v>4</v>
      </c>
      <c r="E8" s="755" t="s">
        <v>4</v>
      </c>
      <c r="F8" s="755" t="s">
        <v>4</v>
      </c>
      <c r="G8" s="755" t="s">
        <v>4</v>
      </c>
      <c r="H8" s="755" t="s">
        <v>4</v>
      </c>
      <c r="I8" s="755" t="s">
        <v>4</v>
      </c>
      <c r="J8" s="755" t="s">
        <v>4</v>
      </c>
      <c r="K8" s="755" t="s">
        <v>4</v>
      </c>
      <c r="L8" s="572" t="s">
        <v>5</v>
      </c>
      <c r="M8" s="496" t="s">
        <v>849</v>
      </c>
      <c r="N8" s="412">
        <v>1</v>
      </c>
      <c r="O8" s="488" t="s">
        <v>2247</v>
      </c>
      <c r="P8" s="488" t="s">
        <v>2247</v>
      </c>
      <c r="Q8" s="488" t="s">
        <v>2247</v>
      </c>
    </row>
    <row r="9" spans="1:17" ht="15" customHeight="1" x14ac:dyDescent="0.2">
      <c r="A9" s="14">
        <f t="shared" si="0"/>
        <v>6</v>
      </c>
      <c r="B9" s="31" t="s">
        <v>785</v>
      </c>
      <c r="C9" s="572" t="s">
        <v>1306</v>
      </c>
      <c r="D9" s="755"/>
      <c r="E9" s="755"/>
      <c r="F9" s="755"/>
      <c r="G9" s="755"/>
      <c r="H9" s="755"/>
      <c r="I9" s="755"/>
      <c r="J9" s="755"/>
      <c r="K9" s="755"/>
      <c r="L9" s="572" t="s">
        <v>73</v>
      </c>
      <c r="M9" s="496" t="s">
        <v>850</v>
      </c>
      <c r="N9" s="412">
        <v>1</v>
      </c>
      <c r="O9" s="488" t="s">
        <v>2247</v>
      </c>
      <c r="P9" s="488" t="s">
        <v>2247</v>
      </c>
      <c r="Q9" s="488" t="s">
        <v>2247</v>
      </c>
    </row>
    <row r="10" spans="1:17" ht="25.5" x14ac:dyDescent="0.2">
      <c r="A10" s="14">
        <f t="shared" si="0"/>
        <v>7</v>
      </c>
      <c r="B10" s="31" t="s">
        <v>785</v>
      </c>
      <c r="C10" s="572" t="s">
        <v>1307</v>
      </c>
      <c r="D10" s="755" t="s">
        <v>8</v>
      </c>
      <c r="E10" s="755" t="s">
        <v>8</v>
      </c>
      <c r="F10" s="755" t="s">
        <v>8</v>
      </c>
      <c r="G10" s="755" t="s">
        <v>4</v>
      </c>
      <c r="H10" s="755" t="s">
        <v>4</v>
      </c>
      <c r="I10" s="755" t="s">
        <v>4</v>
      </c>
      <c r="J10" s="755" t="s">
        <v>4</v>
      </c>
      <c r="K10" s="755" t="s">
        <v>4</v>
      </c>
      <c r="L10" s="572" t="s">
        <v>9</v>
      </c>
      <c r="M10" s="209" t="s">
        <v>851</v>
      </c>
      <c r="N10" s="412">
        <v>1</v>
      </c>
      <c r="O10" s="488" t="s">
        <v>2247</v>
      </c>
      <c r="P10" s="488" t="s">
        <v>2247</v>
      </c>
      <c r="Q10" s="488" t="s">
        <v>2247</v>
      </c>
    </row>
    <row r="11" spans="1:17" ht="15" customHeight="1" x14ac:dyDescent="0.2">
      <c r="A11" s="577"/>
      <c r="B11" s="572" t="s">
        <v>731</v>
      </c>
      <c r="C11" s="573" t="s">
        <v>8</v>
      </c>
      <c r="D11" s="755"/>
      <c r="E11" s="755"/>
      <c r="F11" s="755"/>
      <c r="G11" s="755"/>
      <c r="H11" s="755"/>
      <c r="I11" s="755"/>
      <c r="J11" s="755"/>
      <c r="K11" s="755"/>
      <c r="L11" s="572" t="s">
        <v>73</v>
      </c>
      <c r="M11" s="209" t="s">
        <v>852</v>
      </c>
      <c r="N11" s="577"/>
      <c r="O11" s="409"/>
      <c r="P11" s="409"/>
      <c r="Q11" s="409"/>
    </row>
    <row r="12" spans="1:17" ht="25.5" x14ac:dyDescent="0.2">
      <c r="A12" s="14">
        <f>A10+1</f>
        <v>8</v>
      </c>
      <c r="B12" s="572" t="s">
        <v>731</v>
      </c>
      <c r="C12" s="573" t="s">
        <v>1291</v>
      </c>
      <c r="D12" s="573" t="s">
        <v>1291</v>
      </c>
      <c r="E12" s="573" t="s">
        <v>1291</v>
      </c>
      <c r="F12" s="573" t="s">
        <v>1291</v>
      </c>
      <c r="G12" s="573" t="s">
        <v>1291</v>
      </c>
      <c r="H12" s="573" t="s">
        <v>1291</v>
      </c>
      <c r="I12" s="573" t="s">
        <v>1291</v>
      </c>
      <c r="J12" s="573" t="s">
        <v>1291</v>
      </c>
      <c r="K12" s="573" t="s">
        <v>1291</v>
      </c>
      <c r="L12" s="572" t="s">
        <v>73</v>
      </c>
      <c r="M12" s="209" t="s">
        <v>1413</v>
      </c>
      <c r="N12" s="412">
        <v>1</v>
      </c>
      <c r="O12" s="488" t="s">
        <v>2247</v>
      </c>
      <c r="P12" s="488" t="s">
        <v>2247</v>
      </c>
      <c r="Q12" s="488" t="s">
        <v>2247</v>
      </c>
    </row>
    <row r="13" spans="1:17" ht="63.75" x14ac:dyDescent="0.2">
      <c r="A13" s="14">
        <f t="shared" si="0"/>
        <v>9</v>
      </c>
      <c r="B13" s="572" t="s">
        <v>731</v>
      </c>
      <c r="C13" s="764" t="s">
        <v>1276</v>
      </c>
      <c r="D13" s="764" t="s">
        <v>1276</v>
      </c>
      <c r="E13" s="764" t="s">
        <v>1276</v>
      </c>
      <c r="F13" s="764" t="s">
        <v>1276</v>
      </c>
      <c r="G13" s="764" t="s">
        <v>1276</v>
      </c>
      <c r="H13" s="764" t="s">
        <v>1276</v>
      </c>
      <c r="I13" s="764" t="s">
        <v>1276</v>
      </c>
      <c r="J13" s="764" t="s">
        <v>1276</v>
      </c>
      <c r="K13" s="764" t="s">
        <v>1276</v>
      </c>
      <c r="L13" s="572" t="s">
        <v>73</v>
      </c>
      <c r="M13" s="209" t="s">
        <v>1414</v>
      </c>
      <c r="N13" s="412">
        <v>1</v>
      </c>
      <c r="O13" s="488" t="s">
        <v>2247</v>
      </c>
      <c r="P13" s="488" t="s">
        <v>2247</v>
      </c>
      <c r="Q13" s="488" t="s">
        <v>2247</v>
      </c>
    </row>
    <row r="14" spans="1:17" ht="38.25" x14ac:dyDescent="0.2">
      <c r="A14" s="14">
        <f t="shared" si="0"/>
        <v>10</v>
      </c>
      <c r="B14" s="572" t="s">
        <v>731</v>
      </c>
      <c r="C14" s="764"/>
      <c r="D14" s="764"/>
      <c r="E14" s="764"/>
      <c r="F14" s="764"/>
      <c r="G14" s="764"/>
      <c r="H14" s="764"/>
      <c r="I14" s="764"/>
      <c r="J14" s="764"/>
      <c r="K14" s="764"/>
      <c r="L14" s="572" t="s">
        <v>73</v>
      </c>
      <c r="M14" s="209" t="s">
        <v>1415</v>
      </c>
      <c r="N14" s="412">
        <v>1</v>
      </c>
      <c r="O14" s="488" t="s">
        <v>2247</v>
      </c>
      <c r="P14" s="488" t="s">
        <v>2247</v>
      </c>
      <c r="Q14" s="488" t="s">
        <v>2247</v>
      </c>
    </row>
    <row r="15" spans="1:17" ht="25.5" x14ac:dyDescent="0.2">
      <c r="A15" s="14">
        <f t="shared" si="0"/>
        <v>11</v>
      </c>
      <c r="B15" s="572" t="s">
        <v>731</v>
      </c>
      <c r="C15" s="764"/>
      <c r="D15" s="764"/>
      <c r="E15" s="764"/>
      <c r="F15" s="764"/>
      <c r="G15" s="764"/>
      <c r="H15" s="764"/>
      <c r="I15" s="764"/>
      <c r="J15" s="764"/>
      <c r="K15" s="764"/>
      <c r="L15" s="572" t="s">
        <v>73</v>
      </c>
      <c r="M15" s="209" t="s">
        <v>1416</v>
      </c>
      <c r="N15" s="412">
        <v>1</v>
      </c>
      <c r="O15" s="488" t="s">
        <v>2247</v>
      </c>
      <c r="P15" s="488" t="s">
        <v>2247</v>
      </c>
      <c r="Q15" s="488" t="s">
        <v>2247</v>
      </c>
    </row>
    <row r="16" spans="1:17" ht="25.5" x14ac:dyDescent="0.2">
      <c r="A16" s="14">
        <f t="shared" si="0"/>
        <v>12</v>
      </c>
      <c r="B16" s="572" t="s">
        <v>731</v>
      </c>
      <c r="C16" s="764"/>
      <c r="D16" s="764"/>
      <c r="E16" s="764"/>
      <c r="F16" s="764"/>
      <c r="G16" s="764"/>
      <c r="H16" s="764"/>
      <c r="I16" s="764"/>
      <c r="J16" s="764"/>
      <c r="K16" s="764"/>
      <c r="L16" s="572" t="s">
        <v>73</v>
      </c>
      <c r="M16" s="209" t="s">
        <v>1417</v>
      </c>
      <c r="N16" s="412">
        <v>1</v>
      </c>
      <c r="O16" s="488" t="s">
        <v>2247</v>
      </c>
      <c r="P16" s="488" t="s">
        <v>2247</v>
      </c>
      <c r="Q16" s="488" t="s">
        <v>2247</v>
      </c>
    </row>
    <row r="17" spans="1:17" ht="25.5" x14ac:dyDescent="0.2">
      <c r="A17" s="14">
        <f t="shared" si="0"/>
        <v>13</v>
      </c>
      <c r="B17" s="31" t="s">
        <v>785</v>
      </c>
      <c r="C17" s="572" t="s">
        <v>1308</v>
      </c>
      <c r="D17" s="764"/>
      <c r="E17" s="764"/>
      <c r="F17" s="764"/>
      <c r="G17" s="764"/>
      <c r="H17" s="764"/>
      <c r="I17" s="764"/>
      <c r="J17" s="764"/>
      <c r="K17" s="764"/>
      <c r="L17" s="572" t="s">
        <v>73</v>
      </c>
      <c r="M17" s="217" t="s">
        <v>2486</v>
      </c>
      <c r="N17" s="414">
        <v>1</v>
      </c>
      <c r="O17" s="487" t="s">
        <v>2246</v>
      </c>
      <c r="P17" s="487" t="s">
        <v>2246</v>
      </c>
      <c r="Q17" s="487" t="s">
        <v>2246</v>
      </c>
    </row>
    <row r="18" spans="1:17" ht="25.5" customHeight="1" x14ac:dyDescent="0.2">
      <c r="A18" s="14">
        <f t="shared" si="0"/>
        <v>14</v>
      </c>
      <c r="B18" s="572" t="s">
        <v>833</v>
      </c>
      <c r="C18" s="764" t="s">
        <v>1276</v>
      </c>
      <c r="D18" s="764"/>
      <c r="E18" s="764"/>
      <c r="F18" s="764"/>
      <c r="G18" s="764"/>
      <c r="H18" s="764"/>
      <c r="I18" s="764"/>
      <c r="J18" s="764"/>
      <c r="K18" s="764"/>
      <c r="L18" s="572" t="s">
        <v>73</v>
      </c>
      <c r="M18" s="209" t="s">
        <v>1419</v>
      </c>
      <c r="N18" s="414">
        <v>1</v>
      </c>
      <c r="O18" s="487" t="s">
        <v>2246</v>
      </c>
      <c r="P18" s="487" t="s">
        <v>2246</v>
      </c>
      <c r="Q18" s="487" t="s">
        <v>2246</v>
      </c>
    </row>
    <row r="19" spans="1:17" ht="25.5" customHeight="1" x14ac:dyDescent="0.2">
      <c r="A19" s="14">
        <f t="shared" si="0"/>
        <v>15</v>
      </c>
      <c r="B19" s="572"/>
      <c r="C19" s="764"/>
      <c r="D19" s="764"/>
      <c r="E19" s="764"/>
      <c r="F19" s="764"/>
      <c r="G19" s="764"/>
      <c r="H19" s="764"/>
      <c r="I19" s="78"/>
      <c r="J19" s="574" t="s">
        <v>1276</v>
      </c>
      <c r="K19" s="574" t="s">
        <v>1276</v>
      </c>
      <c r="L19" s="585" t="s">
        <v>73</v>
      </c>
      <c r="M19" s="217" t="s">
        <v>2484</v>
      </c>
      <c r="N19" s="414">
        <v>1</v>
      </c>
      <c r="O19" s="488" t="s">
        <v>2247</v>
      </c>
      <c r="P19" s="488" t="s">
        <v>2247</v>
      </c>
      <c r="Q19" s="488" t="s">
        <v>2247</v>
      </c>
    </row>
    <row r="20" spans="1:17" ht="15" customHeight="1" x14ac:dyDescent="0.2">
      <c r="A20" s="14">
        <f t="shared" si="0"/>
        <v>16</v>
      </c>
      <c r="B20" s="572" t="s">
        <v>834</v>
      </c>
      <c r="C20" s="764"/>
      <c r="D20" s="764"/>
      <c r="E20" s="764"/>
      <c r="F20" s="764"/>
      <c r="G20" s="764"/>
      <c r="H20" s="764"/>
      <c r="I20" s="764" t="s">
        <v>1276</v>
      </c>
      <c r="J20" s="764" t="s">
        <v>1276</v>
      </c>
      <c r="K20" s="764" t="s">
        <v>1276</v>
      </c>
      <c r="L20" s="574" t="s">
        <v>73</v>
      </c>
      <c r="M20" s="217" t="s">
        <v>2487</v>
      </c>
      <c r="N20" s="414">
        <v>1</v>
      </c>
      <c r="O20" s="488" t="s">
        <v>2247</v>
      </c>
      <c r="P20" s="488" t="s">
        <v>2247</v>
      </c>
      <c r="Q20" s="488" t="s">
        <v>2247</v>
      </c>
    </row>
    <row r="21" spans="1:17" ht="27" customHeight="1" x14ac:dyDescent="0.2">
      <c r="A21" s="14">
        <f t="shared" si="0"/>
        <v>17</v>
      </c>
      <c r="B21" s="572" t="s">
        <v>834</v>
      </c>
      <c r="C21" s="764"/>
      <c r="D21" s="764"/>
      <c r="E21" s="764"/>
      <c r="F21" s="764"/>
      <c r="G21" s="764"/>
      <c r="H21" s="764"/>
      <c r="I21" s="764"/>
      <c r="J21" s="764"/>
      <c r="K21" s="764"/>
      <c r="L21" s="574" t="s">
        <v>73</v>
      </c>
      <c r="M21" s="217" t="s">
        <v>2488</v>
      </c>
      <c r="N21" s="414">
        <v>1</v>
      </c>
      <c r="O21" s="488" t="s">
        <v>2247</v>
      </c>
      <c r="P21" s="488" t="s">
        <v>2247</v>
      </c>
      <c r="Q21" s="488" t="s">
        <v>2247</v>
      </c>
    </row>
    <row r="22" spans="1:17" ht="25.5" x14ac:dyDescent="0.2">
      <c r="A22" s="14">
        <f t="shared" si="0"/>
        <v>18</v>
      </c>
      <c r="B22" s="572" t="s">
        <v>834</v>
      </c>
      <c r="C22" s="574" t="s">
        <v>1276</v>
      </c>
      <c r="D22" s="764"/>
      <c r="E22" s="764"/>
      <c r="F22" s="764"/>
      <c r="G22" s="764"/>
      <c r="H22" s="764"/>
      <c r="I22" s="764"/>
      <c r="J22" s="764"/>
      <c r="K22" s="764"/>
      <c r="L22" s="574" t="s">
        <v>73</v>
      </c>
      <c r="M22" s="217" t="s">
        <v>2489</v>
      </c>
      <c r="N22" s="414">
        <v>1</v>
      </c>
      <c r="O22" s="488" t="s">
        <v>2247</v>
      </c>
      <c r="P22" s="488" t="s">
        <v>2247</v>
      </c>
      <c r="Q22" s="488" t="s">
        <v>2247</v>
      </c>
    </row>
    <row r="23" spans="1:17" ht="15" customHeight="1" x14ac:dyDescent="0.2">
      <c r="A23" s="577"/>
      <c r="B23" s="31" t="s">
        <v>785</v>
      </c>
      <c r="C23" s="574" t="s">
        <v>1309</v>
      </c>
      <c r="D23" s="574" t="s">
        <v>1277</v>
      </c>
      <c r="E23" s="574" t="s">
        <v>1277</v>
      </c>
      <c r="F23" s="574" t="s">
        <v>1277</v>
      </c>
      <c r="G23" s="764"/>
      <c r="H23" s="764"/>
      <c r="I23" s="764"/>
      <c r="J23" s="764"/>
      <c r="K23" s="764"/>
      <c r="L23" s="574" t="s">
        <v>73</v>
      </c>
      <c r="M23" s="217" t="s">
        <v>1423</v>
      </c>
      <c r="N23" s="577"/>
      <c r="O23" s="409"/>
      <c r="P23" s="409"/>
      <c r="Q23" s="409"/>
    </row>
    <row r="24" spans="1:17" ht="25.5" x14ac:dyDescent="0.2">
      <c r="A24" s="14">
        <f>A22+1</f>
        <v>19</v>
      </c>
      <c r="B24" s="572" t="s">
        <v>835</v>
      </c>
      <c r="C24" s="574" t="s">
        <v>1277</v>
      </c>
      <c r="D24" s="574" t="s">
        <v>1277</v>
      </c>
      <c r="E24" s="574" t="s">
        <v>1277</v>
      </c>
      <c r="F24" s="574" t="s">
        <v>1277</v>
      </c>
      <c r="G24" s="764" t="s">
        <v>2000</v>
      </c>
      <c r="H24" s="764" t="s">
        <v>2000</v>
      </c>
      <c r="I24" s="764" t="s">
        <v>2000</v>
      </c>
      <c r="J24" s="764" t="s">
        <v>2000</v>
      </c>
      <c r="K24" s="764" t="s">
        <v>2000</v>
      </c>
      <c r="L24" s="572" t="s">
        <v>73</v>
      </c>
      <c r="M24" s="209" t="s">
        <v>1599</v>
      </c>
      <c r="N24" s="414">
        <v>1</v>
      </c>
      <c r="O24" s="487" t="s">
        <v>2246</v>
      </c>
      <c r="P24" s="487" t="s">
        <v>2246</v>
      </c>
      <c r="Q24" s="487" t="s">
        <v>2246</v>
      </c>
    </row>
    <row r="25" spans="1:17" ht="25.5" x14ac:dyDescent="0.2">
      <c r="A25" s="14">
        <f t="shared" si="0"/>
        <v>20</v>
      </c>
      <c r="B25" s="572" t="s">
        <v>836</v>
      </c>
      <c r="C25" s="574" t="s">
        <v>1277</v>
      </c>
      <c r="D25" s="574" t="s">
        <v>1277</v>
      </c>
      <c r="E25" s="574" t="s">
        <v>1277</v>
      </c>
      <c r="F25" s="574" t="s">
        <v>1277</v>
      </c>
      <c r="G25" s="764"/>
      <c r="H25" s="764"/>
      <c r="I25" s="764"/>
      <c r="J25" s="764"/>
      <c r="K25" s="764"/>
      <c r="L25" s="572" t="s">
        <v>73</v>
      </c>
      <c r="M25" s="217" t="s">
        <v>1600</v>
      </c>
      <c r="N25" s="414">
        <v>1</v>
      </c>
      <c r="O25" s="487" t="s">
        <v>2246</v>
      </c>
      <c r="P25" s="487" t="s">
        <v>2246</v>
      </c>
      <c r="Q25" s="487" t="s">
        <v>2246</v>
      </c>
    </row>
    <row r="26" spans="1:17" s="576" customFormat="1" ht="51" x14ac:dyDescent="0.2">
      <c r="A26" s="14">
        <f t="shared" si="0"/>
        <v>21</v>
      </c>
      <c r="B26" s="574" t="s">
        <v>1265</v>
      </c>
      <c r="C26" s="574" t="s">
        <v>843</v>
      </c>
      <c r="D26" s="574" t="s">
        <v>843</v>
      </c>
      <c r="E26" s="574" t="s">
        <v>843</v>
      </c>
      <c r="F26" s="574" t="s">
        <v>843</v>
      </c>
      <c r="G26" s="574" t="s">
        <v>843</v>
      </c>
      <c r="H26" s="574" t="s">
        <v>843</v>
      </c>
      <c r="I26" s="574" t="s">
        <v>843</v>
      </c>
      <c r="J26" s="574" t="s">
        <v>843</v>
      </c>
      <c r="K26" s="574" t="s">
        <v>843</v>
      </c>
      <c r="L26" s="574" t="s">
        <v>844</v>
      </c>
      <c r="M26" s="217" t="s">
        <v>1482</v>
      </c>
      <c r="N26" s="414">
        <v>1</v>
      </c>
      <c r="O26" s="487" t="s">
        <v>2246</v>
      </c>
      <c r="P26" s="487" t="s">
        <v>2246</v>
      </c>
      <c r="Q26" s="487" t="s">
        <v>2246</v>
      </c>
    </row>
    <row r="27" spans="1:17" ht="51" x14ac:dyDescent="0.2">
      <c r="A27" s="14">
        <f t="shared" si="0"/>
        <v>22</v>
      </c>
      <c r="B27" s="572" t="s">
        <v>732</v>
      </c>
      <c r="C27" s="573" t="s">
        <v>29</v>
      </c>
      <c r="D27" s="573" t="s">
        <v>29</v>
      </c>
      <c r="E27" s="573" t="s">
        <v>29</v>
      </c>
      <c r="F27" s="573" t="s">
        <v>29</v>
      </c>
      <c r="G27" s="573" t="s">
        <v>29</v>
      </c>
      <c r="H27" s="573" t="s">
        <v>29</v>
      </c>
      <c r="I27" s="573" t="s">
        <v>29</v>
      </c>
      <c r="J27" s="573" t="s">
        <v>29</v>
      </c>
      <c r="K27" s="573" t="s">
        <v>29</v>
      </c>
      <c r="L27" s="572" t="s">
        <v>17</v>
      </c>
      <c r="M27" s="209" t="s">
        <v>859</v>
      </c>
      <c r="N27" s="412">
        <v>1</v>
      </c>
      <c r="O27" s="487" t="s">
        <v>2246</v>
      </c>
      <c r="P27" s="487" t="s">
        <v>2246</v>
      </c>
      <c r="Q27" s="487" t="s">
        <v>2246</v>
      </c>
    </row>
    <row r="28" spans="1:17" ht="15" customHeight="1" x14ac:dyDescent="0.2">
      <c r="A28" s="577"/>
      <c r="B28" s="572" t="s">
        <v>732</v>
      </c>
      <c r="C28" s="755" t="s">
        <v>29</v>
      </c>
      <c r="D28" s="755" t="s">
        <v>29</v>
      </c>
      <c r="E28" s="755" t="s">
        <v>29</v>
      </c>
      <c r="F28" s="755" t="s">
        <v>29</v>
      </c>
      <c r="G28" s="755" t="s">
        <v>29</v>
      </c>
      <c r="H28" s="755" t="s">
        <v>29</v>
      </c>
      <c r="I28" s="755" t="s">
        <v>29</v>
      </c>
      <c r="J28" s="755" t="s">
        <v>29</v>
      </c>
      <c r="K28" s="755" t="s">
        <v>29</v>
      </c>
      <c r="L28" s="572" t="s">
        <v>73</v>
      </c>
      <c r="M28" s="209" t="s">
        <v>860</v>
      </c>
      <c r="N28" s="577"/>
      <c r="O28" s="409"/>
      <c r="P28" s="409"/>
      <c r="Q28" s="409"/>
    </row>
    <row r="29" spans="1:17" ht="38.25" x14ac:dyDescent="0.2">
      <c r="A29" s="14">
        <f>A27+1</f>
        <v>23</v>
      </c>
      <c r="B29" s="572" t="s">
        <v>732</v>
      </c>
      <c r="C29" s="755"/>
      <c r="D29" s="755"/>
      <c r="E29" s="755"/>
      <c r="F29" s="755"/>
      <c r="G29" s="755"/>
      <c r="H29" s="755"/>
      <c r="I29" s="755"/>
      <c r="J29" s="755"/>
      <c r="K29" s="755"/>
      <c r="L29" s="572" t="s">
        <v>73</v>
      </c>
      <c r="M29" s="209" t="s">
        <v>1426</v>
      </c>
      <c r="N29" s="412">
        <v>1</v>
      </c>
      <c r="O29" s="487" t="s">
        <v>2246</v>
      </c>
      <c r="P29" s="487" t="s">
        <v>2246</v>
      </c>
      <c r="Q29" s="487" t="s">
        <v>2246</v>
      </c>
    </row>
    <row r="30" spans="1:17" ht="25.5" x14ac:dyDescent="0.2">
      <c r="A30" s="14">
        <f t="shared" si="0"/>
        <v>24</v>
      </c>
      <c r="B30" s="572" t="s">
        <v>732</v>
      </c>
      <c r="C30" s="755"/>
      <c r="D30" s="755"/>
      <c r="E30" s="755"/>
      <c r="F30" s="755"/>
      <c r="G30" s="755"/>
      <c r="H30" s="755"/>
      <c r="I30" s="755"/>
      <c r="J30" s="755"/>
      <c r="K30" s="755"/>
      <c r="L30" s="572" t="s">
        <v>73</v>
      </c>
      <c r="M30" s="209" t="s">
        <v>1427</v>
      </c>
      <c r="N30" s="413">
        <v>2</v>
      </c>
      <c r="O30" s="487" t="s">
        <v>2246</v>
      </c>
      <c r="P30" s="487" t="s">
        <v>2246</v>
      </c>
      <c r="Q30" s="487" t="s">
        <v>2246</v>
      </c>
    </row>
    <row r="31" spans="1:17" ht="25.5" x14ac:dyDescent="0.2">
      <c r="A31" s="14">
        <f t="shared" si="0"/>
        <v>25</v>
      </c>
      <c r="B31" s="572" t="s">
        <v>732</v>
      </c>
      <c r="C31" s="755"/>
      <c r="D31" s="755"/>
      <c r="E31" s="755"/>
      <c r="F31" s="755"/>
      <c r="G31" s="755"/>
      <c r="H31" s="755"/>
      <c r="I31" s="755"/>
      <c r="J31" s="755"/>
      <c r="K31" s="755"/>
      <c r="L31" s="572" t="s">
        <v>73</v>
      </c>
      <c r="M31" s="209" t="s">
        <v>1428</v>
      </c>
      <c r="N31" s="412">
        <v>1</v>
      </c>
      <c r="O31" s="487" t="s">
        <v>2246</v>
      </c>
      <c r="P31" s="487" t="s">
        <v>2246</v>
      </c>
      <c r="Q31" s="487" t="s">
        <v>2246</v>
      </c>
    </row>
    <row r="32" spans="1:17" ht="25.5" x14ac:dyDescent="0.2">
      <c r="A32" s="14">
        <f t="shared" si="0"/>
        <v>26</v>
      </c>
      <c r="B32" s="572" t="s">
        <v>732</v>
      </c>
      <c r="C32" s="755"/>
      <c r="D32" s="755"/>
      <c r="E32" s="755"/>
      <c r="F32" s="755"/>
      <c r="G32" s="755"/>
      <c r="H32" s="755"/>
      <c r="I32" s="755"/>
      <c r="J32" s="755"/>
      <c r="K32" s="755"/>
      <c r="L32" s="572" t="s">
        <v>73</v>
      </c>
      <c r="M32" s="209" t="s">
        <v>1429</v>
      </c>
      <c r="N32" s="413">
        <v>2</v>
      </c>
      <c r="O32" s="487" t="s">
        <v>2246</v>
      </c>
      <c r="P32" s="487" t="s">
        <v>2246</v>
      </c>
      <c r="Q32" s="487" t="s">
        <v>2246</v>
      </c>
    </row>
    <row r="33" spans="1:17" ht="51" x14ac:dyDescent="0.2">
      <c r="A33" s="14">
        <f t="shared" si="0"/>
        <v>27</v>
      </c>
      <c r="B33" s="572" t="s">
        <v>732</v>
      </c>
      <c r="C33" s="755"/>
      <c r="D33" s="755"/>
      <c r="E33" s="755"/>
      <c r="F33" s="755"/>
      <c r="G33" s="755"/>
      <c r="H33" s="755"/>
      <c r="I33" s="755"/>
      <c r="J33" s="755"/>
      <c r="K33" s="755"/>
      <c r="L33" s="572" t="s">
        <v>73</v>
      </c>
      <c r="M33" s="209" t="s">
        <v>1430</v>
      </c>
      <c r="N33" s="412">
        <v>1</v>
      </c>
      <c r="O33" s="487" t="s">
        <v>2246</v>
      </c>
      <c r="P33" s="487" t="s">
        <v>2246</v>
      </c>
      <c r="Q33" s="487" t="s">
        <v>2246</v>
      </c>
    </row>
    <row r="34" spans="1:17" ht="89.25" x14ac:dyDescent="0.2">
      <c r="A34" s="14">
        <f t="shared" si="0"/>
        <v>28</v>
      </c>
      <c r="B34" s="572" t="s">
        <v>732</v>
      </c>
      <c r="C34" s="755"/>
      <c r="D34" s="755"/>
      <c r="E34" s="755"/>
      <c r="F34" s="755"/>
      <c r="G34" s="755"/>
      <c r="H34" s="755"/>
      <c r="I34" s="755"/>
      <c r="J34" s="755"/>
      <c r="K34" s="755"/>
      <c r="L34" s="572" t="s">
        <v>73</v>
      </c>
      <c r="M34" s="209" t="s">
        <v>1431</v>
      </c>
      <c r="N34" s="412">
        <v>1</v>
      </c>
      <c r="O34" s="487" t="s">
        <v>2246</v>
      </c>
      <c r="P34" s="487" t="s">
        <v>2246</v>
      </c>
      <c r="Q34" s="487" t="s">
        <v>2246</v>
      </c>
    </row>
    <row r="35" spans="1:17" ht="38.25" x14ac:dyDescent="0.2">
      <c r="A35" s="14">
        <f t="shared" si="0"/>
        <v>29</v>
      </c>
      <c r="B35" s="572" t="s">
        <v>732</v>
      </c>
      <c r="C35" s="755"/>
      <c r="D35" s="755"/>
      <c r="E35" s="755"/>
      <c r="F35" s="755"/>
      <c r="G35" s="755"/>
      <c r="H35" s="755"/>
      <c r="I35" s="755"/>
      <c r="J35" s="755"/>
      <c r="K35" s="755"/>
      <c r="L35" s="572" t="s">
        <v>73</v>
      </c>
      <c r="M35" s="209" t="s">
        <v>1432</v>
      </c>
      <c r="N35" s="413">
        <v>2</v>
      </c>
      <c r="O35" s="487" t="s">
        <v>2246</v>
      </c>
      <c r="P35" s="487" t="s">
        <v>2246</v>
      </c>
      <c r="Q35" s="487" t="s">
        <v>2246</v>
      </c>
    </row>
    <row r="36" spans="1:17" ht="25.5" x14ac:dyDescent="0.2">
      <c r="A36" s="14">
        <f t="shared" si="0"/>
        <v>30</v>
      </c>
      <c r="B36" s="572" t="s">
        <v>732</v>
      </c>
      <c r="C36" s="755"/>
      <c r="D36" s="755"/>
      <c r="E36" s="755"/>
      <c r="F36" s="755"/>
      <c r="G36" s="755"/>
      <c r="H36" s="755"/>
      <c r="I36" s="755"/>
      <c r="J36" s="755"/>
      <c r="K36" s="755"/>
      <c r="L36" s="572" t="s">
        <v>73</v>
      </c>
      <c r="M36" s="209" t="s">
        <v>1433</v>
      </c>
      <c r="N36" s="412">
        <v>1</v>
      </c>
      <c r="O36" s="487" t="s">
        <v>2246</v>
      </c>
      <c r="P36" s="487" t="s">
        <v>2246</v>
      </c>
      <c r="Q36" s="487" t="s">
        <v>2246</v>
      </c>
    </row>
    <row r="37" spans="1:17" ht="42.75" customHeight="1" x14ac:dyDescent="0.2">
      <c r="A37" s="14">
        <f t="shared" si="0"/>
        <v>31</v>
      </c>
      <c r="B37" s="572" t="s">
        <v>732</v>
      </c>
      <c r="C37" s="755"/>
      <c r="D37" s="755"/>
      <c r="E37" s="755"/>
      <c r="F37" s="755"/>
      <c r="G37" s="755"/>
      <c r="H37" s="755"/>
      <c r="I37" s="755"/>
      <c r="J37" s="755"/>
      <c r="K37" s="755"/>
      <c r="L37" s="572" t="s">
        <v>73</v>
      </c>
      <c r="M37" s="209" t="s">
        <v>1434</v>
      </c>
      <c r="N37" s="412">
        <v>1</v>
      </c>
      <c r="O37" s="487" t="s">
        <v>2246</v>
      </c>
      <c r="P37" s="487" t="s">
        <v>2246</v>
      </c>
      <c r="Q37" s="487" t="s">
        <v>2246</v>
      </c>
    </row>
    <row r="38" spans="1:17" ht="16.5" customHeight="1" x14ac:dyDescent="0.2">
      <c r="A38" s="14">
        <f t="shared" si="0"/>
        <v>32</v>
      </c>
      <c r="B38" s="572" t="s">
        <v>732</v>
      </c>
      <c r="C38" s="755"/>
      <c r="D38" s="755"/>
      <c r="E38" s="755"/>
      <c r="F38" s="755"/>
      <c r="G38" s="573" t="s">
        <v>29</v>
      </c>
      <c r="H38" s="573" t="s">
        <v>29</v>
      </c>
      <c r="I38" s="573" t="s">
        <v>29</v>
      </c>
      <c r="J38" s="573" t="s">
        <v>29</v>
      </c>
      <c r="K38" s="573" t="s">
        <v>29</v>
      </c>
      <c r="L38" s="572" t="s">
        <v>73</v>
      </c>
      <c r="M38" s="209" t="s">
        <v>1435</v>
      </c>
      <c r="N38" s="412">
        <v>1</v>
      </c>
      <c r="O38" s="487" t="s">
        <v>2246</v>
      </c>
      <c r="P38" s="487" t="s">
        <v>2246</v>
      </c>
      <c r="Q38" s="487" t="s">
        <v>2246</v>
      </c>
    </row>
    <row r="39" spans="1:17" ht="29.25" customHeight="1" x14ac:dyDescent="0.2">
      <c r="A39" s="577"/>
      <c r="B39" s="572" t="s">
        <v>805</v>
      </c>
      <c r="C39" s="755" t="s">
        <v>33</v>
      </c>
      <c r="D39" s="755" t="s">
        <v>33</v>
      </c>
      <c r="E39" s="755" t="s">
        <v>33</v>
      </c>
      <c r="F39" s="755" t="s">
        <v>33</v>
      </c>
      <c r="G39" s="755" t="s">
        <v>33</v>
      </c>
      <c r="H39" s="755" t="s">
        <v>33</v>
      </c>
      <c r="I39" s="755" t="s">
        <v>33</v>
      </c>
      <c r="J39" s="756" t="s">
        <v>33</v>
      </c>
      <c r="K39" s="756" t="s">
        <v>33</v>
      </c>
      <c r="L39" s="572" t="s">
        <v>83</v>
      </c>
      <c r="M39" s="209" t="s">
        <v>861</v>
      </c>
      <c r="N39" s="577"/>
      <c r="O39" s="577"/>
      <c r="P39" s="577"/>
      <c r="Q39" s="577"/>
    </row>
    <row r="40" spans="1:17" ht="17.25" customHeight="1" x14ac:dyDescent="0.2">
      <c r="A40" s="14">
        <f>A38+1</f>
        <v>33</v>
      </c>
      <c r="B40" s="572" t="s">
        <v>805</v>
      </c>
      <c r="C40" s="755"/>
      <c r="D40" s="755"/>
      <c r="E40" s="755"/>
      <c r="F40" s="755"/>
      <c r="G40" s="755"/>
      <c r="H40" s="755"/>
      <c r="I40" s="755"/>
      <c r="J40" s="757"/>
      <c r="K40" s="757"/>
      <c r="L40" s="572" t="s">
        <v>73</v>
      </c>
      <c r="M40" s="209" t="s">
        <v>1436</v>
      </c>
      <c r="N40" s="412">
        <v>1</v>
      </c>
      <c r="O40" s="488" t="s">
        <v>2247</v>
      </c>
      <c r="P40" s="488" t="s">
        <v>2247</v>
      </c>
      <c r="Q40" s="488" t="s">
        <v>2247</v>
      </c>
    </row>
    <row r="41" spans="1:17" ht="51" x14ac:dyDescent="0.2">
      <c r="A41" s="14">
        <f t="shared" si="0"/>
        <v>34</v>
      </c>
      <c r="B41" s="572" t="s">
        <v>805</v>
      </c>
      <c r="C41" s="755" t="s">
        <v>33</v>
      </c>
      <c r="D41" s="755"/>
      <c r="E41" s="755"/>
      <c r="F41" s="755"/>
      <c r="G41" s="755"/>
      <c r="H41" s="755"/>
      <c r="I41" s="755"/>
      <c r="J41" s="757"/>
      <c r="K41" s="757"/>
      <c r="L41" s="572" t="s">
        <v>73</v>
      </c>
      <c r="M41" s="209" t="s">
        <v>1437</v>
      </c>
      <c r="N41" s="413">
        <v>2</v>
      </c>
      <c r="O41" s="488" t="s">
        <v>2247</v>
      </c>
      <c r="P41" s="488" t="s">
        <v>2247</v>
      </c>
      <c r="Q41" s="488" t="s">
        <v>2247</v>
      </c>
    </row>
    <row r="42" spans="1:17" ht="25.5" x14ac:dyDescent="0.2">
      <c r="A42" s="14">
        <f t="shared" si="0"/>
        <v>35</v>
      </c>
      <c r="B42" s="572" t="s">
        <v>805</v>
      </c>
      <c r="C42" s="755"/>
      <c r="D42" s="755"/>
      <c r="E42" s="755"/>
      <c r="F42" s="755"/>
      <c r="G42" s="755"/>
      <c r="H42" s="755"/>
      <c r="I42" s="755"/>
      <c r="J42" s="757"/>
      <c r="K42" s="757"/>
      <c r="L42" s="572" t="s">
        <v>73</v>
      </c>
      <c r="M42" s="209" t="s">
        <v>1438</v>
      </c>
      <c r="N42" s="413">
        <v>2</v>
      </c>
      <c r="O42" s="488" t="s">
        <v>2247</v>
      </c>
      <c r="P42" s="488" t="s">
        <v>2247</v>
      </c>
      <c r="Q42" s="488" t="s">
        <v>2247</v>
      </c>
    </row>
    <row r="43" spans="1:17" ht="51" x14ac:dyDescent="0.2">
      <c r="A43" s="14">
        <f t="shared" si="0"/>
        <v>36</v>
      </c>
      <c r="B43" s="572" t="s">
        <v>805</v>
      </c>
      <c r="C43" s="755"/>
      <c r="D43" s="755"/>
      <c r="E43" s="755"/>
      <c r="F43" s="755"/>
      <c r="G43" s="755"/>
      <c r="H43" s="755"/>
      <c r="I43" s="573" t="s">
        <v>33</v>
      </c>
      <c r="J43" s="758"/>
      <c r="K43" s="758"/>
      <c r="L43" s="586" t="s">
        <v>73</v>
      </c>
      <c r="M43" s="209" t="s">
        <v>1439</v>
      </c>
      <c r="N43" s="412">
        <v>1</v>
      </c>
      <c r="O43" s="488" t="s">
        <v>2247</v>
      </c>
      <c r="P43" s="488" t="s">
        <v>2247</v>
      </c>
      <c r="Q43" s="488" t="s">
        <v>2247</v>
      </c>
    </row>
    <row r="44" spans="1:17" ht="25.5" x14ac:dyDescent="0.2">
      <c r="A44" s="577"/>
      <c r="B44" s="572" t="s">
        <v>804</v>
      </c>
      <c r="C44" s="755" t="s">
        <v>39</v>
      </c>
      <c r="D44" s="755" t="s">
        <v>39</v>
      </c>
      <c r="E44" s="755" t="s">
        <v>39</v>
      </c>
      <c r="F44" s="755" t="s">
        <v>39</v>
      </c>
      <c r="G44" s="755" t="s">
        <v>39</v>
      </c>
      <c r="H44" s="755" t="s">
        <v>39</v>
      </c>
      <c r="I44" s="755" t="s">
        <v>39</v>
      </c>
      <c r="J44" s="587" t="s">
        <v>39</v>
      </c>
      <c r="K44" s="587" t="s">
        <v>39</v>
      </c>
      <c r="L44" s="572" t="s">
        <v>803</v>
      </c>
      <c r="M44" s="209" t="s">
        <v>862</v>
      </c>
      <c r="N44" s="577"/>
      <c r="O44" s="409"/>
      <c r="P44" s="409"/>
      <c r="Q44" s="409"/>
    </row>
    <row r="45" spans="1:17" ht="38.25" x14ac:dyDescent="0.2">
      <c r="A45" s="14">
        <f>A43+1</f>
        <v>37</v>
      </c>
      <c r="B45" s="572" t="s">
        <v>804</v>
      </c>
      <c r="C45" s="755"/>
      <c r="D45" s="755"/>
      <c r="E45" s="755"/>
      <c r="F45" s="755"/>
      <c r="G45" s="755"/>
      <c r="H45" s="755"/>
      <c r="I45" s="755"/>
      <c r="J45" s="756" t="s">
        <v>39</v>
      </c>
      <c r="K45" s="756" t="s">
        <v>39</v>
      </c>
      <c r="L45" s="586" t="s">
        <v>2535</v>
      </c>
      <c r="M45" s="209" t="s">
        <v>1440</v>
      </c>
      <c r="N45" s="412">
        <v>1</v>
      </c>
      <c r="O45" s="487" t="s">
        <v>2246</v>
      </c>
      <c r="P45" s="487" t="s">
        <v>2246</v>
      </c>
      <c r="Q45" s="487" t="s">
        <v>2246</v>
      </c>
    </row>
    <row r="46" spans="1:17" ht="15" customHeight="1" x14ac:dyDescent="0.2">
      <c r="A46" s="14">
        <f t="shared" si="0"/>
        <v>38</v>
      </c>
      <c r="B46" s="572" t="s">
        <v>804</v>
      </c>
      <c r="C46" s="755"/>
      <c r="D46" s="755"/>
      <c r="E46" s="755"/>
      <c r="F46" s="755"/>
      <c r="G46" s="755"/>
      <c r="H46" s="755"/>
      <c r="I46" s="755"/>
      <c r="J46" s="757"/>
      <c r="K46" s="757"/>
      <c r="L46" s="572" t="s">
        <v>73</v>
      </c>
      <c r="M46" s="209" t="s">
        <v>1441</v>
      </c>
      <c r="N46" s="412">
        <v>1</v>
      </c>
      <c r="O46" s="487" t="s">
        <v>2246</v>
      </c>
      <c r="P46" s="487" t="s">
        <v>2246</v>
      </c>
      <c r="Q46" s="487" t="s">
        <v>2246</v>
      </c>
    </row>
    <row r="47" spans="1:17" ht="25.5" x14ac:dyDescent="0.2">
      <c r="A47" s="14">
        <f t="shared" si="0"/>
        <v>39</v>
      </c>
      <c r="B47" s="572" t="s">
        <v>804</v>
      </c>
      <c r="C47" s="755"/>
      <c r="D47" s="755"/>
      <c r="E47" s="755"/>
      <c r="F47" s="755"/>
      <c r="G47" s="755"/>
      <c r="H47" s="755"/>
      <c r="I47" s="755"/>
      <c r="J47" s="757"/>
      <c r="K47" s="757"/>
      <c r="L47" s="572" t="s">
        <v>73</v>
      </c>
      <c r="M47" s="209" t="s">
        <v>1442</v>
      </c>
      <c r="N47" s="412">
        <v>1</v>
      </c>
      <c r="O47" s="487" t="s">
        <v>2246</v>
      </c>
      <c r="P47" s="487" t="s">
        <v>2246</v>
      </c>
      <c r="Q47" s="487" t="s">
        <v>2246</v>
      </c>
    </row>
    <row r="48" spans="1:17" ht="25.5" x14ac:dyDescent="0.2">
      <c r="A48" s="14">
        <f t="shared" si="0"/>
        <v>40</v>
      </c>
      <c r="B48" s="572" t="s">
        <v>804</v>
      </c>
      <c r="C48" s="755"/>
      <c r="D48" s="755"/>
      <c r="E48" s="755"/>
      <c r="F48" s="755"/>
      <c r="G48" s="755"/>
      <c r="H48" s="755"/>
      <c r="I48" s="755"/>
      <c r="J48" s="757"/>
      <c r="K48" s="757"/>
      <c r="L48" s="572" t="s">
        <v>73</v>
      </c>
      <c r="M48" s="209" t="s">
        <v>1443</v>
      </c>
      <c r="N48" s="412">
        <v>1</v>
      </c>
      <c r="O48" s="487" t="s">
        <v>2246</v>
      </c>
      <c r="P48" s="487" t="s">
        <v>2246</v>
      </c>
      <c r="Q48" s="487" t="s">
        <v>2246</v>
      </c>
    </row>
    <row r="49" spans="1:17" ht="27" customHeight="1" x14ac:dyDescent="0.2">
      <c r="A49" s="14">
        <f t="shared" si="0"/>
        <v>41</v>
      </c>
      <c r="B49" s="572" t="s">
        <v>804</v>
      </c>
      <c r="C49" s="755"/>
      <c r="D49" s="755"/>
      <c r="E49" s="755"/>
      <c r="F49" s="755"/>
      <c r="G49" s="755"/>
      <c r="H49" s="755"/>
      <c r="I49" s="755"/>
      <c r="J49" s="758"/>
      <c r="K49" s="758"/>
      <c r="L49" s="572" t="s">
        <v>73</v>
      </c>
      <c r="M49" s="209" t="s">
        <v>1444</v>
      </c>
      <c r="N49" s="412">
        <v>1</v>
      </c>
      <c r="O49" s="487" t="s">
        <v>2246</v>
      </c>
      <c r="P49" s="487" t="s">
        <v>2246</v>
      </c>
      <c r="Q49" s="487" t="s">
        <v>2246</v>
      </c>
    </row>
    <row r="50" spans="1:17" ht="25.5" x14ac:dyDescent="0.2">
      <c r="A50" s="577"/>
      <c r="B50" s="572" t="s">
        <v>734</v>
      </c>
      <c r="C50" s="755" t="s">
        <v>85</v>
      </c>
      <c r="D50" s="755" t="s">
        <v>85</v>
      </c>
      <c r="E50" s="755" t="s">
        <v>85</v>
      </c>
      <c r="F50" s="755" t="s">
        <v>85</v>
      </c>
      <c r="G50" s="755" t="s">
        <v>85</v>
      </c>
      <c r="H50" s="755" t="s">
        <v>85</v>
      </c>
      <c r="I50" s="755" t="s">
        <v>85</v>
      </c>
      <c r="J50" s="755" t="s">
        <v>85</v>
      </c>
      <c r="K50" s="755" t="s">
        <v>85</v>
      </c>
      <c r="L50" s="572" t="s">
        <v>40</v>
      </c>
      <c r="M50" s="209" t="s">
        <v>863</v>
      </c>
      <c r="N50" s="577"/>
      <c r="O50" s="577"/>
      <c r="P50" s="577"/>
      <c r="Q50" s="577"/>
    </row>
    <row r="51" spans="1:17" x14ac:dyDescent="0.2">
      <c r="A51" s="14">
        <f>A49+1</f>
        <v>42</v>
      </c>
      <c r="B51" s="572" t="s">
        <v>734</v>
      </c>
      <c r="C51" s="755"/>
      <c r="D51" s="755"/>
      <c r="E51" s="755"/>
      <c r="F51" s="755"/>
      <c r="G51" s="755"/>
      <c r="H51" s="755"/>
      <c r="I51" s="755"/>
      <c r="J51" s="755"/>
      <c r="K51" s="755"/>
      <c r="L51" s="572" t="s">
        <v>73</v>
      </c>
      <c r="M51" s="209" t="s">
        <v>1445</v>
      </c>
      <c r="N51" s="412">
        <v>1</v>
      </c>
      <c r="O51" s="488" t="s">
        <v>2247</v>
      </c>
      <c r="P51" s="488" t="s">
        <v>2247</v>
      </c>
      <c r="Q51" s="488" t="s">
        <v>2247</v>
      </c>
    </row>
    <row r="52" spans="1:17" x14ac:dyDescent="0.2">
      <c r="A52" s="14">
        <f t="shared" si="0"/>
        <v>43</v>
      </c>
      <c r="B52" s="572" t="s">
        <v>734</v>
      </c>
      <c r="C52" s="755"/>
      <c r="D52" s="755"/>
      <c r="E52" s="755"/>
      <c r="F52" s="755"/>
      <c r="G52" s="755"/>
      <c r="H52" s="755"/>
      <c r="I52" s="755"/>
      <c r="J52" s="755"/>
      <c r="K52" s="755"/>
      <c r="L52" s="572" t="s">
        <v>73</v>
      </c>
      <c r="M52" s="209" t="s">
        <v>1446</v>
      </c>
      <c r="N52" s="412">
        <v>1</v>
      </c>
      <c r="O52" s="488" t="s">
        <v>2247</v>
      </c>
      <c r="P52" s="488" t="s">
        <v>2247</v>
      </c>
      <c r="Q52" s="488" t="s">
        <v>2247</v>
      </c>
    </row>
    <row r="53" spans="1:17" ht="38.25" x14ac:dyDescent="0.2">
      <c r="A53" s="14">
        <f t="shared" si="0"/>
        <v>44</v>
      </c>
      <c r="B53" s="572" t="s">
        <v>734</v>
      </c>
      <c r="C53" s="755"/>
      <c r="D53" s="755"/>
      <c r="E53" s="755"/>
      <c r="F53" s="755"/>
      <c r="G53" s="755"/>
      <c r="H53" s="755"/>
      <c r="I53" s="755"/>
      <c r="J53" s="755"/>
      <c r="K53" s="755"/>
      <c r="L53" s="572" t="s">
        <v>73</v>
      </c>
      <c r="M53" s="209" t="s">
        <v>1447</v>
      </c>
      <c r="N53" s="412">
        <v>1</v>
      </c>
      <c r="O53" s="488" t="s">
        <v>2247</v>
      </c>
      <c r="P53" s="488" t="s">
        <v>2247</v>
      </c>
      <c r="Q53" s="488" t="s">
        <v>2247</v>
      </c>
    </row>
    <row r="54" spans="1:17" ht="25.5" x14ac:dyDescent="0.2">
      <c r="A54" s="14">
        <f t="shared" si="0"/>
        <v>45</v>
      </c>
      <c r="B54" s="572" t="s">
        <v>734</v>
      </c>
      <c r="C54" s="755" t="s">
        <v>85</v>
      </c>
      <c r="D54" s="755" t="s">
        <v>85</v>
      </c>
      <c r="E54" s="755" t="s">
        <v>85</v>
      </c>
      <c r="F54" s="755" t="s">
        <v>85</v>
      </c>
      <c r="G54" s="755"/>
      <c r="H54" s="755"/>
      <c r="I54" s="755"/>
      <c r="J54" s="755"/>
      <c r="K54" s="755"/>
      <c r="L54" s="572" t="s">
        <v>73</v>
      </c>
      <c r="M54" s="209" t="s">
        <v>1448</v>
      </c>
      <c r="N54" s="412">
        <v>1</v>
      </c>
      <c r="O54" s="488" t="s">
        <v>2247</v>
      </c>
      <c r="P54" s="488" t="s">
        <v>2247</v>
      </c>
      <c r="Q54" s="488" t="s">
        <v>2247</v>
      </c>
    </row>
    <row r="55" spans="1:17" ht="25.5" x14ac:dyDescent="0.2">
      <c r="A55" s="14">
        <f t="shared" si="0"/>
        <v>46</v>
      </c>
      <c r="B55" s="572" t="s">
        <v>734</v>
      </c>
      <c r="C55" s="755"/>
      <c r="D55" s="755"/>
      <c r="E55" s="755"/>
      <c r="F55" s="755"/>
      <c r="G55" s="755"/>
      <c r="H55" s="755"/>
      <c r="I55" s="755"/>
      <c r="J55" s="755"/>
      <c r="K55" s="755"/>
      <c r="L55" s="572" t="s">
        <v>73</v>
      </c>
      <c r="M55" s="209" t="s">
        <v>1449</v>
      </c>
      <c r="N55" s="412">
        <v>1</v>
      </c>
      <c r="O55" s="488" t="s">
        <v>2247</v>
      </c>
      <c r="P55" s="488" t="s">
        <v>2247</v>
      </c>
      <c r="Q55" s="488" t="s">
        <v>2247</v>
      </c>
    </row>
    <row r="56" spans="1:17" ht="38.25" x14ac:dyDescent="0.2">
      <c r="A56" s="14">
        <f t="shared" si="0"/>
        <v>47</v>
      </c>
      <c r="B56" s="572" t="s">
        <v>734</v>
      </c>
      <c r="C56" s="755"/>
      <c r="D56" s="755"/>
      <c r="E56" s="755"/>
      <c r="F56" s="755"/>
      <c r="G56" s="755"/>
      <c r="H56" s="755"/>
      <c r="I56" s="755"/>
      <c r="J56" s="755"/>
      <c r="K56" s="755"/>
      <c r="L56" s="572" t="s">
        <v>73</v>
      </c>
      <c r="M56" s="209" t="s">
        <v>1450</v>
      </c>
      <c r="N56" s="412">
        <v>1</v>
      </c>
      <c r="O56" s="488" t="s">
        <v>2247</v>
      </c>
      <c r="P56" s="488" t="s">
        <v>2247</v>
      </c>
      <c r="Q56" s="488" t="s">
        <v>2247</v>
      </c>
    </row>
    <row r="57" spans="1:17" ht="25.5" x14ac:dyDescent="0.2">
      <c r="A57" s="14">
        <f t="shared" si="0"/>
        <v>48</v>
      </c>
      <c r="B57" s="572" t="s">
        <v>734</v>
      </c>
      <c r="C57" s="755"/>
      <c r="D57" s="755"/>
      <c r="E57" s="755"/>
      <c r="F57" s="755"/>
      <c r="G57" s="573" t="s">
        <v>85</v>
      </c>
      <c r="H57" s="573" t="s">
        <v>85</v>
      </c>
      <c r="I57" s="573" t="s">
        <v>85</v>
      </c>
      <c r="J57" s="573" t="s">
        <v>85</v>
      </c>
      <c r="K57" s="573" t="s">
        <v>85</v>
      </c>
      <c r="L57" s="572" t="s">
        <v>73</v>
      </c>
      <c r="M57" s="217" t="s">
        <v>1795</v>
      </c>
      <c r="N57" s="412">
        <v>1</v>
      </c>
      <c r="O57" s="488" t="s">
        <v>2247</v>
      </c>
      <c r="P57" s="488" t="s">
        <v>2247</v>
      </c>
      <c r="Q57" s="488" t="s">
        <v>2247</v>
      </c>
    </row>
    <row r="58" spans="1:17" ht="25.5" x14ac:dyDescent="0.2">
      <c r="A58" s="14">
        <f t="shared" si="0"/>
        <v>49</v>
      </c>
      <c r="B58" s="31" t="s">
        <v>785</v>
      </c>
      <c r="C58" s="574" t="s">
        <v>1310</v>
      </c>
      <c r="D58" s="791" t="s">
        <v>86</v>
      </c>
      <c r="E58" s="791" t="s">
        <v>86</v>
      </c>
      <c r="F58" s="791" t="s">
        <v>86</v>
      </c>
      <c r="G58" s="791" t="s">
        <v>86</v>
      </c>
      <c r="H58" s="791" t="s">
        <v>86</v>
      </c>
      <c r="I58" s="791" t="s">
        <v>86</v>
      </c>
      <c r="J58" s="791" t="s">
        <v>86</v>
      </c>
      <c r="K58" s="791" t="s">
        <v>86</v>
      </c>
      <c r="L58" s="764" t="s">
        <v>48</v>
      </c>
      <c r="M58" s="217" t="s">
        <v>1256</v>
      </c>
      <c r="N58" s="414">
        <v>1</v>
      </c>
      <c r="O58" s="488" t="s">
        <v>2247</v>
      </c>
      <c r="P58" s="488" t="s">
        <v>2247</v>
      </c>
      <c r="Q58" s="488" t="s">
        <v>2247</v>
      </c>
    </row>
    <row r="59" spans="1:17" ht="38.25" x14ac:dyDescent="0.2">
      <c r="A59" s="14">
        <f t="shared" si="0"/>
        <v>50</v>
      </c>
      <c r="B59" s="31" t="s">
        <v>785</v>
      </c>
      <c r="C59" s="574" t="s">
        <v>1310</v>
      </c>
      <c r="D59" s="791"/>
      <c r="E59" s="791"/>
      <c r="F59" s="791"/>
      <c r="G59" s="791"/>
      <c r="H59" s="791"/>
      <c r="I59" s="791"/>
      <c r="J59" s="791"/>
      <c r="K59" s="791"/>
      <c r="L59" s="764"/>
      <c r="M59" s="217" t="s">
        <v>1257</v>
      </c>
      <c r="N59" s="414">
        <v>1</v>
      </c>
      <c r="O59" s="488" t="s">
        <v>2247</v>
      </c>
      <c r="P59" s="488" t="s">
        <v>2247</v>
      </c>
      <c r="Q59" s="488" t="s">
        <v>2247</v>
      </c>
    </row>
    <row r="60" spans="1:17" s="26" customFormat="1" ht="25.5" x14ac:dyDescent="0.2">
      <c r="A60" s="14">
        <f t="shared" si="0"/>
        <v>51</v>
      </c>
      <c r="B60" s="574" t="s">
        <v>736</v>
      </c>
      <c r="C60" s="764" t="s">
        <v>58</v>
      </c>
      <c r="D60" s="764" t="s">
        <v>49</v>
      </c>
      <c r="E60" s="764" t="s">
        <v>49</v>
      </c>
      <c r="F60" s="764" t="s">
        <v>49</v>
      </c>
      <c r="G60" s="764" t="s">
        <v>49</v>
      </c>
      <c r="H60" s="764" t="s">
        <v>49</v>
      </c>
      <c r="I60" s="764" t="s">
        <v>49</v>
      </c>
      <c r="J60" s="764" t="s">
        <v>49</v>
      </c>
      <c r="K60" s="764" t="s">
        <v>49</v>
      </c>
      <c r="L60" s="574" t="s">
        <v>818</v>
      </c>
      <c r="M60" s="217" t="s">
        <v>864</v>
      </c>
      <c r="N60" s="414">
        <v>1</v>
      </c>
      <c r="O60" s="487" t="s">
        <v>2246</v>
      </c>
      <c r="P60" s="487" t="s">
        <v>2246</v>
      </c>
      <c r="Q60" s="487" t="s">
        <v>2246</v>
      </c>
    </row>
    <row r="61" spans="1:17" s="26" customFormat="1" ht="25.5" x14ac:dyDescent="0.2">
      <c r="A61" s="14">
        <f t="shared" si="0"/>
        <v>52</v>
      </c>
      <c r="B61" s="574" t="s">
        <v>736</v>
      </c>
      <c r="C61" s="764"/>
      <c r="D61" s="764"/>
      <c r="E61" s="764"/>
      <c r="F61" s="764"/>
      <c r="G61" s="764"/>
      <c r="H61" s="764"/>
      <c r="I61" s="764"/>
      <c r="J61" s="764"/>
      <c r="K61" s="764"/>
      <c r="L61" s="574" t="s">
        <v>73</v>
      </c>
      <c r="M61" s="217" t="s">
        <v>865</v>
      </c>
      <c r="N61" s="414">
        <v>1</v>
      </c>
      <c r="O61" s="487" t="s">
        <v>2246</v>
      </c>
      <c r="P61" s="487" t="s">
        <v>2246</v>
      </c>
      <c r="Q61" s="487" t="s">
        <v>2246</v>
      </c>
    </row>
    <row r="62" spans="1:17" s="26" customFormat="1" ht="38.25" customHeight="1" x14ac:dyDescent="0.2">
      <c r="A62" s="14">
        <f t="shared" si="0"/>
        <v>53</v>
      </c>
      <c r="B62" s="572" t="s">
        <v>829</v>
      </c>
      <c r="C62" s="572" t="s">
        <v>49</v>
      </c>
      <c r="D62" s="572" t="s">
        <v>819</v>
      </c>
      <c r="E62" s="572" t="s">
        <v>819</v>
      </c>
      <c r="F62" s="572" t="s">
        <v>819</v>
      </c>
      <c r="G62" s="754" t="s">
        <v>819</v>
      </c>
      <c r="H62" s="754" t="s">
        <v>819</v>
      </c>
      <c r="I62" s="754" t="s">
        <v>819</v>
      </c>
      <c r="J62" s="759" t="s">
        <v>819</v>
      </c>
      <c r="K62" s="759" t="s">
        <v>819</v>
      </c>
      <c r="L62" s="572" t="s">
        <v>820</v>
      </c>
      <c r="M62" s="209" t="s">
        <v>866</v>
      </c>
      <c r="N62" s="414">
        <v>1</v>
      </c>
      <c r="O62" s="487" t="s">
        <v>2246</v>
      </c>
      <c r="P62" s="487" t="s">
        <v>2246</v>
      </c>
      <c r="Q62" s="487" t="s">
        <v>2246</v>
      </c>
    </row>
    <row r="63" spans="1:17" s="26" customFormat="1" ht="15" customHeight="1" x14ac:dyDescent="0.2">
      <c r="A63" s="577"/>
      <c r="B63" s="572" t="s">
        <v>829</v>
      </c>
      <c r="C63" s="754" t="s">
        <v>49</v>
      </c>
      <c r="D63" s="754" t="s">
        <v>819</v>
      </c>
      <c r="E63" s="754" t="s">
        <v>819</v>
      </c>
      <c r="F63" s="754" t="s">
        <v>819</v>
      </c>
      <c r="G63" s="754"/>
      <c r="H63" s="754"/>
      <c r="I63" s="754"/>
      <c r="J63" s="760"/>
      <c r="K63" s="760"/>
      <c r="L63" s="572" t="s">
        <v>73</v>
      </c>
      <c r="M63" s="209" t="s">
        <v>867</v>
      </c>
      <c r="N63" s="31"/>
      <c r="O63" s="409"/>
      <c r="P63" s="409"/>
      <c r="Q63" s="409"/>
    </row>
    <row r="64" spans="1:17" s="26" customFormat="1" ht="15" customHeight="1" x14ac:dyDescent="0.2">
      <c r="A64" s="14">
        <f>A62+1</f>
        <v>54</v>
      </c>
      <c r="B64" s="572" t="s">
        <v>829</v>
      </c>
      <c r="C64" s="754"/>
      <c r="D64" s="754"/>
      <c r="E64" s="754"/>
      <c r="F64" s="754"/>
      <c r="G64" s="754"/>
      <c r="H64" s="754"/>
      <c r="I64" s="754"/>
      <c r="J64" s="760"/>
      <c r="K64" s="760"/>
      <c r="L64" s="572" t="s">
        <v>73</v>
      </c>
      <c r="M64" s="209" t="s">
        <v>1623</v>
      </c>
      <c r="N64" s="414">
        <v>1</v>
      </c>
      <c r="O64" s="487" t="s">
        <v>2246</v>
      </c>
      <c r="P64" s="487" t="s">
        <v>2246</v>
      </c>
      <c r="Q64" s="487" t="s">
        <v>2246</v>
      </c>
    </row>
    <row r="65" spans="1:17" s="26" customFormat="1" ht="15" customHeight="1" x14ac:dyDescent="0.2">
      <c r="A65" s="14">
        <f t="shared" si="0"/>
        <v>55</v>
      </c>
      <c r="B65" s="572" t="s">
        <v>829</v>
      </c>
      <c r="C65" s="754"/>
      <c r="D65" s="754"/>
      <c r="E65" s="754"/>
      <c r="F65" s="754"/>
      <c r="G65" s="754"/>
      <c r="H65" s="754"/>
      <c r="I65" s="754"/>
      <c r="J65" s="760"/>
      <c r="K65" s="760"/>
      <c r="L65" s="572" t="s">
        <v>73</v>
      </c>
      <c r="M65" s="209" t="s">
        <v>1624</v>
      </c>
      <c r="N65" s="414">
        <v>1</v>
      </c>
      <c r="O65" s="487" t="s">
        <v>2246</v>
      </c>
      <c r="P65" s="487" t="s">
        <v>2246</v>
      </c>
      <c r="Q65" s="487" t="s">
        <v>2246</v>
      </c>
    </row>
    <row r="66" spans="1:17" s="26" customFormat="1" ht="15" customHeight="1" x14ac:dyDescent="0.2">
      <c r="A66" s="14">
        <f t="shared" si="0"/>
        <v>56</v>
      </c>
      <c r="B66" s="572" t="s">
        <v>829</v>
      </c>
      <c r="C66" s="754"/>
      <c r="D66" s="754"/>
      <c r="E66" s="754"/>
      <c r="F66" s="754"/>
      <c r="G66" s="754"/>
      <c r="H66" s="754"/>
      <c r="I66" s="754"/>
      <c r="J66" s="760"/>
      <c r="K66" s="760"/>
      <c r="L66" s="572" t="s">
        <v>73</v>
      </c>
      <c r="M66" s="209" t="s">
        <v>1625</v>
      </c>
      <c r="N66" s="414">
        <v>1</v>
      </c>
      <c r="O66" s="487" t="s">
        <v>2246</v>
      </c>
      <c r="P66" s="487" t="s">
        <v>2246</v>
      </c>
      <c r="Q66" s="487" t="s">
        <v>2246</v>
      </c>
    </row>
    <row r="67" spans="1:17" s="26" customFormat="1" ht="15" customHeight="1" x14ac:dyDescent="0.2">
      <c r="A67" s="14">
        <f>A66+1</f>
        <v>57</v>
      </c>
      <c r="B67" s="572" t="s">
        <v>829</v>
      </c>
      <c r="C67" s="754"/>
      <c r="D67" s="754"/>
      <c r="E67" s="754"/>
      <c r="F67" s="754"/>
      <c r="G67" s="754"/>
      <c r="H67" s="754"/>
      <c r="I67" s="754"/>
      <c r="J67" s="760"/>
      <c r="K67" s="760"/>
      <c r="L67" s="572" t="s">
        <v>73</v>
      </c>
      <c r="M67" s="217" t="s">
        <v>1945</v>
      </c>
      <c r="N67" s="414">
        <v>1</v>
      </c>
      <c r="O67" s="487" t="s">
        <v>2246</v>
      </c>
      <c r="P67" s="487" t="s">
        <v>2246</v>
      </c>
      <c r="Q67" s="487" t="s">
        <v>2246</v>
      </c>
    </row>
    <row r="68" spans="1:17" s="26" customFormat="1" ht="15" customHeight="1" x14ac:dyDescent="0.2">
      <c r="A68" s="14">
        <f t="shared" si="0"/>
        <v>58</v>
      </c>
      <c r="B68" s="572" t="s">
        <v>829</v>
      </c>
      <c r="C68" s="754"/>
      <c r="D68" s="754"/>
      <c r="E68" s="754"/>
      <c r="F68" s="754"/>
      <c r="G68" s="754"/>
      <c r="H68" s="754"/>
      <c r="I68" s="754"/>
      <c r="J68" s="760"/>
      <c r="K68" s="760"/>
      <c r="L68" s="572" t="s">
        <v>73</v>
      </c>
      <c r="M68" s="217" t="s">
        <v>1946</v>
      </c>
      <c r="N68" s="414">
        <v>1</v>
      </c>
      <c r="O68" s="487" t="s">
        <v>2246</v>
      </c>
      <c r="P68" s="487" t="s">
        <v>2246</v>
      </c>
      <c r="Q68" s="487" t="s">
        <v>2246</v>
      </c>
    </row>
    <row r="69" spans="1:17" s="26" customFormat="1" ht="15" customHeight="1" x14ac:dyDescent="0.2">
      <c r="A69" s="14">
        <f t="shared" si="0"/>
        <v>59</v>
      </c>
      <c r="B69" s="572" t="s">
        <v>829</v>
      </c>
      <c r="C69" s="754"/>
      <c r="D69" s="754"/>
      <c r="E69" s="754"/>
      <c r="F69" s="754"/>
      <c r="G69" s="754"/>
      <c r="H69" s="754"/>
      <c r="I69" s="754"/>
      <c r="J69" s="760"/>
      <c r="K69" s="760"/>
      <c r="L69" s="572" t="s">
        <v>73</v>
      </c>
      <c r="M69" s="217" t="s">
        <v>1947</v>
      </c>
      <c r="N69" s="414">
        <v>1</v>
      </c>
      <c r="O69" s="487" t="s">
        <v>2246</v>
      </c>
      <c r="P69" s="487" t="s">
        <v>2246</v>
      </c>
      <c r="Q69" s="487" t="s">
        <v>2246</v>
      </c>
    </row>
    <row r="70" spans="1:17" s="26" customFormat="1" ht="15" customHeight="1" x14ac:dyDescent="0.2">
      <c r="A70" s="14">
        <f t="shared" si="0"/>
        <v>60</v>
      </c>
      <c r="B70" s="31" t="s">
        <v>830</v>
      </c>
      <c r="C70" s="78"/>
      <c r="D70" s="574" t="s">
        <v>1493</v>
      </c>
      <c r="E70" s="754"/>
      <c r="F70" s="754"/>
      <c r="G70" s="754"/>
      <c r="H70" s="754"/>
      <c r="I70" s="754" t="s">
        <v>819</v>
      </c>
      <c r="J70" s="760"/>
      <c r="K70" s="760"/>
      <c r="L70" s="586" t="s">
        <v>73</v>
      </c>
      <c r="M70" s="217" t="s">
        <v>1948</v>
      </c>
      <c r="N70" s="414">
        <v>1</v>
      </c>
      <c r="O70" s="487" t="s">
        <v>2246</v>
      </c>
      <c r="P70" s="487" t="s">
        <v>2246</v>
      </c>
      <c r="Q70" s="487" t="s">
        <v>2246</v>
      </c>
    </row>
    <row r="71" spans="1:17" s="26" customFormat="1" ht="15" customHeight="1" x14ac:dyDescent="0.2">
      <c r="A71" s="14">
        <f t="shared" ref="A71" si="1">A70+1</f>
        <v>61</v>
      </c>
      <c r="B71" s="31" t="s">
        <v>830</v>
      </c>
      <c r="C71" s="78"/>
      <c r="D71" s="574" t="s">
        <v>1493</v>
      </c>
      <c r="E71" s="754"/>
      <c r="F71" s="754"/>
      <c r="G71" s="754"/>
      <c r="H71" s="754"/>
      <c r="I71" s="754"/>
      <c r="J71" s="760"/>
      <c r="K71" s="760"/>
      <c r="L71" s="574" t="s">
        <v>73</v>
      </c>
      <c r="M71" s="217" t="s">
        <v>1949</v>
      </c>
      <c r="N71" s="414">
        <v>1</v>
      </c>
      <c r="O71" s="487" t="s">
        <v>2246</v>
      </c>
      <c r="P71" s="487" t="s">
        <v>2246</v>
      </c>
      <c r="Q71" s="487" t="s">
        <v>2246</v>
      </c>
    </row>
    <row r="72" spans="1:17" s="26" customFormat="1" ht="15" customHeight="1" x14ac:dyDescent="0.2">
      <c r="A72" s="14">
        <f>A71+1</f>
        <v>62</v>
      </c>
      <c r="B72" s="31"/>
      <c r="C72" s="78"/>
      <c r="D72" s="31"/>
      <c r="E72" s="31"/>
      <c r="F72" s="764" t="s">
        <v>1774</v>
      </c>
      <c r="G72" s="754"/>
      <c r="H72" s="754"/>
      <c r="I72" s="754"/>
      <c r="J72" s="760"/>
      <c r="K72" s="760"/>
      <c r="L72" s="574" t="s">
        <v>73</v>
      </c>
      <c r="M72" s="217" t="s">
        <v>1832</v>
      </c>
      <c r="N72" s="414">
        <v>1</v>
      </c>
      <c r="O72" s="487" t="s">
        <v>2246</v>
      </c>
      <c r="P72" s="487" t="s">
        <v>2246</v>
      </c>
      <c r="Q72" s="487" t="s">
        <v>2246</v>
      </c>
    </row>
    <row r="73" spans="1:17" s="26" customFormat="1" ht="15" customHeight="1" x14ac:dyDescent="0.2">
      <c r="A73" s="14">
        <f>A72+1</f>
        <v>63</v>
      </c>
      <c r="B73" s="31"/>
      <c r="C73" s="78"/>
      <c r="D73" s="31"/>
      <c r="E73" s="31"/>
      <c r="F73" s="764"/>
      <c r="G73" s="754"/>
      <c r="H73" s="754"/>
      <c r="I73" s="754"/>
      <c r="J73" s="761"/>
      <c r="K73" s="761"/>
      <c r="L73" s="574" t="s">
        <v>73</v>
      </c>
      <c r="M73" s="217" t="s">
        <v>1833</v>
      </c>
      <c r="N73" s="414">
        <v>1</v>
      </c>
      <c r="O73" s="487" t="s">
        <v>2246</v>
      </c>
      <c r="P73" s="487" t="s">
        <v>2246</v>
      </c>
      <c r="Q73" s="487" t="s">
        <v>2246</v>
      </c>
    </row>
    <row r="74" spans="1:17" s="26" customFormat="1" ht="15" customHeight="1" x14ac:dyDescent="0.2">
      <c r="A74" s="14">
        <f>A73+1</f>
        <v>64</v>
      </c>
      <c r="B74" s="574" t="s">
        <v>1492</v>
      </c>
      <c r="C74" s="574" t="s">
        <v>1491</v>
      </c>
      <c r="D74" s="574" t="s">
        <v>1487</v>
      </c>
      <c r="E74" s="764" t="s">
        <v>1487</v>
      </c>
      <c r="F74" s="764" t="s">
        <v>1487</v>
      </c>
      <c r="G74" s="764" t="s">
        <v>1487</v>
      </c>
      <c r="H74" s="764" t="s">
        <v>1487</v>
      </c>
      <c r="I74" s="764" t="s">
        <v>1487</v>
      </c>
      <c r="J74" s="588" t="s">
        <v>1487</v>
      </c>
      <c r="K74" s="588" t="s">
        <v>1487</v>
      </c>
      <c r="L74" s="574" t="s">
        <v>1488</v>
      </c>
      <c r="M74" s="217" t="s">
        <v>1489</v>
      </c>
      <c r="N74" s="414">
        <v>1</v>
      </c>
      <c r="O74" s="487" t="s">
        <v>2246</v>
      </c>
      <c r="P74" s="487" t="s">
        <v>2246</v>
      </c>
      <c r="Q74" s="487" t="s">
        <v>2246</v>
      </c>
    </row>
    <row r="75" spans="1:17" s="26" customFormat="1" ht="25.5" x14ac:dyDescent="0.2">
      <c r="A75" s="14">
        <f>A74+1</f>
        <v>65</v>
      </c>
      <c r="B75" s="31"/>
      <c r="C75" s="31" t="s">
        <v>1486</v>
      </c>
      <c r="D75" s="574" t="s">
        <v>1508</v>
      </c>
      <c r="E75" s="764"/>
      <c r="F75" s="764"/>
      <c r="G75" s="764"/>
      <c r="H75" s="764"/>
      <c r="I75" s="764"/>
      <c r="J75" s="588" t="s">
        <v>1487</v>
      </c>
      <c r="K75" s="588" t="s">
        <v>1487</v>
      </c>
      <c r="L75" s="588" t="s">
        <v>2536</v>
      </c>
      <c r="M75" s="217" t="s">
        <v>1490</v>
      </c>
      <c r="N75" s="414">
        <v>1</v>
      </c>
      <c r="O75" s="487" t="s">
        <v>2246</v>
      </c>
      <c r="P75" s="487" t="s">
        <v>2246</v>
      </c>
      <c r="Q75" s="487" t="s">
        <v>2246</v>
      </c>
    </row>
    <row r="76" spans="1:17" ht="38.25" x14ac:dyDescent="0.2">
      <c r="A76" s="14">
        <f>A75+1</f>
        <v>66</v>
      </c>
      <c r="B76" s="574" t="s">
        <v>737</v>
      </c>
      <c r="C76" s="791" t="s">
        <v>61</v>
      </c>
      <c r="D76" s="791" t="s">
        <v>845</v>
      </c>
      <c r="E76" s="791" t="s">
        <v>845</v>
      </c>
      <c r="F76" s="791" t="s">
        <v>845</v>
      </c>
      <c r="G76" s="791" t="s">
        <v>845</v>
      </c>
      <c r="H76" s="791" t="s">
        <v>845</v>
      </c>
      <c r="I76" s="791" t="s">
        <v>845</v>
      </c>
      <c r="J76" s="791" t="s">
        <v>845</v>
      </c>
      <c r="K76" s="791" t="s">
        <v>845</v>
      </c>
      <c r="L76" s="574" t="s">
        <v>62</v>
      </c>
      <c r="M76" s="217" t="s">
        <v>868</v>
      </c>
      <c r="N76" s="412">
        <v>1</v>
      </c>
      <c r="O76" s="487" t="s">
        <v>2246</v>
      </c>
      <c r="P76" s="487" t="s">
        <v>2246</v>
      </c>
      <c r="Q76" s="487" t="s">
        <v>2246</v>
      </c>
    </row>
    <row r="77" spans="1:17" ht="26.25" customHeight="1" x14ac:dyDescent="0.2">
      <c r="A77" s="14">
        <f t="shared" ref="A77:A80" si="2">A76+1</f>
        <v>67</v>
      </c>
      <c r="B77" s="574" t="s">
        <v>737</v>
      </c>
      <c r="C77" s="791"/>
      <c r="D77" s="791"/>
      <c r="E77" s="791"/>
      <c r="F77" s="791"/>
      <c r="G77" s="791"/>
      <c r="H77" s="791"/>
      <c r="I77" s="791"/>
      <c r="J77" s="791"/>
      <c r="K77" s="791"/>
      <c r="L77" s="574" t="s">
        <v>73</v>
      </c>
      <c r="M77" s="217" t="s">
        <v>869</v>
      </c>
      <c r="N77" s="412">
        <v>1</v>
      </c>
      <c r="O77" s="487" t="s">
        <v>2246</v>
      </c>
      <c r="P77" s="487" t="s">
        <v>2246</v>
      </c>
      <c r="Q77" s="487" t="s">
        <v>2246</v>
      </c>
    </row>
    <row r="78" spans="1:17" ht="39.75" customHeight="1" x14ac:dyDescent="0.2">
      <c r="A78" s="14">
        <f t="shared" si="2"/>
        <v>68</v>
      </c>
      <c r="B78" s="574" t="s">
        <v>738</v>
      </c>
      <c r="C78" s="575" t="s">
        <v>93</v>
      </c>
      <c r="D78" s="575" t="s">
        <v>846</v>
      </c>
      <c r="E78" s="575" t="s">
        <v>846</v>
      </c>
      <c r="F78" s="575" t="s">
        <v>846</v>
      </c>
      <c r="G78" s="575" t="s">
        <v>846</v>
      </c>
      <c r="H78" s="575" t="s">
        <v>846</v>
      </c>
      <c r="I78" s="575" t="s">
        <v>846</v>
      </c>
      <c r="J78" s="575" t="s">
        <v>846</v>
      </c>
      <c r="K78" s="575" t="s">
        <v>846</v>
      </c>
      <c r="L78" s="574" t="s">
        <v>63</v>
      </c>
      <c r="M78" s="217" t="s">
        <v>870</v>
      </c>
      <c r="N78" s="412">
        <v>1</v>
      </c>
      <c r="O78" s="487" t="s">
        <v>2246</v>
      </c>
      <c r="P78" s="487" t="s">
        <v>2246</v>
      </c>
      <c r="Q78" s="487" t="s">
        <v>2246</v>
      </c>
    </row>
    <row r="79" spans="1:17" ht="25.5" x14ac:dyDescent="0.2">
      <c r="A79" s="14">
        <f t="shared" si="2"/>
        <v>69</v>
      </c>
      <c r="B79" s="31" t="s">
        <v>786</v>
      </c>
      <c r="C79" s="572" t="s">
        <v>1311</v>
      </c>
      <c r="D79" s="755">
        <v>4.3</v>
      </c>
      <c r="E79" s="755">
        <v>4.3</v>
      </c>
      <c r="F79" s="755">
        <v>4.3</v>
      </c>
      <c r="G79" s="755">
        <v>4.3</v>
      </c>
      <c r="H79" s="755">
        <v>4.3</v>
      </c>
      <c r="I79" s="755">
        <v>4.3</v>
      </c>
      <c r="J79" s="755">
        <v>4.3</v>
      </c>
      <c r="K79" s="755">
        <v>4.3</v>
      </c>
      <c r="L79" s="572" t="s">
        <v>95</v>
      </c>
      <c r="M79" s="209" t="s">
        <v>871</v>
      </c>
      <c r="N79" s="412">
        <v>1</v>
      </c>
      <c r="O79" s="487" t="s">
        <v>2246</v>
      </c>
      <c r="P79" s="487" t="s">
        <v>2246</v>
      </c>
      <c r="Q79" s="487" t="s">
        <v>2246</v>
      </c>
    </row>
    <row r="80" spans="1:17" ht="25.5" x14ac:dyDescent="0.2">
      <c r="A80" s="14">
        <f t="shared" si="2"/>
        <v>70</v>
      </c>
      <c r="B80" s="31" t="s">
        <v>786</v>
      </c>
      <c r="C80" s="572" t="s">
        <v>1311</v>
      </c>
      <c r="D80" s="755"/>
      <c r="E80" s="755"/>
      <c r="F80" s="755"/>
      <c r="G80" s="755"/>
      <c r="H80" s="755"/>
      <c r="I80" s="755"/>
      <c r="J80" s="755"/>
      <c r="K80" s="755"/>
      <c r="L80" s="572" t="s">
        <v>73</v>
      </c>
      <c r="M80" s="209" t="s">
        <v>872</v>
      </c>
      <c r="N80" s="412">
        <v>1</v>
      </c>
      <c r="O80" s="487" t="s">
        <v>2246</v>
      </c>
      <c r="P80" s="487" t="s">
        <v>2246</v>
      </c>
      <c r="Q80" s="487" t="s">
        <v>2246</v>
      </c>
    </row>
    <row r="81" spans="1:17" ht="15" customHeight="1" x14ac:dyDescent="0.2">
      <c r="A81" s="769" t="s">
        <v>791</v>
      </c>
      <c r="B81" s="769"/>
      <c r="C81" s="769"/>
      <c r="D81" s="769"/>
      <c r="E81" s="769"/>
      <c r="F81" s="769"/>
      <c r="G81" s="769"/>
      <c r="H81" s="769"/>
      <c r="I81" s="769"/>
      <c r="J81" s="769"/>
      <c r="K81" s="769"/>
      <c r="L81" s="769"/>
      <c r="M81" s="769"/>
      <c r="N81" s="769"/>
      <c r="O81" s="769"/>
      <c r="P81" s="769"/>
      <c r="Q81" s="769"/>
    </row>
    <row r="82" spans="1:17" ht="25.5" x14ac:dyDescent="0.2">
      <c r="A82" s="14">
        <f>A80+1</f>
        <v>71</v>
      </c>
      <c r="B82" s="572" t="s">
        <v>739</v>
      </c>
      <c r="C82" s="573">
        <v>5.0999999999999996</v>
      </c>
      <c r="D82" s="573">
        <v>5.0999999999999996</v>
      </c>
      <c r="E82" s="573">
        <v>5.0999999999999996</v>
      </c>
      <c r="F82" s="573">
        <v>5.0999999999999996</v>
      </c>
      <c r="G82" s="573">
        <v>5.0999999999999996</v>
      </c>
      <c r="H82" s="573">
        <v>5.0999999999999996</v>
      </c>
      <c r="I82" s="573">
        <v>5.0999999999999996</v>
      </c>
      <c r="J82" s="573">
        <v>5.0999999999999996</v>
      </c>
      <c r="K82" s="573">
        <v>5.0999999999999996</v>
      </c>
      <c r="L82" s="572" t="s">
        <v>98</v>
      </c>
      <c r="M82" s="209" t="s">
        <v>873</v>
      </c>
      <c r="N82" s="412">
        <v>1</v>
      </c>
      <c r="O82" s="487" t="s">
        <v>2246</v>
      </c>
      <c r="P82" s="487" t="s">
        <v>2246</v>
      </c>
      <c r="Q82" s="487" t="s">
        <v>2246</v>
      </c>
    </row>
    <row r="83" spans="1:17" ht="25.5" x14ac:dyDescent="0.2">
      <c r="A83" s="14">
        <f>A82+1</f>
        <v>72</v>
      </c>
      <c r="B83" s="31" t="s">
        <v>728</v>
      </c>
      <c r="C83" s="572" t="s">
        <v>1312</v>
      </c>
      <c r="D83" s="755" t="s">
        <v>64</v>
      </c>
      <c r="E83" s="755" t="s">
        <v>64</v>
      </c>
      <c r="F83" s="755" t="s">
        <v>64</v>
      </c>
      <c r="G83" s="755" t="s">
        <v>64</v>
      </c>
      <c r="H83" s="755" t="s">
        <v>64</v>
      </c>
      <c r="I83" s="755" t="s">
        <v>64</v>
      </c>
      <c r="J83" s="755" t="s">
        <v>64</v>
      </c>
      <c r="K83" s="755" t="s">
        <v>64</v>
      </c>
      <c r="L83" s="572" t="s">
        <v>65</v>
      </c>
      <c r="M83" s="209" t="s">
        <v>874</v>
      </c>
      <c r="N83" s="412">
        <v>1</v>
      </c>
      <c r="O83" s="487" t="s">
        <v>2246</v>
      </c>
      <c r="P83" s="487" t="s">
        <v>2246</v>
      </c>
      <c r="Q83" s="487" t="s">
        <v>2246</v>
      </c>
    </row>
    <row r="84" spans="1:17" ht="38.25" x14ac:dyDescent="0.2">
      <c r="A84" s="14">
        <f t="shared" ref="A84:A145" si="3">A83+1</f>
        <v>73</v>
      </c>
      <c r="B84" s="31" t="s">
        <v>786</v>
      </c>
      <c r="C84" s="572" t="s">
        <v>1312</v>
      </c>
      <c r="D84" s="755"/>
      <c r="E84" s="755"/>
      <c r="F84" s="755"/>
      <c r="G84" s="755"/>
      <c r="H84" s="755"/>
      <c r="I84" s="755"/>
      <c r="J84" s="755"/>
      <c r="K84" s="755"/>
      <c r="L84" s="572" t="s">
        <v>73</v>
      </c>
      <c r="M84" s="209" t="s">
        <v>875</v>
      </c>
      <c r="N84" s="412">
        <v>1</v>
      </c>
      <c r="O84" s="487" t="s">
        <v>2246</v>
      </c>
      <c r="P84" s="487" t="s">
        <v>2246</v>
      </c>
      <c r="Q84" s="487" t="s">
        <v>2246</v>
      </c>
    </row>
    <row r="85" spans="1:17" ht="25.5" x14ac:dyDescent="0.2">
      <c r="A85" s="14">
        <f>A84+1</f>
        <v>74</v>
      </c>
      <c r="B85" s="31" t="s">
        <v>786</v>
      </c>
      <c r="C85" s="572" t="s">
        <v>1312</v>
      </c>
      <c r="D85" s="755"/>
      <c r="E85" s="755"/>
      <c r="F85" s="755"/>
      <c r="G85" s="755"/>
      <c r="H85" s="755"/>
      <c r="I85" s="755"/>
      <c r="J85" s="755"/>
      <c r="K85" s="755"/>
      <c r="L85" s="572" t="s">
        <v>73</v>
      </c>
      <c r="M85" s="209" t="s">
        <v>876</v>
      </c>
      <c r="N85" s="412">
        <v>1</v>
      </c>
      <c r="O85" s="487" t="s">
        <v>2246</v>
      </c>
      <c r="P85" s="487" t="s">
        <v>2246</v>
      </c>
      <c r="Q85" s="487" t="s">
        <v>2246</v>
      </c>
    </row>
    <row r="86" spans="1:17" ht="25.5" x14ac:dyDescent="0.2">
      <c r="A86" s="14">
        <f>A85+1</f>
        <v>75</v>
      </c>
      <c r="B86" s="577"/>
      <c r="C86" s="31"/>
      <c r="D86" s="110"/>
      <c r="E86" s="574" t="s">
        <v>1559</v>
      </c>
      <c r="F86" s="755"/>
      <c r="G86" s="755"/>
      <c r="H86" s="755"/>
      <c r="I86" s="755"/>
      <c r="J86" s="755"/>
      <c r="K86" s="755"/>
      <c r="L86" s="574" t="s">
        <v>73</v>
      </c>
      <c r="M86" s="217" t="s">
        <v>1796</v>
      </c>
      <c r="N86" s="412">
        <v>1</v>
      </c>
      <c r="O86" s="487" t="s">
        <v>2246</v>
      </c>
      <c r="P86" s="487" t="s">
        <v>2246</v>
      </c>
      <c r="Q86" s="487" t="s">
        <v>2246</v>
      </c>
    </row>
    <row r="87" spans="1:17" ht="25.5" x14ac:dyDescent="0.2">
      <c r="A87" s="14">
        <f>A86+1</f>
        <v>76</v>
      </c>
      <c r="B87" s="31" t="s">
        <v>786</v>
      </c>
      <c r="C87" s="572" t="s">
        <v>1313</v>
      </c>
      <c r="D87" s="755" t="s">
        <v>67</v>
      </c>
      <c r="E87" s="755" t="s">
        <v>67</v>
      </c>
      <c r="F87" s="755" t="s">
        <v>67</v>
      </c>
      <c r="G87" s="755" t="s">
        <v>67</v>
      </c>
      <c r="H87" s="755" t="s">
        <v>67</v>
      </c>
      <c r="I87" s="755" t="s">
        <v>67</v>
      </c>
      <c r="J87" s="755" t="s">
        <v>67</v>
      </c>
      <c r="K87" s="755" t="s">
        <v>67</v>
      </c>
      <c r="L87" s="572" t="s">
        <v>68</v>
      </c>
      <c r="M87" s="209" t="s">
        <v>877</v>
      </c>
      <c r="N87" s="412">
        <v>1</v>
      </c>
      <c r="O87" s="487" t="s">
        <v>2246</v>
      </c>
      <c r="P87" s="487" t="s">
        <v>2246</v>
      </c>
      <c r="Q87" s="487" t="s">
        <v>2246</v>
      </c>
    </row>
    <row r="88" spans="1:17" ht="25.5" x14ac:dyDescent="0.2">
      <c r="A88" s="14">
        <f t="shared" si="3"/>
        <v>77</v>
      </c>
      <c r="B88" s="31" t="s">
        <v>786</v>
      </c>
      <c r="C88" s="572" t="s">
        <v>1313</v>
      </c>
      <c r="D88" s="755"/>
      <c r="E88" s="755"/>
      <c r="F88" s="755"/>
      <c r="G88" s="755"/>
      <c r="H88" s="755"/>
      <c r="I88" s="755"/>
      <c r="J88" s="755"/>
      <c r="K88" s="755"/>
      <c r="L88" s="572" t="s">
        <v>73</v>
      </c>
      <c r="M88" s="209" t="s">
        <v>878</v>
      </c>
      <c r="N88" s="412">
        <v>1</v>
      </c>
      <c r="O88" s="487" t="s">
        <v>2246</v>
      </c>
      <c r="P88" s="487" t="s">
        <v>2246</v>
      </c>
      <c r="Q88" s="487" t="s">
        <v>2246</v>
      </c>
    </row>
    <row r="89" spans="1:17" ht="51" x14ac:dyDescent="0.2">
      <c r="A89" s="14">
        <f t="shared" si="3"/>
        <v>78</v>
      </c>
      <c r="B89" s="572" t="s">
        <v>740</v>
      </c>
      <c r="C89" s="755" t="s">
        <v>69</v>
      </c>
      <c r="D89" s="755" t="s">
        <v>69</v>
      </c>
      <c r="E89" s="755" t="s">
        <v>69</v>
      </c>
      <c r="F89" s="755" t="s">
        <v>69</v>
      </c>
      <c r="G89" s="755" t="s">
        <v>69</v>
      </c>
      <c r="H89" s="755" t="s">
        <v>69</v>
      </c>
      <c r="I89" s="755" t="s">
        <v>69</v>
      </c>
      <c r="J89" s="755" t="s">
        <v>69</v>
      </c>
      <c r="K89" s="755" t="s">
        <v>69</v>
      </c>
      <c r="L89" s="572" t="s">
        <v>70</v>
      </c>
      <c r="M89" s="209" t="s">
        <v>879</v>
      </c>
      <c r="N89" s="412">
        <v>1</v>
      </c>
      <c r="O89" s="487" t="s">
        <v>2246</v>
      </c>
      <c r="P89" s="487" t="s">
        <v>2246</v>
      </c>
      <c r="Q89" s="487" t="s">
        <v>2246</v>
      </c>
    </row>
    <row r="90" spans="1:17" ht="25.5" x14ac:dyDescent="0.2">
      <c r="A90" s="14">
        <f t="shared" si="3"/>
        <v>79</v>
      </c>
      <c r="B90" s="572" t="s">
        <v>740</v>
      </c>
      <c r="C90" s="755"/>
      <c r="D90" s="755"/>
      <c r="E90" s="755"/>
      <c r="F90" s="755"/>
      <c r="G90" s="755"/>
      <c r="H90" s="755"/>
      <c r="I90" s="755"/>
      <c r="J90" s="755"/>
      <c r="K90" s="755"/>
      <c r="L90" s="572" t="s">
        <v>73</v>
      </c>
      <c r="M90" s="209" t="s">
        <v>880</v>
      </c>
      <c r="N90" s="412">
        <v>1</v>
      </c>
      <c r="O90" s="487" t="s">
        <v>2246</v>
      </c>
      <c r="P90" s="487" t="s">
        <v>2246</v>
      </c>
      <c r="Q90" s="487" t="s">
        <v>2246</v>
      </c>
    </row>
    <row r="91" spans="1:17" ht="51" x14ac:dyDescent="0.2">
      <c r="A91" s="14">
        <f t="shared" si="3"/>
        <v>80</v>
      </c>
      <c r="B91" s="572" t="s">
        <v>740</v>
      </c>
      <c r="C91" s="755"/>
      <c r="D91" s="755"/>
      <c r="E91" s="755"/>
      <c r="F91" s="755"/>
      <c r="G91" s="755"/>
      <c r="H91" s="755"/>
      <c r="I91" s="755"/>
      <c r="J91" s="755"/>
      <c r="K91" s="755"/>
      <c r="L91" s="572" t="s">
        <v>73</v>
      </c>
      <c r="M91" s="217" t="s">
        <v>881</v>
      </c>
      <c r="N91" s="412">
        <v>1</v>
      </c>
      <c r="O91" s="487" t="s">
        <v>2246</v>
      </c>
      <c r="P91" s="487" t="s">
        <v>2246</v>
      </c>
      <c r="Q91" s="487" t="s">
        <v>2246</v>
      </c>
    </row>
    <row r="92" spans="1:17" ht="25.5" x14ac:dyDescent="0.2">
      <c r="A92" s="14">
        <f t="shared" si="3"/>
        <v>81</v>
      </c>
      <c r="B92" s="31" t="s">
        <v>786</v>
      </c>
      <c r="C92" s="572" t="s">
        <v>1314</v>
      </c>
      <c r="D92" s="755"/>
      <c r="E92" s="755"/>
      <c r="F92" s="755"/>
      <c r="G92" s="755"/>
      <c r="H92" s="755"/>
      <c r="I92" s="755"/>
      <c r="J92" s="755"/>
      <c r="K92" s="755"/>
      <c r="L92" s="572" t="s">
        <v>73</v>
      </c>
      <c r="M92" s="209" t="s">
        <v>882</v>
      </c>
      <c r="N92" s="412">
        <v>1</v>
      </c>
      <c r="O92" s="487" t="s">
        <v>2246</v>
      </c>
      <c r="P92" s="487" t="s">
        <v>2246</v>
      </c>
      <c r="Q92" s="487" t="s">
        <v>2246</v>
      </c>
    </row>
    <row r="93" spans="1:17" ht="38.25" x14ac:dyDescent="0.2">
      <c r="A93" s="14">
        <f t="shared" si="3"/>
        <v>82</v>
      </c>
      <c r="B93" s="572" t="s">
        <v>741</v>
      </c>
      <c r="C93" s="755" t="s">
        <v>106</v>
      </c>
      <c r="D93" s="755" t="s">
        <v>106</v>
      </c>
      <c r="E93" s="755" t="s">
        <v>106</v>
      </c>
      <c r="F93" s="755" t="s">
        <v>106</v>
      </c>
      <c r="G93" s="755" t="s">
        <v>106</v>
      </c>
      <c r="H93" s="755" t="s">
        <v>106</v>
      </c>
      <c r="I93" s="755" t="s">
        <v>106</v>
      </c>
      <c r="J93" s="755" t="s">
        <v>106</v>
      </c>
      <c r="K93" s="755" t="s">
        <v>106</v>
      </c>
      <c r="L93" s="572" t="s">
        <v>107</v>
      </c>
      <c r="M93" s="217" t="s">
        <v>1797</v>
      </c>
      <c r="N93" s="412">
        <v>1</v>
      </c>
      <c r="O93" s="487" t="s">
        <v>2246</v>
      </c>
      <c r="P93" s="487" t="s">
        <v>2246</v>
      </c>
      <c r="Q93" s="487" t="s">
        <v>2246</v>
      </c>
    </row>
    <row r="94" spans="1:17" ht="38.25" x14ac:dyDescent="0.2">
      <c r="A94" s="14">
        <f t="shared" si="3"/>
        <v>83</v>
      </c>
      <c r="B94" s="572" t="s">
        <v>741</v>
      </c>
      <c r="C94" s="755"/>
      <c r="D94" s="755"/>
      <c r="E94" s="755"/>
      <c r="F94" s="755"/>
      <c r="G94" s="755"/>
      <c r="H94" s="755"/>
      <c r="I94" s="755"/>
      <c r="J94" s="755"/>
      <c r="K94" s="755"/>
      <c r="L94" s="572" t="s">
        <v>73</v>
      </c>
      <c r="M94" s="209" t="s">
        <v>884</v>
      </c>
      <c r="N94" s="412">
        <v>1</v>
      </c>
      <c r="O94" s="487" t="s">
        <v>2246</v>
      </c>
      <c r="P94" s="487" t="s">
        <v>2246</v>
      </c>
      <c r="Q94" s="487" t="s">
        <v>2246</v>
      </c>
    </row>
    <row r="95" spans="1:17" ht="15" customHeight="1" x14ac:dyDescent="0.2">
      <c r="A95" s="577"/>
      <c r="B95" s="572" t="s">
        <v>741</v>
      </c>
      <c r="C95" s="755"/>
      <c r="D95" s="755"/>
      <c r="E95" s="755"/>
      <c r="F95" s="755"/>
      <c r="G95" s="755"/>
      <c r="H95" s="755"/>
      <c r="I95" s="755"/>
      <c r="J95" s="755"/>
      <c r="K95" s="755"/>
      <c r="L95" s="572" t="s">
        <v>73</v>
      </c>
      <c r="M95" s="209" t="s">
        <v>885</v>
      </c>
      <c r="N95" s="577"/>
      <c r="O95" s="577"/>
      <c r="P95" s="577"/>
      <c r="Q95" s="577"/>
    </row>
    <row r="96" spans="1:17" ht="15" customHeight="1" x14ac:dyDescent="0.2">
      <c r="A96" s="14">
        <f>A94+1</f>
        <v>84</v>
      </c>
      <c r="B96" s="572" t="s">
        <v>741</v>
      </c>
      <c r="C96" s="755"/>
      <c r="D96" s="755"/>
      <c r="E96" s="755"/>
      <c r="F96" s="755"/>
      <c r="G96" s="755"/>
      <c r="H96" s="755"/>
      <c r="I96" s="755"/>
      <c r="J96" s="755"/>
      <c r="K96" s="755"/>
      <c r="L96" s="572" t="s">
        <v>73</v>
      </c>
      <c r="M96" s="209" t="s">
        <v>2227</v>
      </c>
      <c r="N96" s="412">
        <v>1</v>
      </c>
      <c r="O96" s="487" t="s">
        <v>2246</v>
      </c>
      <c r="P96" s="487" t="s">
        <v>2246</v>
      </c>
      <c r="Q96" s="487" t="s">
        <v>2246</v>
      </c>
    </row>
    <row r="97" spans="1:17" ht="15" customHeight="1" x14ac:dyDescent="0.2">
      <c r="A97" s="14">
        <f t="shared" si="3"/>
        <v>85</v>
      </c>
      <c r="B97" s="572" t="s">
        <v>741</v>
      </c>
      <c r="C97" s="755"/>
      <c r="D97" s="755"/>
      <c r="E97" s="755"/>
      <c r="F97" s="755"/>
      <c r="G97" s="755"/>
      <c r="H97" s="755"/>
      <c r="I97" s="755"/>
      <c r="J97" s="755"/>
      <c r="K97" s="755"/>
      <c r="L97" s="572" t="s">
        <v>73</v>
      </c>
      <c r="M97" s="209" t="s">
        <v>2228</v>
      </c>
      <c r="N97" s="412">
        <v>1</v>
      </c>
      <c r="O97" s="487" t="s">
        <v>2246</v>
      </c>
      <c r="P97" s="487" t="s">
        <v>2246</v>
      </c>
      <c r="Q97" s="487" t="s">
        <v>2246</v>
      </c>
    </row>
    <row r="98" spans="1:17" ht="15" customHeight="1" x14ac:dyDescent="0.2">
      <c r="A98" s="14">
        <f t="shared" si="3"/>
        <v>86</v>
      </c>
      <c r="B98" s="572" t="s">
        <v>741</v>
      </c>
      <c r="C98" s="755"/>
      <c r="D98" s="755"/>
      <c r="E98" s="755"/>
      <c r="F98" s="755"/>
      <c r="G98" s="755"/>
      <c r="H98" s="755"/>
      <c r="I98" s="755"/>
      <c r="J98" s="755"/>
      <c r="K98" s="755"/>
      <c r="L98" s="572" t="s">
        <v>73</v>
      </c>
      <c r="M98" s="209" t="s">
        <v>2229</v>
      </c>
      <c r="N98" s="412">
        <v>1</v>
      </c>
      <c r="O98" s="487" t="s">
        <v>2246</v>
      </c>
      <c r="P98" s="487" t="s">
        <v>2246</v>
      </c>
      <c r="Q98" s="487" t="s">
        <v>2246</v>
      </c>
    </row>
    <row r="99" spans="1:17" ht="15" customHeight="1" x14ac:dyDescent="0.2">
      <c r="A99" s="14">
        <f t="shared" si="3"/>
        <v>87</v>
      </c>
      <c r="B99" s="572" t="s">
        <v>741</v>
      </c>
      <c r="C99" s="755"/>
      <c r="D99" s="755"/>
      <c r="E99" s="755"/>
      <c r="F99" s="755"/>
      <c r="G99" s="755"/>
      <c r="H99" s="755"/>
      <c r="I99" s="755"/>
      <c r="J99" s="755"/>
      <c r="K99" s="755"/>
      <c r="L99" s="572" t="s">
        <v>73</v>
      </c>
      <c r="M99" s="209" t="s">
        <v>2230</v>
      </c>
      <c r="N99" s="412">
        <v>1</v>
      </c>
      <c r="O99" s="487" t="s">
        <v>2246</v>
      </c>
      <c r="P99" s="487" t="s">
        <v>2246</v>
      </c>
      <c r="Q99" s="487" t="s">
        <v>2246</v>
      </c>
    </row>
    <row r="100" spans="1:17" ht="15" customHeight="1" x14ac:dyDescent="0.2">
      <c r="A100" s="14">
        <f t="shared" si="3"/>
        <v>88</v>
      </c>
      <c r="B100" s="572" t="s">
        <v>741</v>
      </c>
      <c r="C100" s="755"/>
      <c r="D100" s="755"/>
      <c r="E100" s="755"/>
      <c r="F100" s="755"/>
      <c r="G100" s="755"/>
      <c r="H100" s="755"/>
      <c r="I100" s="755"/>
      <c r="J100" s="755"/>
      <c r="K100" s="755"/>
      <c r="L100" s="572" t="s">
        <v>73</v>
      </c>
      <c r="M100" s="209" t="s">
        <v>2231</v>
      </c>
      <c r="N100" s="412">
        <v>1</v>
      </c>
      <c r="O100" s="487" t="s">
        <v>2246</v>
      </c>
      <c r="P100" s="487" t="s">
        <v>2246</v>
      </c>
      <c r="Q100" s="487" t="s">
        <v>2246</v>
      </c>
    </row>
    <row r="101" spans="1:17" ht="15" customHeight="1" x14ac:dyDescent="0.2">
      <c r="A101" s="14">
        <f t="shared" si="3"/>
        <v>89</v>
      </c>
      <c r="B101" s="572" t="s">
        <v>741</v>
      </c>
      <c r="C101" s="755"/>
      <c r="D101" s="755"/>
      <c r="E101" s="755"/>
      <c r="F101" s="755"/>
      <c r="G101" s="755"/>
      <c r="H101" s="755"/>
      <c r="I101" s="755"/>
      <c r="J101" s="755"/>
      <c r="K101" s="755"/>
      <c r="L101" s="572" t="s">
        <v>73</v>
      </c>
      <c r="M101" s="209" t="s">
        <v>2232</v>
      </c>
      <c r="N101" s="412">
        <v>1</v>
      </c>
      <c r="O101" s="487" t="s">
        <v>2246</v>
      </c>
      <c r="P101" s="487" t="s">
        <v>2246</v>
      </c>
      <c r="Q101" s="487" t="s">
        <v>2246</v>
      </c>
    </row>
    <row r="102" spans="1:17" ht="15" customHeight="1" x14ac:dyDescent="0.2">
      <c r="A102" s="14">
        <f t="shared" si="3"/>
        <v>90</v>
      </c>
      <c r="B102" s="572" t="s">
        <v>741</v>
      </c>
      <c r="C102" s="755"/>
      <c r="D102" s="755"/>
      <c r="E102" s="755"/>
      <c r="F102" s="755"/>
      <c r="G102" s="755"/>
      <c r="H102" s="755"/>
      <c r="I102" s="755"/>
      <c r="J102" s="755"/>
      <c r="K102" s="755"/>
      <c r="L102" s="572" t="s">
        <v>73</v>
      </c>
      <c r="M102" s="209" t="s">
        <v>2233</v>
      </c>
      <c r="N102" s="412">
        <v>1</v>
      </c>
      <c r="O102" s="487" t="s">
        <v>2246</v>
      </c>
      <c r="P102" s="487" t="s">
        <v>2246</v>
      </c>
      <c r="Q102" s="487" t="s">
        <v>2246</v>
      </c>
    </row>
    <row r="103" spans="1:17" ht="15" customHeight="1" x14ac:dyDescent="0.2">
      <c r="A103" s="14">
        <f t="shared" si="3"/>
        <v>91</v>
      </c>
      <c r="B103" s="574" t="s">
        <v>741</v>
      </c>
      <c r="C103" s="755"/>
      <c r="D103" s="755"/>
      <c r="E103" s="755"/>
      <c r="F103" s="755"/>
      <c r="G103" s="755"/>
      <c r="H103" s="755"/>
      <c r="I103" s="755"/>
      <c r="J103" s="755"/>
      <c r="K103" s="755"/>
      <c r="L103" s="572" t="s">
        <v>73</v>
      </c>
      <c r="M103" s="209" t="s">
        <v>2234</v>
      </c>
      <c r="N103" s="412">
        <v>1</v>
      </c>
      <c r="O103" s="487" t="s">
        <v>2246</v>
      </c>
      <c r="P103" s="487" t="s">
        <v>2246</v>
      </c>
      <c r="Q103" s="487" t="s">
        <v>2246</v>
      </c>
    </row>
    <row r="104" spans="1:17" ht="15" customHeight="1" x14ac:dyDescent="0.2">
      <c r="A104" s="14">
        <f t="shared" si="3"/>
        <v>92</v>
      </c>
      <c r="B104" s="572" t="s">
        <v>741</v>
      </c>
      <c r="C104" s="755"/>
      <c r="D104" s="755"/>
      <c r="E104" s="755"/>
      <c r="F104" s="755"/>
      <c r="G104" s="755"/>
      <c r="H104" s="755"/>
      <c r="I104" s="755"/>
      <c r="J104" s="755"/>
      <c r="K104" s="755"/>
      <c r="L104" s="572" t="s">
        <v>73</v>
      </c>
      <c r="M104" s="209" t="s">
        <v>2235</v>
      </c>
      <c r="N104" s="412">
        <v>1</v>
      </c>
      <c r="O104" s="487" t="s">
        <v>2246</v>
      </c>
      <c r="P104" s="487" t="s">
        <v>2246</v>
      </c>
      <c r="Q104" s="487" t="s">
        <v>2246</v>
      </c>
    </row>
    <row r="105" spans="1:17" ht="15" customHeight="1" x14ac:dyDescent="0.2">
      <c r="A105" s="14">
        <f t="shared" si="3"/>
        <v>93</v>
      </c>
      <c r="B105" s="574" t="s">
        <v>741</v>
      </c>
      <c r="C105" s="755"/>
      <c r="D105" s="755"/>
      <c r="E105" s="755"/>
      <c r="F105" s="755"/>
      <c r="G105" s="755" t="s">
        <v>106</v>
      </c>
      <c r="H105" s="755"/>
      <c r="I105" s="755"/>
      <c r="J105" s="755"/>
      <c r="K105" s="755"/>
      <c r="L105" s="572" t="s">
        <v>73</v>
      </c>
      <c r="M105" s="209" t="s">
        <v>2236</v>
      </c>
      <c r="N105" s="412">
        <v>1</v>
      </c>
      <c r="O105" s="487" t="s">
        <v>2246</v>
      </c>
      <c r="P105" s="487" t="s">
        <v>2246</v>
      </c>
      <c r="Q105" s="487" t="s">
        <v>2246</v>
      </c>
    </row>
    <row r="106" spans="1:17" ht="15" customHeight="1" x14ac:dyDescent="0.2">
      <c r="A106" s="14">
        <f t="shared" si="3"/>
        <v>94</v>
      </c>
      <c r="B106" s="572" t="s">
        <v>741</v>
      </c>
      <c r="C106" s="755"/>
      <c r="D106" s="755"/>
      <c r="E106" s="755"/>
      <c r="F106" s="755"/>
      <c r="G106" s="755"/>
      <c r="H106" s="755"/>
      <c r="I106" s="755"/>
      <c r="J106" s="755"/>
      <c r="K106" s="755"/>
      <c r="L106" s="572" t="s">
        <v>73</v>
      </c>
      <c r="M106" s="209" t="s">
        <v>121</v>
      </c>
      <c r="N106" s="412">
        <v>1</v>
      </c>
      <c r="O106" s="487" t="s">
        <v>2246</v>
      </c>
      <c r="P106" s="487" t="s">
        <v>2246</v>
      </c>
      <c r="Q106" s="487" t="s">
        <v>2246</v>
      </c>
    </row>
    <row r="107" spans="1:17" ht="25.5" x14ac:dyDescent="0.2">
      <c r="A107" s="14">
        <f t="shared" si="3"/>
        <v>95</v>
      </c>
      <c r="B107" s="572" t="s">
        <v>742</v>
      </c>
      <c r="C107" s="755" t="s">
        <v>122</v>
      </c>
      <c r="D107" s="755" t="s">
        <v>122</v>
      </c>
      <c r="E107" s="755" t="s">
        <v>122</v>
      </c>
      <c r="F107" s="755" t="s">
        <v>122</v>
      </c>
      <c r="G107" s="755" t="s">
        <v>122</v>
      </c>
      <c r="H107" s="755" t="s">
        <v>122</v>
      </c>
      <c r="I107" s="755" t="s">
        <v>122</v>
      </c>
      <c r="J107" s="755" t="s">
        <v>122</v>
      </c>
      <c r="K107" s="755" t="s">
        <v>122</v>
      </c>
      <c r="L107" s="572" t="s">
        <v>123</v>
      </c>
      <c r="M107" s="209" t="s">
        <v>895</v>
      </c>
      <c r="N107" s="412">
        <v>1</v>
      </c>
      <c r="O107" s="487" t="s">
        <v>2246</v>
      </c>
      <c r="P107" s="487" t="s">
        <v>2246</v>
      </c>
      <c r="Q107" s="487" t="s">
        <v>2246</v>
      </c>
    </row>
    <row r="108" spans="1:17" ht="25.5" x14ac:dyDescent="0.2">
      <c r="A108" s="14">
        <f t="shared" si="3"/>
        <v>96</v>
      </c>
      <c r="B108" s="572" t="s">
        <v>742</v>
      </c>
      <c r="C108" s="755"/>
      <c r="D108" s="755"/>
      <c r="E108" s="755"/>
      <c r="F108" s="755"/>
      <c r="G108" s="755"/>
      <c r="H108" s="755"/>
      <c r="I108" s="755"/>
      <c r="J108" s="755"/>
      <c r="K108" s="755"/>
      <c r="L108" s="572" t="s">
        <v>73</v>
      </c>
      <c r="M108" s="209" t="s">
        <v>896</v>
      </c>
      <c r="N108" s="412">
        <v>1</v>
      </c>
      <c r="O108" s="487" t="s">
        <v>2246</v>
      </c>
      <c r="P108" s="487" t="s">
        <v>2246</v>
      </c>
      <c r="Q108" s="487" t="s">
        <v>2246</v>
      </c>
    </row>
    <row r="109" spans="1:17" ht="38.25" x14ac:dyDescent="0.2">
      <c r="A109" s="14">
        <f>A108+1</f>
        <v>97</v>
      </c>
      <c r="B109" s="31"/>
      <c r="C109" s="755"/>
      <c r="D109" s="755"/>
      <c r="E109" s="755"/>
      <c r="F109" s="755"/>
      <c r="G109" s="755"/>
      <c r="H109" s="573" t="s">
        <v>122</v>
      </c>
      <c r="I109" s="573" t="s">
        <v>122</v>
      </c>
      <c r="J109" s="573" t="s">
        <v>122</v>
      </c>
      <c r="K109" s="573" t="s">
        <v>122</v>
      </c>
      <c r="L109" s="572" t="s">
        <v>2322</v>
      </c>
      <c r="M109" s="209" t="s">
        <v>1607</v>
      </c>
      <c r="N109" s="412">
        <v>1</v>
      </c>
      <c r="O109" s="487" t="s">
        <v>2246</v>
      </c>
      <c r="P109" s="487" t="s">
        <v>2246</v>
      </c>
      <c r="Q109" s="487" t="s">
        <v>2246</v>
      </c>
    </row>
    <row r="110" spans="1:17" ht="38.25" x14ac:dyDescent="0.2">
      <c r="A110" s="14">
        <f>A109+1</f>
        <v>98</v>
      </c>
      <c r="B110" s="572" t="s">
        <v>743</v>
      </c>
      <c r="C110" s="755" t="s">
        <v>126</v>
      </c>
      <c r="D110" s="755" t="s">
        <v>126</v>
      </c>
      <c r="E110" s="755" t="s">
        <v>126</v>
      </c>
      <c r="F110" s="755" t="s">
        <v>126</v>
      </c>
      <c r="G110" s="755" t="s">
        <v>126</v>
      </c>
      <c r="H110" s="755" t="s">
        <v>126</v>
      </c>
      <c r="I110" s="755" t="s">
        <v>126</v>
      </c>
      <c r="J110" s="755" t="s">
        <v>126</v>
      </c>
      <c r="K110" s="755" t="s">
        <v>126</v>
      </c>
      <c r="L110" s="572" t="s">
        <v>127</v>
      </c>
      <c r="M110" s="209" t="s">
        <v>1495</v>
      </c>
      <c r="N110" s="412">
        <v>1</v>
      </c>
      <c r="O110" s="485" t="s">
        <v>2248</v>
      </c>
      <c r="P110" s="485" t="s">
        <v>2248</v>
      </c>
      <c r="Q110" s="485" t="s">
        <v>2248</v>
      </c>
    </row>
    <row r="111" spans="1:17" ht="25.5" x14ac:dyDescent="0.2">
      <c r="A111" s="14">
        <f t="shared" si="3"/>
        <v>99</v>
      </c>
      <c r="B111" s="572" t="s">
        <v>743</v>
      </c>
      <c r="C111" s="755"/>
      <c r="D111" s="755"/>
      <c r="E111" s="755"/>
      <c r="F111" s="755"/>
      <c r="G111" s="755"/>
      <c r="H111" s="755"/>
      <c r="I111" s="755"/>
      <c r="J111" s="755"/>
      <c r="K111" s="755"/>
      <c r="L111" s="572" t="s">
        <v>73</v>
      </c>
      <c r="M111" s="209" t="s">
        <v>1297</v>
      </c>
      <c r="N111" s="412">
        <v>1</v>
      </c>
      <c r="O111" s="485" t="s">
        <v>2248</v>
      </c>
      <c r="P111" s="485" t="s">
        <v>2248</v>
      </c>
      <c r="Q111" s="485" t="s">
        <v>2248</v>
      </c>
    </row>
    <row r="112" spans="1:17" ht="38.25" x14ac:dyDescent="0.2">
      <c r="A112" s="14">
        <f t="shared" si="3"/>
        <v>100</v>
      </c>
      <c r="B112" s="572" t="s">
        <v>686</v>
      </c>
      <c r="C112" s="755"/>
      <c r="D112" s="755"/>
      <c r="E112" s="755"/>
      <c r="F112" s="755"/>
      <c r="G112" s="755"/>
      <c r="H112" s="755"/>
      <c r="I112" s="755"/>
      <c r="J112" s="755"/>
      <c r="K112" s="755"/>
      <c r="L112" s="572" t="s">
        <v>73</v>
      </c>
      <c r="M112" s="209" t="s">
        <v>897</v>
      </c>
      <c r="N112" s="412">
        <v>1</v>
      </c>
      <c r="O112" s="485" t="s">
        <v>2248</v>
      </c>
      <c r="P112" s="485" t="s">
        <v>2248</v>
      </c>
      <c r="Q112" s="485" t="s">
        <v>2248</v>
      </c>
    </row>
    <row r="113" spans="1:17" ht="25.5" x14ac:dyDescent="0.2">
      <c r="A113" s="14">
        <f t="shared" si="3"/>
        <v>101</v>
      </c>
      <c r="B113" s="572" t="s">
        <v>744</v>
      </c>
      <c r="C113" s="755"/>
      <c r="D113" s="755"/>
      <c r="E113" s="755"/>
      <c r="F113" s="755"/>
      <c r="G113" s="755"/>
      <c r="H113" s="755"/>
      <c r="I113" s="755"/>
      <c r="J113" s="755"/>
      <c r="K113" s="755"/>
      <c r="L113" s="572" t="s">
        <v>73</v>
      </c>
      <c r="M113" s="209" t="s">
        <v>898</v>
      </c>
      <c r="N113" s="412">
        <v>1</v>
      </c>
      <c r="O113" s="488" t="s">
        <v>2247</v>
      </c>
      <c r="P113" s="488" t="s">
        <v>2247</v>
      </c>
      <c r="Q113" s="488" t="s">
        <v>2247</v>
      </c>
    </row>
    <row r="114" spans="1:17" s="363" customFormat="1" ht="25.5" x14ac:dyDescent="0.2">
      <c r="A114" s="14">
        <f t="shared" si="3"/>
        <v>102</v>
      </c>
      <c r="B114" s="572" t="s">
        <v>743</v>
      </c>
      <c r="C114" s="755"/>
      <c r="D114" s="755"/>
      <c r="E114" s="755"/>
      <c r="F114" s="755"/>
      <c r="G114" s="755"/>
      <c r="H114" s="755"/>
      <c r="I114" s="755"/>
      <c r="J114" s="755"/>
      <c r="K114" s="755"/>
      <c r="L114" s="572" t="s">
        <v>73</v>
      </c>
      <c r="M114" s="209" t="s">
        <v>899</v>
      </c>
      <c r="N114" s="412">
        <v>1</v>
      </c>
      <c r="O114" s="487" t="s">
        <v>2246</v>
      </c>
      <c r="P114" s="487" t="s">
        <v>2246</v>
      </c>
      <c r="Q114" s="487" t="s">
        <v>2246</v>
      </c>
    </row>
    <row r="115" spans="1:17" s="363" customFormat="1" ht="38.25" x14ac:dyDescent="0.2">
      <c r="A115" s="14">
        <f t="shared" si="3"/>
        <v>103</v>
      </c>
      <c r="B115" s="572" t="s">
        <v>743</v>
      </c>
      <c r="C115" s="755"/>
      <c r="D115" s="755"/>
      <c r="E115" s="755"/>
      <c r="F115" s="755"/>
      <c r="G115" s="755"/>
      <c r="H115" s="755"/>
      <c r="I115" s="755"/>
      <c r="J115" s="755"/>
      <c r="K115" s="755"/>
      <c r="L115" s="572" t="s">
        <v>73</v>
      </c>
      <c r="M115" s="209" t="s">
        <v>900</v>
      </c>
      <c r="N115" s="412">
        <v>1</v>
      </c>
      <c r="O115" s="487" t="s">
        <v>2246</v>
      </c>
      <c r="P115" s="487" t="s">
        <v>2246</v>
      </c>
      <c r="Q115" s="487" t="s">
        <v>2246</v>
      </c>
    </row>
    <row r="116" spans="1:17" s="363" customFormat="1" ht="38.25" x14ac:dyDescent="0.2">
      <c r="A116" s="14">
        <f t="shared" si="3"/>
        <v>104</v>
      </c>
      <c r="B116" s="572" t="s">
        <v>743</v>
      </c>
      <c r="C116" s="755"/>
      <c r="D116" s="755"/>
      <c r="E116" s="755"/>
      <c r="F116" s="755"/>
      <c r="G116" s="755"/>
      <c r="H116" s="755"/>
      <c r="I116" s="755"/>
      <c r="J116" s="755"/>
      <c r="K116" s="755"/>
      <c r="L116" s="572" t="s">
        <v>73</v>
      </c>
      <c r="M116" s="209" t="s">
        <v>901</v>
      </c>
      <c r="N116" s="412">
        <v>1</v>
      </c>
      <c r="O116" s="487" t="s">
        <v>2246</v>
      </c>
      <c r="P116" s="487" t="s">
        <v>2246</v>
      </c>
      <c r="Q116" s="487" t="s">
        <v>2246</v>
      </c>
    </row>
    <row r="117" spans="1:17" s="363" customFormat="1" ht="25.5" x14ac:dyDescent="0.2">
      <c r="A117" s="14">
        <f t="shared" si="3"/>
        <v>105</v>
      </c>
      <c r="B117" s="572" t="s">
        <v>743</v>
      </c>
      <c r="C117" s="755"/>
      <c r="D117" s="755"/>
      <c r="E117" s="755"/>
      <c r="F117" s="755"/>
      <c r="G117" s="755"/>
      <c r="H117" s="755"/>
      <c r="I117" s="755"/>
      <c r="J117" s="755"/>
      <c r="K117" s="755"/>
      <c r="L117" s="572" t="s">
        <v>73</v>
      </c>
      <c r="M117" s="209" t="s">
        <v>902</v>
      </c>
      <c r="N117" s="412">
        <v>1</v>
      </c>
      <c r="O117" s="487" t="s">
        <v>2246</v>
      </c>
      <c r="P117" s="487" t="s">
        <v>2246</v>
      </c>
      <c r="Q117" s="487" t="s">
        <v>2246</v>
      </c>
    </row>
    <row r="118" spans="1:17" s="363" customFormat="1" ht="38.25" x14ac:dyDescent="0.2">
      <c r="A118" s="14">
        <f t="shared" si="3"/>
        <v>106</v>
      </c>
      <c r="B118" s="572" t="s">
        <v>743</v>
      </c>
      <c r="C118" s="755"/>
      <c r="D118" s="755"/>
      <c r="E118" s="755"/>
      <c r="F118" s="755"/>
      <c r="G118" s="755"/>
      <c r="H118" s="755"/>
      <c r="I118" s="755"/>
      <c r="J118" s="755"/>
      <c r="K118" s="755"/>
      <c r="L118" s="572" t="s">
        <v>73</v>
      </c>
      <c r="M118" s="209" t="s">
        <v>903</v>
      </c>
      <c r="N118" s="412">
        <v>1</v>
      </c>
      <c r="O118" s="487" t="s">
        <v>2246</v>
      </c>
      <c r="P118" s="487" t="s">
        <v>2246</v>
      </c>
      <c r="Q118" s="487" t="s">
        <v>2246</v>
      </c>
    </row>
    <row r="119" spans="1:17" s="363" customFormat="1" ht="42" customHeight="1" x14ac:dyDescent="0.2">
      <c r="A119" s="14">
        <f t="shared" si="3"/>
        <v>107</v>
      </c>
      <c r="B119" s="572" t="s">
        <v>743</v>
      </c>
      <c r="C119" s="755"/>
      <c r="D119" s="755"/>
      <c r="E119" s="755"/>
      <c r="F119" s="755"/>
      <c r="G119" s="755"/>
      <c r="H119" s="755"/>
      <c r="I119" s="755"/>
      <c r="J119" s="755"/>
      <c r="K119" s="755"/>
      <c r="L119" s="572" t="s">
        <v>73</v>
      </c>
      <c r="M119" s="209" t="s">
        <v>904</v>
      </c>
      <c r="N119" s="412">
        <v>1</v>
      </c>
      <c r="O119" s="487" t="s">
        <v>2246</v>
      </c>
      <c r="P119" s="487" t="s">
        <v>2246</v>
      </c>
      <c r="Q119" s="487" t="s">
        <v>2246</v>
      </c>
    </row>
    <row r="120" spans="1:17" s="363" customFormat="1" ht="51" x14ac:dyDescent="0.2">
      <c r="A120" s="14">
        <f t="shared" si="3"/>
        <v>108</v>
      </c>
      <c r="B120" s="574" t="s">
        <v>745</v>
      </c>
      <c r="C120" s="573" t="s">
        <v>136</v>
      </c>
      <c r="D120" s="755" t="s">
        <v>136</v>
      </c>
      <c r="E120" s="755" t="s">
        <v>136</v>
      </c>
      <c r="F120" s="755" t="s">
        <v>136</v>
      </c>
      <c r="G120" s="755" t="s">
        <v>136</v>
      </c>
      <c r="H120" s="755" t="s">
        <v>136</v>
      </c>
      <c r="I120" s="755" t="s">
        <v>136</v>
      </c>
      <c r="J120" s="756" t="s">
        <v>136</v>
      </c>
      <c r="K120" s="756" t="s">
        <v>136</v>
      </c>
      <c r="L120" s="572" t="s">
        <v>137</v>
      </c>
      <c r="M120" s="209" t="s">
        <v>905</v>
      </c>
      <c r="N120" s="412">
        <v>1</v>
      </c>
      <c r="O120" s="487" t="s">
        <v>2246</v>
      </c>
      <c r="P120" s="487" t="s">
        <v>2246</v>
      </c>
      <c r="Q120" s="487" t="s">
        <v>2246</v>
      </c>
    </row>
    <row r="121" spans="1:17" s="363" customFormat="1" ht="25.5" x14ac:dyDescent="0.2">
      <c r="A121" s="14">
        <f t="shared" si="3"/>
        <v>109</v>
      </c>
      <c r="B121" s="31" t="s">
        <v>786</v>
      </c>
      <c r="C121" s="572" t="s">
        <v>1315</v>
      </c>
      <c r="D121" s="755"/>
      <c r="E121" s="755"/>
      <c r="F121" s="755"/>
      <c r="G121" s="755"/>
      <c r="H121" s="755"/>
      <c r="I121" s="755"/>
      <c r="J121" s="757"/>
      <c r="K121" s="757"/>
      <c r="L121" s="572" t="s">
        <v>73</v>
      </c>
      <c r="M121" s="209" t="s">
        <v>906</v>
      </c>
      <c r="N121" s="412">
        <v>1</v>
      </c>
      <c r="O121" s="487" t="s">
        <v>2246</v>
      </c>
      <c r="P121" s="487" t="s">
        <v>2246</v>
      </c>
      <c r="Q121" s="487" t="s">
        <v>2246</v>
      </c>
    </row>
    <row r="122" spans="1:17" s="363" customFormat="1" ht="38.25" x14ac:dyDescent="0.2">
      <c r="A122" s="14">
        <f t="shared" si="3"/>
        <v>110</v>
      </c>
      <c r="B122" s="572" t="s">
        <v>745</v>
      </c>
      <c r="C122" s="573" t="s">
        <v>136</v>
      </c>
      <c r="D122" s="755"/>
      <c r="E122" s="755"/>
      <c r="F122" s="755"/>
      <c r="G122" s="755" t="s">
        <v>136</v>
      </c>
      <c r="H122" s="755" t="s">
        <v>136</v>
      </c>
      <c r="I122" s="755" t="s">
        <v>136</v>
      </c>
      <c r="J122" s="757"/>
      <c r="K122" s="757"/>
      <c r="L122" s="572" t="s">
        <v>73</v>
      </c>
      <c r="M122" s="217" t="s">
        <v>1798</v>
      </c>
      <c r="N122" s="412">
        <v>1</v>
      </c>
      <c r="O122" s="487" t="s">
        <v>2246</v>
      </c>
      <c r="P122" s="487" t="s">
        <v>2246</v>
      </c>
      <c r="Q122" s="487" t="s">
        <v>2246</v>
      </c>
    </row>
    <row r="123" spans="1:17" s="363" customFormat="1" ht="51" x14ac:dyDescent="0.2">
      <c r="A123" s="14">
        <f t="shared" si="3"/>
        <v>111</v>
      </c>
      <c r="B123" s="572" t="s">
        <v>745</v>
      </c>
      <c r="C123" s="573" t="s">
        <v>136</v>
      </c>
      <c r="D123" s="573" t="s">
        <v>136</v>
      </c>
      <c r="E123" s="573" t="s">
        <v>136</v>
      </c>
      <c r="F123" s="573" t="s">
        <v>136</v>
      </c>
      <c r="G123" s="755"/>
      <c r="H123" s="755"/>
      <c r="I123" s="755"/>
      <c r="J123" s="757"/>
      <c r="K123" s="757"/>
      <c r="L123" s="572" t="s">
        <v>73</v>
      </c>
      <c r="M123" s="209" t="s">
        <v>908</v>
      </c>
      <c r="N123" s="412">
        <v>1</v>
      </c>
      <c r="O123" s="487" t="s">
        <v>2246</v>
      </c>
      <c r="P123" s="487" t="s">
        <v>2246</v>
      </c>
      <c r="Q123" s="487" t="s">
        <v>2246</v>
      </c>
    </row>
    <row r="124" spans="1:17" s="363" customFormat="1" ht="29.25" customHeight="1" x14ac:dyDescent="0.2">
      <c r="A124" s="14">
        <f t="shared" si="3"/>
        <v>112</v>
      </c>
      <c r="B124" s="572" t="s">
        <v>745</v>
      </c>
      <c r="C124" s="573" t="s">
        <v>136</v>
      </c>
      <c r="D124" s="755" t="s">
        <v>136</v>
      </c>
      <c r="E124" s="755" t="s">
        <v>136</v>
      </c>
      <c r="F124" s="755" t="s">
        <v>136</v>
      </c>
      <c r="G124" s="755" t="s">
        <v>136</v>
      </c>
      <c r="H124" s="755" t="s">
        <v>136</v>
      </c>
      <c r="I124" s="755" t="s">
        <v>136</v>
      </c>
      <c r="J124" s="757"/>
      <c r="K124" s="757"/>
      <c r="L124" s="572" t="s">
        <v>73</v>
      </c>
      <c r="M124" s="209" t="s">
        <v>909</v>
      </c>
      <c r="N124" s="412">
        <v>1</v>
      </c>
      <c r="O124" s="487" t="s">
        <v>2246</v>
      </c>
      <c r="P124" s="487" t="s">
        <v>2246</v>
      </c>
      <c r="Q124" s="487" t="s">
        <v>2246</v>
      </c>
    </row>
    <row r="125" spans="1:17" s="363" customFormat="1" ht="38.25" x14ac:dyDescent="0.2">
      <c r="A125" s="14">
        <f t="shared" si="3"/>
        <v>113</v>
      </c>
      <c r="B125" s="31" t="s">
        <v>786</v>
      </c>
      <c r="C125" s="572" t="s">
        <v>1315</v>
      </c>
      <c r="D125" s="755"/>
      <c r="E125" s="755"/>
      <c r="F125" s="755"/>
      <c r="G125" s="755"/>
      <c r="H125" s="755"/>
      <c r="I125" s="755"/>
      <c r="J125" s="757"/>
      <c r="K125" s="757"/>
      <c r="L125" s="572" t="s">
        <v>73</v>
      </c>
      <c r="M125" s="217" t="s">
        <v>1799</v>
      </c>
      <c r="N125" s="412">
        <v>1</v>
      </c>
      <c r="O125" s="487" t="s">
        <v>2246</v>
      </c>
      <c r="P125" s="487" t="s">
        <v>2246</v>
      </c>
      <c r="Q125" s="487" t="s">
        <v>2246</v>
      </c>
    </row>
    <row r="126" spans="1:17" s="363" customFormat="1" ht="25.5" x14ac:dyDescent="0.2">
      <c r="A126" s="14">
        <f t="shared" si="3"/>
        <v>114</v>
      </c>
      <c r="B126" s="572" t="s">
        <v>745</v>
      </c>
      <c r="C126" s="573" t="s">
        <v>136</v>
      </c>
      <c r="D126" s="755"/>
      <c r="E126" s="755"/>
      <c r="F126" s="755"/>
      <c r="G126" s="755"/>
      <c r="H126" s="755"/>
      <c r="I126" s="755"/>
      <c r="J126" s="758"/>
      <c r="K126" s="758"/>
      <c r="L126" s="572" t="s">
        <v>73</v>
      </c>
      <c r="M126" s="209" t="s">
        <v>911</v>
      </c>
      <c r="N126" s="412">
        <v>1</v>
      </c>
      <c r="O126" s="487" t="s">
        <v>2246</v>
      </c>
      <c r="P126" s="487" t="s">
        <v>2246</v>
      </c>
      <c r="Q126" s="487" t="s">
        <v>2246</v>
      </c>
    </row>
    <row r="127" spans="1:17" s="363" customFormat="1" ht="51" x14ac:dyDescent="0.2">
      <c r="A127" s="14">
        <f t="shared" si="3"/>
        <v>115</v>
      </c>
      <c r="B127" s="31" t="s">
        <v>786</v>
      </c>
      <c r="C127" s="572" t="s">
        <v>1315</v>
      </c>
      <c r="D127" s="755"/>
      <c r="E127" s="755"/>
      <c r="F127" s="755"/>
      <c r="G127" s="755"/>
      <c r="H127" s="573" t="s">
        <v>136</v>
      </c>
      <c r="I127" s="573" t="s">
        <v>136</v>
      </c>
      <c r="J127" s="573" t="s">
        <v>136</v>
      </c>
      <c r="K127" s="573" t="s">
        <v>136</v>
      </c>
      <c r="L127" s="572" t="s">
        <v>1473</v>
      </c>
      <c r="M127" s="217" t="s">
        <v>912</v>
      </c>
      <c r="N127" s="412">
        <v>1</v>
      </c>
      <c r="O127" s="487" t="s">
        <v>2246</v>
      </c>
      <c r="P127" s="487" t="s">
        <v>2246</v>
      </c>
      <c r="Q127" s="487" t="s">
        <v>2246</v>
      </c>
    </row>
    <row r="128" spans="1:17" s="363" customFormat="1" ht="38.25" customHeight="1" x14ac:dyDescent="0.2">
      <c r="A128" s="14">
        <f t="shared" si="3"/>
        <v>116</v>
      </c>
      <c r="B128" s="572" t="s">
        <v>745</v>
      </c>
      <c r="C128" s="573" t="s">
        <v>146</v>
      </c>
      <c r="D128" s="755" t="s">
        <v>146</v>
      </c>
      <c r="E128" s="755" t="s">
        <v>146</v>
      </c>
      <c r="F128" s="755" t="s">
        <v>146</v>
      </c>
      <c r="G128" s="755" t="s">
        <v>146</v>
      </c>
      <c r="H128" s="755" t="s">
        <v>146</v>
      </c>
      <c r="I128" s="755" t="s">
        <v>146</v>
      </c>
      <c r="J128" s="755" t="s">
        <v>146</v>
      </c>
      <c r="K128" s="755" t="s">
        <v>146</v>
      </c>
      <c r="L128" s="574" t="s">
        <v>1800</v>
      </c>
      <c r="M128" s="209" t="s">
        <v>913</v>
      </c>
      <c r="N128" s="412">
        <v>1</v>
      </c>
      <c r="O128" s="487" t="s">
        <v>2246</v>
      </c>
      <c r="P128" s="487" t="s">
        <v>2246</v>
      </c>
      <c r="Q128" s="487" t="s">
        <v>2246</v>
      </c>
    </row>
    <row r="129" spans="1:17" s="363" customFormat="1" ht="25.5" x14ac:dyDescent="0.2">
      <c r="A129" s="14">
        <f t="shared" si="3"/>
        <v>117</v>
      </c>
      <c r="B129" s="572" t="s">
        <v>745</v>
      </c>
      <c r="C129" s="573" t="s">
        <v>146</v>
      </c>
      <c r="D129" s="755"/>
      <c r="E129" s="755"/>
      <c r="F129" s="755"/>
      <c r="G129" s="755"/>
      <c r="H129" s="755"/>
      <c r="I129" s="755"/>
      <c r="J129" s="755"/>
      <c r="K129" s="755"/>
      <c r="L129" s="572" t="s">
        <v>73</v>
      </c>
      <c r="M129" s="209" t="s">
        <v>914</v>
      </c>
      <c r="N129" s="412">
        <v>1</v>
      </c>
      <c r="O129" s="487" t="s">
        <v>2246</v>
      </c>
      <c r="P129" s="487" t="s">
        <v>2246</v>
      </c>
      <c r="Q129" s="487" t="s">
        <v>2246</v>
      </c>
    </row>
    <row r="130" spans="1:17" ht="38.25" x14ac:dyDescent="0.2">
      <c r="A130" s="14">
        <f t="shared" si="3"/>
        <v>118</v>
      </c>
      <c r="B130" s="31" t="s">
        <v>785</v>
      </c>
      <c r="C130" s="572" t="s">
        <v>1316</v>
      </c>
      <c r="D130" s="755"/>
      <c r="E130" s="755"/>
      <c r="F130" s="755"/>
      <c r="G130" s="755"/>
      <c r="H130" s="755"/>
      <c r="I130" s="755"/>
      <c r="J130" s="755"/>
      <c r="K130" s="755"/>
      <c r="L130" s="572" t="s">
        <v>73</v>
      </c>
      <c r="M130" s="209" t="s">
        <v>915</v>
      </c>
      <c r="N130" s="412">
        <v>1</v>
      </c>
      <c r="O130" s="487" t="s">
        <v>2246</v>
      </c>
      <c r="P130" s="487" t="s">
        <v>2246</v>
      </c>
      <c r="Q130" s="487" t="s">
        <v>2246</v>
      </c>
    </row>
    <row r="131" spans="1:17" ht="25.5" x14ac:dyDescent="0.2">
      <c r="A131" s="14">
        <f t="shared" si="3"/>
        <v>119</v>
      </c>
      <c r="B131" s="572" t="s">
        <v>742</v>
      </c>
      <c r="C131" s="573" t="s">
        <v>146</v>
      </c>
      <c r="D131" s="755"/>
      <c r="E131" s="755"/>
      <c r="F131" s="755"/>
      <c r="G131" s="755"/>
      <c r="H131" s="755"/>
      <c r="I131" s="755"/>
      <c r="J131" s="755"/>
      <c r="K131" s="755"/>
      <c r="L131" s="572" t="s">
        <v>73</v>
      </c>
      <c r="M131" s="209" t="s">
        <v>916</v>
      </c>
      <c r="N131" s="412">
        <v>1</v>
      </c>
      <c r="O131" s="487" t="s">
        <v>2246</v>
      </c>
      <c r="P131" s="487" t="s">
        <v>2246</v>
      </c>
      <c r="Q131" s="487" t="s">
        <v>2246</v>
      </c>
    </row>
    <row r="132" spans="1:17" ht="38.25" x14ac:dyDescent="0.2">
      <c r="A132" s="14">
        <f t="shared" si="3"/>
        <v>120</v>
      </c>
      <c r="B132" s="31" t="s">
        <v>785</v>
      </c>
      <c r="C132" s="572" t="s">
        <v>1316</v>
      </c>
      <c r="D132" s="755"/>
      <c r="E132" s="755"/>
      <c r="F132" s="755"/>
      <c r="G132" s="755"/>
      <c r="H132" s="755"/>
      <c r="I132" s="755"/>
      <c r="J132" s="755"/>
      <c r="K132" s="755"/>
      <c r="L132" s="572" t="s">
        <v>73</v>
      </c>
      <c r="M132" s="209" t="s">
        <v>1296</v>
      </c>
      <c r="N132" s="412">
        <v>1</v>
      </c>
      <c r="O132" s="487" t="s">
        <v>2246</v>
      </c>
      <c r="P132" s="487" t="s">
        <v>2246</v>
      </c>
      <c r="Q132" s="487" t="s">
        <v>2246</v>
      </c>
    </row>
    <row r="133" spans="1:17" ht="25.5" x14ac:dyDescent="0.2">
      <c r="A133" s="14">
        <f t="shared" si="3"/>
        <v>121</v>
      </c>
      <c r="B133" s="31" t="s">
        <v>785</v>
      </c>
      <c r="C133" s="572" t="s">
        <v>1316</v>
      </c>
      <c r="D133" s="755"/>
      <c r="E133" s="755"/>
      <c r="F133" s="755"/>
      <c r="G133" s="755"/>
      <c r="H133" s="755"/>
      <c r="I133" s="755"/>
      <c r="J133" s="755"/>
      <c r="K133" s="755"/>
      <c r="L133" s="572" t="s">
        <v>73</v>
      </c>
      <c r="M133" s="209" t="s">
        <v>1297</v>
      </c>
      <c r="N133" s="412">
        <v>1</v>
      </c>
      <c r="O133" s="487" t="s">
        <v>2246</v>
      </c>
      <c r="P133" s="487" t="s">
        <v>2246</v>
      </c>
      <c r="Q133" s="487" t="s">
        <v>2246</v>
      </c>
    </row>
    <row r="134" spans="1:17" ht="38.25" x14ac:dyDescent="0.2">
      <c r="A134" s="14">
        <f t="shared" si="3"/>
        <v>122</v>
      </c>
      <c r="B134" s="255"/>
      <c r="C134" s="577"/>
      <c r="D134" s="225"/>
      <c r="E134" s="764" t="s">
        <v>1601</v>
      </c>
      <c r="F134" s="764" t="s">
        <v>1886</v>
      </c>
      <c r="G134" s="764" t="s">
        <v>1886</v>
      </c>
      <c r="H134" s="764" t="s">
        <v>1886</v>
      </c>
      <c r="I134" s="764" t="s">
        <v>1886</v>
      </c>
      <c r="J134" s="764" t="s">
        <v>1886</v>
      </c>
      <c r="K134" s="764" t="s">
        <v>1886</v>
      </c>
      <c r="L134" s="574" t="s">
        <v>1524</v>
      </c>
      <c r="M134" s="217" t="s">
        <v>1801</v>
      </c>
      <c r="N134" s="412">
        <v>1</v>
      </c>
      <c r="O134" s="487" t="s">
        <v>2246</v>
      </c>
      <c r="P134" s="487" t="s">
        <v>2246</v>
      </c>
      <c r="Q134" s="487" t="s">
        <v>2246</v>
      </c>
    </row>
    <row r="135" spans="1:17" ht="28.5" customHeight="1" x14ac:dyDescent="0.2">
      <c r="A135" s="14">
        <f t="shared" si="3"/>
        <v>123</v>
      </c>
      <c r="B135" s="255"/>
      <c r="C135" s="577"/>
      <c r="D135" s="225"/>
      <c r="E135" s="791"/>
      <c r="F135" s="791"/>
      <c r="G135" s="764"/>
      <c r="H135" s="764"/>
      <c r="I135" s="764"/>
      <c r="J135" s="764"/>
      <c r="K135" s="764"/>
      <c r="L135" s="574" t="s">
        <v>73</v>
      </c>
      <c r="M135" s="217" t="s">
        <v>914</v>
      </c>
      <c r="N135" s="412">
        <v>1</v>
      </c>
      <c r="O135" s="487" t="s">
        <v>2246</v>
      </c>
      <c r="P135" s="487" t="s">
        <v>2246</v>
      </c>
      <c r="Q135" s="487" t="s">
        <v>2246</v>
      </c>
    </row>
    <row r="136" spans="1:17" ht="25.5" customHeight="1" x14ac:dyDescent="0.2">
      <c r="A136" s="14">
        <f t="shared" si="3"/>
        <v>124</v>
      </c>
      <c r="B136" s="255"/>
      <c r="C136" s="31"/>
      <c r="D136" s="225"/>
      <c r="E136" s="791"/>
      <c r="F136" s="791"/>
      <c r="G136" s="764"/>
      <c r="H136" s="764"/>
      <c r="I136" s="764"/>
      <c r="J136" s="764"/>
      <c r="K136" s="764"/>
      <c r="L136" s="574" t="s">
        <v>73</v>
      </c>
      <c r="M136" s="217" t="s">
        <v>1802</v>
      </c>
      <c r="N136" s="412">
        <v>1</v>
      </c>
      <c r="O136" s="487" t="s">
        <v>2246</v>
      </c>
      <c r="P136" s="487" t="s">
        <v>2246</v>
      </c>
      <c r="Q136" s="487" t="s">
        <v>2246</v>
      </c>
    </row>
    <row r="137" spans="1:17" ht="38.25" x14ac:dyDescent="0.2">
      <c r="A137" s="14">
        <f t="shared" si="3"/>
        <v>125</v>
      </c>
      <c r="B137" s="255"/>
      <c r="C137" s="577"/>
      <c r="D137" s="225"/>
      <c r="E137" s="791"/>
      <c r="F137" s="791"/>
      <c r="G137" s="764"/>
      <c r="H137" s="764"/>
      <c r="I137" s="764"/>
      <c r="J137" s="764"/>
      <c r="K137" s="764"/>
      <c r="L137" s="574" t="s">
        <v>73</v>
      </c>
      <c r="M137" s="217" t="s">
        <v>1803</v>
      </c>
      <c r="N137" s="412">
        <v>1</v>
      </c>
      <c r="O137" s="487" t="s">
        <v>2246</v>
      </c>
      <c r="P137" s="487" t="s">
        <v>2246</v>
      </c>
      <c r="Q137" s="487" t="s">
        <v>2246</v>
      </c>
    </row>
    <row r="138" spans="1:17" ht="25.5" x14ac:dyDescent="0.2">
      <c r="A138" s="14">
        <f t="shared" si="3"/>
        <v>126</v>
      </c>
      <c r="B138" s="255"/>
      <c r="C138" s="31"/>
      <c r="D138" s="225"/>
      <c r="E138" s="791"/>
      <c r="F138" s="791"/>
      <c r="G138" s="574" t="s">
        <v>1886</v>
      </c>
      <c r="H138" s="574" t="s">
        <v>1886</v>
      </c>
      <c r="I138" s="574" t="s">
        <v>1886</v>
      </c>
      <c r="J138" s="574" t="s">
        <v>1886</v>
      </c>
      <c r="K138" s="574" t="s">
        <v>1886</v>
      </c>
      <c r="L138" s="574" t="s">
        <v>73</v>
      </c>
      <c r="M138" s="217" t="s">
        <v>1297</v>
      </c>
      <c r="N138" s="412">
        <v>1</v>
      </c>
      <c r="O138" s="487" t="s">
        <v>2246</v>
      </c>
      <c r="P138" s="487" t="s">
        <v>2246</v>
      </c>
      <c r="Q138" s="487" t="s">
        <v>2246</v>
      </c>
    </row>
    <row r="139" spans="1:17" ht="38.25" x14ac:dyDescent="0.2">
      <c r="A139" s="14">
        <f t="shared" si="3"/>
        <v>127</v>
      </c>
      <c r="B139" s="31" t="s">
        <v>786</v>
      </c>
      <c r="C139" s="572" t="s">
        <v>1317</v>
      </c>
      <c r="D139" s="573" t="s">
        <v>152</v>
      </c>
      <c r="E139" s="573" t="s">
        <v>152</v>
      </c>
      <c r="F139" s="573" t="s">
        <v>152</v>
      </c>
      <c r="G139" s="573" t="s">
        <v>152</v>
      </c>
      <c r="H139" s="573" t="s">
        <v>152</v>
      </c>
      <c r="I139" s="573" t="s">
        <v>152</v>
      </c>
      <c r="J139" s="573" t="s">
        <v>152</v>
      </c>
      <c r="K139" s="573" t="s">
        <v>152</v>
      </c>
      <c r="L139" s="572" t="s">
        <v>153</v>
      </c>
      <c r="M139" s="209" t="s">
        <v>917</v>
      </c>
      <c r="N139" s="412">
        <v>1</v>
      </c>
      <c r="O139" s="487" t="s">
        <v>2246</v>
      </c>
      <c r="P139" s="487" t="s">
        <v>2246</v>
      </c>
      <c r="Q139" s="487" t="s">
        <v>2246</v>
      </c>
    </row>
    <row r="140" spans="1:17" ht="39" customHeight="1" x14ac:dyDescent="0.2">
      <c r="A140" s="14">
        <f t="shared" si="3"/>
        <v>128</v>
      </c>
      <c r="B140" s="31" t="s">
        <v>786</v>
      </c>
      <c r="C140" s="572" t="s">
        <v>1317</v>
      </c>
      <c r="D140" s="573" t="s">
        <v>152</v>
      </c>
      <c r="E140" s="573" t="s">
        <v>152</v>
      </c>
      <c r="F140" s="573" t="s">
        <v>152</v>
      </c>
      <c r="G140" s="755" t="s">
        <v>152</v>
      </c>
      <c r="H140" s="755" t="s">
        <v>152</v>
      </c>
      <c r="I140" s="755" t="s">
        <v>152</v>
      </c>
      <c r="J140" s="755" t="s">
        <v>152</v>
      </c>
      <c r="K140" s="755" t="s">
        <v>152</v>
      </c>
      <c r="L140" s="574" t="s">
        <v>73</v>
      </c>
      <c r="M140" s="217" t="s">
        <v>1804</v>
      </c>
      <c r="N140" s="412">
        <v>1</v>
      </c>
      <c r="O140" s="487" t="s">
        <v>2246</v>
      </c>
      <c r="P140" s="487" t="s">
        <v>2246</v>
      </c>
      <c r="Q140" s="487" t="s">
        <v>2246</v>
      </c>
    </row>
    <row r="141" spans="1:17" ht="27.75" customHeight="1" x14ac:dyDescent="0.2">
      <c r="A141" s="14">
        <f t="shared" si="3"/>
        <v>129</v>
      </c>
      <c r="B141" s="31" t="s">
        <v>786</v>
      </c>
      <c r="C141" s="572" t="s">
        <v>1317</v>
      </c>
      <c r="D141" s="573" t="s">
        <v>152</v>
      </c>
      <c r="E141" s="573" t="s">
        <v>152</v>
      </c>
      <c r="F141" s="573" t="s">
        <v>152</v>
      </c>
      <c r="G141" s="755"/>
      <c r="H141" s="755"/>
      <c r="I141" s="755"/>
      <c r="J141" s="755"/>
      <c r="K141" s="755"/>
      <c r="L141" s="574" t="s">
        <v>73</v>
      </c>
      <c r="M141" s="209" t="s">
        <v>919</v>
      </c>
      <c r="N141" s="412">
        <v>1</v>
      </c>
      <c r="O141" s="487" t="s">
        <v>2246</v>
      </c>
      <c r="P141" s="487" t="s">
        <v>2246</v>
      </c>
      <c r="Q141" s="487" t="s">
        <v>2246</v>
      </c>
    </row>
    <row r="142" spans="1:17" ht="25.5" x14ac:dyDescent="0.2">
      <c r="A142" s="14">
        <f t="shared" si="3"/>
        <v>130</v>
      </c>
      <c r="B142" s="31" t="s">
        <v>786</v>
      </c>
      <c r="C142" s="572" t="s">
        <v>1318</v>
      </c>
      <c r="D142" s="755" t="s">
        <v>157</v>
      </c>
      <c r="E142" s="755" t="s">
        <v>157</v>
      </c>
      <c r="F142" s="755" t="s">
        <v>157</v>
      </c>
      <c r="G142" s="755" t="s">
        <v>157</v>
      </c>
      <c r="H142" s="755" t="s">
        <v>157</v>
      </c>
      <c r="I142" s="755" t="s">
        <v>157</v>
      </c>
      <c r="J142" s="755" t="s">
        <v>157</v>
      </c>
      <c r="K142" s="755" t="s">
        <v>157</v>
      </c>
      <c r="L142" s="572" t="s">
        <v>158</v>
      </c>
      <c r="M142" s="217" t="s">
        <v>1805</v>
      </c>
      <c r="N142" s="412">
        <v>1</v>
      </c>
      <c r="O142" s="487" t="s">
        <v>2246</v>
      </c>
      <c r="P142" s="487" t="s">
        <v>2246</v>
      </c>
      <c r="Q142" s="487" t="s">
        <v>2246</v>
      </c>
    </row>
    <row r="143" spans="1:17" ht="25.5" x14ac:dyDescent="0.2">
      <c r="A143" s="14">
        <f t="shared" si="3"/>
        <v>131</v>
      </c>
      <c r="B143" s="31" t="s">
        <v>786</v>
      </c>
      <c r="C143" s="572" t="s">
        <v>1318</v>
      </c>
      <c r="D143" s="755"/>
      <c r="E143" s="755"/>
      <c r="F143" s="755"/>
      <c r="G143" s="755"/>
      <c r="H143" s="755"/>
      <c r="I143" s="755"/>
      <c r="J143" s="755"/>
      <c r="K143" s="755"/>
      <c r="L143" s="572" t="s">
        <v>73</v>
      </c>
      <c r="M143" s="209" t="s">
        <v>921</v>
      </c>
      <c r="N143" s="412">
        <v>1</v>
      </c>
      <c r="O143" s="487" t="s">
        <v>2246</v>
      </c>
      <c r="P143" s="487" t="s">
        <v>2246</v>
      </c>
      <c r="Q143" s="487" t="s">
        <v>2246</v>
      </c>
    </row>
    <row r="144" spans="1:17" ht="38.25" x14ac:dyDescent="0.2">
      <c r="A144" s="14">
        <f t="shared" si="3"/>
        <v>132</v>
      </c>
      <c r="B144" s="31" t="s">
        <v>786</v>
      </c>
      <c r="C144" s="572" t="s">
        <v>1319</v>
      </c>
      <c r="D144" s="573" t="s">
        <v>161</v>
      </c>
      <c r="E144" s="573" t="s">
        <v>161</v>
      </c>
      <c r="F144" s="573" t="s">
        <v>161</v>
      </c>
      <c r="G144" s="573" t="s">
        <v>161</v>
      </c>
      <c r="H144" s="573" t="s">
        <v>161</v>
      </c>
      <c r="I144" s="573" t="s">
        <v>161</v>
      </c>
      <c r="J144" s="573" t="s">
        <v>161</v>
      </c>
      <c r="K144" s="573" t="s">
        <v>161</v>
      </c>
      <c r="L144" s="572" t="s">
        <v>162</v>
      </c>
      <c r="M144" s="209" t="s">
        <v>922</v>
      </c>
      <c r="N144" s="412">
        <v>1</v>
      </c>
      <c r="O144" s="487" t="s">
        <v>2246</v>
      </c>
      <c r="P144" s="487" t="s">
        <v>2246</v>
      </c>
      <c r="Q144" s="487" t="s">
        <v>2246</v>
      </c>
    </row>
    <row r="145" spans="1:17" ht="51" x14ac:dyDescent="0.2">
      <c r="A145" s="14">
        <f t="shared" si="3"/>
        <v>133</v>
      </c>
      <c r="B145" s="577"/>
      <c r="C145" s="31"/>
      <c r="D145" s="110"/>
      <c r="E145" s="574" t="s">
        <v>1602</v>
      </c>
      <c r="F145" s="574" t="s">
        <v>1602</v>
      </c>
      <c r="G145" s="574" t="s">
        <v>2001</v>
      </c>
      <c r="H145" s="574" t="s">
        <v>2001</v>
      </c>
      <c r="I145" s="574" t="s">
        <v>2001</v>
      </c>
      <c r="J145" s="574" t="s">
        <v>2001</v>
      </c>
      <c r="K145" s="574" t="s">
        <v>2001</v>
      </c>
      <c r="L145" s="574" t="s">
        <v>1528</v>
      </c>
      <c r="M145" s="217" t="s">
        <v>1806</v>
      </c>
      <c r="N145" s="412">
        <v>1</v>
      </c>
      <c r="O145" s="487" t="s">
        <v>2246</v>
      </c>
      <c r="P145" s="487" t="s">
        <v>2246</v>
      </c>
      <c r="Q145" s="487" t="s">
        <v>2246</v>
      </c>
    </row>
    <row r="146" spans="1:17" s="363" customFormat="1" ht="15" customHeight="1" x14ac:dyDescent="0.2">
      <c r="A146" s="769" t="s">
        <v>792</v>
      </c>
      <c r="B146" s="769"/>
      <c r="C146" s="769"/>
      <c r="D146" s="769"/>
      <c r="E146" s="769"/>
      <c r="F146" s="769"/>
      <c r="G146" s="769"/>
      <c r="H146" s="769"/>
      <c r="I146" s="769"/>
      <c r="J146" s="769"/>
      <c r="K146" s="769"/>
      <c r="L146" s="769"/>
      <c r="M146" s="769"/>
      <c r="N146" s="769"/>
      <c r="O146" s="769"/>
      <c r="P146" s="769"/>
      <c r="Q146" s="769"/>
    </row>
    <row r="147" spans="1:17" s="363" customFormat="1" ht="51" x14ac:dyDescent="0.2">
      <c r="A147" s="14">
        <f>A145+1</f>
        <v>134</v>
      </c>
      <c r="B147" s="31" t="s">
        <v>788</v>
      </c>
      <c r="C147" s="572" t="s">
        <v>1320</v>
      </c>
      <c r="D147" s="573">
        <v>5.2</v>
      </c>
      <c r="E147" s="573">
        <v>5.2</v>
      </c>
      <c r="F147" s="573">
        <v>5.2</v>
      </c>
      <c r="G147" s="573">
        <v>5.2</v>
      </c>
      <c r="H147" s="573">
        <v>5.2</v>
      </c>
      <c r="I147" s="573">
        <v>5.2</v>
      </c>
      <c r="J147" s="575" t="s">
        <v>2397</v>
      </c>
      <c r="K147" s="575" t="s">
        <v>2397</v>
      </c>
      <c r="L147" s="574" t="s">
        <v>2490</v>
      </c>
      <c r="M147" s="217" t="s">
        <v>2271</v>
      </c>
      <c r="N147" s="412">
        <v>1</v>
      </c>
      <c r="O147" s="485" t="s">
        <v>2248</v>
      </c>
      <c r="P147" s="485" t="s">
        <v>2248</v>
      </c>
      <c r="Q147" s="485" t="s">
        <v>2248</v>
      </c>
    </row>
    <row r="148" spans="1:17" s="363" customFormat="1" ht="38.25" x14ac:dyDescent="0.2">
      <c r="A148" s="577"/>
      <c r="B148" s="31" t="s">
        <v>788</v>
      </c>
      <c r="C148" s="754" t="s">
        <v>1321</v>
      </c>
      <c r="D148" s="755" t="s">
        <v>166</v>
      </c>
      <c r="E148" s="755" t="s">
        <v>166</v>
      </c>
      <c r="F148" s="755" t="s">
        <v>166</v>
      </c>
      <c r="G148" s="755" t="s">
        <v>166</v>
      </c>
      <c r="H148" s="791" t="s">
        <v>166</v>
      </c>
      <c r="I148" s="791" t="s">
        <v>166</v>
      </c>
      <c r="J148" s="791" t="s">
        <v>166</v>
      </c>
      <c r="K148" s="791" t="s">
        <v>166</v>
      </c>
      <c r="L148" s="574" t="s">
        <v>2276</v>
      </c>
      <c r="M148" s="217" t="s">
        <v>2272</v>
      </c>
      <c r="N148" s="577"/>
      <c r="O148" s="577"/>
      <c r="P148" s="577"/>
      <c r="Q148" s="577"/>
    </row>
    <row r="149" spans="1:17" s="363" customFormat="1" ht="25.5" x14ac:dyDescent="0.2">
      <c r="A149" s="14">
        <f>A147+1</f>
        <v>135</v>
      </c>
      <c r="B149" s="31" t="s">
        <v>788</v>
      </c>
      <c r="C149" s="754"/>
      <c r="D149" s="755"/>
      <c r="E149" s="755"/>
      <c r="F149" s="755"/>
      <c r="G149" s="755"/>
      <c r="H149" s="791"/>
      <c r="I149" s="791"/>
      <c r="J149" s="791"/>
      <c r="K149" s="791"/>
      <c r="L149" s="574" t="s">
        <v>73</v>
      </c>
      <c r="M149" s="217" t="s">
        <v>2273</v>
      </c>
      <c r="N149" s="412">
        <v>1</v>
      </c>
      <c r="O149" s="485" t="s">
        <v>2248</v>
      </c>
      <c r="P149" s="485" t="s">
        <v>2248</v>
      </c>
      <c r="Q149" s="485" t="s">
        <v>2248</v>
      </c>
    </row>
    <row r="150" spans="1:17" s="363" customFormat="1" ht="15" customHeight="1" x14ac:dyDescent="0.2">
      <c r="A150" s="14">
        <f>A149+1</f>
        <v>136</v>
      </c>
      <c r="B150" s="31" t="s">
        <v>788</v>
      </c>
      <c r="C150" s="754"/>
      <c r="D150" s="755"/>
      <c r="E150" s="755"/>
      <c r="F150" s="755"/>
      <c r="G150" s="755"/>
      <c r="H150" s="791"/>
      <c r="I150" s="791"/>
      <c r="J150" s="791"/>
      <c r="K150" s="791"/>
      <c r="L150" s="574" t="s">
        <v>73</v>
      </c>
      <c r="M150" s="217" t="s">
        <v>2217</v>
      </c>
      <c r="N150" s="412">
        <v>1</v>
      </c>
      <c r="O150" s="485" t="s">
        <v>2248</v>
      </c>
      <c r="P150" s="485" t="s">
        <v>2248</v>
      </c>
      <c r="Q150" s="485" t="s">
        <v>2248</v>
      </c>
    </row>
    <row r="151" spans="1:17" s="363" customFormat="1" ht="15" customHeight="1" x14ac:dyDescent="0.2">
      <c r="A151" s="14">
        <f t="shared" ref="A151:A159" si="4">A150+1</f>
        <v>137</v>
      </c>
      <c r="B151" s="31" t="s">
        <v>788</v>
      </c>
      <c r="C151" s="754"/>
      <c r="D151" s="755"/>
      <c r="E151" s="755"/>
      <c r="F151" s="755"/>
      <c r="G151" s="755"/>
      <c r="H151" s="791"/>
      <c r="I151" s="791"/>
      <c r="J151" s="791"/>
      <c r="K151" s="791"/>
      <c r="L151" s="574" t="s">
        <v>73</v>
      </c>
      <c r="M151" s="217" t="s">
        <v>2274</v>
      </c>
      <c r="N151" s="412">
        <v>1</v>
      </c>
      <c r="O151" s="485" t="s">
        <v>2248</v>
      </c>
      <c r="P151" s="485" t="s">
        <v>2248</v>
      </c>
      <c r="Q151" s="485" t="s">
        <v>2248</v>
      </c>
    </row>
    <row r="152" spans="1:17" s="363" customFormat="1" ht="38.25" x14ac:dyDescent="0.2">
      <c r="A152" s="14">
        <f>A151+1</f>
        <v>138</v>
      </c>
      <c r="B152" s="31" t="s">
        <v>788</v>
      </c>
      <c r="C152" s="754"/>
      <c r="D152" s="755"/>
      <c r="E152" s="755"/>
      <c r="F152" s="755"/>
      <c r="G152" s="755"/>
      <c r="H152" s="791"/>
      <c r="I152" s="791"/>
      <c r="J152" s="791"/>
      <c r="K152" s="791"/>
      <c r="L152" s="574" t="s">
        <v>73</v>
      </c>
      <c r="M152" s="217" t="s">
        <v>2275</v>
      </c>
      <c r="N152" s="412">
        <v>1</v>
      </c>
      <c r="O152" s="485" t="s">
        <v>2248</v>
      </c>
      <c r="P152" s="485" t="s">
        <v>2248</v>
      </c>
      <c r="Q152" s="485" t="s">
        <v>2248</v>
      </c>
    </row>
    <row r="153" spans="1:17" s="363" customFormat="1" ht="38.25" x14ac:dyDescent="0.2">
      <c r="A153" s="577"/>
      <c r="B153" s="31"/>
      <c r="C153" s="754"/>
      <c r="D153" s="755"/>
      <c r="E153" s="755"/>
      <c r="F153" s="755"/>
      <c r="G153" s="755"/>
      <c r="H153" s="791" t="s">
        <v>176</v>
      </c>
      <c r="I153" s="791" t="s">
        <v>176</v>
      </c>
      <c r="J153" s="791" t="s">
        <v>176</v>
      </c>
      <c r="K153" s="791" t="s">
        <v>176</v>
      </c>
      <c r="L153" s="574" t="s">
        <v>2021</v>
      </c>
      <c r="M153" s="217" t="s">
        <v>2524</v>
      </c>
      <c r="N153" s="577"/>
      <c r="O153" s="577"/>
      <c r="P153" s="577"/>
      <c r="Q153" s="577"/>
    </row>
    <row r="154" spans="1:17" s="363" customFormat="1" ht="15" customHeight="1" x14ac:dyDescent="0.2">
      <c r="A154" s="14">
        <f>A152+1</f>
        <v>139</v>
      </c>
      <c r="B154" s="31"/>
      <c r="C154" s="754"/>
      <c r="D154" s="755"/>
      <c r="E154" s="755"/>
      <c r="F154" s="755"/>
      <c r="G154" s="755"/>
      <c r="H154" s="791"/>
      <c r="I154" s="791"/>
      <c r="J154" s="791"/>
      <c r="K154" s="791"/>
      <c r="L154" s="574" t="s">
        <v>73</v>
      </c>
      <c r="M154" s="217" t="s">
        <v>2221</v>
      </c>
      <c r="N154" s="412">
        <v>1</v>
      </c>
      <c r="O154" s="485" t="s">
        <v>2248</v>
      </c>
      <c r="P154" s="485" t="s">
        <v>2248</v>
      </c>
      <c r="Q154" s="485" t="s">
        <v>2248</v>
      </c>
    </row>
    <row r="155" spans="1:17" s="363" customFormat="1" ht="25.5" x14ac:dyDescent="0.2">
      <c r="A155" s="14">
        <f>A154+1</f>
        <v>140</v>
      </c>
      <c r="B155" s="31" t="s">
        <v>788</v>
      </c>
      <c r="C155" s="754"/>
      <c r="D155" s="755"/>
      <c r="E155" s="755"/>
      <c r="F155" s="755"/>
      <c r="G155" s="755"/>
      <c r="H155" s="791"/>
      <c r="I155" s="791"/>
      <c r="J155" s="791"/>
      <c r="K155" s="791"/>
      <c r="L155" s="574" t="s">
        <v>73</v>
      </c>
      <c r="M155" s="217" t="s">
        <v>2277</v>
      </c>
      <c r="N155" s="412">
        <v>1</v>
      </c>
      <c r="O155" s="485" t="s">
        <v>2248</v>
      </c>
      <c r="P155" s="485" t="s">
        <v>2248</v>
      </c>
      <c r="Q155" s="485" t="s">
        <v>2248</v>
      </c>
    </row>
    <row r="156" spans="1:17" s="363" customFormat="1" ht="15" customHeight="1" x14ac:dyDescent="0.2">
      <c r="A156" s="14">
        <f t="shared" si="4"/>
        <v>141</v>
      </c>
      <c r="B156" s="31" t="s">
        <v>788</v>
      </c>
      <c r="C156" s="754"/>
      <c r="D156" s="755"/>
      <c r="E156" s="755"/>
      <c r="F156" s="755"/>
      <c r="G156" s="755"/>
      <c r="H156" s="791"/>
      <c r="I156" s="791"/>
      <c r="J156" s="791"/>
      <c r="K156" s="791"/>
      <c r="L156" s="574" t="s">
        <v>73</v>
      </c>
      <c r="M156" s="217" t="s">
        <v>2278</v>
      </c>
      <c r="N156" s="412">
        <v>1</v>
      </c>
      <c r="O156" s="485" t="s">
        <v>2248</v>
      </c>
      <c r="P156" s="485" t="s">
        <v>2248</v>
      </c>
      <c r="Q156" s="485" t="s">
        <v>2248</v>
      </c>
    </row>
    <row r="157" spans="1:17" s="363" customFormat="1" ht="15" customHeight="1" x14ac:dyDescent="0.2">
      <c r="A157" s="14">
        <f t="shared" si="4"/>
        <v>142</v>
      </c>
      <c r="B157" s="31" t="s">
        <v>788</v>
      </c>
      <c r="C157" s="754"/>
      <c r="D157" s="755"/>
      <c r="E157" s="755"/>
      <c r="F157" s="755"/>
      <c r="G157" s="755"/>
      <c r="H157" s="791"/>
      <c r="I157" s="791"/>
      <c r="J157" s="791"/>
      <c r="K157" s="791"/>
      <c r="L157" s="574" t="s">
        <v>73</v>
      </c>
      <c r="M157" s="217" t="s">
        <v>2279</v>
      </c>
      <c r="N157" s="412">
        <v>1</v>
      </c>
      <c r="O157" s="485" t="s">
        <v>2248</v>
      </c>
      <c r="P157" s="485" t="s">
        <v>2248</v>
      </c>
      <c r="Q157" s="485" t="s">
        <v>2248</v>
      </c>
    </row>
    <row r="158" spans="1:17" s="363" customFormat="1" ht="15" customHeight="1" x14ac:dyDescent="0.2">
      <c r="A158" s="14">
        <f t="shared" si="4"/>
        <v>143</v>
      </c>
      <c r="B158" s="31"/>
      <c r="C158" s="574" t="s">
        <v>1322</v>
      </c>
      <c r="D158" s="575" t="s">
        <v>176</v>
      </c>
      <c r="E158" s="575" t="s">
        <v>166</v>
      </c>
      <c r="F158" s="575" t="s">
        <v>166</v>
      </c>
      <c r="G158" s="755"/>
      <c r="H158" s="791"/>
      <c r="I158" s="791"/>
      <c r="J158" s="791"/>
      <c r="K158" s="791"/>
      <c r="L158" s="574" t="s">
        <v>73</v>
      </c>
      <c r="M158" s="217" t="s">
        <v>2280</v>
      </c>
      <c r="N158" s="412">
        <v>1</v>
      </c>
      <c r="O158" s="485" t="s">
        <v>2248</v>
      </c>
      <c r="P158" s="485" t="s">
        <v>2248</v>
      </c>
      <c r="Q158" s="485" t="s">
        <v>2248</v>
      </c>
    </row>
    <row r="159" spans="1:17" s="363" customFormat="1" ht="15" customHeight="1" x14ac:dyDescent="0.2">
      <c r="A159" s="14">
        <f t="shared" si="4"/>
        <v>144</v>
      </c>
      <c r="B159" s="31" t="s">
        <v>788</v>
      </c>
      <c r="C159" s="572" t="s">
        <v>1321</v>
      </c>
      <c r="D159" s="573" t="s">
        <v>166</v>
      </c>
      <c r="E159" s="573" t="s">
        <v>166</v>
      </c>
      <c r="F159" s="573" t="s">
        <v>166</v>
      </c>
      <c r="G159" s="755"/>
      <c r="H159" s="791"/>
      <c r="I159" s="791"/>
      <c r="J159" s="791"/>
      <c r="K159" s="791"/>
      <c r="L159" s="574" t="s">
        <v>73</v>
      </c>
      <c r="M159" s="217" t="s">
        <v>2281</v>
      </c>
      <c r="N159" s="412">
        <v>1</v>
      </c>
      <c r="O159" s="485" t="s">
        <v>2248</v>
      </c>
      <c r="P159" s="485" t="s">
        <v>2248</v>
      </c>
      <c r="Q159" s="485" t="s">
        <v>2248</v>
      </c>
    </row>
    <row r="160" spans="1:17" s="363" customFormat="1" ht="38.25" x14ac:dyDescent="0.2">
      <c r="A160" s="577"/>
      <c r="B160" s="31" t="s">
        <v>788</v>
      </c>
      <c r="C160" s="754" t="s">
        <v>1322</v>
      </c>
      <c r="D160" s="755" t="s">
        <v>176</v>
      </c>
      <c r="E160" s="755" t="s">
        <v>176</v>
      </c>
      <c r="F160" s="755" t="s">
        <v>176</v>
      </c>
      <c r="G160" s="755" t="s">
        <v>176</v>
      </c>
      <c r="H160" s="764" t="s">
        <v>198</v>
      </c>
      <c r="I160" s="764" t="s">
        <v>198</v>
      </c>
      <c r="J160" s="764" t="s">
        <v>198</v>
      </c>
      <c r="K160" s="764" t="s">
        <v>198</v>
      </c>
      <c r="L160" s="574" t="s">
        <v>2282</v>
      </c>
      <c r="M160" s="217" t="s">
        <v>2283</v>
      </c>
      <c r="N160" s="577"/>
      <c r="O160" s="577"/>
      <c r="P160" s="577"/>
      <c r="Q160" s="577"/>
    </row>
    <row r="161" spans="1:17" s="363" customFormat="1" ht="25.5" x14ac:dyDescent="0.2">
      <c r="A161" s="14">
        <f>A159+1</f>
        <v>145</v>
      </c>
      <c r="B161" s="31" t="s">
        <v>788</v>
      </c>
      <c r="C161" s="832"/>
      <c r="D161" s="832"/>
      <c r="E161" s="755"/>
      <c r="F161" s="755"/>
      <c r="G161" s="755"/>
      <c r="H161" s="764"/>
      <c r="I161" s="764"/>
      <c r="J161" s="764"/>
      <c r="K161" s="764"/>
      <c r="L161" s="574" t="s">
        <v>73</v>
      </c>
      <c r="M161" s="217" t="s">
        <v>2199</v>
      </c>
      <c r="N161" s="412">
        <v>1</v>
      </c>
      <c r="O161" s="485" t="s">
        <v>2248</v>
      </c>
      <c r="P161" s="485" t="s">
        <v>2248</v>
      </c>
      <c r="Q161" s="485" t="s">
        <v>2248</v>
      </c>
    </row>
    <row r="162" spans="1:17" s="363" customFormat="1" ht="25.5" x14ac:dyDescent="0.2">
      <c r="A162" s="14">
        <f>A161+1</f>
        <v>146</v>
      </c>
      <c r="B162" s="31" t="s">
        <v>788</v>
      </c>
      <c r="C162" s="832"/>
      <c r="D162" s="832"/>
      <c r="E162" s="755"/>
      <c r="F162" s="755"/>
      <c r="G162" s="755"/>
      <c r="H162" s="764"/>
      <c r="I162" s="764"/>
      <c r="J162" s="764"/>
      <c r="K162" s="764"/>
      <c r="L162" s="574" t="s">
        <v>73</v>
      </c>
      <c r="M162" s="217" t="s">
        <v>2200</v>
      </c>
      <c r="N162" s="412">
        <v>1</v>
      </c>
      <c r="O162" s="485" t="s">
        <v>2248</v>
      </c>
      <c r="P162" s="485" t="s">
        <v>2248</v>
      </c>
      <c r="Q162" s="485" t="s">
        <v>2248</v>
      </c>
    </row>
    <row r="163" spans="1:17" s="363" customFormat="1" ht="15" customHeight="1" x14ac:dyDescent="0.2">
      <c r="A163" s="14">
        <f t="shared" ref="A163:A177" si="5">A162+1</f>
        <v>147</v>
      </c>
      <c r="B163" s="31" t="s">
        <v>788</v>
      </c>
      <c r="C163" s="832"/>
      <c r="D163" s="832"/>
      <c r="E163" s="755"/>
      <c r="F163" s="755"/>
      <c r="G163" s="755"/>
      <c r="H163" s="764"/>
      <c r="I163" s="764"/>
      <c r="J163" s="764"/>
      <c r="K163" s="764"/>
      <c r="L163" s="574" t="s">
        <v>73</v>
      </c>
      <c r="M163" s="217" t="s">
        <v>2201</v>
      </c>
      <c r="N163" s="412">
        <v>1</v>
      </c>
      <c r="O163" s="485" t="s">
        <v>2248</v>
      </c>
      <c r="P163" s="485" t="s">
        <v>2248</v>
      </c>
      <c r="Q163" s="485" t="s">
        <v>2248</v>
      </c>
    </row>
    <row r="164" spans="1:17" s="363" customFormat="1" ht="15" customHeight="1" x14ac:dyDescent="0.2">
      <c r="A164" s="14">
        <f t="shared" si="5"/>
        <v>148</v>
      </c>
      <c r="B164" s="31" t="s">
        <v>788</v>
      </c>
      <c r="C164" s="832"/>
      <c r="D164" s="832"/>
      <c r="E164" s="755"/>
      <c r="F164" s="755"/>
      <c r="G164" s="755"/>
      <c r="H164" s="764"/>
      <c r="I164" s="764"/>
      <c r="J164" s="764"/>
      <c r="K164" s="764"/>
      <c r="L164" s="574" t="s">
        <v>73</v>
      </c>
      <c r="M164" s="217" t="s">
        <v>2202</v>
      </c>
      <c r="N164" s="412">
        <v>1</v>
      </c>
      <c r="O164" s="485" t="s">
        <v>2248</v>
      </c>
      <c r="P164" s="485" t="s">
        <v>2248</v>
      </c>
      <c r="Q164" s="485" t="s">
        <v>2248</v>
      </c>
    </row>
    <row r="165" spans="1:17" s="363" customFormat="1" ht="15" customHeight="1" x14ac:dyDescent="0.2">
      <c r="A165" s="14">
        <f t="shared" si="5"/>
        <v>149</v>
      </c>
      <c r="B165" s="31" t="s">
        <v>788</v>
      </c>
      <c r="C165" s="832"/>
      <c r="D165" s="832"/>
      <c r="E165" s="755"/>
      <c r="F165" s="755"/>
      <c r="G165" s="755"/>
      <c r="H165" s="764"/>
      <c r="I165" s="764"/>
      <c r="J165" s="764"/>
      <c r="K165" s="764"/>
      <c r="L165" s="574" t="s">
        <v>73</v>
      </c>
      <c r="M165" s="217" t="s">
        <v>2203</v>
      </c>
      <c r="N165" s="412">
        <v>1</v>
      </c>
      <c r="O165" s="485" t="s">
        <v>2248</v>
      </c>
      <c r="P165" s="485" t="s">
        <v>2248</v>
      </c>
      <c r="Q165" s="485" t="s">
        <v>2248</v>
      </c>
    </row>
    <row r="166" spans="1:17" s="363" customFormat="1" ht="15" customHeight="1" x14ac:dyDescent="0.2">
      <c r="A166" s="14">
        <f t="shared" si="5"/>
        <v>150</v>
      </c>
      <c r="B166" s="31" t="s">
        <v>788</v>
      </c>
      <c r="C166" s="832"/>
      <c r="D166" s="832"/>
      <c r="E166" s="755"/>
      <c r="F166" s="755"/>
      <c r="G166" s="755"/>
      <c r="H166" s="764"/>
      <c r="I166" s="764"/>
      <c r="J166" s="764"/>
      <c r="K166" s="764"/>
      <c r="L166" s="574" t="s">
        <v>73</v>
      </c>
      <c r="M166" s="217" t="s">
        <v>2204</v>
      </c>
      <c r="N166" s="412">
        <v>1</v>
      </c>
      <c r="O166" s="485" t="s">
        <v>2248</v>
      </c>
      <c r="P166" s="485" t="s">
        <v>2248</v>
      </c>
      <c r="Q166" s="485" t="s">
        <v>2248</v>
      </c>
    </row>
    <row r="167" spans="1:17" s="363" customFormat="1" ht="15" customHeight="1" x14ac:dyDescent="0.2">
      <c r="A167" s="14">
        <f t="shared" si="5"/>
        <v>151</v>
      </c>
      <c r="B167" s="31" t="s">
        <v>788</v>
      </c>
      <c r="C167" s="832"/>
      <c r="D167" s="832"/>
      <c r="E167" s="755"/>
      <c r="F167" s="755"/>
      <c r="G167" s="755"/>
      <c r="H167" s="764"/>
      <c r="I167" s="764"/>
      <c r="J167" s="764"/>
      <c r="K167" s="764"/>
      <c r="L167" s="574" t="s">
        <v>73</v>
      </c>
      <c r="M167" s="217" t="s">
        <v>2205</v>
      </c>
      <c r="N167" s="412">
        <v>1</v>
      </c>
      <c r="O167" s="485" t="s">
        <v>2248</v>
      </c>
      <c r="P167" s="485" t="s">
        <v>2248</v>
      </c>
      <c r="Q167" s="485" t="s">
        <v>2248</v>
      </c>
    </row>
    <row r="168" spans="1:17" s="363" customFormat="1" ht="25.5" x14ac:dyDescent="0.2">
      <c r="A168" s="14">
        <f t="shared" si="5"/>
        <v>152</v>
      </c>
      <c r="B168" s="31" t="s">
        <v>788</v>
      </c>
      <c r="C168" s="832"/>
      <c r="D168" s="832"/>
      <c r="E168" s="755"/>
      <c r="F168" s="755"/>
      <c r="G168" s="755"/>
      <c r="H168" s="764"/>
      <c r="I168" s="764"/>
      <c r="J168" s="764"/>
      <c r="K168" s="764"/>
      <c r="L168" s="574" t="s">
        <v>73</v>
      </c>
      <c r="M168" s="217" t="s">
        <v>2206</v>
      </c>
      <c r="N168" s="412">
        <v>1</v>
      </c>
      <c r="O168" s="485" t="s">
        <v>2248</v>
      </c>
      <c r="P168" s="485" t="s">
        <v>2248</v>
      </c>
      <c r="Q168" s="485" t="s">
        <v>2248</v>
      </c>
    </row>
    <row r="169" spans="1:17" s="363" customFormat="1" ht="38.25" x14ac:dyDescent="0.2">
      <c r="A169" s="14">
        <f t="shared" si="5"/>
        <v>153</v>
      </c>
      <c r="B169" s="31" t="s">
        <v>788</v>
      </c>
      <c r="C169" s="832"/>
      <c r="D169" s="832"/>
      <c r="E169" s="755"/>
      <c r="F169" s="755"/>
      <c r="G169" s="755" t="s">
        <v>176</v>
      </c>
      <c r="H169" s="764"/>
      <c r="I169" s="764"/>
      <c r="J169" s="764"/>
      <c r="K169" s="764"/>
      <c r="L169" s="574" t="s">
        <v>73</v>
      </c>
      <c r="M169" s="217" t="s">
        <v>2207</v>
      </c>
      <c r="N169" s="412">
        <v>1</v>
      </c>
      <c r="O169" s="485" t="s">
        <v>2248</v>
      </c>
      <c r="P169" s="485" t="s">
        <v>2248</v>
      </c>
      <c r="Q169" s="485" t="s">
        <v>2248</v>
      </c>
    </row>
    <row r="170" spans="1:17" s="363" customFormat="1" ht="15" customHeight="1" x14ac:dyDescent="0.2">
      <c r="A170" s="14">
        <f t="shared" si="5"/>
        <v>154</v>
      </c>
      <c r="B170" s="31" t="s">
        <v>788</v>
      </c>
      <c r="C170" s="832"/>
      <c r="D170" s="832"/>
      <c r="E170" s="755"/>
      <c r="F170" s="755"/>
      <c r="G170" s="755"/>
      <c r="H170" s="764"/>
      <c r="I170" s="764"/>
      <c r="J170" s="764"/>
      <c r="K170" s="764"/>
      <c r="L170" s="574" t="s">
        <v>73</v>
      </c>
      <c r="M170" s="217" t="s">
        <v>2208</v>
      </c>
      <c r="N170" s="412">
        <v>1</v>
      </c>
      <c r="O170" s="485" t="s">
        <v>2248</v>
      </c>
      <c r="P170" s="485" t="s">
        <v>2248</v>
      </c>
      <c r="Q170" s="485" t="s">
        <v>2248</v>
      </c>
    </row>
    <row r="171" spans="1:17" s="363" customFormat="1" ht="25.5" x14ac:dyDescent="0.2">
      <c r="A171" s="14">
        <f t="shared" si="5"/>
        <v>155</v>
      </c>
      <c r="B171" s="31" t="s">
        <v>788</v>
      </c>
      <c r="C171" s="832"/>
      <c r="D171" s="832"/>
      <c r="E171" s="755"/>
      <c r="F171" s="755"/>
      <c r="G171" s="755"/>
      <c r="H171" s="764"/>
      <c r="I171" s="764"/>
      <c r="J171" s="764"/>
      <c r="K171" s="764"/>
      <c r="L171" s="574" t="s">
        <v>73</v>
      </c>
      <c r="M171" s="217" t="s">
        <v>2209</v>
      </c>
      <c r="N171" s="412">
        <v>1</v>
      </c>
      <c r="O171" s="485" t="s">
        <v>2248</v>
      </c>
      <c r="P171" s="485" t="s">
        <v>2248</v>
      </c>
      <c r="Q171" s="485" t="s">
        <v>2248</v>
      </c>
    </row>
    <row r="172" spans="1:17" s="363" customFormat="1" ht="15" customHeight="1" x14ac:dyDescent="0.2">
      <c r="A172" s="14">
        <f t="shared" si="5"/>
        <v>156</v>
      </c>
      <c r="B172" s="31" t="s">
        <v>788</v>
      </c>
      <c r="C172" s="832"/>
      <c r="D172" s="832"/>
      <c r="E172" s="755"/>
      <c r="F172" s="755"/>
      <c r="G172" s="755"/>
      <c r="H172" s="764"/>
      <c r="I172" s="764"/>
      <c r="J172" s="764"/>
      <c r="K172" s="764"/>
      <c r="L172" s="574" t="s">
        <v>73</v>
      </c>
      <c r="M172" s="217" t="s">
        <v>2210</v>
      </c>
      <c r="N172" s="412">
        <v>1</v>
      </c>
      <c r="O172" s="485" t="s">
        <v>2248</v>
      </c>
      <c r="P172" s="485" t="s">
        <v>2248</v>
      </c>
      <c r="Q172" s="485" t="s">
        <v>2248</v>
      </c>
    </row>
    <row r="173" spans="1:17" s="363" customFormat="1" ht="15" customHeight="1" x14ac:dyDescent="0.2">
      <c r="A173" s="14">
        <f t="shared" si="5"/>
        <v>157</v>
      </c>
      <c r="B173" s="31" t="s">
        <v>788</v>
      </c>
      <c r="C173" s="832"/>
      <c r="D173" s="832"/>
      <c r="E173" s="755"/>
      <c r="F173" s="755"/>
      <c r="G173" s="755"/>
      <c r="H173" s="764"/>
      <c r="I173" s="764"/>
      <c r="J173" s="764"/>
      <c r="K173" s="764"/>
      <c r="L173" s="574" t="s">
        <v>73</v>
      </c>
      <c r="M173" s="217" t="s">
        <v>2211</v>
      </c>
      <c r="N173" s="412">
        <v>1</v>
      </c>
      <c r="O173" s="485" t="s">
        <v>2248</v>
      </c>
      <c r="P173" s="485" t="s">
        <v>2248</v>
      </c>
      <c r="Q173" s="485" t="s">
        <v>2248</v>
      </c>
    </row>
    <row r="174" spans="1:17" s="363" customFormat="1" ht="25.5" x14ac:dyDescent="0.2">
      <c r="A174" s="14">
        <f t="shared" si="5"/>
        <v>158</v>
      </c>
      <c r="B174" s="31" t="s">
        <v>788</v>
      </c>
      <c r="C174" s="754" t="s">
        <v>1322</v>
      </c>
      <c r="D174" s="755" t="s">
        <v>176</v>
      </c>
      <c r="E174" s="755" t="s">
        <v>176</v>
      </c>
      <c r="F174" s="755" t="s">
        <v>176</v>
      </c>
      <c r="G174" s="755"/>
      <c r="H174" s="764"/>
      <c r="I174" s="764"/>
      <c r="J174" s="764"/>
      <c r="K174" s="764"/>
      <c r="L174" s="574" t="s">
        <v>73</v>
      </c>
      <c r="M174" s="217" t="s">
        <v>2212</v>
      </c>
      <c r="N174" s="412">
        <v>1</v>
      </c>
      <c r="O174" s="485" t="s">
        <v>2248</v>
      </c>
      <c r="P174" s="485" t="s">
        <v>2248</v>
      </c>
      <c r="Q174" s="485" t="s">
        <v>2248</v>
      </c>
    </row>
    <row r="175" spans="1:17" s="363" customFormat="1" ht="38.25" x14ac:dyDescent="0.2">
      <c r="A175" s="14">
        <f t="shared" si="5"/>
        <v>159</v>
      </c>
      <c r="B175" s="31" t="s">
        <v>788</v>
      </c>
      <c r="C175" s="755"/>
      <c r="D175" s="755"/>
      <c r="E175" s="755"/>
      <c r="F175" s="755"/>
      <c r="G175" s="755"/>
      <c r="H175" s="764" t="s">
        <v>198</v>
      </c>
      <c r="I175" s="574" t="s">
        <v>198</v>
      </c>
      <c r="J175" s="773" t="s">
        <v>198</v>
      </c>
      <c r="K175" s="773" t="s">
        <v>198</v>
      </c>
      <c r="L175" s="583" t="s">
        <v>2323</v>
      </c>
      <c r="M175" s="217" t="s">
        <v>2213</v>
      </c>
      <c r="N175" s="412">
        <v>1</v>
      </c>
      <c r="O175" s="485" t="s">
        <v>2248</v>
      </c>
      <c r="P175" s="485" t="s">
        <v>2248</v>
      </c>
      <c r="Q175" s="485" t="s">
        <v>2248</v>
      </c>
    </row>
    <row r="176" spans="1:17" s="363" customFormat="1" ht="25.5" x14ac:dyDescent="0.2">
      <c r="A176" s="14">
        <f t="shared" si="5"/>
        <v>160</v>
      </c>
      <c r="B176" s="31" t="s">
        <v>788</v>
      </c>
      <c r="C176" s="755"/>
      <c r="D176" s="755"/>
      <c r="E176" s="755"/>
      <c r="F176" s="755"/>
      <c r="G176" s="755"/>
      <c r="H176" s="764"/>
      <c r="I176" s="764" t="s">
        <v>198</v>
      </c>
      <c r="J176" s="774"/>
      <c r="K176" s="774"/>
      <c r="L176" s="583" t="s">
        <v>73</v>
      </c>
      <c r="M176" s="217" t="s">
        <v>2214</v>
      </c>
      <c r="N176" s="412">
        <v>1</v>
      </c>
      <c r="O176" s="485" t="s">
        <v>2248</v>
      </c>
      <c r="P176" s="485" t="s">
        <v>2248</v>
      </c>
      <c r="Q176" s="485" t="s">
        <v>2248</v>
      </c>
    </row>
    <row r="177" spans="1:17" s="363" customFormat="1" ht="25.5" x14ac:dyDescent="0.2">
      <c r="A177" s="14">
        <f t="shared" si="5"/>
        <v>161</v>
      </c>
      <c r="B177" s="31" t="s">
        <v>788</v>
      </c>
      <c r="C177" s="755"/>
      <c r="D177" s="755"/>
      <c r="E177" s="755"/>
      <c r="F177" s="755"/>
      <c r="G177" s="755"/>
      <c r="H177" s="764"/>
      <c r="I177" s="764"/>
      <c r="J177" s="775"/>
      <c r="K177" s="775"/>
      <c r="L177" s="574" t="s">
        <v>73</v>
      </c>
      <c r="M177" s="217" t="s">
        <v>2215</v>
      </c>
      <c r="N177" s="412">
        <v>1</v>
      </c>
      <c r="O177" s="485" t="s">
        <v>2248</v>
      </c>
      <c r="P177" s="485" t="s">
        <v>2248</v>
      </c>
      <c r="Q177" s="485" t="s">
        <v>2248</v>
      </c>
    </row>
    <row r="178" spans="1:17" s="363" customFormat="1" ht="51" x14ac:dyDescent="0.2">
      <c r="A178" s="577"/>
      <c r="B178" s="31" t="s">
        <v>788</v>
      </c>
      <c r="C178" s="754" t="s">
        <v>1323</v>
      </c>
      <c r="D178" s="755" t="s">
        <v>198</v>
      </c>
      <c r="E178" s="755" t="s">
        <v>198</v>
      </c>
      <c r="F178" s="755" t="s">
        <v>198</v>
      </c>
      <c r="G178" s="755" t="s">
        <v>198</v>
      </c>
      <c r="H178" s="764" t="s">
        <v>2286</v>
      </c>
      <c r="I178" s="764" t="s">
        <v>2286</v>
      </c>
      <c r="J178" s="764" t="s">
        <v>2286</v>
      </c>
      <c r="K178" s="764" t="s">
        <v>2286</v>
      </c>
      <c r="L178" s="574" t="s">
        <v>2284</v>
      </c>
      <c r="M178" s="217" t="s">
        <v>2285</v>
      </c>
      <c r="N178" s="577"/>
      <c r="O178" s="577"/>
      <c r="P178" s="577"/>
      <c r="Q178" s="577"/>
    </row>
    <row r="179" spans="1:17" s="363" customFormat="1" ht="25.5" x14ac:dyDescent="0.2">
      <c r="A179" s="14">
        <f>A177+1</f>
        <v>162</v>
      </c>
      <c r="B179" s="31" t="s">
        <v>788</v>
      </c>
      <c r="C179" s="755"/>
      <c r="D179" s="755"/>
      <c r="E179" s="755"/>
      <c r="F179" s="755"/>
      <c r="G179" s="755"/>
      <c r="H179" s="791"/>
      <c r="I179" s="791"/>
      <c r="J179" s="791"/>
      <c r="K179" s="791"/>
      <c r="L179" s="574" t="s">
        <v>73</v>
      </c>
      <c r="M179" s="217" t="s">
        <v>2106</v>
      </c>
      <c r="N179" s="412">
        <v>1</v>
      </c>
      <c r="O179" s="485" t="s">
        <v>2248</v>
      </c>
      <c r="P179" s="485" t="s">
        <v>2248</v>
      </c>
      <c r="Q179" s="485" t="s">
        <v>2248</v>
      </c>
    </row>
    <row r="180" spans="1:17" s="363" customFormat="1" ht="15" customHeight="1" x14ac:dyDescent="0.2">
      <c r="A180" s="14">
        <f>A179+1</f>
        <v>163</v>
      </c>
      <c r="B180" s="31" t="s">
        <v>788</v>
      </c>
      <c r="C180" s="755"/>
      <c r="D180" s="755"/>
      <c r="E180" s="755"/>
      <c r="F180" s="755"/>
      <c r="G180" s="755"/>
      <c r="H180" s="791"/>
      <c r="I180" s="791"/>
      <c r="J180" s="791"/>
      <c r="K180" s="791"/>
      <c r="L180" s="574" t="s">
        <v>73</v>
      </c>
      <c r="M180" s="217" t="s">
        <v>2107</v>
      </c>
      <c r="N180" s="412">
        <v>1</v>
      </c>
      <c r="O180" s="485" t="s">
        <v>2248</v>
      </c>
      <c r="P180" s="485" t="s">
        <v>2248</v>
      </c>
      <c r="Q180" s="485" t="s">
        <v>2248</v>
      </c>
    </row>
    <row r="181" spans="1:17" s="363" customFormat="1" ht="15" customHeight="1" x14ac:dyDescent="0.2">
      <c r="A181" s="14">
        <f t="shared" ref="A181:A185" si="6">A180+1</f>
        <v>164</v>
      </c>
      <c r="B181" s="31" t="s">
        <v>788</v>
      </c>
      <c r="C181" s="755"/>
      <c r="D181" s="755"/>
      <c r="E181" s="755"/>
      <c r="F181" s="755"/>
      <c r="G181" s="755"/>
      <c r="H181" s="791"/>
      <c r="I181" s="791"/>
      <c r="J181" s="791"/>
      <c r="K181" s="791"/>
      <c r="L181" s="574" t="s">
        <v>73</v>
      </c>
      <c r="M181" s="217" t="s">
        <v>2108</v>
      </c>
      <c r="N181" s="412">
        <v>1</v>
      </c>
      <c r="O181" s="485" t="s">
        <v>2248</v>
      </c>
      <c r="P181" s="485" t="s">
        <v>2248</v>
      </c>
      <c r="Q181" s="485" t="s">
        <v>2248</v>
      </c>
    </row>
    <row r="182" spans="1:17" s="363" customFormat="1" ht="15" customHeight="1" x14ac:dyDescent="0.2">
      <c r="A182" s="14">
        <f t="shared" si="6"/>
        <v>165</v>
      </c>
      <c r="B182" s="31" t="s">
        <v>788</v>
      </c>
      <c r="C182" s="755"/>
      <c r="D182" s="755"/>
      <c r="E182" s="755"/>
      <c r="F182" s="755"/>
      <c r="G182" s="755"/>
      <c r="H182" s="791"/>
      <c r="I182" s="791"/>
      <c r="J182" s="791"/>
      <c r="K182" s="791"/>
      <c r="L182" s="574" t="s">
        <v>73</v>
      </c>
      <c r="M182" s="217" t="s">
        <v>2109</v>
      </c>
      <c r="N182" s="412">
        <v>1</v>
      </c>
      <c r="O182" s="485" t="s">
        <v>2248</v>
      </c>
      <c r="P182" s="485" t="s">
        <v>2248</v>
      </c>
      <c r="Q182" s="485" t="s">
        <v>2248</v>
      </c>
    </row>
    <row r="183" spans="1:17" s="363" customFormat="1" ht="15" customHeight="1" x14ac:dyDescent="0.2">
      <c r="A183" s="14">
        <f t="shared" si="6"/>
        <v>166</v>
      </c>
      <c r="B183" s="31" t="s">
        <v>788</v>
      </c>
      <c r="C183" s="755"/>
      <c r="D183" s="755"/>
      <c r="E183" s="755"/>
      <c r="F183" s="755"/>
      <c r="G183" s="755"/>
      <c r="H183" s="791"/>
      <c r="I183" s="791"/>
      <c r="J183" s="791"/>
      <c r="K183" s="791"/>
      <c r="L183" s="574" t="s">
        <v>73</v>
      </c>
      <c r="M183" s="217" t="s">
        <v>2110</v>
      </c>
      <c r="N183" s="412">
        <v>1</v>
      </c>
      <c r="O183" s="485" t="s">
        <v>2248</v>
      </c>
      <c r="P183" s="485" t="s">
        <v>2248</v>
      </c>
      <c r="Q183" s="485" t="s">
        <v>2248</v>
      </c>
    </row>
    <row r="184" spans="1:17" s="363" customFormat="1" ht="25.5" x14ac:dyDescent="0.2">
      <c r="A184" s="14">
        <f t="shared" si="6"/>
        <v>167</v>
      </c>
      <c r="B184" s="31" t="s">
        <v>788</v>
      </c>
      <c r="C184" s="572" t="s">
        <v>1320</v>
      </c>
      <c r="D184" s="573">
        <v>5.2</v>
      </c>
      <c r="E184" s="573">
        <v>5.2</v>
      </c>
      <c r="F184" s="573">
        <v>5.2</v>
      </c>
      <c r="G184" s="573">
        <v>5.2</v>
      </c>
      <c r="H184" s="573">
        <v>5.2</v>
      </c>
      <c r="I184" s="575" t="s">
        <v>205</v>
      </c>
      <c r="J184" s="791" t="s">
        <v>205</v>
      </c>
      <c r="K184" s="791" t="s">
        <v>205</v>
      </c>
      <c r="L184" s="574" t="s">
        <v>2491</v>
      </c>
      <c r="M184" s="217" t="s">
        <v>2492</v>
      </c>
      <c r="N184" s="412">
        <v>1</v>
      </c>
      <c r="O184" s="485" t="s">
        <v>2248</v>
      </c>
      <c r="P184" s="485" t="s">
        <v>2248</v>
      </c>
      <c r="Q184" s="485" t="s">
        <v>2248</v>
      </c>
    </row>
    <row r="185" spans="1:17" s="363" customFormat="1" ht="15" customHeight="1" x14ac:dyDescent="0.2">
      <c r="A185" s="14">
        <f t="shared" si="6"/>
        <v>168</v>
      </c>
      <c r="B185" s="31"/>
      <c r="C185" s="572"/>
      <c r="D185" s="573"/>
      <c r="E185" s="573"/>
      <c r="F185" s="573"/>
      <c r="G185" s="573"/>
      <c r="H185" s="573"/>
      <c r="I185" s="577"/>
      <c r="J185" s="791"/>
      <c r="K185" s="791"/>
      <c r="L185" s="574" t="s">
        <v>73</v>
      </c>
      <c r="M185" s="217" t="s">
        <v>2400</v>
      </c>
      <c r="N185" s="412">
        <v>1</v>
      </c>
      <c r="O185" s="485" t="s">
        <v>2248</v>
      </c>
      <c r="P185" s="485" t="s">
        <v>2248</v>
      </c>
      <c r="Q185" s="485" t="s">
        <v>2248</v>
      </c>
    </row>
    <row r="186" spans="1:17" s="363" customFormat="1" ht="25.5" x14ac:dyDescent="0.2">
      <c r="A186" s="577"/>
      <c r="B186" s="31"/>
      <c r="C186" s="572"/>
      <c r="D186" s="573"/>
      <c r="E186" s="573"/>
      <c r="F186" s="573"/>
      <c r="G186" s="573"/>
      <c r="H186" s="791" t="s">
        <v>176</v>
      </c>
      <c r="I186" s="225"/>
      <c r="J186" s="791"/>
      <c r="K186" s="791"/>
      <c r="L186" s="574" t="s">
        <v>73</v>
      </c>
      <c r="M186" s="217" t="s">
        <v>2493</v>
      </c>
      <c r="N186" s="577"/>
      <c r="O186" s="577"/>
      <c r="P186" s="577"/>
      <c r="Q186" s="577"/>
    </row>
    <row r="187" spans="1:17" s="363" customFormat="1" ht="15" customHeight="1" x14ac:dyDescent="0.2">
      <c r="A187" s="14">
        <f>A185+1</f>
        <v>169</v>
      </c>
      <c r="B187" s="31"/>
      <c r="C187" s="572"/>
      <c r="D187" s="573"/>
      <c r="E187" s="573"/>
      <c r="F187" s="573"/>
      <c r="G187" s="573"/>
      <c r="H187" s="791"/>
      <c r="I187" s="225"/>
      <c r="J187" s="791"/>
      <c r="K187" s="791"/>
      <c r="L187" s="574" t="s">
        <v>73</v>
      </c>
      <c r="M187" s="217" t="s">
        <v>2401</v>
      </c>
      <c r="N187" s="412">
        <v>1</v>
      </c>
      <c r="O187" s="485" t="s">
        <v>2248</v>
      </c>
      <c r="P187" s="485" t="s">
        <v>2248</v>
      </c>
      <c r="Q187" s="485" t="s">
        <v>2248</v>
      </c>
    </row>
    <row r="188" spans="1:17" s="363" customFormat="1" ht="15" customHeight="1" x14ac:dyDescent="0.2">
      <c r="A188" s="14">
        <f>A187+1</f>
        <v>170</v>
      </c>
      <c r="B188" s="31" t="s">
        <v>788</v>
      </c>
      <c r="C188" s="572"/>
      <c r="D188" s="573"/>
      <c r="E188" s="573"/>
      <c r="F188" s="573"/>
      <c r="G188" s="573"/>
      <c r="H188" s="791"/>
      <c r="I188" s="225"/>
      <c r="J188" s="791"/>
      <c r="K188" s="791"/>
      <c r="L188" s="574" t="s">
        <v>73</v>
      </c>
      <c r="M188" s="217" t="s">
        <v>2402</v>
      </c>
      <c r="N188" s="412">
        <v>1</v>
      </c>
      <c r="O188" s="485" t="s">
        <v>2248</v>
      </c>
      <c r="P188" s="485" t="s">
        <v>2248</v>
      </c>
      <c r="Q188" s="485" t="s">
        <v>2248</v>
      </c>
    </row>
    <row r="189" spans="1:17" s="363" customFormat="1" ht="15" customHeight="1" x14ac:dyDescent="0.2">
      <c r="A189" s="14">
        <f t="shared" ref="A189:A191" si="7">A188+1</f>
        <v>171</v>
      </c>
      <c r="B189" s="31" t="s">
        <v>788</v>
      </c>
      <c r="C189" s="572"/>
      <c r="D189" s="573"/>
      <c r="E189" s="573"/>
      <c r="F189" s="573"/>
      <c r="G189" s="573"/>
      <c r="H189" s="791"/>
      <c r="I189" s="225"/>
      <c r="J189" s="791"/>
      <c r="K189" s="791"/>
      <c r="L189" s="574" t="s">
        <v>73</v>
      </c>
      <c r="M189" s="217" t="s">
        <v>2403</v>
      </c>
      <c r="N189" s="412">
        <v>1</v>
      </c>
      <c r="O189" s="485" t="s">
        <v>2248</v>
      </c>
      <c r="P189" s="485" t="s">
        <v>2248</v>
      </c>
      <c r="Q189" s="485" t="s">
        <v>2248</v>
      </c>
    </row>
    <row r="190" spans="1:17" s="363" customFormat="1" ht="15" customHeight="1" x14ac:dyDescent="0.2">
      <c r="A190" s="14">
        <f t="shared" si="7"/>
        <v>172</v>
      </c>
      <c r="B190" s="31" t="s">
        <v>788</v>
      </c>
      <c r="C190" s="572"/>
      <c r="D190" s="573"/>
      <c r="E190" s="573"/>
      <c r="F190" s="573"/>
      <c r="G190" s="573"/>
      <c r="H190" s="791"/>
      <c r="I190" s="225"/>
      <c r="J190" s="791"/>
      <c r="K190" s="791"/>
      <c r="L190" s="574" t="s">
        <v>73</v>
      </c>
      <c r="M190" s="217" t="s">
        <v>2404</v>
      </c>
      <c r="N190" s="412">
        <v>1</v>
      </c>
      <c r="O190" s="485" t="s">
        <v>2248</v>
      </c>
      <c r="P190" s="485" t="s">
        <v>2248</v>
      </c>
      <c r="Q190" s="485" t="s">
        <v>2248</v>
      </c>
    </row>
    <row r="191" spans="1:17" s="363" customFormat="1" ht="15" customHeight="1" x14ac:dyDescent="0.2">
      <c r="A191" s="14">
        <f t="shared" si="7"/>
        <v>173</v>
      </c>
      <c r="B191" s="31"/>
      <c r="C191" s="574" t="s">
        <v>1322</v>
      </c>
      <c r="D191" s="575" t="s">
        <v>176</v>
      </c>
      <c r="E191" s="575" t="s">
        <v>166</v>
      </c>
      <c r="F191" s="575" t="s">
        <v>166</v>
      </c>
      <c r="G191" s="573"/>
      <c r="H191" s="791"/>
      <c r="I191" s="225"/>
      <c r="J191" s="791"/>
      <c r="K191" s="791"/>
      <c r="L191" s="574" t="s">
        <v>73</v>
      </c>
      <c r="M191" s="217" t="s">
        <v>2405</v>
      </c>
      <c r="N191" s="412">
        <v>1</v>
      </c>
      <c r="O191" s="485" t="s">
        <v>2248</v>
      </c>
      <c r="P191" s="485" t="s">
        <v>2248</v>
      </c>
      <c r="Q191" s="485" t="s">
        <v>2248</v>
      </c>
    </row>
    <row r="192" spans="1:17" s="363" customFormat="1" ht="25.5" x14ac:dyDescent="0.2">
      <c r="A192" s="577"/>
      <c r="B192" s="764" t="s">
        <v>1513</v>
      </c>
      <c r="C192" s="754" t="s">
        <v>205</v>
      </c>
      <c r="D192" s="755" t="s">
        <v>205</v>
      </c>
      <c r="E192" s="755" t="s">
        <v>205</v>
      </c>
      <c r="F192" s="755" t="s">
        <v>205</v>
      </c>
      <c r="G192" s="755" t="s">
        <v>205</v>
      </c>
      <c r="H192" s="755" t="s">
        <v>205</v>
      </c>
      <c r="I192" s="755" t="s">
        <v>205</v>
      </c>
      <c r="J192" s="791" t="s">
        <v>2494</v>
      </c>
      <c r="K192" s="791" t="s">
        <v>2494</v>
      </c>
      <c r="L192" s="754" t="s">
        <v>206</v>
      </c>
      <c r="M192" s="209" t="s">
        <v>1509</v>
      </c>
      <c r="N192" s="577"/>
      <c r="O192" s="577"/>
      <c r="P192" s="577"/>
      <c r="Q192" s="577"/>
    </row>
    <row r="193" spans="1:17" s="363" customFormat="1" ht="15" customHeight="1" x14ac:dyDescent="0.2">
      <c r="A193" s="14">
        <f>A191+1</f>
        <v>174</v>
      </c>
      <c r="B193" s="764"/>
      <c r="C193" s="754"/>
      <c r="D193" s="755"/>
      <c r="E193" s="755"/>
      <c r="F193" s="755"/>
      <c r="G193" s="755"/>
      <c r="H193" s="755"/>
      <c r="I193" s="755"/>
      <c r="J193" s="791"/>
      <c r="K193" s="791"/>
      <c r="L193" s="754"/>
      <c r="M193" s="498" t="s">
        <v>1510</v>
      </c>
      <c r="N193" s="412">
        <v>1</v>
      </c>
      <c r="O193" s="485" t="s">
        <v>2248</v>
      </c>
      <c r="P193" s="485" t="s">
        <v>2248</v>
      </c>
      <c r="Q193" s="485" t="s">
        <v>2248</v>
      </c>
    </row>
    <row r="194" spans="1:17" s="363" customFormat="1" ht="15" customHeight="1" x14ac:dyDescent="0.2">
      <c r="A194" s="14">
        <f>A193+1</f>
        <v>175</v>
      </c>
      <c r="B194" s="764"/>
      <c r="C194" s="754"/>
      <c r="D194" s="755"/>
      <c r="E194" s="755"/>
      <c r="F194" s="755"/>
      <c r="G194" s="755"/>
      <c r="H194" s="755"/>
      <c r="I194" s="755"/>
      <c r="J194" s="791"/>
      <c r="K194" s="791"/>
      <c r="L194" s="754"/>
      <c r="M194" s="498" t="s">
        <v>1512</v>
      </c>
      <c r="N194" s="412">
        <v>1</v>
      </c>
      <c r="O194" s="485" t="s">
        <v>2248</v>
      </c>
      <c r="P194" s="485" t="s">
        <v>2248</v>
      </c>
      <c r="Q194" s="485" t="s">
        <v>2248</v>
      </c>
    </row>
    <row r="195" spans="1:17" s="363" customFormat="1" ht="15" customHeight="1" x14ac:dyDescent="0.2">
      <c r="A195" s="14">
        <f>A194+1</f>
        <v>176</v>
      </c>
      <c r="B195" s="31" t="s">
        <v>788</v>
      </c>
      <c r="C195" s="572" t="s">
        <v>1324</v>
      </c>
      <c r="D195" s="755"/>
      <c r="E195" s="755"/>
      <c r="F195" s="755"/>
      <c r="G195" s="755"/>
      <c r="H195" s="755"/>
      <c r="I195" s="755"/>
      <c r="J195" s="791"/>
      <c r="K195" s="791"/>
      <c r="L195" s="754"/>
      <c r="M195" s="498" t="s">
        <v>1511</v>
      </c>
      <c r="N195" s="412">
        <v>1</v>
      </c>
      <c r="O195" s="485" t="s">
        <v>2248</v>
      </c>
      <c r="P195" s="485" t="s">
        <v>2248</v>
      </c>
      <c r="Q195" s="485" t="s">
        <v>2248</v>
      </c>
    </row>
    <row r="196" spans="1:17" s="363" customFormat="1" ht="15" customHeight="1" x14ac:dyDescent="0.2">
      <c r="A196" s="769" t="s">
        <v>793</v>
      </c>
      <c r="B196" s="769"/>
      <c r="C196" s="769"/>
      <c r="D196" s="769"/>
      <c r="E196" s="769"/>
      <c r="F196" s="769"/>
      <c r="G196" s="769"/>
      <c r="H196" s="769"/>
      <c r="I196" s="769"/>
      <c r="J196" s="769"/>
      <c r="K196" s="769"/>
      <c r="L196" s="769"/>
      <c r="M196" s="769"/>
      <c r="N196" s="769"/>
      <c r="O196" s="769"/>
      <c r="P196" s="769"/>
      <c r="Q196" s="769"/>
    </row>
    <row r="197" spans="1:17" s="363" customFormat="1" ht="38.25" x14ac:dyDescent="0.2">
      <c r="A197" s="14">
        <f>A195+1</f>
        <v>177</v>
      </c>
      <c r="B197" s="31" t="s">
        <v>786</v>
      </c>
      <c r="C197" s="572" t="s">
        <v>1325</v>
      </c>
      <c r="D197" s="755">
        <v>5.3</v>
      </c>
      <c r="E197" s="755">
        <v>5.3</v>
      </c>
      <c r="F197" s="755">
        <v>5.3</v>
      </c>
      <c r="G197" s="755">
        <v>5.3</v>
      </c>
      <c r="H197" s="755">
        <v>5.3</v>
      </c>
      <c r="I197" s="755">
        <v>5.3</v>
      </c>
      <c r="J197" s="755">
        <v>5.3</v>
      </c>
      <c r="K197" s="755">
        <v>5.3</v>
      </c>
      <c r="L197" s="572" t="s">
        <v>209</v>
      </c>
      <c r="M197" s="217" t="s">
        <v>2288</v>
      </c>
      <c r="N197" s="412">
        <v>1</v>
      </c>
      <c r="O197" s="485" t="s">
        <v>2248</v>
      </c>
      <c r="P197" s="485" t="s">
        <v>2248</v>
      </c>
      <c r="Q197" s="485" t="s">
        <v>2248</v>
      </c>
    </row>
    <row r="198" spans="1:17" s="363" customFormat="1" ht="25.5" x14ac:dyDescent="0.2">
      <c r="A198" s="14">
        <f>A197+1</f>
        <v>178</v>
      </c>
      <c r="B198" s="31" t="s">
        <v>786</v>
      </c>
      <c r="C198" s="572" t="s">
        <v>1325</v>
      </c>
      <c r="D198" s="755"/>
      <c r="E198" s="755"/>
      <c r="F198" s="755"/>
      <c r="G198" s="755"/>
      <c r="H198" s="755"/>
      <c r="I198" s="755"/>
      <c r="J198" s="755"/>
      <c r="K198" s="755"/>
      <c r="L198" s="572" t="s">
        <v>73</v>
      </c>
      <c r="M198" s="209" t="s">
        <v>1561</v>
      </c>
      <c r="N198" s="412">
        <v>1</v>
      </c>
      <c r="O198" s="485" t="s">
        <v>2248</v>
      </c>
      <c r="P198" s="485" t="s">
        <v>2248</v>
      </c>
      <c r="Q198" s="485" t="s">
        <v>2248</v>
      </c>
    </row>
    <row r="199" spans="1:17" s="363" customFormat="1" ht="38.25" x14ac:dyDescent="0.2">
      <c r="A199" s="14">
        <f t="shared" ref="A199:A204" si="8">A198+1</f>
        <v>179</v>
      </c>
      <c r="B199" s="31" t="s">
        <v>786</v>
      </c>
      <c r="C199" s="572" t="s">
        <v>1325</v>
      </c>
      <c r="D199" s="755"/>
      <c r="E199" s="755"/>
      <c r="F199" s="755"/>
      <c r="G199" s="755"/>
      <c r="H199" s="755"/>
      <c r="I199" s="755"/>
      <c r="J199" s="755"/>
      <c r="K199" s="755"/>
      <c r="L199" s="572" t="s">
        <v>73</v>
      </c>
      <c r="M199" s="209" t="s">
        <v>960</v>
      </c>
      <c r="N199" s="412">
        <v>1</v>
      </c>
      <c r="O199" s="485" t="s">
        <v>2248</v>
      </c>
      <c r="P199" s="485" t="s">
        <v>2248</v>
      </c>
      <c r="Q199" s="485" t="s">
        <v>2248</v>
      </c>
    </row>
    <row r="200" spans="1:17" s="363" customFormat="1" ht="25.5" customHeight="1" x14ac:dyDescent="0.2">
      <c r="A200" s="14">
        <f t="shared" si="8"/>
        <v>180</v>
      </c>
      <c r="B200" s="31" t="s">
        <v>786</v>
      </c>
      <c r="C200" s="572" t="s">
        <v>1326</v>
      </c>
      <c r="D200" s="755" t="s">
        <v>212</v>
      </c>
      <c r="E200" s="755" t="s">
        <v>212</v>
      </c>
      <c r="F200" s="755" t="s">
        <v>212</v>
      </c>
      <c r="G200" s="755" t="s">
        <v>212</v>
      </c>
      <c r="H200" s="755" t="s">
        <v>212</v>
      </c>
      <c r="I200" s="755" t="s">
        <v>212</v>
      </c>
      <c r="J200" s="755" t="s">
        <v>212</v>
      </c>
      <c r="K200" s="755" t="s">
        <v>212</v>
      </c>
      <c r="L200" s="574" t="s">
        <v>2287</v>
      </c>
      <c r="M200" s="209" t="s">
        <v>961</v>
      </c>
      <c r="N200" s="412">
        <v>1</v>
      </c>
      <c r="O200" s="485" t="s">
        <v>2248</v>
      </c>
      <c r="P200" s="485" t="s">
        <v>2248</v>
      </c>
      <c r="Q200" s="485" t="s">
        <v>2248</v>
      </c>
    </row>
    <row r="201" spans="1:17" s="363" customFormat="1" ht="38.25" x14ac:dyDescent="0.2">
      <c r="A201" s="14">
        <f t="shared" si="8"/>
        <v>181</v>
      </c>
      <c r="B201" s="31" t="s">
        <v>786</v>
      </c>
      <c r="C201" s="572" t="s">
        <v>1326</v>
      </c>
      <c r="D201" s="755"/>
      <c r="E201" s="755"/>
      <c r="F201" s="755"/>
      <c r="G201" s="755"/>
      <c r="H201" s="755"/>
      <c r="I201" s="755"/>
      <c r="J201" s="755"/>
      <c r="K201" s="755"/>
      <c r="L201" s="572" t="s">
        <v>73</v>
      </c>
      <c r="M201" s="217" t="s">
        <v>2289</v>
      </c>
      <c r="N201" s="412">
        <v>1</v>
      </c>
      <c r="O201" s="485" t="s">
        <v>2248</v>
      </c>
      <c r="P201" s="485" t="s">
        <v>2248</v>
      </c>
      <c r="Q201" s="485" t="s">
        <v>2248</v>
      </c>
    </row>
    <row r="202" spans="1:17" s="363" customFormat="1" ht="15" customHeight="1" x14ac:dyDescent="0.2">
      <c r="A202" s="14">
        <f t="shared" si="8"/>
        <v>182</v>
      </c>
      <c r="B202" s="572" t="s">
        <v>746</v>
      </c>
      <c r="C202" s="573" t="s">
        <v>212</v>
      </c>
      <c r="D202" s="755"/>
      <c r="E202" s="755"/>
      <c r="F202" s="755"/>
      <c r="G202" s="755"/>
      <c r="H202" s="755"/>
      <c r="I202" s="755"/>
      <c r="J202" s="755"/>
      <c r="K202" s="755"/>
      <c r="L202" s="572" t="s">
        <v>73</v>
      </c>
      <c r="M202" s="496" t="s">
        <v>963</v>
      </c>
      <c r="N202" s="412">
        <v>1</v>
      </c>
      <c r="O202" s="485" t="s">
        <v>2248</v>
      </c>
      <c r="P202" s="485" t="s">
        <v>2248</v>
      </c>
      <c r="Q202" s="485" t="s">
        <v>2248</v>
      </c>
    </row>
    <row r="203" spans="1:17" s="363" customFormat="1" ht="25.5" x14ac:dyDescent="0.2">
      <c r="A203" s="14">
        <f t="shared" si="8"/>
        <v>183</v>
      </c>
      <c r="B203" s="31" t="s">
        <v>786</v>
      </c>
      <c r="C203" s="572" t="s">
        <v>1326</v>
      </c>
      <c r="D203" s="755"/>
      <c r="E203" s="755"/>
      <c r="F203" s="755"/>
      <c r="G203" s="755"/>
      <c r="H203" s="755"/>
      <c r="I203" s="755"/>
      <c r="J203" s="755"/>
      <c r="K203" s="755"/>
      <c r="L203" s="572" t="s">
        <v>73</v>
      </c>
      <c r="M203" s="209" t="s">
        <v>964</v>
      </c>
      <c r="N203" s="413">
        <v>2</v>
      </c>
      <c r="O203" s="485" t="s">
        <v>2248</v>
      </c>
      <c r="P203" s="485" t="s">
        <v>2248</v>
      </c>
      <c r="Q203" s="485" t="s">
        <v>2248</v>
      </c>
    </row>
    <row r="204" spans="1:17" s="363" customFormat="1" ht="63.75" x14ac:dyDescent="0.2">
      <c r="A204" s="14">
        <f t="shared" si="8"/>
        <v>184</v>
      </c>
      <c r="B204" s="31" t="s">
        <v>786</v>
      </c>
      <c r="C204" s="572" t="s">
        <v>1326</v>
      </c>
      <c r="D204" s="755"/>
      <c r="E204" s="755"/>
      <c r="F204" s="755"/>
      <c r="G204" s="755"/>
      <c r="H204" s="755"/>
      <c r="I204" s="755"/>
      <c r="J204" s="755"/>
      <c r="K204" s="755"/>
      <c r="L204" s="572" t="s">
        <v>73</v>
      </c>
      <c r="M204" s="217" t="s">
        <v>2290</v>
      </c>
      <c r="N204" s="413">
        <v>2</v>
      </c>
      <c r="O204" s="485" t="s">
        <v>2248</v>
      </c>
      <c r="P204" s="485" t="s">
        <v>2248</v>
      </c>
      <c r="Q204" s="485" t="s">
        <v>2248</v>
      </c>
    </row>
    <row r="205" spans="1:17" s="363" customFormat="1" ht="15" customHeight="1" x14ac:dyDescent="0.2">
      <c r="A205" s="577"/>
      <c r="B205" s="572" t="s">
        <v>747</v>
      </c>
      <c r="C205" s="755" t="s">
        <v>219</v>
      </c>
      <c r="D205" s="755" t="s">
        <v>219</v>
      </c>
      <c r="E205" s="755" t="s">
        <v>219</v>
      </c>
      <c r="F205" s="755" t="s">
        <v>219</v>
      </c>
      <c r="G205" s="755" t="s">
        <v>219</v>
      </c>
      <c r="H205" s="755" t="s">
        <v>219</v>
      </c>
      <c r="I205" s="755" t="s">
        <v>219</v>
      </c>
      <c r="J205" s="755" t="s">
        <v>219</v>
      </c>
      <c r="K205" s="755" t="s">
        <v>219</v>
      </c>
      <c r="L205" s="572" t="s">
        <v>220</v>
      </c>
      <c r="M205" s="209" t="s">
        <v>966</v>
      </c>
      <c r="N205" s="577"/>
      <c r="O205" s="577"/>
      <c r="P205" s="577"/>
      <c r="Q205" s="577"/>
    </row>
    <row r="206" spans="1:17" s="363" customFormat="1" ht="25.5" x14ac:dyDescent="0.2">
      <c r="A206" s="14">
        <f>A204+1</f>
        <v>185</v>
      </c>
      <c r="B206" s="572" t="s">
        <v>747</v>
      </c>
      <c r="C206" s="755"/>
      <c r="D206" s="755"/>
      <c r="E206" s="755"/>
      <c r="F206" s="755"/>
      <c r="G206" s="755"/>
      <c r="H206" s="755"/>
      <c r="I206" s="755"/>
      <c r="J206" s="755"/>
      <c r="K206" s="755"/>
      <c r="L206" s="572" t="s">
        <v>73</v>
      </c>
      <c r="M206" s="209" t="s">
        <v>2111</v>
      </c>
      <c r="N206" s="412">
        <v>1</v>
      </c>
      <c r="O206" s="488" t="s">
        <v>2247</v>
      </c>
      <c r="P206" s="488" t="s">
        <v>2247</v>
      </c>
      <c r="Q206" s="488" t="s">
        <v>2247</v>
      </c>
    </row>
    <row r="207" spans="1:17" s="363" customFormat="1" ht="25.5" x14ac:dyDescent="0.2">
      <c r="A207" s="14">
        <f>A206+1</f>
        <v>186</v>
      </c>
      <c r="B207" s="572" t="s">
        <v>747</v>
      </c>
      <c r="C207" s="755"/>
      <c r="D207" s="755"/>
      <c r="E207" s="755"/>
      <c r="F207" s="755"/>
      <c r="G207" s="755"/>
      <c r="H207" s="755"/>
      <c r="I207" s="755"/>
      <c r="J207" s="755"/>
      <c r="K207" s="755"/>
      <c r="L207" s="572" t="s">
        <v>73</v>
      </c>
      <c r="M207" s="209" t="s">
        <v>2112</v>
      </c>
      <c r="N207" s="412">
        <v>1</v>
      </c>
      <c r="O207" s="488" t="s">
        <v>2247</v>
      </c>
      <c r="P207" s="488" t="s">
        <v>2247</v>
      </c>
      <c r="Q207" s="488" t="s">
        <v>2247</v>
      </c>
    </row>
    <row r="208" spans="1:17" s="363" customFormat="1" ht="25.5" x14ac:dyDescent="0.2">
      <c r="A208" s="14">
        <f t="shared" ref="A208:A211" si="9">A207+1</f>
        <v>187</v>
      </c>
      <c r="B208" s="572" t="s">
        <v>747</v>
      </c>
      <c r="C208" s="755"/>
      <c r="D208" s="755"/>
      <c r="E208" s="755"/>
      <c r="F208" s="755"/>
      <c r="G208" s="755"/>
      <c r="H208" s="755"/>
      <c r="I208" s="755"/>
      <c r="J208" s="755"/>
      <c r="K208" s="755"/>
      <c r="L208" s="572" t="s">
        <v>73</v>
      </c>
      <c r="M208" s="209" t="s">
        <v>2113</v>
      </c>
      <c r="N208" s="412">
        <v>1</v>
      </c>
      <c r="O208" s="488" t="s">
        <v>2247</v>
      </c>
      <c r="P208" s="488" t="s">
        <v>2247</v>
      </c>
      <c r="Q208" s="488" t="s">
        <v>2247</v>
      </c>
    </row>
    <row r="209" spans="1:17" s="363" customFormat="1" ht="39" customHeight="1" x14ac:dyDescent="0.2">
      <c r="A209" s="14">
        <f t="shared" si="9"/>
        <v>188</v>
      </c>
      <c r="B209" s="572" t="s">
        <v>747</v>
      </c>
      <c r="C209" s="755"/>
      <c r="D209" s="755"/>
      <c r="E209" s="755"/>
      <c r="F209" s="755"/>
      <c r="G209" s="755"/>
      <c r="H209" s="755"/>
      <c r="I209" s="755"/>
      <c r="J209" s="755"/>
      <c r="K209" s="755"/>
      <c r="L209" s="572" t="s">
        <v>73</v>
      </c>
      <c r="M209" s="217" t="s">
        <v>2114</v>
      </c>
      <c r="N209" s="412">
        <v>1</v>
      </c>
      <c r="O209" s="488" t="s">
        <v>2247</v>
      </c>
      <c r="P209" s="488" t="s">
        <v>2247</v>
      </c>
      <c r="Q209" s="488" t="s">
        <v>2247</v>
      </c>
    </row>
    <row r="210" spans="1:17" s="363" customFormat="1" ht="15" customHeight="1" x14ac:dyDescent="0.2">
      <c r="A210" s="14">
        <f t="shared" si="9"/>
        <v>189</v>
      </c>
      <c r="B210" s="572" t="s">
        <v>747</v>
      </c>
      <c r="C210" s="755"/>
      <c r="D210" s="755"/>
      <c r="E210" s="755"/>
      <c r="F210" s="755"/>
      <c r="G210" s="755"/>
      <c r="H210" s="755"/>
      <c r="I210" s="755"/>
      <c r="J210" s="755"/>
      <c r="K210" s="755"/>
      <c r="L210" s="572" t="s">
        <v>73</v>
      </c>
      <c r="M210" s="209" t="s">
        <v>2115</v>
      </c>
      <c r="N210" s="412">
        <v>1</v>
      </c>
      <c r="O210" s="488" t="s">
        <v>2247</v>
      </c>
      <c r="P210" s="488" t="s">
        <v>2247</v>
      </c>
      <c r="Q210" s="488" t="s">
        <v>2247</v>
      </c>
    </row>
    <row r="211" spans="1:17" s="363" customFormat="1" ht="15" customHeight="1" x14ac:dyDescent="0.2">
      <c r="A211" s="14">
        <f t="shared" si="9"/>
        <v>190</v>
      </c>
      <c r="B211" s="572" t="s">
        <v>747</v>
      </c>
      <c r="C211" s="755"/>
      <c r="D211" s="755"/>
      <c r="E211" s="755"/>
      <c r="F211" s="755"/>
      <c r="G211" s="755"/>
      <c r="H211" s="755"/>
      <c r="I211" s="755"/>
      <c r="J211" s="755"/>
      <c r="K211" s="755"/>
      <c r="L211" s="572" t="s">
        <v>73</v>
      </c>
      <c r="M211" s="209" t="s">
        <v>2116</v>
      </c>
      <c r="N211" s="412">
        <v>1</v>
      </c>
      <c r="O211" s="488" t="s">
        <v>2247</v>
      </c>
      <c r="P211" s="488" t="s">
        <v>2247</v>
      </c>
      <c r="Q211" s="488" t="s">
        <v>2247</v>
      </c>
    </row>
    <row r="212" spans="1:17" s="363" customFormat="1" ht="15" customHeight="1" x14ac:dyDescent="0.2">
      <c r="A212" s="577"/>
      <c r="B212" s="572" t="s">
        <v>748</v>
      </c>
      <c r="C212" s="755" t="s">
        <v>228</v>
      </c>
      <c r="D212" s="755" t="s">
        <v>228</v>
      </c>
      <c r="E212" s="755" t="s">
        <v>228</v>
      </c>
      <c r="F212" s="755" t="s">
        <v>228</v>
      </c>
      <c r="G212" s="755" t="s">
        <v>228</v>
      </c>
      <c r="H212" s="791" t="s">
        <v>228</v>
      </c>
      <c r="I212" s="791" t="s">
        <v>228</v>
      </c>
      <c r="J212" s="791" t="s">
        <v>228</v>
      </c>
      <c r="K212" s="791" t="s">
        <v>228</v>
      </c>
      <c r="L212" s="572" t="s">
        <v>229</v>
      </c>
      <c r="M212" s="209" t="s">
        <v>861</v>
      </c>
      <c r="N212" s="577"/>
      <c r="O212" s="577"/>
      <c r="P212" s="577"/>
      <c r="Q212" s="577"/>
    </row>
    <row r="213" spans="1:17" s="363" customFormat="1" ht="38.25" x14ac:dyDescent="0.2">
      <c r="A213" s="14">
        <f>A211+1</f>
        <v>191</v>
      </c>
      <c r="B213" s="572" t="s">
        <v>748</v>
      </c>
      <c r="C213" s="755"/>
      <c r="D213" s="755"/>
      <c r="E213" s="755"/>
      <c r="F213" s="755"/>
      <c r="G213" s="755"/>
      <c r="H213" s="791"/>
      <c r="I213" s="791"/>
      <c r="J213" s="791"/>
      <c r="K213" s="791"/>
      <c r="L213" s="572" t="s">
        <v>73</v>
      </c>
      <c r="M213" s="209" t="s">
        <v>2117</v>
      </c>
      <c r="N213" s="412">
        <v>1</v>
      </c>
      <c r="O213" s="488" t="s">
        <v>2247</v>
      </c>
      <c r="P213" s="488" t="s">
        <v>2247</v>
      </c>
      <c r="Q213" s="488" t="s">
        <v>2247</v>
      </c>
    </row>
    <row r="214" spans="1:17" s="363" customFormat="1" ht="25.5" x14ac:dyDescent="0.2">
      <c r="A214" s="14">
        <f>A213+1</f>
        <v>192</v>
      </c>
      <c r="B214" s="572" t="s">
        <v>748</v>
      </c>
      <c r="C214" s="755"/>
      <c r="D214" s="755"/>
      <c r="E214" s="755"/>
      <c r="F214" s="755"/>
      <c r="G214" s="755"/>
      <c r="H214" s="791"/>
      <c r="I214" s="791"/>
      <c r="J214" s="791"/>
      <c r="K214" s="791"/>
      <c r="L214" s="572" t="s">
        <v>73</v>
      </c>
      <c r="M214" s="209" t="s">
        <v>2118</v>
      </c>
      <c r="N214" s="412">
        <v>1</v>
      </c>
      <c r="O214" s="488" t="s">
        <v>2247</v>
      </c>
      <c r="P214" s="488" t="s">
        <v>2247</v>
      </c>
      <c r="Q214" s="488" t="s">
        <v>2247</v>
      </c>
    </row>
    <row r="215" spans="1:17" s="363" customFormat="1" ht="38.25" x14ac:dyDescent="0.2">
      <c r="A215" s="14">
        <f t="shared" ref="A215:A226" si="10">A214+1</f>
        <v>193</v>
      </c>
      <c r="B215" s="572" t="s">
        <v>748</v>
      </c>
      <c r="C215" s="755"/>
      <c r="D215" s="755"/>
      <c r="E215" s="755"/>
      <c r="F215" s="755"/>
      <c r="G215" s="755" t="s">
        <v>228</v>
      </c>
      <c r="H215" s="755" t="s">
        <v>228</v>
      </c>
      <c r="I215" s="755" t="s">
        <v>228</v>
      </c>
      <c r="J215" s="755" t="s">
        <v>228</v>
      </c>
      <c r="K215" s="755" t="s">
        <v>228</v>
      </c>
      <c r="L215" s="572" t="s">
        <v>73</v>
      </c>
      <c r="M215" s="209" t="s">
        <v>2119</v>
      </c>
      <c r="N215" s="412">
        <v>1</v>
      </c>
      <c r="O215" s="488" t="s">
        <v>2247</v>
      </c>
      <c r="P215" s="488" t="s">
        <v>2247</v>
      </c>
      <c r="Q215" s="488" t="s">
        <v>2247</v>
      </c>
    </row>
    <row r="216" spans="1:17" s="363" customFormat="1" ht="38.25" x14ac:dyDescent="0.2">
      <c r="A216" s="14">
        <f t="shared" si="10"/>
        <v>194</v>
      </c>
      <c r="B216" s="572" t="s">
        <v>748</v>
      </c>
      <c r="C216" s="755" t="s">
        <v>228</v>
      </c>
      <c r="D216" s="755" t="s">
        <v>228</v>
      </c>
      <c r="E216" s="755" t="s">
        <v>228</v>
      </c>
      <c r="F216" s="755" t="s">
        <v>228</v>
      </c>
      <c r="G216" s="755"/>
      <c r="H216" s="755"/>
      <c r="I216" s="755"/>
      <c r="J216" s="755"/>
      <c r="K216" s="755"/>
      <c r="L216" s="572" t="s">
        <v>73</v>
      </c>
      <c r="M216" s="209" t="s">
        <v>2120</v>
      </c>
      <c r="N216" s="413">
        <v>2</v>
      </c>
      <c r="O216" s="488" t="s">
        <v>2247</v>
      </c>
      <c r="P216" s="488" t="s">
        <v>2247</v>
      </c>
      <c r="Q216" s="488" t="s">
        <v>2247</v>
      </c>
    </row>
    <row r="217" spans="1:17" s="363" customFormat="1" ht="38.25" x14ac:dyDescent="0.2">
      <c r="A217" s="14">
        <f t="shared" si="10"/>
        <v>195</v>
      </c>
      <c r="B217" s="572" t="s">
        <v>748</v>
      </c>
      <c r="C217" s="755"/>
      <c r="D217" s="755"/>
      <c r="E217" s="755"/>
      <c r="F217" s="755"/>
      <c r="G217" s="755"/>
      <c r="H217" s="755"/>
      <c r="I217" s="755"/>
      <c r="J217" s="755"/>
      <c r="K217" s="755"/>
      <c r="L217" s="572" t="s">
        <v>73</v>
      </c>
      <c r="M217" s="209" t="s">
        <v>2121</v>
      </c>
      <c r="N217" s="412">
        <v>1</v>
      </c>
      <c r="O217" s="488" t="s">
        <v>2247</v>
      </c>
      <c r="P217" s="488" t="s">
        <v>2247</v>
      </c>
      <c r="Q217" s="488" t="s">
        <v>2247</v>
      </c>
    </row>
    <row r="218" spans="1:17" s="363" customFormat="1" ht="25.5" x14ac:dyDescent="0.2">
      <c r="A218" s="14">
        <f t="shared" si="10"/>
        <v>196</v>
      </c>
      <c r="B218" s="572" t="s">
        <v>748</v>
      </c>
      <c r="C218" s="755"/>
      <c r="D218" s="755"/>
      <c r="E218" s="755"/>
      <c r="F218" s="755"/>
      <c r="G218" s="755"/>
      <c r="H218" s="755"/>
      <c r="I218" s="755"/>
      <c r="J218" s="755"/>
      <c r="K218" s="755"/>
      <c r="L218" s="572" t="s">
        <v>73</v>
      </c>
      <c r="M218" s="209" t="s">
        <v>2122</v>
      </c>
      <c r="N218" s="412">
        <v>1</v>
      </c>
      <c r="O218" s="488" t="s">
        <v>2247</v>
      </c>
      <c r="P218" s="488" t="s">
        <v>2247</v>
      </c>
      <c r="Q218" s="488" t="s">
        <v>2247</v>
      </c>
    </row>
    <row r="219" spans="1:17" s="363" customFormat="1" ht="25.5" x14ac:dyDescent="0.2">
      <c r="A219" s="14">
        <f t="shared" si="10"/>
        <v>197</v>
      </c>
      <c r="B219" s="31" t="s">
        <v>786</v>
      </c>
      <c r="C219" s="572" t="s">
        <v>1327</v>
      </c>
      <c r="D219" s="755" t="s">
        <v>237</v>
      </c>
      <c r="E219" s="755" t="s">
        <v>237</v>
      </c>
      <c r="F219" s="755" t="s">
        <v>228</v>
      </c>
      <c r="G219" s="755" t="s">
        <v>237</v>
      </c>
      <c r="H219" s="755" t="s">
        <v>237</v>
      </c>
      <c r="I219" s="755" t="s">
        <v>237</v>
      </c>
      <c r="J219" s="755" t="s">
        <v>237</v>
      </c>
      <c r="K219" s="755" t="s">
        <v>237</v>
      </c>
      <c r="L219" s="574" t="s">
        <v>2291</v>
      </c>
      <c r="M219" s="217" t="s">
        <v>2292</v>
      </c>
      <c r="N219" s="412">
        <v>1</v>
      </c>
      <c r="O219" s="485" t="s">
        <v>2248</v>
      </c>
      <c r="P219" s="485" t="s">
        <v>2248</v>
      </c>
      <c r="Q219" s="485" t="s">
        <v>2248</v>
      </c>
    </row>
    <row r="220" spans="1:17" s="363" customFormat="1" ht="25.5" x14ac:dyDescent="0.2">
      <c r="A220" s="14">
        <f t="shared" si="10"/>
        <v>198</v>
      </c>
      <c r="B220" s="572" t="s">
        <v>749</v>
      </c>
      <c r="C220" s="573" t="s">
        <v>237</v>
      </c>
      <c r="D220" s="755"/>
      <c r="E220" s="755"/>
      <c r="F220" s="755"/>
      <c r="G220" s="755"/>
      <c r="H220" s="755"/>
      <c r="I220" s="755"/>
      <c r="J220" s="755"/>
      <c r="K220" s="755"/>
      <c r="L220" s="574" t="s">
        <v>73</v>
      </c>
      <c r="M220" s="217" t="s">
        <v>2293</v>
      </c>
      <c r="N220" s="412">
        <v>1</v>
      </c>
      <c r="O220" s="485" t="s">
        <v>2248</v>
      </c>
      <c r="P220" s="485" t="s">
        <v>2248</v>
      </c>
      <c r="Q220" s="485" t="s">
        <v>2248</v>
      </c>
    </row>
    <row r="221" spans="1:17" s="363" customFormat="1" ht="38.25" x14ac:dyDescent="0.2">
      <c r="A221" s="14">
        <f t="shared" si="10"/>
        <v>199</v>
      </c>
      <c r="B221" s="31" t="s">
        <v>786</v>
      </c>
      <c r="C221" s="572" t="s">
        <v>1328</v>
      </c>
      <c r="D221" s="755" t="s">
        <v>241</v>
      </c>
      <c r="E221" s="755" t="s">
        <v>241</v>
      </c>
      <c r="F221" s="755" t="s">
        <v>241</v>
      </c>
      <c r="G221" s="755" t="s">
        <v>241</v>
      </c>
      <c r="H221" s="755" t="s">
        <v>241</v>
      </c>
      <c r="I221" s="755" t="s">
        <v>241</v>
      </c>
      <c r="J221" s="755" t="s">
        <v>241</v>
      </c>
      <c r="K221" s="755" t="s">
        <v>241</v>
      </c>
      <c r="L221" s="574" t="s">
        <v>242</v>
      </c>
      <c r="M221" s="217" t="s">
        <v>981</v>
      </c>
      <c r="N221" s="412">
        <v>1</v>
      </c>
      <c r="O221" s="485" t="s">
        <v>2248</v>
      </c>
      <c r="P221" s="485" t="s">
        <v>2248</v>
      </c>
      <c r="Q221" s="485" t="s">
        <v>2248</v>
      </c>
    </row>
    <row r="222" spans="1:17" s="363" customFormat="1" ht="25.5" x14ac:dyDescent="0.2">
      <c r="A222" s="14">
        <f t="shared" si="10"/>
        <v>200</v>
      </c>
      <c r="B222" s="31" t="s">
        <v>788</v>
      </c>
      <c r="C222" s="572" t="s">
        <v>1332</v>
      </c>
      <c r="D222" s="755"/>
      <c r="E222" s="755"/>
      <c r="F222" s="755"/>
      <c r="G222" s="755"/>
      <c r="H222" s="755"/>
      <c r="I222" s="755"/>
      <c r="J222" s="755"/>
      <c r="K222" s="755"/>
      <c r="L222" s="574" t="s">
        <v>73</v>
      </c>
      <c r="M222" s="217" t="s">
        <v>982</v>
      </c>
      <c r="N222" s="413">
        <v>2</v>
      </c>
      <c r="O222" s="485" t="s">
        <v>2248</v>
      </c>
      <c r="P222" s="485" t="s">
        <v>2248</v>
      </c>
      <c r="Q222" s="485" t="s">
        <v>2248</v>
      </c>
    </row>
    <row r="223" spans="1:17" s="363" customFormat="1" ht="51" x14ac:dyDescent="0.2">
      <c r="A223" s="14">
        <f t="shared" si="10"/>
        <v>201</v>
      </c>
      <c r="B223" s="31" t="s">
        <v>786</v>
      </c>
      <c r="C223" s="572" t="s">
        <v>1329</v>
      </c>
      <c r="D223" s="573" t="s">
        <v>245</v>
      </c>
      <c r="E223" s="573" t="s">
        <v>245</v>
      </c>
      <c r="F223" s="573" t="s">
        <v>245</v>
      </c>
      <c r="G223" s="573" t="s">
        <v>245</v>
      </c>
      <c r="H223" s="573" t="s">
        <v>245</v>
      </c>
      <c r="I223" s="573" t="s">
        <v>245</v>
      </c>
      <c r="J223" s="573" t="s">
        <v>245</v>
      </c>
      <c r="K223" s="573" t="s">
        <v>245</v>
      </c>
      <c r="L223" s="574" t="s">
        <v>246</v>
      </c>
      <c r="M223" s="217" t="s">
        <v>983</v>
      </c>
      <c r="N223" s="412">
        <v>1</v>
      </c>
      <c r="O223" s="485" t="s">
        <v>2248</v>
      </c>
      <c r="P223" s="485" t="s">
        <v>2248</v>
      </c>
      <c r="Q223" s="485" t="s">
        <v>2248</v>
      </c>
    </row>
    <row r="224" spans="1:17" s="363" customFormat="1" ht="25.5" x14ac:dyDescent="0.2">
      <c r="A224" s="14">
        <f t="shared" si="10"/>
        <v>202</v>
      </c>
      <c r="B224" s="31" t="s">
        <v>786</v>
      </c>
      <c r="C224" s="572" t="s">
        <v>1330</v>
      </c>
      <c r="D224" s="573" t="s">
        <v>248</v>
      </c>
      <c r="E224" s="573" t="s">
        <v>248</v>
      </c>
      <c r="F224" s="573" t="s">
        <v>248</v>
      </c>
      <c r="G224" s="573" t="s">
        <v>248</v>
      </c>
      <c r="H224" s="573" t="s">
        <v>248</v>
      </c>
      <c r="I224" s="573" t="s">
        <v>248</v>
      </c>
      <c r="J224" s="573" t="s">
        <v>248</v>
      </c>
      <c r="K224" s="573" t="s">
        <v>248</v>
      </c>
      <c r="L224" s="574" t="s">
        <v>249</v>
      </c>
      <c r="M224" s="217" t="s">
        <v>984</v>
      </c>
      <c r="N224" s="413">
        <v>2</v>
      </c>
      <c r="O224" s="485" t="s">
        <v>2248</v>
      </c>
      <c r="P224" s="485" t="s">
        <v>2248</v>
      </c>
      <c r="Q224" s="485" t="s">
        <v>2248</v>
      </c>
    </row>
    <row r="225" spans="1:17" s="363" customFormat="1" ht="15" customHeight="1" x14ac:dyDescent="0.2">
      <c r="A225" s="14">
        <f t="shared" si="10"/>
        <v>203</v>
      </c>
      <c r="B225" s="31" t="s">
        <v>786</v>
      </c>
      <c r="C225" s="572" t="s">
        <v>1331</v>
      </c>
      <c r="D225" s="755" t="s">
        <v>251</v>
      </c>
      <c r="E225" s="755" t="s">
        <v>251</v>
      </c>
      <c r="F225" s="755" t="s">
        <v>251</v>
      </c>
      <c r="G225" s="755" t="s">
        <v>251</v>
      </c>
      <c r="H225" s="755" t="s">
        <v>251</v>
      </c>
      <c r="I225" s="755" t="s">
        <v>251</v>
      </c>
      <c r="J225" s="755" t="s">
        <v>251</v>
      </c>
      <c r="K225" s="755" t="s">
        <v>251</v>
      </c>
      <c r="L225" s="574" t="s">
        <v>252</v>
      </c>
      <c r="M225" s="217" t="s">
        <v>2294</v>
      </c>
      <c r="N225" s="412">
        <v>1</v>
      </c>
      <c r="O225" s="485" t="s">
        <v>2248</v>
      </c>
      <c r="P225" s="485" t="s">
        <v>2248</v>
      </c>
      <c r="Q225" s="485" t="s">
        <v>2248</v>
      </c>
    </row>
    <row r="226" spans="1:17" s="363" customFormat="1" ht="38.25" x14ac:dyDescent="0.2">
      <c r="A226" s="14">
        <f t="shared" si="10"/>
        <v>204</v>
      </c>
      <c r="B226" s="31" t="s">
        <v>786</v>
      </c>
      <c r="C226" s="572" t="s">
        <v>1331</v>
      </c>
      <c r="D226" s="755"/>
      <c r="E226" s="755"/>
      <c r="F226" s="755"/>
      <c r="G226" s="755"/>
      <c r="H226" s="755"/>
      <c r="I226" s="755"/>
      <c r="J226" s="755"/>
      <c r="K226" s="755"/>
      <c r="L226" s="572" t="s">
        <v>73</v>
      </c>
      <c r="M226" s="209" t="s">
        <v>986</v>
      </c>
      <c r="N226" s="413">
        <v>2</v>
      </c>
      <c r="O226" s="485" t="s">
        <v>2248</v>
      </c>
      <c r="P226" s="485" t="s">
        <v>2248</v>
      </c>
      <c r="Q226" s="485" t="s">
        <v>2248</v>
      </c>
    </row>
    <row r="227" spans="1:17" s="363" customFormat="1" ht="15" customHeight="1" x14ac:dyDescent="0.2">
      <c r="A227" s="769" t="s">
        <v>794</v>
      </c>
      <c r="B227" s="769"/>
      <c r="C227" s="769"/>
      <c r="D227" s="769"/>
      <c r="E227" s="769"/>
      <c r="F227" s="769"/>
      <c r="G227" s="769"/>
      <c r="H227" s="769"/>
      <c r="I227" s="769"/>
      <c r="J227" s="769"/>
      <c r="K227" s="769"/>
      <c r="L227" s="769"/>
      <c r="M227" s="769"/>
      <c r="N227" s="769"/>
      <c r="O227" s="769"/>
      <c r="P227" s="769"/>
      <c r="Q227" s="769"/>
    </row>
    <row r="228" spans="1:17" s="363" customFormat="1" ht="25.5" x14ac:dyDescent="0.2">
      <c r="A228" s="14">
        <f>A226+1</f>
        <v>205</v>
      </c>
      <c r="B228" s="31" t="s">
        <v>788</v>
      </c>
      <c r="C228" s="572" t="s">
        <v>1333</v>
      </c>
      <c r="D228" s="755">
        <v>5.4</v>
      </c>
      <c r="E228" s="755">
        <v>5.4</v>
      </c>
      <c r="F228" s="755">
        <v>5.4</v>
      </c>
      <c r="G228" s="755">
        <v>5.4</v>
      </c>
      <c r="H228" s="755">
        <v>5.4</v>
      </c>
      <c r="I228" s="755">
        <v>5.4</v>
      </c>
      <c r="J228" s="755">
        <v>5.4</v>
      </c>
      <c r="K228" s="755">
        <v>5.4</v>
      </c>
      <c r="L228" s="572" t="s">
        <v>255</v>
      </c>
      <c r="M228" s="209" t="s">
        <v>987</v>
      </c>
      <c r="N228" s="412">
        <v>1</v>
      </c>
      <c r="O228" s="485" t="s">
        <v>2248</v>
      </c>
      <c r="P228" s="485" t="s">
        <v>2248</v>
      </c>
      <c r="Q228" s="491" t="s">
        <v>2249</v>
      </c>
    </row>
    <row r="229" spans="1:17" s="363" customFormat="1" ht="38.25" x14ac:dyDescent="0.2">
      <c r="A229" s="14">
        <f t="shared" ref="A229:A257" si="11">A228+1</f>
        <v>206</v>
      </c>
      <c r="B229" s="31" t="s">
        <v>788</v>
      </c>
      <c r="C229" s="572" t="s">
        <v>1333</v>
      </c>
      <c r="D229" s="755"/>
      <c r="E229" s="755"/>
      <c r="F229" s="755"/>
      <c r="G229" s="755"/>
      <c r="H229" s="755"/>
      <c r="I229" s="755"/>
      <c r="J229" s="755"/>
      <c r="K229" s="755"/>
      <c r="L229" s="572" t="s">
        <v>73</v>
      </c>
      <c r="M229" s="209" t="s">
        <v>988</v>
      </c>
      <c r="N229" s="412">
        <v>1</v>
      </c>
      <c r="O229" s="485" t="s">
        <v>2248</v>
      </c>
      <c r="P229" s="491" t="s">
        <v>2249</v>
      </c>
      <c r="Q229" s="491" t="s">
        <v>2249</v>
      </c>
    </row>
    <row r="230" spans="1:17" s="363" customFormat="1" ht="25.5" x14ac:dyDescent="0.2">
      <c r="A230" s="14">
        <f t="shared" si="11"/>
        <v>207</v>
      </c>
      <c r="B230" s="572" t="s">
        <v>750</v>
      </c>
      <c r="C230" s="573" t="s">
        <v>258</v>
      </c>
      <c r="D230" s="755" t="s">
        <v>258</v>
      </c>
      <c r="E230" s="755" t="s">
        <v>258</v>
      </c>
      <c r="F230" s="755" t="s">
        <v>258</v>
      </c>
      <c r="G230" s="755" t="s">
        <v>258</v>
      </c>
      <c r="H230" s="755" t="s">
        <v>258</v>
      </c>
      <c r="I230" s="755" t="s">
        <v>258</v>
      </c>
      <c r="J230" s="755" t="s">
        <v>258</v>
      </c>
      <c r="K230" s="755" t="s">
        <v>258</v>
      </c>
      <c r="L230" s="572" t="s">
        <v>259</v>
      </c>
      <c r="M230" s="209" t="s">
        <v>989</v>
      </c>
      <c r="N230" s="412">
        <v>1</v>
      </c>
      <c r="O230" s="485" t="s">
        <v>2248</v>
      </c>
      <c r="P230" s="485" t="s">
        <v>2248</v>
      </c>
      <c r="Q230" s="491" t="s">
        <v>2249</v>
      </c>
    </row>
    <row r="231" spans="1:17" s="363" customFormat="1" ht="25.5" x14ac:dyDescent="0.2">
      <c r="A231" s="14">
        <f t="shared" si="11"/>
        <v>208</v>
      </c>
      <c r="B231" s="31" t="s">
        <v>788</v>
      </c>
      <c r="C231" s="572" t="s">
        <v>1334</v>
      </c>
      <c r="D231" s="755"/>
      <c r="E231" s="755"/>
      <c r="F231" s="755"/>
      <c r="G231" s="755"/>
      <c r="H231" s="755"/>
      <c r="I231" s="755"/>
      <c r="J231" s="755"/>
      <c r="K231" s="755"/>
      <c r="L231" s="572" t="s">
        <v>73</v>
      </c>
      <c r="M231" s="209" t="s">
        <v>990</v>
      </c>
      <c r="N231" s="412">
        <v>1</v>
      </c>
      <c r="O231" s="485" t="s">
        <v>2248</v>
      </c>
      <c r="P231" s="485" t="s">
        <v>2248</v>
      </c>
      <c r="Q231" s="491" t="s">
        <v>2249</v>
      </c>
    </row>
    <row r="232" spans="1:17" s="363" customFormat="1" ht="51" x14ac:dyDescent="0.2">
      <c r="A232" s="14">
        <f t="shared" si="11"/>
        <v>209</v>
      </c>
      <c r="B232" s="572" t="s">
        <v>750</v>
      </c>
      <c r="C232" s="573" t="s">
        <v>258</v>
      </c>
      <c r="D232" s="755"/>
      <c r="E232" s="755"/>
      <c r="F232" s="755"/>
      <c r="G232" s="755"/>
      <c r="H232" s="755"/>
      <c r="I232" s="755"/>
      <c r="J232" s="755"/>
      <c r="K232" s="755"/>
      <c r="L232" s="572" t="s">
        <v>73</v>
      </c>
      <c r="M232" s="209" t="s">
        <v>991</v>
      </c>
      <c r="N232" s="412">
        <v>1</v>
      </c>
      <c r="O232" s="485" t="s">
        <v>2248</v>
      </c>
      <c r="P232" s="485" t="s">
        <v>2248</v>
      </c>
      <c r="Q232" s="491" t="s">
        <v>2249</v>
      </c>
    </row>
    <row r="233" spans="1:17" s="363" customFormat="1" ht="25.5" x14ac:dyDescent="0.2">
      <c r="A233" s="14">
        <f t="shared" si="11"/>
        <v>210</v>
      </c>
      <c r="B233" s="31" t="s">
        <v>788</v>
      </c>
      <c r="C233" s="572" t="s">
        <v>1334</v>
      </c>
      <c r="D233" s="755"/>
      <c r="E233" s="755"/>
      <c r="F233" s="755"/>
      <c r="G233" s="755"/>
      <c r="H233" s="755"/>
      <c r="I233" s="755"/>
      <c r="J233" s="755"/>
      <c r="K233" s="755"/>
      <c r="L233" s="572" t="s">
        <v>73</v>
      </c>
      <c r="M233" s="209" t="s">
        <v>992</v>
      </c>
      <c r="N233" s="413">
        <v>2</v>
      </c>
      <c r="O233" s="485" t="s">
        <v>2248</v>
      </c>
      <c r="P233" s="485" t="s">
        <v>2248</v>
      </c>
      <c r="Q233" s="491" t="s">
        <v>2249</v>
      </c>
    </row>
    <row r="234" spans="1:17" s="363" customFormat="1" ht="25.5" x14ac:dyDescent="0.2">
      <c r="A234" s="14">
        <f t="shared" si="11"/>
        <v>211</v>
      </c>
      <c r="B234" s="31" t="s">
        <v>788</v>
      </c>
      <c r="C234" s="572" t="s">
        <v>1334</v>
      </c>
      <c r="D234" s="755"/>
      <c r="E234" s="755"/>
      <c r="F234" s="755"/>
      <c r="G234" s="755"/>
      <c r="H234" s="755"/>
      <c r="I234" s="755"/>
      <c r="J234" s="755"/>
      <c r="K234" s="755"/>
      <c r="L234" s="572" t="s">
        <v>73</v>
      </c>
      <c r="M234" s="209" t="s">
        <v>993</v>
      </c>
      <c r="N234" s="412">
        <v>1</v>
      </c>
      <c r="O234" s="485" t="s">
        <v>2248</v>
      </c>
      <c r="P234" s="485" t="s">
        <v>2248</v>
      </c>
      <c r="Q234" s="491" t="s">
        <v>2249</v>
      </c>
    </row>
    <row r="235" spans="1:17" s="363" customFormat="1" ht="15" customHeight="1" x14ac:dyDescent="0.2">
      <c r="A235" s="577"/>
      <c r="B235" s="572" t="s">
        <v>750</v>
      </c>
      <c r="C235" s="573" t="s">
        <v>265</v>
      </c>
      <c r="D235" s="755" t="s">
        <v>265</v>
      </c>
      <c r="E235" s="755" t="s">
        <v>265</v>
      </c>
      <c r="F235" s="755" t="s">
        <v>265</v>
      </c>
      <c r="G235" s="755" t="s">
        <v>265</v>
      </c>
      <c r="H235" s="755" t="s">
        <v>265</v>
      </c>
      <c r="I235" s="755" t="s">
        <v>265</v>
      </c>
      <c r="J235" s="755" t="s">
        <v>265</v>
      </c>
      <c r="K235" s="755" t="s">
        <v>265</v>
      </c>
      <c r="L235" s="572" t="s">
        <v>266</v>
      </c>
      <c r="M235" s="209" t="s">
        <v>994</v>
      </c>
      <c r="N235" s="577"/>
      <c r="O235" s="577"/>
      <c r="P235" s="577"/>
      <c r="Q235" s="577"/>
    </row>
    <row r="236" spans="1:17" s="363" customFormat="1" ht="25.5" x14ac:dyDescent="0.2">
      <c r="A236" s="14">
        <f>A234+1</f>
        <v>212</v>
      </c>
      <c r="B236" s="572" t="s">
        <v>750</v>
      </c>
      <c r="C236" s="573" t="s">
        <v>265</v>
      </c>
      <c r="D236" s="755"/>
      <c r="E236" s="755"/>
      <c r="F236" s="755"/>
      <c r="G236" s="755"/>
      <c r="H236" s="755"/>
      <c r="I236" s="755"/>
      <c r="J236" s="755"/>
      <c r="K236" s="755"/>
      <c r="L236" s="572" t="s">
        <v>73</v>
      </c>
      <c r="M236" s="209" t="s">
        <v>2123</v>
      </c>
      <c r="N236" s="412">
        <v>1</v>
      </c>
      <c r="O236" s="485" t="s">
        <v>2248</v>
      </c>
      <c r="P236" s="485" t="s">
        <v>2248</v>
      </c>
      <c r="Q236" s="491" t="s">
        <v>2249</v>
      </c>
    </row>
    <row r="237" spans="1:17" s="363" customFormat="1" ht="30" customHeight="1" x14ac:dyDescent="0.2">
      <c r="A237" s="14">
        <f>A236+1</f>
        <v>213</v>
      </c>
      <c r="B237" s="31" t="s">
        <v>788</v>
      </c>
      <c r="C237" s="572" t="s">
        <v>1335</v>
      </c>
      <c r="D237" s="755"/>
      <c r="E237" s="755"/>
      <c r="F237" s="755"/>
      <c r="G237" s="755"/>
      <c r="H237" s="755"/>
      <c r="I237" s="755"/>
      <c r="J237" s="755"/>
      <c r="K237" s="755"/>
      <c r="L237" s="572" t="s">
        <v>73</v>
      </c>
      <c r="M237" s="209" t="s">
        <v>2124</v>
      </c>
      <c r="N237" s="412">
        <v>1</v>
      </c>
      <c r="O237" s="485" t="s">
        <v>2248</v>
      </c>
      <c r="P237" s="485" t="s">
        <v>2248</v>
      </c>
      <c r="Q237" s="491" t="s">
        <v>2249</v>
      </c>
    </row>
    <row r="238" spans="1:17" s="363" customFormat="1" ht="25.5" x14ac:dyDescent="0.2">
      <c r="A238" s="14">
        <f t="shared" si="11"/>
        <v>214</v>
      </c>
      <c r="B238" s="574" t="s">
        <v>750</v>
      </c>
      <c r="C238" s="572" t="s">
        <v>265</v>
      </c>
      <c r="D238" s="755"/>
      <c r="E238" s="755"/>
      <c r="F238" s="755"/>
      <c r="G238" s="755"/>
      <c r="H238" s="755"/>
      <c r="I238" s="755"/>
      <c r="J238" s="755"/>
      <c r="K238" s="755"/>
      <c r="L238" s="572" t="s">
        <v>73</v>
      </c>
      <c r="M238" s="209" t="s">
        <v>2125</v>
      </c>
      <c r="N238" s="412">
        <v>1</v>
      </c>
      <c r="O238" s="485" t="s">
        <v>2248</v>
      </c>
      <c r="P238" s="485" t="s">
        <v>2248</v>
      </c>
      <c r="Q238" s="491" t="s">
        <v>2249</v>
      </c>
    </row>
    <row r="239" spans="1:17" s="363" customFormat="1" ht="25.5" x14ac:dyDescent="0.2">
      <c r="A239" s="14">
        <f t="shared" si="11"/>
        <v>215</v>
      </c>
      <c r="B239" s="31" t="s">
        <v>788</v>
      </c>
      <c r="C239" s="754" t="s">
        <v>1335</v>
      </c>
      <c r="D239" s="755"/>
      <c r="E239" s="755"/>
      <c r="F239" s="755"/>
      <c r="G239" s="755"/>
      <c r="H239" s="755"/>
      <c r="I239" s="755"/>
      <c r="J239" s="755"/>
      <c r="K239" s="755"/>
      <c r="L239" s="572" t="s">
        <v>73</v>
      </c>
      <c r="M239" s="209" t="s">
        <v>2126</v>
      </c>
      <c r="N239" s="412">
        <v>1</v>
      </c>
      <c r="O239" s="485" t="s">
        <v>2248</v>
      </c>
      <c r="P239" s="485" t="s">
        <v>2248</v>
      </c>
      <c r="Q239" s="491" t="s">
        <v>2249</v>
      </c>
    </row>
    <row r="240" spans="1:17" s="363" customFormat="1" ht="25.5" x14ac:dyDescent="0.2">
      <c r="A240" s="14">
        <f t="shared" si="11"/>
        <v>216</v>
      </c>
      <c r="B240" s="31" t="s">
        <v>788</v>
      </c>
      <c r="C240" s="754"/>
      <c r="D240" s="755"/>
      <c r="E240" s="755"/>
      <c r="F240" s="755"/>
      <c r="G240" s="755"/>
      <c r="H240" s="755"/>
      <c r="I240" s="755"/>
      <c r="J240" s="755"/>
      <c r="K240" s="755"/>
      <c r="L240" s="572" t="s">
        <v>73</v>
      </c>
      <c r="M240" s="209" t="s">
        <v>2127</v>
      </c>
      <c r="N240" s="412">
        <v>1</v>
      </c>
      <c r="O240" s="485" t="s">
        <v>2248</v>
      </c>
      <c r="P240" s="485" t="s">
        <v>2248</v>
      </c>
      <c r="Q240" s="491" t="s">
        <v>2249</v>
      </c>
    </row>
    <row r="241" spans="1:17" s="363" customFormat="1" ht="15" customHeight="1" x14ac:dyDescent="0.2">
      <c r="A241" s="577"/>
      <c r="B241" s="31" t="s">
        <v>788</v>
      </c>
      <c r="C241" s="754" t="s">
        <v>1336</v>
      </c>
      <c r="D241" s="755" t="s">
        <v>273</v>
      </c>
      <c r="E241" s="755" t="s">
        <v>273</v>
      </c>
      <c r="F241" s="755" t="s">
        <v>273</v>
      </c>
      <c r="G241" s="755" t="s">
        <v>273</v>
      </c>
      <c r="H241" s="755" t="s">
        <v>273</v>
      </c>
      <c r="I241" s="755" t="s">
        <v>273</v>
      </c>
      <c r="J241" s="755" t="s">
        <v>273</v>
      </c>
      <c r="K241" s="755" t="s">
        <v>273</v>
      </c>
      <c r="L241" s="572" t="s">
        <v>274</v>
      </c>
      <c r="M241" s="209" t="s">
        <v>1000</v>
      </c>
      <c r="N241" s="577"/>
      <c r="O241" s="577"/>
      <c r="P241" s="577"/>
      <c r="Q241" s="577"/>
    </row>
    <row r="242" spans="1:17" s="363" customFormat="1" ht="25.5" x14ac:dyDescent="0.2">
      <c r="A242" s="14">
        <f>A240+1</f>
        <v>217</v>
      </c>
      <c r="B242" s="31" t="s">
        <v>788</v>
      </c>
      <c r="C242" s="755"/>
      <c r="D242" s="755"/>
      <c r="E242" s="755"/>
      <c r="F242" s="755"/>
      <c r="G242" s="755"/>
      <c r="H242" s="755"/>
      <c r="I242" s="755"/>
      <c r="J242" s="755"/>
      <c r="K242" s="755"/>
      <c r="L242" s="572" t="s">
        <v>73</v>
      </c>
      <c r="M242" s="209" t="s">
        <v>2128</v>
      </c>
      <c r="N242" s="412">
        <v>1</v>
      </c>
      <c r="O242" s="485" t="s">
        <v>2248</v>
      </c>
      <c r="P242" s="485" t="s">
        <v>2248</v>
      </c>
      <c r="Q242" s="491" t="s">
        <v>2249</v>
      </c>
    </row>
    <row r="243" spans="1:17" s="363" customFormat="1" ht="25.5" x14ac:dyDescent="0.2">
      <c r="A243" s="14">
        <f t="shared" si="11"/>
        <v>218</v>
      </c>
      <c r="B243" s="31" t="s">
        <v>788</v>
      </c>
      <c r="C243" s="755"/>
      <c r="D243" s="755"/>
      <c r="E243" s="755"/>
      <c r="F243" s="755"/>
      <c r="G243" s="755"/>
      <c r="H243" s="755"/>
      <c r="I243" s="755"/>
      <c r="J243" s="755"/>
      <c r="K243" s="755"/>
      <c r="L243" s="572" t="s">
        <v>73</v>
      </c>
      <c r="M243" s="209" t="s">
        <v>2129</v>
      </c>
      <c r="N243" s="412">
        <v>1</v>
      </c>
      <c r="O243" s="485" t="s">
        <v>2248</v>
      </c>
      <c r="P243" s="485" t="s">
        <v>2248</v>
      </c>
      <c r="Q243" s="491" t="s">
        <v>2249</v>
      </c>
    </row>
    <row r="244" spans="1:17" s="363" customFormat="1" ht="25.5" x14ac:dyDescent="0.2">
      <c r="A244" s="14">
        <f t="shared" si="11"/>
        <v>219</v>
      </c>
      <c r="B244" s="31" t="s">
        <v>788</v>
      </c>
      <c r="C244" s="755"/>
      <c r="D244" s="755"/>
      <c r="E244" s="755"/>
      <c r="F244" s="755"/>
      <c r="G244" s="755"/>
      <c r="H244" s="755"/>
      <c r="I244" s="755"/>
      <c r="J244" s="755"/>
      <c r="K244" s="755"/>
      <c r="L244" s="572" t="s">
        <v>73</v>
      </c>
      <c r="M244" s="209" t="s">
        <v>2130</v>
      </c>
      <c r="N244" s="412">
        <v>1</v>
      </c>
      <c r="O244" s="485" t="s">
        <v>2248</v>
      </c>
      <c r="P244" s="485" t="s">
        <v>2248</v>
      </c>
      <c r="Q244" s="491" t="s">
        <v>2249</v>
      </c>
    </row>
    <row r="245" spans="1:17" s="363" customFormat="1" ht="25.5" x14ac:dyDescent="0.2">
      <c r="A245" s="14">
        <f t="shared" si="11"/>
        <v>220</v>
      </c>
      <c r="B245" s="31" t="s">
        <v>788</v>
      </c>
      <c r="C245" s="755"/>
      <c r="D245" s="755"/>
      <c r="E245" s="755"/>
      <c r="F245" s="755"/>
      <c r="G245" s="755"/>
      <c r="H245" s="755"/>
      <c r="I245" s="755"/>
      <c r="J245" s="755"/>
      <c r="K245" s="755"/>
      <c r="L245" s="572" t="s">
        <v>73</v>
      </c>
      <c r="M245" s="209" t="s">
        <v>2131</v>
      </c>
      <c r="N245" s="412">
        <v>1</v>
      </c>
      <c r="O245" s="485" t="s">
        <v>2248</v>
      </c>
      <c r="P245" s="485" t="s">
        <v>2248</v>
      </c>
      <c r="Q245" s="491" t="s">
        <v>2249</v>
      </c>
    </row>
    <row r="246" spans="1:17" s="363" customFormat="1" ht="25.5" x14ac:dyDescent="0.2">
      <c r="A246" s="14">
        <f t="shared" si="11"/>
        <v>221</v>
      </c>
      <c r="B246" s="31" t="s">
        <v>788</v>
      </c>
      <c r="C246" s="755"/>
      <c r="D246" s="755"/>
      <c r="E246" s="755"/>
      <c r="F246" s="755"/>
      <c r="G246" s="755"/>
      <c r="H246" s="755"/>
      <c r="I246" s="755"/>
      <c r="J246" s="755"/>
      <c r="K246" s="755"/>
      <c r="L246" s="572" t="s">
        <v>73</v>
      </c>
      <c r="M246" s="209" t="s">
        <v>2132</v>
      </c>
      <c r="N246" s="412">
        <v>1</v>
      </c>
      <c r="O246" s="485" t="s">
        <v>2248</v>
      </c>
      <c r="P246" s="485" t="s">
        <v>2248</v>
      </c>
      <c r="Q246" s="491" t="s">
        <v>2249</v>
      </c>
    </row>
    <row r="247" spans="1:17" s="363" customFormat="1" ht="25.5" x14ac:dyDescent="0.2">
      <c r="A247" s="14">
        <f t="shared" si="11"/>
        <v>222</v>
      </c>
      <c r="B247" s="31" t="s">
        <v>788</v>
      </c>
      <c r="C247" s="572" t="s">
        <v>1337</v>
      </c>
      <c r="D247" s="573" t="s">
        <v>280</v>
      </c>
      <c r="E247" s="573" t="s">
        <v>280</v>
      </c>
      <c r="F247" s="573" t="s">
        <v>280</v>
      </c>
      <c r="G247" s="573" t="s">
        <v>280</v>
      </c>
      <c r="H247" s="573" t="s">
        <v>280</v>
      </c>
      <c r="I247" s="573" t="s">
        <v>280</v>
      </c>
      <c r="J247" s="573" t="s">
        <v>280</v>
      </c>
      <c r="K247" s="573" t="s">
        <v>280</v>
      </c>
      <c r="L247" s="572" t="s">
        <v>281</v>
      </c>
      <c r="M247" s="209" t="s">
        <v>1006</v>
      </c>
      <c r="N247" s="413">
        <v>2</v>
      </c>
      <c r="O247" s="485" t="s">
        <v>2248</v>
      </c>
      <c r="P247" s="485" t="s">
        <v>2248</v>
      </c>
      <c r="Q247" s="485" t="s">
        <v>2248</v>
      </c>
    </row>
    <row r="248" spans="1:17" s="363" customFormat="1" ht="54" customHeight="1" x14ac:dyDescent="0.2">
      <c r="A248" s="14">
        <f t="shared" si="11"/>
        <v>223</v>
      </c>
      <c r="B248" s="31" t="s">
        <v>788</v>
      </c>
      <c r="C248" s="572" t="s">
        <v>1338</v>
      </c>
      <c r="D248" s="755" t="s">
        <v>283</v>
      </c>
      <c r="E248" s="755" t="s">
        <v>283</v>
      </c>
      <c r="F248" s="755" t="s">
        <v>283</v>
      </c>
      <c r="G248" s="755" t="s">
        <v>283</v>
      </c>
      <c r="H248" s="755" t="s">
        <v>283</v>
      </c>
      <c r="I248" s="755" t="s">
        <v>283</v>
      </c>
      <c r="J248" s="756" t="s">
        <v>283</v>
      </c>
      <c r="K248" s="756" t="s">
        <v>283</v>
      </c>
      <c r="L248" s="572" t="s">
        <v>284</v>
      </c>
      <c r="M248" s="209" t="s">
        <v>1007</v>
      </c>
      <c r="N248" s="413">
        <v>2</v>
      </c>
      <c r="O248" s="485" t="s">
        <v>2248</v>
      </c>
      <c r="P248" s="485" t="s">
        <v>2248</v>
      </c>
      <c r="Q248" s="485" t="s">
        <v>2248</v>
      </c>
    </row>
    <row r="249" spans="1:17" s="363" customFormat="1" ht="15" customHeight="1" x14ac:dyDescent="0.2">
      <c r="A249" s="14">
        <f t="shared" si="11"/>
        <v>224</v>
      </c>
      <c r="B249" s="31" t="s">
        <v>788</v>
      </c>
      <c r="C249" s="572" t="s">
        <v>1338</v>
      </c>
      <c r="D249" s="755"/>
      <c r="E249" s="755"/>
      <c r="F249" s="755"/>
      <c r="G249" s="755"/>
      <c r="H249" s="755"/>
      <c r="I249" s="755"/>
      <c r="J249" s="757"/>
      <c r="K249" s="757"/>
      <c r="L249" s="572" t="s">
        <v>73</v>
      </c>
      <c r="M249" s="209" t="s">
        <v>1008</v>
      </c>
      <c r="N249" s="413">
        <v>2</v>
      </c>
      <c r="O249" s="485" t="s">
        <v>2248</v>
      </c>
      <c r="P249" s="485" t="s">
        <v>2248</v>
      </c>
      <c r="Q249" s="485" t="s">
        <v>2248</v>
      </c>
    </row>
    <row r="250" spans="1:17" s="363" customFormat="1" ht="51.75" customHeight="1" x14ac:dyDescent="0.2">
      <c r="A250" s="14">
        <f t="shared" si="11"/>
        <v>225</v>
      </c>
      <c r="B250" s="31" t="s">
        <v>788</v>
      </c>
      <c r="C250" s="572" t="s">
        <v>1338</v>
      </c>
      <c r="D250" s="573" t="s">
        <v>283</v>
      </c>
      <c r="E250" s="573" t="s">
        <v>283</v>
      </c>
      <c r="F250" s="573" t="s">
        <v>283</v>
      </c>
      <c r="G250" s="573" t="s">
        <v>283</v>
      </c>
      <c r="H250" s="573" t="s">
        <v>283</v>
      </c>
      <c r="I250" s="573" t="s">
        <v>283</v>
      </c>
      <c r="J250" s="758"/>
      <c r="K250" s="758"/>
      <c r="L250" s="581" t="s">
        <v>73</v>
      </c>
      <c r="M250" s="209" t="s">
        <v>1009</v>
      </c>
      <c r="N250" s="413">
        <v>2</v>
      </c>
      <c r="O250" s="485" t="s">
        <v>2248</v>
      </c>
      <c r="P250" s="485" t="s">
        <v>2248</v>
      </c>
      <c r="Q250" s="485" t="s">
        <v>2248</v>
      </c>
    </row>
    <row r="251" spans="1:17" s="363" customFormat="1" ht="25.5" x14ac:dyDescent="0.2">
      <c r="A251" s="14">
        <f t="shared" si="11"/>
        <v>226</v>
      </c>
      <c r="B251" s="31" t="s">
        <v>788</v>
      </c>
      <c r="C251" s="572" t="s">
        <v>1339</v>
      </c>
      <c r="D251" s="755" t="s">
        <v>287</v>
      </c>
      <c r="E251" s="755" t="s">
        <v>287</v>
      </c>
      <c r="F251" s="755" t="s">
        <v>287</v>
      </c>
      <c r="G251" s="755" t="s">
        <v>287</v>
      </c>
      <c r="H251" s="755" t="s">
        <v>287</v>
      </c>
      <c r="I251" s="755" t="s">
        <v>287</v>
      </c>
      <c r="J251" s="755" t="s">
        <v>287</v>
      </c>
      <c r="K251" s="755" t="s">
        <v>287</v>
      </c>
      <c r="L251" s="572" t="s">
        <v>288</v>
      </c>
      <c r="M251" s="209" t="s">
        <v>1010</v>
      </c>
      <c r="N251" s="413">
        <v>2</v>
      </c>
      <c r="O251" s="485" t="s">
        <v>2248</v>
      </c>
      <c r="P251" s="485" t="s">
        <v>2248</v>
      </c>
      <c r="Q251" s="491" t="s">
        <v>2249</v>
      </c>
    </row>
    <row r="252" spans="1:17" s="363" customFormat="1" ht="25.5" x14ac:dyDescent="0.2">
      <c r="A252" s="14">
        <f t="shared" si="11"/>
        <v>227</v>
      </c>
      <c r="B252" s="31" t="s">
        <v>788</v>
      </c>
      <c r="C252" s="572" t="s">
        <v>1339</v>
      </c>
      <c r="D252" s="755"/>
      <c r="E252" s="755"/>
      <c r="F252" s="755"/>
      <c r="G252" s="755"/>
      <c r="H252" s="755"/>
      <c r="I252" s="755"/>
      <c r="J252" s="755"/>
      <c r="K252" s="755"/>
      <c r="L252" s="572" t="s">
        <v>73</v>
      </c>
      <c r="M252" s="209" t="s">
        <v>1011</v>
      </c>
      <c r="N252" s="413">
        <v>2</v>
      </c>
      <c r="O252" s="485" t="s">
        <v>2248</v>
      </c>
      <c r="P252" s="485" t="s">
        <v>2248</v>
      </c>
      <c r="Q252" s="491" t="s">
        <v>2249</v>
      </c>
    </row>
    <row r="253" spans="1:17" s="363" customFormat="1" ht="25.5" x14ac:dyDescent="0.2">
      <c r="A253" s="14">
        <f t="shared" si="11"/>
        <v>228</v>
      </c>
      <c r="B253" s="572" t="s">
        <v>750</v>
      </c>
      <c r="C253" s="573" t="s">
        <v>287</v>
      </c>
      <c r="D253" s="755"/>
      <c r="E253" s="755"/>
      <c r="F253" s="755"/>
      <c r="G253" s="755"/>
      <c r="H253" s="755"/>
      <c r="I253" s="755"/>
      <c r="J253" s="755"/>
      <c r="K253" s="755"/>
      <c r="L253" s="572" t="s">
        <v>73</v>
      </c>
      <c r="M253" s="209" t="s">
        <v>1012</v>
      </c>
      <c r="N253" s="413">
        <v>2</v>
      </c>
      <c r="O253" s="485" t="s">
        <v>2248</v>
      </c>
      <c r="P253" s="485" t="s">
        <v>2248</v>
      </c>
      <c r="Q253" s="491" t="s">
        <v>2249</v>
      </c>
    </row>
    <row r="254" spans="1:17" s="363" customFormat="1" ht="25.5" x14ac:dyDescent="0.2">
      <c r="A254" s="14">
        <f t="shared" si="11"/>
        <v>229</v>
      </c>
      <c r="B254" s="31" t="s">
        <v>788</v>
      </c>
      <c r="C254" s="572" t="s">
        <v>1340</v>
      </c>
      <c r="D254" s="573" t="s">
        <v>292</v>
      </c>
      <c r="E254" s="573" t="s">
        <v>292</v>
      </c>
      <c r="F254" s="573" t="s">
        <v>292</v>
      </c>
      <c r="G254" s="573" t="s">
        <v>292</v>
      </c>
      <c r="H254" s="573" t="s">
        <v>292</v>
      </c>
      <c r="I254" s="573" t="s">
        <v>292</v>
      </c>
      <c r="J254" s="573" t="s">
        <v>292</v>
      </c>
      <c r="K254" s="573" t="s">
        <v>292</v>
      </c>
      <c r="L254" s="572" t="s">
        <v>293</v>
      </c>
      <c r="M254" s="209" t="s">
        <v>1013</v>
      </c>
      <c r="N254" s="412">
        <v>1</v>
      </c>
      <c r="O254" s="485" t="s">
        <v>2248</v>
      </c>
      <c r="P254" s="485" t="s">
        <v>2248</v>
      </c>
      <c r="Q254" s="491" t="s">
        <v>2249</v>
      </c>
    </row>
    <row r="255" spans="1:17" s="363" customFormat="1" ht="25.5" x14ac:dyDescent="0.2">
      <c r="A255" s="14">
        <f t="shared" si="11"/>
        <v>230</v>
      </c>
      <c r="B255" s="31" t="s">
        <v>786</v>
      </c>
      <c r="C255" s="572" t="s">
        <v>1341</v>
      </c>
      <c r="D255" s="755" t="s">
        <v>295</v>
      </c>
      <c r="E255" s="755" t="s">
        <v>295</v>
      </c>
      <c r="F255" s="755" t="s">
        <v>295</v>
      </c>
      <c r="G255" s="755" t="s">
        <v>295</v>
      </c>
      <c r="H255" s="755" t="s">
        <v>295</v>
      </c>
      <c r="I255" s="755" t="s">
        <v>295</v>
      </c>
      <c r="J255" s="755" t="s">
        <v>295</v>
      </c>
      <c r="K255" s="755" t="s">
        <v>295</v>
      </c>
      <c r="L255" s="572" t="s">
        <v>296</v>
      </c>
      <c r="M255" s="217" t="s">
        <v>1820</v>
      </c>
      <c r="N255" s="412">
        <v>1</v>
      </c>
      <c r="O255" s="485" t="s">
        <v>2248</v>
      </c>
      <c r="P255" s="485" t="s">
        <v>2248</v>
      </c>
      <c r="Q255" s="491" t="s">
        <v>2249</v>
      </c>
    </row>
    <row r="256" spans="1:17" s="363" customFormat="1" ht="38.25" x14ac:dyDescent="0.2">
      <c r="A256" s="14">
        <f t="shared" si="11"/>
        <v>231</v>
      </c>
      <c r="B256" s="31" t="s">
        <v>788</v>
      </c>
      <c r="C256" s="572" t="s">
        <v>1342</v>
      </c>
      <c r="D256" s="755"/>
      <c r="E256" s="755"/>
      <c r="F256" s="755"/>
      <c r="G256" s="755"/>
      <c r="H256" s="755"/>
      <c r="I256" s="755"/>
      <c r="J256" s="755"/>
      <c r="K256" s="755"/>
      <c r="L256" s="572" t="s">
        <v>73</v>
      </c>
      <c r="M256" s="209" t="s">
        <v>1015</v>
      </c>
      <c r="N256" s="412">
        <v>1</v>
      </c>
      <c r="O256" s="485" t="s">
        <v>2248</v>
      </c>
      <c r="P256" s="485" t="s">
        <v>2248</v>
      </c>
      <c r="Q256" s="491" t="s">
        <v>2249</v>
      </c>
    </row>
    <row r="257" spans="1:17" s="363" customFormat="1" ht="25.5" customHeight="1" x14ac:dyDescent="0.2">
      <c r="A257" s="14">
        <f t="shared" si="11"/>
        <v>232</v>
      </c>
      <c r="B257" s="572" t="s">
        <v>751</v>
      </c>
      <c r="C257" s="573" t="s">
        <v>299</v>
      </c>
      <c r="D257" s="755" t="s">
        <v>299</v>
      </c>
      <c r="E257" s="755" t="s">
        <v>299</v>
      </c>
      <c r="F257" s="755" t="s">
        <v>299</v>
      </c>
      <c r="G257" s="755" t="s">
        <v>299</v>
      </c>
      <c r="H257" s="755" t="s">
        <v>299</v>
      </c>
      <c r="I257" s="755" t="s">
        <v>299</v>
      </c>
      <c r="J257" s="755" t="s">
        <v>299</v>
      </c>
      <c r="K257" s="755" t="s">
        <v>299</v>
      </c>
      <c r="L257" s="572" t="s">
        <v>300</v>
      </c>
      <c r="M257" s="209" t="s">
        <v>1016</v>
      </c>
      <c r="N257" s="412">
        <v>1</v>
      </c>
      <c r="O257" s="485" t="s">
        <v>2248</v>
      </c>
      <c r="P257" s="485" t="s">
        <v>2248</v>
      </c>
      <c r="Q257" s="491" t="s">
        <v>2249</v>
      </c>
    </row>
    <row r="258" spans="1:17" s="363" customFormat="1" ht="25.5" x14ac:dyDescent="0.2">
      <c r="A258" s="14">
        <f>A257+1</f>
        <v>233</v>
      </c>
      <c r="B258" s="572" t="s">
        <v>751</v>
      </c>
      <c r="C258" s="573" t="s">
        <v>299</v>
      </c>
      <c r="D258" s="755"/>
      <c r="E258" s="755"/>
      <c r="F258" s="755"/>
      <c r="G258" s="755"/>
      <c r="H258" s="755"/>
      <c r="I258" s="755"/>
      <c r="J258" s="755"/>
      <c r="K258" s="755"/>
      <c r="L258" s="572" t="s">
        <v>73</v>
      </c>
      <c r="M258" s="209" t="s">
        <v>1017</v>
      </c>
      <c r="N258" s="412">
        <v>1</v>
      </c>
      <c r="O258" s="487" t="s">
        <v>2246</v>
      </c>
      <c r="P258" s="487" t="s">
        <v>2246</v>
      </c>
      <c r="Q258" s="487" t="s">
        <v>2246</v>
      </c>
    </row>
    <row r="259" spans="1:17" s="363" customFormat="1" ht="15" customHeight="1" x14ac:dyDescent="0.2">
      <c r="A259" s="14">
        <f>A258+1</f>
        <v>234</v>
      </c>
      <c r="B259" s="572" t="s">
        <v>751</v>
      </c>
      <c r="C259" s="573" t="s">
        <v>299</v>
      </c>
      <c r="D259" s="755"/>
      <c r="E259" s="755"/>
      <c r="F259" s="755"/>
      <c r="G259" s="755"/>
      <c r="H259" s="755"/>
      <c r="I259" s="755"/>
      <c r="J259" s="755"/>
      <c r="K259" s="755"/>
      <c r="L259" s="572" t="s">
        <v>73</v>
      </c>
      <c r="M259" s="209" t="s">
        <v>1018</v>
      </c>
      <c r="N259" s="412">
        <v>1</v>
      </c>
      <c r="O259" s="487" t="s">
        <v>2246</v>
      </c>
      <c r="P259" s="487" t="s">
        <v>2246</v>
      </c>
      <c r="Q259" s="487" t="s">
        <v>2246</v>
      </c>
    </row>
    <row r="260" spans="1:17" s="363" customFormat="1" ht="38.25" x14ac:dyDescent="0.2">
      <c r="A260" s="14">
        <f>A259+1</f>
        <v>235</v>
      </c>
      <c r="B260" s="572" t="s">
        <v>751</v>
      </c>
      <c r="C260" s="573" t="s">
        <v>299</v>
      </c>
      <c r="D260" s="755"/>
      <c r="E260" s="755"/>
      <c r="F260" s="755"/>
      <c r="G260" s="755"/>
      <c r="H260" s="755"/>
      <c r="I260" s="755"/>
      <c r="J260" s="755"/>
      <c r="K260" s="755"/>
      <c r="L260" s="572" t="s">
        <v>73</v>
      </c>
      <c r="M260" s="209" t="s">
        <v>1019</v>
      </c>
      <c r="N260" s="412">
        <v>1</v>
      </c>
      <c r="O260" s="487" t="s">
        <v>2246</v>
      </c>
      <c r="P260" s="487" t="s">
        <v>2246</v>
      </c>
      <c r="Q260" s="487" t="s">
        <v>2246</v>
      </c>
    </row>
    <row r="261" spans="1:17" s="363" customFormat="1" ht="15" customHeight="1" x14ac:dyDescent="0.2">
      <c r="A261" s="769" t="s">
        <v>795</v>
      </c>
      <c r="B261" s="769"/>
      <c r="C261" s="769"/>
      <c r="D261" s="769"/>
      <c r="E261" s="769"/>
      <c r="F261" s="769"/>
      <c r="G261" s="769"/>
      <c r="H261" s="769"/>
      <c r="I261" s="769"/>
      <c r="J261" s="769"/>
      <c r="K261" s="769"/>
      <c r="L261" s="769"/>
      <c r="M261" s="769"/>
      <c r="N261" s="769"/>
      <c r="O261" s="769"/>
      <c r="P261" s="769"/>
      <c r="Q261" s="769"/>
    </row>
    <row r="262" spans="1:17" s="363" customFormat="1" ht="30" customHeight="1" x14ac:dyDescent="0.2">
      <c r="A262" s="14">
        <f>A260+1</f>
        <v>236</v>
      </c>
      <c r="B262" s="31" t="s">
        <v>786</v>
      </c>
      <c r="C262" s="572" t="s">
        <v>1344</v>
      </c>
      <c r="D262" s="755" t="s">
        <v>306</v>
      </c>
      <c r="E262" s="755" t="s">
        <v>306</v>
      </c>
      <c r="F262" s="755" t="s">
        <v>306</v>
      </c>
      <c r="G262" s="755" t="s">
        <v>306</v>
      </c>
      <c r="H262" s="755" t="s">
        <v>306</v>
      </c>
      <c r="I262" s="755" t="s">
        <v>306</v>
      </c>
      <c r="J262" s="755" t="s">
        <v>306</v>
      </c>
      <c r="K262" s="755" t="s">
        <v>306</v>
      </c>
      <c r="L262" s="572" t="s">
        <v>305</v>
      </c>
      <c r="M262" s="209" t="s">
        <v>1020</v>
      </c>
      <c r="N262" s="412">
        <v>1</v>
      </c>
      <c r="O262" s="487" t="s">
        <v>2246</v>
      </c>
      <c r="P262" s="485" t="s">
        <v>2248</v>
      </c>
      <c r="Q262" s="485" t="s">
        <v>2248</v>
      </c>
    </row>
    <row r="263" spans="1:17" s="363" customFormat="1" ht="15" customHeight="1" x14ac:dyDescent="0.2">
      <c r="A263" s="14">
        <f t="shared" ref="A263:A322" si="12">A262+1</f>
        <v>237</v>
      </c>
      <c r="B263" s="31" t="s">
        <v>786</v>
      </c>
      <c r="C263" s="572" t="s">
        <v>1344</v>
      </c>
      <c r="D263" s="755"/>
      <c r="E263" s="755"/>
      <c r="F263" s="755"/>
      <c r="G263" s="755"/>
      <c r="H263" s="755"/>
      <c r="I263" s="755"/>
      <c r="J263" s="755"/>
      <c r="K263" s="755"/>
      <c r="L263" s="572" t="s">
        <v>73</v>
      </c>
      <c r="M263" s="209" t="s">
        <v>1497</v>
      </c>
      <c r="N263" s="412">
        <v>1</v>
      </c>
      <c r="O263" s="487" t="s">
        <v>2246</v>
      </c>
      <c r="P263" s="485" t="s">
        <v>2248</v>
      </c>
      <c r="Q263" s="485" t="s">
        <v>2248</v>
      </c>
    </row>
    <row r="264" spans="1:17" s="363" customFormat="1" ht="15" customHeight="1" x14ac:dyDescent="0.2">
      <c r="A264" s="14">
        <f t="shared" si="12"/>
        <v>238</v>
      </c>
      <c r="B264" s="31" t="s">
        <v>786</v>
      </c>
      <c r="C264" s="572" t="s">
        <v>1344</v>
      </c>
      <c r="D264" s="755"/>
      <c r="E264" s="755"/>
      <c r="F264" s="755"/>
      <c r="G264" s="755"/>
      <c r="H264" s="755"/>
      <c r="I264" s="755"/>
      <c r="J264" s="755"/>
      <c r="K264" s="755"/>
      <c r="L264" s="572" t="s">
        <v>73</v>
      </c>
      <c r="M264" s="209" t="s">
        <v>1498</v>
      </c>
      <c r="N264" s="413">
        <v>2</v>
      </c>
      <c r="O264" s="487" t="s">
        <v>2246</v>
      </c>
      <c r="P264" s="485" t="s">
        <v>2248</v>
      </c>
      <c r="Q264" s="485" t="s">
        <v>2248</v>
      </c>
    </row>
    <row r="265" spans="1:17" s="363" customFormat="1" ht="25.5" x14ac:dyDescent="0.2">
      <c r="A265" s="14">
        <f t="shared" si="12"/>
        <v>239</v>
      </c>
      <c r="B265" s="31" t="s">
        <v>788</v>
      </c>
      <c r="C265" s="572" t="s">
        <v>1343</v>
      </c>
      <c r="D265" s="755"/>
      <c r="E265" s="755"/>
      <c r="F265" s="755"/>
      <c r="G265" s="755"/>
      <c r="H265" s="755"/>
      <c r="I265" s="755"/>
      <c r="J265" s="755"/>
      <c r="K265" s="755"/>
      <c r="L265" s="572" t="s">
        <v>73</v>
      </c>
      <c r="M265" s="209" t="s">
        <v>1021</v>
      </c>
      <c r="N265" s="412">
        <v>1</v>
      </c>
      <c r="O265" s="487" t="s">
        <v>2246</v>
      </c>
      <c r="P265" s="485" t="s">
        <v>2248</v>
      </c>
      <c r="Q265" s="485" t="s">
        <v>2248</v>
      </c>
    </row>
    <row r="266" spans="1:17" s="363" customFormat="1" ht="15" customHeight="1" x14ac:dyDescent="0.2">
      <c r="A266" s="577"/>
      <c r="B266" s="31" t="s">
        <v>788</v>
      </c>
      <c r="C266" s="754" t="s">
        <v>1343</v>
      </c>
      <c r="D266" s="755"/>
      <c r="E266" s="755"/>
      <c r="F266" s="755"/>
      <c r="G266" s="755"/>
      <c r="H266" s="755"/>
      <c r="I266" s="755"/>
      <c r="J266" s="755"/>
      <c r="K266" s="755"/>
      <c r="L266" s="572" t="s">
        <v>73</v>
      </c>
      <c r="M266" s="209" t="s">
        <v>1022</v>
      </c>
      <c r="N266" s="577"/>
      <c r="O266" s="577"/>
      <c r="P266" s="577"/>
      <c r="Q266" s="577"/>
    </row>
    <row r="267" spans="1:17" ht="25.5" x14ac:dyDescent="0.2">
      <c r="A267" s="14">
        <f>A265+1</f>
        <v>240</v>
      </c>
      <c r="B267" s="31" t="s">
        <v>788</v>
      </c>
      <c r="C267" s="755"/>
      <c r="D267" s="755"/>
      <c r="E267" s="755"/>
      <c r="F267" s="755"/>
      <c r="G267" s="755"/>
      <c r="H267" s="755"/>
      <c r="I267" s="755"/>
      <c r="J267" s="755"/>
      <c r="K267" s="755"/>
      <c r="L267" s="572" t="s">
        <v>73</v>
      </c>
      <c r="M267" s="209" t="s">
        <v>2133</v>
      </c>
      <c r="N267" s="412">
        <v>1</v>
      </c>
      <c r="O267" s="487" t="s">
        <v>2246</v>
      </c>
      <c r="P267" s="485" t="s">
        <v>2248</v>
      </c>
      <c r="Q267" s="485" t="s">
        <v>2248</v>
      </c>
    </row>
    <row r="268" spans="1:17" ht="15" customHeight="1" x14ac:dyDescent="0.2">
      <c r="A268" s="14">
        <f t="shared" si="12"/>
        <v>241</v>
      </c>
      <c r="B268" s="31" t="s">
        <v>788</v>
      </c>
      <c r="C268" s="755"/>
      <c r="D268" s="755"/>
      <c r="E268" s="755"/>
      <c r="F268" s="755"/>
      <c r="G268" s="755"/>
      <c r="H268" s="755"/>
      <c r="I268" s="755"/>
      <c r="J268" s="755"/>
      <c r="K268" s="755"/>
      <c r="L268" s="572" t="s">
        <v>73</v>
      </c>
      <c r="M268" s="209" t="s">
        <v>2134</v>
      </c>
      <c r="N268" s="412">
        <v>1</v>
      </c>
      <c r="O268" s="487" t="s">
        <v>2246</v>
      </c>
      <c r="P268" s="485" t="s">
        <v>2248</v>
      </c>
      <c r="Q268" s="485" t="s">
        <v>2248</v>
      </c>
    </row>
    <row r="269" spans="1:17" ht="15" customHeight="1" x14ac:dyDescent="0.2">
      <c r="A269" s="577"/>
      <c r="B269" s="31" t="s">
        <v>788</v>
      </c>
      <c r="C269" s="754" t="s">
        <v>1343</v>
      </c>
      <c r="D269" s="755"/>
      <c r="E269" s="755"/>
      <c r="F269" s="755"/>
      <c r="G269" s="755"/>
      <c r="H269" s="755"/>
      <c r="I269" s="755"/>
      <c r="J269" s="755"/>
      <c r="K269" s="755"/>
      <c r="L269" s="572" t="s">
        <v>73</v>
      </c>
      <c r="M269" s="209" t="s">
        <v>1025</v>
      </c>
      <c r="N269" s="577"/>
      <c r="O269" s="577"/>
      <c r="P269" s="577"/>
      <c r="Q269" s="577"/>
    </row>
    <row r="270" spans="1:17" ht="25.5" x14ac:dyDescent="0.2">
      <c r="A270" s="14">
        <f>A268+1</f>
        <v>242</v>
      </c>
      <c r="B270" s="31" t="s">
        <v>788</v>
      </c>
      <c r="C270" s="755"/>
      <c r="D270" s="755"/>
      <c r="E270" s="755"/>
      <c r="F270" s="755"/>
      <c r="G270" s="755"/>
      <c r="H270" s="755"/>
      <c r="I270" s="755"/>
      <c r="J270" s="755"/>
      <c r="K270" s="755"/>
      <c r="L270" s="572" t="s">
        <v>73</v>
      </c>
      <c r="M270" s="209" t="s">
        <v>2135</v>
      </c>
      <c r="N270" s="412">
        <v>1</v>
      </c>
      <c r="O270" s="487" t="s">
        <v>2246</v>
      </c>
      <c r="P270" s="485" t="s">
        <v>2248</v>
      </c>
      <c r="Q270" s="485" t="s">
        <v>2248</v>
      </c>
    </row>
    <row r="271" spans="1:17" ht="25.5" x14ac:dyDescent="0.2">
      <c r="A271" s="14">
        <f t="shared" si="12"/>
        <v>243</v>
      </c>
      <c r="B271" s="31" t="s">
        <v>788</v>
      </c>
      <c r="C271" s="755"/>
      <c r="D271" s="755"/>
      <c r="E271" s="755"/>
      <c r="F271" s="755"/>
      <c r="G271" s="755"/>
      <c r="H271" s="755"/>
      <c r="I271" s="755"/>
      <c r="J271" s="755"/>
      <c r="K271" s="755"/>
      <c r="L271" s="572" t="s">
        <v>73</v>
      </c>
      <c r="M271" s="209" t="s">
        <v>2136</v>
      </c>
      <c r="N271" s="412">
        <v>1</v>
      </c>
      <c r="O271" s="487" t="s">
        <v>2246</v>
      </c>
      <c r="P271" s="485" t="s">
        <v>2248</v>
      </c>
      <c r="Q271" s="485" t="s">
        <v>2248</v>
      </c>
    </row>
    <row r="272" spans="1:17" ht="25.5" x14ac:dyDescent="0.2">
      <c r="A272" s="14">
        <f t="shared" si="12"/>
        <v>244</v>
      </c>
      <c r="B272" s="572" t="s">
        <v>752</v>
      </c>
      <c r="C272" s="573" t="s">
        <v>315</v>
      </c>
      <c r="D272" s="755" t="s">
        <v>315</v>
      </c>
      <c r="E272" s="755" t="s">
        <v>315</v>
      </c>
      <c r="F272" s="755" t="s">
        <v>315</v>
      </c>
      <c r="G272" s="755" t="s">
        <v>315</v>
      </c>
      <c r="H272" s="755" t="s">
        <v>315</v>
      </c>
      <c r="I272" s="755" t="s">
        <v>315</v>
      </c>
      <c r="J272" s="755" t="s">
        <v>315</v>
      </c>
      <c r="K272" s="755" t="s">
        <v>315</v>
      </c>
      <c r="L272" s="572" t="s">
        <v>316</v>
      </c>
      <c r="M272" s="209" t="s">
        <v>1028</v>
      </c>
      <c r="N272" s="412">
        <v>1</v>
      </c>
      <c r="O272" s="487" t="s">
        <v>2246</v>
      </c>
      <c r="P272" s="485" t="s">
        <v>2248</v>
      </c>
      <c r="Q272" s="485" t="s">
        <v>2248</v>
      </c>
    </row>
    <row r="273" spans="1:17" ht="38.25" x14ac:dyDescent="0.2">
      <c r="A273" s="14">
        <f t="shared" si="12"/>
        <v>245</v>
      </c>
      <c r="B273" s="31" t="s">
        <v>786</v>
      </c>
      <c r="C273" s="572" t="s">
        <v>1345</v>
      </c>
      <c r="D273" s="755"/>
      <c r="E273" s="755"/>
      <c r="F273" s="755"/>
      <c r="G273" s="755"/>
      <c r="H273" s="755"/>
      <c r="I273" s="755"/>
      <c r="J273" s="755"/>
      <c r="K273" s="755"/>
      <c r="L273" s="572" t="s">
        <v>73</v>
      </c>
      <c r="M273" s="209" t="s">
        <v>1029</v>
      </c>
      <c r="N273" s="412">
        <v>1</v>
      </c>
      <c r="O273" s="487" t="s">
        <v>2246</v>
      </c>
      <c r="P273" s="485" t="s">
        <v>2248</v>
      </c>
      <c r="Q273" s="485" t="s">
        <v>2248</v>
      </c>
    </row>
    <row r="274" spans="1:17" ht="76.5" x14ac:dyDescent="0.2">
      <c r="A274" s="14">
        <f t="shared" si="12"/>
        <v>246</v>
      </c>
      <c r="B274" s="31" t="s">
        <v>788</v>
      </c>
      <c r="C274" s="572" t="s">
        <v>1346</v>
      </c>
      <c r="D274" s="755"/>
      <c r="E274" s="755"/>
      <c r="F274" s="755"/>
      <c r="G274" s="755"/>
      <c r="H274" s="755"/>
      <c r="I274" s="755"/>
      <c r="J274" s="755"/>
      <c r="K274" s="755"/>
      <c r="L274" s="572" t="s">
        <v>73</v>
      </c>
      <c r="M274" s="209" t="s">
        <v>1030</v>
      </c>
      <c r="N274" s="412">
        <v>1</v>
      </c>
      <c r="O274" s="487" t="s">
        <v>2246</v>
      </c>
      <c r="P274" s="485" t="s">
        <v>2248</v>
      </c>
      <c r="Q274" s="485" t="s">
        <v>2248</v>
      </c>
    </row>
    <row r="275" spans="1:17" ht="14.25" customHeight="1" x14ac:dyDescent="0.2">
      <c r="A275" s="14">
        <f t="shared" si="12"/>
        <v>247</v>
      </c>
      <c r="B275" s="31" t="s">
        <v>788</v>
      </c>
      <c r="C275" s="572" t="s">
        <v>1347</v>
      </c>
      <c r="D275" s="755" t="s">
        <v>320</v>
      </c>
      <c r="E275" s="755" t="s">
        <v>320</v>
      </c>
      <c r="F275" s="755" t="s">
        <v>320</v>
      </c>
      <c r="G275" s="755" t="s">
        <v>320</v>
      </c>
      <c r="H275" s="755" t="s">
        <v>320</v>
      </c>
      <c r="I275" s="755" t="s">
        <v>320</v>
      </c>
      <c r="J275" s="755" t="s">
        <v>320</v>
      </c>
      <c r="K275" s="755" t="s">
        <v>320</v>
      </c>
      <c r="L275" s="572" t="s">
        <v>321</v>
      </c>
      <c r="M275" s="209" t="s">
        <v>1300</v>
      </c>
      <c r="N275" s="412">
        <v>1</v>
      </c>
      <c r="O275" s="487" t="s">
        <v>2246</v>
      </c>
      <c r="P275" s="485" t="s">
        <v>2248</v>
      </c>
      <c r="Q275" s="485" t="s">
        <v>2248</v>
      </c>
    </row>
    <row r="276" spans="1:17" ht="38.25" x14ac:dyDescent="0.2">
      <c r="A276" s="14">
        <f t="shared" si="12"/>
        <v>248</v>
      </c>
      <c r="B276" s="31" t="s">
        <v>788</v>
      </c>
      <c r="C276" s="572" t="s">
        <v>1347</v>
      </c>
      <c r="D276" s="755"/>
      <c r="E276" s="755"/>
      <c r="F276" s="755"/>
      <c r="G276" s="755"/>
      <c r="H276" s="755"/>
      <c r="I276" s="755"/>
      <c r="J276" s="755"/>
      <c r="K276" s="755"/>
      <c r="L276" s="572" t="s">
        <v>73</v>
      </c>
      <c r="M276" s="209" t="s">
        <v>1301</v>
      </c>
      <c r="N276" s="412">
        <v>1</v>
      </c>
      <c r="O276" s="487" t="s">
        <v>2246</v>
      </c>
      <c r="P276" s="485" t="s">
        <v>2248</v>
      </c>
      <c r="Q276" s="485" t="s">
        <v>2248</v>
      </c>
    </row>
    <row r="277" spans="1:17" ht="25.5" x14ac:dyDescent="0.2">
      <c r="A277" s="14">
        <f t="shared" si="12"/>
        <v>249</v>
      </c>
      <c r="B277" s="572" t="s">
        <v>806</v>
      </c>
      <c r="C277" s="572" t="s">
        <v>1347</v>
      </c>
      <c r="D277" s="755"/>
      <c r="E277" s="755"/>
      <c r="F277" s="755"/>
      <c r="G277" s="755"/>
      <c r="H277" s="755"/>
      <c r="I277" s="755"/>
      <c r="J277" s="755"/>
      <c r="K277" s="755"/>
      <c r="L277" s="572" t="s">
        <v>73</v>
      </c>
      <c r="M277" s="209" t="s">
        <v>1612</v>
      </c>
      <c r="N277" s="412">
        <v>1</v>
      </c>
      <c r="O277" s="487" t="s">
        <v>2246</v>
      </c>
      <c r="P277" s="485" t="s">
        <v>2248</v>
      </c>
      <c r="Q277" s="485" t="s">
        <v>2248</v>
      </c>
    </row>
    <row r="278" spans="1:17" ht="25.5" x14ac:dyDescent="0.2">
      <c r="A278" s="14">
        <f t="shared" si="12"/>
        <v>250</v>
      </c>
      <c r="B278" s="572" t="s">
        <v>806</v>
      </c>
      <c r="C278" s="573" t="s">
        <v>320</v>
      </c>
      <c r="D278" s="755"/>
      <c r="E278" s="755"/>
      <c r="F278" s="755"/>
      <c r="G278" s="755"/>
      <c r="H278" s="755"/>
      <c r="I278" s="755"/>
      <c r="J278" s="755"/>
      <c r="K278" s="755"/>
      <c r="L278" s="572" t="s">
        <v>73</v>
      </c>
      <c r="M278" s="209" t="s">
        <v>1031</v>
      </c>
      <c r="N278" s="412">
        <v>1</v>
      </c>
      <c r="O278" s="487" t="s">
        <v>2246</v>
      </c>
      <c r="P278" s="485" t="s">
        <v>2248</v>
      </c>
      <c r="Q278" s="485" t="s">
        <v>2248</v>
      </c>
    </row>
    <row r="279" spans="1:17" ht="38.25" x14ac:dyDescent="0.2">
      <c r="A279" s="14">
        <f t="shared" si="12"/>
        <v>251</v>
      </c>
      <c r="B279" s="31" t="s">
        <v>788</v>
      </c>
      <c r="C279" s="572" t="s">
        <v>1347</v>
      </c>
      <c r="D279" s="755"/>
      <c r="E279" s="755"/>
      <c r="F279" s="755"/>
      <c r="G279" s="755"/>
      <c r="H279" s="755"/>
      <c r="I279" s="755"/>
      <c r="J279" s="755"/>
      <c r="K279" s="755"/>
      <c r="L279" s="572" t="s">
        <v>73</v>
      </c>
      <c r="M279" s="209" t="s">
        <v>1032</v>
      </c>
      <c r="N279" s="413">
        <v>2</v>
      </c>
      <c r="O279" s="487" t="s">
        <v>2246</v>
      </c>
      <c r="P279" s="485" t="s">
        <v>2248</v>
      </c>
      <c r="Q279" s="485" t="s">
        <v>2248</v>
      </c>
    </row>
    <row r="280" spans="1:17" ht="38.25" x14ac:dyDescent="0.2">
      <c r="A280" s="14">
        <f>A279+1</f>
        <v>252</v>
      </c>
      <c r="B280" s="31" t="s">
        <v>788</v>
      </c>
      <c r="C280" s="572" t="s">
        <v>1348</v>
      </c>
      <c r="D280" s="573" t="s">
        <v>325</v>
      </c>
      <c r="E280" s="573" t="s">
        <v>325</v>
      </c>
      <c r="F280" s="573" t="s">
        <v>325</v>
      </c>
      <c r="G280" s="755" t="s">
        <v>325</v>
      </c>
      <c r="H280" s="755" t="s">
        <v>325</v>
      </c>
      <c r="I280" s="755" t="s">
        <v>325</v>
      </c>
      <c r="J280" s="755" t="s">
        <v>325</v>
      </c>
      <c r="K280" s="755" t="s">
        <v>325</v>
      </c>
      <c r="L280" s="572" t="s">
        <v>326</v>
      </c>
      <c r="M280" s="209" t="s">
        <v>1033</v>
      </c>
      <c r="N280" s="413">
        <v>2</v>
      </c>
      <c r="O280" s="487" t="s">
        <v>2246</v>
      </c>
      <c r="P280" s="485" t="s">
        <v>2248</v>
      </c>
      <c r="Q280" s="485" t="s">
        <v>2248</v>
      </c>
    </row>
    <row r="281" spans="1:17" ht="15" customHeight="1" x14ac:dyDescent="0.2">
      <c r="A281" s="577"/>
      <c r="B281" s="31" t="s">
        <v>788</v>
      </c>
      <c r="C281" s="572" t="s">
        <v>1348</v>
      </c>
      <c r="D281" s="573" t="s">
        <v>325</v>
      </c>
      <c r="E281" s="755" t="s">
        <v>325</v>
      </c>
      <c r="F281" s="755" t="s">
        <v>325</v>
      </c>
      <c r="G281" s="755"/>
      <c r="H281" s="755"/>
      <c r="I281" s="755"/>
      <c r="J281" s="755"/>
      <c r="K281" s="755"/>
      <c r="L281" s="572" t="s">
        <v>73</v>
      </c>
      <c r="M281" s="209" t="s">
        <v>1034</v>
      </c>
      <c r="N281" s="577"/>
      <c r="O281" s="577"/>
      <c r="P281" s="577"/>
      <c r="Q281" s="577"/>
    </row>
    <row r="282" spans="1:17" ht="38.25" x14ac:dyDescent="0.2">
      <c r="A282" s="14">
        <f>A280+1</f>
        <v>253</v>
      </c>
      <c r="B282" s="31" t="s">
        <v>788</v>
      </c>
      <c r="C282" s="572" t="s">
        <v>1348</v>
      </c>
      <c r="D282" s="573" t="s">
        <v>325</v>
      </c>
      <c r="E282" s="755"/>
      <c r="F282" s="755"/>
      <c r="G282" s="755" t="s">
        <v>325</v>
      </c>
      <c r="H282" s="755"/>
      <c r="I282" s="755"/>
      <c r="J282" s="755"/>
      <c r="K282" s="755"/>
      <c r="L282" s="572" t="s">
        <v>73</v>
      </c>
      <c r="M282" s="209" t="s">
        <v>1562</v>
      </c>
      <c r="N282" s="413">
        <v>2</v>
      </c>
      <c r="O282" s="487" t="s">
        <v>2246</v>
      </c>
      <c r="P282" s="485" t="s">
        <v>2248</v>
      </c>
      <c r="Q282" s="485" t="s">
        <v>2248</v>
      </c>
    </row>
    <row r="283" spans="1:17" s="363" customFormat="1" ht="25.5" x14ac:dyDescent="0.2">
      <c r="A283" s="14">
        <f>A282+1</f>
        <v>254</v>
      </c>
      <c r="B283" s="31" t="s">
        <v>788</v>
      </c>
      <c r="C283" s="572" t="s">
        <v>1348</v>
      </c>
      <c r="D283" s="573" t="s">
        <v>325</v>
      </c>
      <c r="E283" s="755"/>
      <c r="F283" s="755"/>
      <c r="G283" s="755"/>
      <c r="H283" s="755"/>
      <c r="I283" s="755"/>
      <c r="J283" s="755"/>
      <c r="K283" s="755"/>
      <c r="L283" s="572" t="s">
        <v>73</v>
      </c>
      <c r="M283" s="209" t="s">
        <v>1563</v>
      </c>
      <c r="N283" s="413">
        <v>2</v>
      </c>
      <c r="O283" s="487" t="s">
        <v>2246</v>
      </c>
      <c r="P283" s="485" t="s">
        <v>2248</v>
      </c>
      <c r="Q283" s="485" t="s">
        <v>2248</v>
      </c>
    </row>
    <row r="284" spans="1:17" s="363" customFormat="1" ht="25.5" x14ac:dyDescent="0.2">
      <c r="A284" s="14">
        <f>A283+1</f>
        <v>255</v>
      </c>
      <c r="B284" s="31" t="s">
        <v>788</v>
      </c>
      <c r="C284" s="572" t="s">
        <v>1348</v>
      </c>
      <c r="D284" s="573" t="s">
        <v>325</v>
      </c>
      <c r="E284" s="755"/>
      <c r="F284" s="755"/>
      <c r="G284" s="755"/>
      <c r="H284" s="755"/>
      <c r="I284" s="755"/>
      <c r="J284" s="755"/>
      <c r="K284" s="755"/>
      <c r="L284" s="572" t="s">
        <v>73</v>
      </c>
      <c r="M284" s="209" t="s">
        <v>328</v>
      </c>
      <c r="N284" s="412">
        <v>1</v>
      </c>
      <c r="O284" s="487" t="s">
        <v>2246</v>
      </c>
      <c r="P284" s="485" t="s">
        <v>2248</v>
      </c>
      <c r="Q284" s="485" t="s">
        <v>2248</v>
      </c>
    </row>
    <row r="285" spans="1:17" s="363" customFormat="1" ht="15" customHeight="1" x14ac:dyDescent="0.2">
      <c r="A285" s="577"/>
      <c r="B285" s="31" t="s">
        <v>788</v>
      </c>
      <c r="C285" s="754" t="s">
        <v>1349</v>
      </c>
      <c r="D285" s="755" t="s">
        <v>331</v>
      </c>
      <c r="E285" s="755" t="s">
        <v>331</v>
      </c>
      <c r="F285" s="755" t="s">
        <v>331</v>
      </c>
      <c r="G285" s="755" t="s">
        <v>331</v>
      </c>
      <c r="H285" s="755" t="s">
        <v>331</v>
      </c>
      <c r="I285" s="755" t="s">
        <v>331</v>
      </c>
      <c r="J285" s="755" t="s">
        <v>331</v>
      </c>
      <c r="K285" s="755" t="s">
        <v>331</v>
      </c>
      <c r="L285" s="572" t="s">
        <v>681</v>
      </c>
      <c r="M285" s="209" t="s">
        <v>1036</v>
      </c>
      <c r="N285" s="577"/>
      <c r="O285" s="577"/>
      <c r="P285" s="577"/>
      <c r="Q285" s="577"/>
    </row>
    <row r="286" spans="1:17" s="363" customFormat="1" ht="15" customHeight="1" x14ac:dyDescent="0.2">
      <c r="A286" s="14">
        <f>A284+1</f>
        <v>256</v>
      </c>
      <c r="B286" s="31" t="s">
        <v>788</v>
      </c>
      <c r="C286" s="755"/>
      <c r="D286" s="755"/>
      <c r="E286" s="755"/>
      <c r="F286" s="755"/>
      <c r="G286" s="755"/>
      <c r="H286" s="755"/>
      <c r="I286" s="755"/>
      <c r="J286" s="755"/>
      <c r="K286" s="755"/>
      <c r="L286" s="572" t="s">
        <v>73</v>
      </c>
      <c r="M286" s="209" t="s">
        <v>332</v>
      </c>
      <c r="N286" s="412">
        <v>1</v>
      </c>
      <c r="O286" s="487" t="s">
        <v>2246</v>
      </c>
      <c r="P286" s="485" t="s">
        <v>2248</v>
      </c>
      <c r="Q286" s="485" t="s">
        <v>2248</v>
      </c>
    </row>
    <row r="287" spans="1:17" s="363" customFormat="1" ht="15" customHeight="1" x14ac:dyDescent="0.2">
      <c r="A287" s="14">
        <f>A286+1</f>
        <v>257</v>
      </c>
      <c r="B287" s="31" t="s">
        <v>788</v>
      </c>
      <c r="C287" s="755"/>
      <c r="D287" s="755"/>
      <c r="E287" s="755"/>
      <c r="F287" s="755"/>
      <c r="G287" s="755"/>
      <c r="H287" s="755"/>
      <c r="I287" s="755"/>
      <c r="J287" s="755"/>
      <c r="K287" s="755"/>
      <c r="L287" s="572" t="s">
        <v>73</v>
      </c>
      <c r="M287" s="209" t="s">
        <v>333</v>
      </c>
      <c r="N287" s="412">
        <v>1</v>
      </c>
      <c r="O287" s="487" t="s">
        <v>2246</v>
      </c>
      <c r="P287" s="485" t="s">
        <v>2248</v>
      </c>
      <c r="Q287" s="485" t="s">
        <v>2248</v>
      </c>
    </row>
    <row r="288" spans="1:17" s="363" customFormat="1" ht="15" customHeight="1" x14ac:dyDescent="0.2">
      <c r="A288" s="14">
        <f>A287+1</f>
        <v>258</v>
      </c>
      <c r="B288" s="31" t="s">
        <v>788</v>
      </c>
      <c r="C288" s="755"/>
      <c r="D288" s="755"/>
      <c r="E288" s="755"/>
      <c r="F288" s="755"/>
      <c r="G288" s="755"/>
      <c r="H288" s="755"/>
      <c r="I288" s="755"/>
      <c r="J288" s="755"/>
      <c r="K288" s="755"/>
      <c r="L288" s="572" t="s">
        <v>73</v>
      </c>
      <c r="M288" s="209" t="s">
        <v>334</v>
      </c>
      <c r="N288" s="412">
        <v>1</v>
      </c>
      <c r="O288" s="487" t="s">
        <v>2246</v>
      </c>
      <c r="P288" s="485" t="s">
        <v>2248</v>
      </c>
      <c r="Q288" s="485" t="s">
        <v>2248</v>
      </c>
    </row>
    <row r="289" spans="1:17" s="363" customFormat="1" ht="25.5" x14ac:dyDescent="0.2">
      <c r="A289" s="14">
        <f t="shared" ref="A289:A290" si="13">A288+1</f>
        <v>259</v>
      </c>
      <c r="B289" s="31" t="s">
        <v>788</v>
      </c>
      <c r="C289" s="755"/>
      <c r="D289" s="755"/>
      <c r="E289" s="755"/>
      <c r="F289" s="755"/>
      <c r="G289" s="755"/>
      <c r="H289" s="755"/>
      <c r="I289" s="755"/>
      <c r="J289" s="755"/>
      <c r="K289" s="755"/>
      <c r="L289" s="572" t="s">
        <v>73</v>
      </c>
      <c r="M289" s="209" t="s">
        <v>335</v>
      </c>
      <c r="N289" s="412">
        <v>1</v>
      </c>
      <c r="O289" s="487" t="s">
        <v>2246</v>
      </c>
      <c r="P289" s="485" t="s">
        <v>2248</v>
      </c>
      <c r="Q289" s="485" t="s">
        <v>2248</v>
      </c>
    </row>
    <row r="290" spans="1:17" s="363" customFormat="1" ht="15" customHeight="1" x14ac:dyDescent="0.2">
      <c r="A290" s="14">
        <f t="shared" si="13"/>
        <v>260</v>
      </c>
      <c r="B290" s="31" t="s">
        <v>788</v>
      </c>
      <c r="C290" s="755"/>
      <c r="D290" s="755"/>
      <c r="E290" s="755"/>
      <c r="F290" s="755"/>
      <c r="G290" s="755"/>
      <c r="H290" s="755"/>
      <c r="I290" s="755"/>
      <c r="J290" s="755"/>
      <c r="K290" s="755"/>
      <c r="L290" s="572" t="s">
        <v>73</v>
      </c>
      <c r="M290" s="209" t="s">
        <v>336</v>
      </c>
      <c r="N290" s="412">
        <v>1</v>
      </c>
      <c r="O290" s="487" t="s">
        <v>2246</v>
      </c>
      <c r="P290" s="485" t="s">
        <v>2248</v>
      </c>
      <c r="Q290" s="485" t="s">
        <v>2248</v>
      </c>
    </row>
    <row r="291" spans="1:17" s="363" customFormat="1" ht="25.5" x14ac:dyDescent="0.2">
      <c r="A291" s="577"/>
      <c r="B291" s="31" t="s">
        <v>788</v>
      </c>
      <c r="C291" s="754" t="s">
        <v>1350</v>
      </c>
      <c r="D291" s="755" t="s">
        <v>338</v>
      </c>
      <c r="E291" s="755" t="s">
        <v>338</v>
      </c>
      <c r="F291" s="755" t="s">
        <v>338</v>
      </c>
      <c r="G291" s="755" t="s">
        <v>338</v>
      </c>
      <c r="H291" s="755" t="s">
        <v>338</v>
      </c>
      <c r="I291" s="755" t="s">
        <v>338</v>
      </c>
      <c r="J291" s="755" t="s">
        <v>338</v>
      </c>
      <c r="K291" s="755" t="s">
        <v>338</v>
      </c>
      <c r="L291" s="572" t="s">
        <v>339</v>
      </c>
      <c r="M291" s="209" t="s">
        <v>1037</v>
      </c>
      <c r="N291" s="577"/>
      <c r="O291" s="577"/>
      <c r="P291" s="577"/>
      <c r="Q291" s="577"/>
    </row>
    <row r="292" spans="1:17" s="363" customFormat="1" ht="51" x14ac:dyDescent="0.2">
      <c r="A292" s="14">
        <f>A290+1</f>
        <v>261</v>
      </c>
      <c r="B292" s="31" t="s">
        <v>788</v>
      </c>
      <c r="C292" s="755"/>
      <c r="D292" s="755"/>
      <c r="E292" s="755"/>
      <c r="F292" s="755"/>
      <c r="G292" s="755"/>
      <c r="H292" s="755"/>
      <c r="I292" s="755"/>
      <c r="J292" s="755"/>
      <c r="K292" s="755"/>
      <c r="L292" s="572" t="s">
        <v>73</v>
      </c>
      <c r="M292" s="209" t="s">
        <v>340</v>
      </c>
      <c r="N292" s="412">
        <v>1</v>
      </c>
      <c r="O292" s="487" t="s">
        <v>2246</v>
      </c>
      <c r="P292" s="485" t="s">
        <v>2248</v>
      </c>
      <c r="Q292" s="485" t="s">
        <v>2248</v>
      </c>
    </row>
    <row r="293" spans="1:17" s="363" customFormat="1" ht="51" x14ac:dyDescent="0.2">
      <c r="A293" s="14">
        <f t="shared" si="12"/>
        <v>262</v>
      </c>
      <c r="B293" s="31" t="s">
        <v>788</v>
      </c>
      <c r="C293" s="755"/>
      <c r="D293" s="755"/>
      <c r="E293" s="755"/>
      <c r="F293" s="755"/>
      <c r="G293" s="755"/>
      <c r="H293" s="755"/>
      <c r="I293" s="755"/>
      <c r="J293" s="755"/>
      <c r="K293" s="755"/>
      <c r="L293" s="572" t="s">
        <v>73</v>
      </c>
      <c r="M293" s="209" t="s">
        <v>341</v>
      </c>
      <c r="N293" s="412">
        <v>1</v>
      </c>
      <c r="O293" s="487" t="s">
        <v>2246</v>
      </c>
      <c r="P293" s="485" t="s">
        <v>2248</v>
      </c>
      <c r="Q293" s="485" t="s">
        <v>2248</v>
      </c>
    </row>
    <row r="294" spans="1:17" s="363" customFormat="1" ht="89.25" x14ac:dyDescent="0.2">
      <c r="A294" s="14">
        <f t="shared" si="12"/>
        <v>263</v>
      </c>
      <c r="B294" s="31" t="s">
        <v>788</v>
      </c>
      <c r="C294" s="755"/>
      <c r="D294" s="755"/>
      <c r="E294" s="755"/>
      <c r="F294" s="755"/>
      <c r="G294" s="755"/>
      <c r="H294" s="755"/>
      <c r="I294" s="755"/>
      <c r="J294" s="755"/>
      <c r="K294" s="755"/>
      <c r="L294" s="572" t="s">
        <v>73</v>
      </c>
      <c r="M294" s="209" t="s">
        <v>342</v>
      </c>
      <c r="N294" s="412">
        <v>1</v>
      </c>
      <c r="O294" s="487" t="s">
        <v>2246</v>
      </c>
      <c r="P294" s="485" t="s">
        <v>2248</v>
      </c>
      <c r="Q294" s="485" t="s">
        <v>2248</v>
      </c>
    </row>
    <row r="295" spans="1:17" s="363" customFormat="1" ht="38.25" x14ac:dyDescent="0.2">
      <c r="A295" s="14">
        <f t="shared" si="12"/>
        <v>264</v>
      </c>
      <c r="B295" s="31" t="s">
        <v>788</v>
      </c>
      <c r="C295" s="755"/>
      <c r="D295" s="755"/>
      <c r="E295" s="755"/>
      <c r="F295" s="755"/>
      <c r="G295" s="755"/>
      <c r="H295" s="755"/>
      <c r="I295" s="755"/>
      <c r="J295" s="755"/>
      <c r="K295" s="755"/>
      <c r="L295" s="572" t="s">
        <v>73</v>
      </c>
      <c r="M295" s="209" t="s">
        <v>343</v>
      </c>
      <c r="N295" s="412">
        <v>1</v>
      </c>
      <c r="O295" s="487" t="s">
        <v>2246</v>
      </c>
      <c r="P295" s="485" t="s">
        <v>2248</v>
      </c>
      <c r="Q295" s="485" t="s">
        <v>2248</v>
      </c>
    </row>
    <row r="296" spans="1:17" s="363" customFormat="1" ht="38.25" x14ac:dyDescent="0.2">
      <c r="A296" s="14">
        <f t="shared" si="12"/>
        <v>265</v>
      </c>
      <c r="B296" s="572" t="s">
        <v>808</v>
      </c>
      <c r="C296" s="573" t="s">
        <v>345</v>
      </c>
      <c r="D296" s="755" t="s">
        <v>345</v>
      </c>
      <c r="E296" s="755" t="s">
        <v>345</v>
      </c>
      <c r="F296" s="755" t="s">
        <v>345</v>
      </c>
      <c r="G296" s="755" t="s">
        <v>345</v>
      </c>
      <c r="H296" s="755" t="s">
        <v>345</v>
      </c>
      <c r="I296" s="755" t="s">
        <v>345</v>
      </c>
      <c r="J296" s="755" t="s">
        <v>345</v>
      </c>
      <c r="K296" s="755" t="s">
        <v>345</v>
      </c>
      <c r="L296" s="572" t="s">
        <v>346</v>
      </c>
      <c r="M296" s="209" t="s">
        <v>1038</v>
      </c>
      <c r="N296" s="413">
        <v>2</v>
      </c>
      <c r="O296" s="487" t="s">
        <v>2246</v>
      </c>
      <c r="P296" s="485" t="s">
        <v>2248</v>
      </c>
      <c r="Q296" s="485" t="s">
        <v>2248</v>
      </c>
    </row>
    <row r="297" spans="1:17" s="363" customFormat="1" ht="25.5" x14ac:dyDescent="0.2">
      <c r="A297" s="14">
        <f t="shared" si="12"/>
        <v>266</v>
      </c>
      <c r="B297" s="572" t="s">
        <v>808</v>
      </c>
      <c r="C297" s="573" t="s">
        <v>345</v>
      </c>
      <c r="D297" s="755"/>
      <c r="E297" s="755"/>
      <c r="F297" s="755"/>
      <c r="G297" s="755"/>
      <c r="H297" s="755"/>
      <c r="I297" s="755"/>
      <c r="J297" s="755"/>
      <c r="K297" s="755"/>
      <c r="L297" s="572" t="s">
        <v>73</v>
      </c>
      <c r="M297" s="209" t="s">
        <v>1039</v>
      </c>
      <c r="N297" s="413">
        <v>2</v>
      </c>
      <c r="O297" s="487" t="s">
        <v>2246</v>
      </c>
      <c r="P297" s="485" t="s">
        <v>2248</v>
      </c>
      <c r="Q297" s="485" t="s">
        <v>2248</v>
      </c>
    </row>
    <row r="298" spans="1:17" s="363" customFormat="1" ht="38.25" x14ac:dyDescent="0.2">
      <c r="A298" s="14">
        <f>A297+1</f>
        <v>267</v>
      </c>
      <c r="B298" s="31" t="s">
        <v>788</v>
      </c>
      <c r="C298" s="572" t="s">
        <v>1351</v>
      </c>
      <c r="D298" s="755" t="s">
        <v>348</v>
      </c>
      <c r="E298" s="755" t="s">
        <v>348</v>
      </c>
      <c r="F298" s="755" t="s">
        <v>348</v>
      </c>
      <c r="G298" s="755" t="s">
        <v>348</v>
      </c>
      <c r="H298" s="755" t="s">
        <v>348</v>
      </c>
      <c r="I298" s="755" t="s">
        <v>348</v>
      </c>
      <c r="J298" s="755" t="s">
        <v>348</v>
      </c>
      <c r="K298" s="755" t="s">
        <v>348</v>
      </c>
      <c r="L298" s="572" t="s">
        <v>349</v>
      </c>
      <c r="M298" s="209" t="s">
        <v>1040</v>
      </c>
      <c r="N298" s="413">
        <v>2</v>
      </c>
      <c r="O298" s="487" t="s">
        <v>2246</v>
      </c>
      <c r="P298" s="485" t="s">
        <v>2248</v>
      </c>
      <c r="Q298" s="485" t="s">
        <v>2248</v>
      </c>
    </row>
    <row r="299" spans="1:17" s="363" customFormat="1" ht="25.5" x14ac:dyDescent="0.2">
      <c r="A299" s="577"/>
      <c r="B299" s="31" t="s">
        <v>788</v>
      </c>
      <c r="C299" s="572" t="s">
        <v>1351</v>
      </c>
      <c r="D299" s="755"/>
      <c r="E299" s="755"/>
      <c r="F299" s="755"/>
      <c r="G299" s="755"/>
      <c r="H299" s="755"/>
      <c r="I299" s="755"/>
      <c r="J299" s="755"/>
      <c r="K299" s="755"/>
      <c r="L299" s="572" t="s">
        <v>73</v>
      </c>
      <c r="M299" s="209" t="s">
        <v>1041</v>
      </c>
      <c r="N299" s="577"/>
      <c r="O299" s="577"/>
      <c r="P299" s="577"/>
      <c r="Q299" s="577"/>
    </row>
    <row r="300" spans="1:17" s="363" customFormat="1" ht="15" customHeight="1" x14ac:dyDescent="0.2">
      <c r="A300" s="14">
        <f>A298+1</f>
        <v>268</v>
      </c>
      <c r="B300" s="31" t="s">
        <v>788</v>
      </c>
      <c r="C300" s="754" t="s">
        <v>1351</v>
      </c>
      <c r="D300" s="755" t="s">
        <v>348</v>
      </c>
      <c r="E300" s="755" t="s">
        <v>348</v>
      </c>
      <c r="F300" s="755" t="s">
        <v>348</v>
      </c>
      <c r="G300" s="755" t="s">
        <v>348</v>
      </c>
      <c r="H300" s="755"/>
      <c r="I300" s="755"/>
      <c r="J300" s="755"/>
      <c r="K300" s="755"/>
      <c r="L300" s="572" t="s">
        <v>73</v>
      </c>
      <c r="M300" s="209" t="s">
        <v>2137</v>
      </c>
      <c r="N300" s="413">
        <v>2</v>
      </c>
      <c r="O300" s="487" t="s">
        <v>2246</v>
      </c>
      <c r="P300" s="485" t="s">
        <v>2248</v>
      </c>
      <c r="Q300" s="485" t="s">
        <v>2248</v>
      </c>
    </row>
    <row r="301" spans="1:17" s="363" customFormat="1" ht="15" customHeight="1" x14ac:dyDescent="0.2">
      <c r="A301" s="14">
        <f t="shared" si="12"/>
        <v>269</v>
      </c>
      <c r="B301" s="31" t="s">
        <v>788</v>
      </c>
      <c r="C301" s="754"/>
      <c r="D301" s="755"/>
      <c r="E301" s="755"/>
      <c r="F301" s="755"/>
      <c r="G301" s="755"/>
      <c r="H301" s="755"/>
      <c r="I301" s="755"/>
      <c r="J301" s="755"/>
      <c r="K301" s="755"/>
      <c r="L301" s="572" t="s">
        <v>73</v>
      </c>
      <c r="M301" s="209" t="s">
        <v>2138</v>
      </c>
      <c r="N301" s="413">
        <v>2</v>
      </c>
      <c r="O301" s="487" t="s">
        <v>2246</v>
      </c>
      <c r="P301" s="485" t="s">
        <v>2248</v>
      </c>
      <c r="Q301" s="485" t="s">
        <v>2248</v>
      </c>
    </row>
    <row r="302" spans="1:17" s="363" customFormat="1" ht="25.5" x14ac:dyDescent="0.2">
      <c r="A302" s="14">
        <f t="shared" si="12"/>
        <v>270</v>
      </c>
      <c r="B302" s="31" t="s">
        <v>788</v>
      </c>
      <c r="C302" s="754"/>
      <c r="D302" s="755"/>
      <c r="E302" s="755"/>
      <c r="F302" s="755"/>
      <c r="G302" s="755"/>
      <c r="H302" s="755"/>
      <c r="I302" s="755"/>
      <c r="J302" s="755"/>
      <c r="K302" s="755"/>
      <c r="L302" s="572" t="s">
        <v>73</v>
      </c>
      <c r="M302" s="209" t="s">
        <v>2139</v>
      </c>
      <c r="N302" s="413">
        <v>2</v>
      </c>
      <c r="O302" s="487" t="s">
        <v>2246</v>
      </c>
      <c r="P302" s="485" t="s">
        <v>2248</v>
      </c>
      <c r="Q302" s="485" t="s">
        <v>2248</v>
      </c>
    </row>
    <row r="303" spans="1:17" s="363" customFormat="1" ht="15" customHeight="1" x14ac:dyDescent="0.2">
      <c r="A303" s="14">
        <f t="shared" si="12"/>
        <v>271</v>
      </c>
      <c r="B303" s="31" t="s">
        <v>788</v>
      </c>
      <c r="C303" s="754"/>
      <c r="D303" s="755"/>
      <c r="E303" s="755"/>
      <c r="F303" s="755"/>
      <c r="G303" s="755"/>
      <c r="H303" s="755"/>
      <c r="I303" s="755"/>
      <c r="J303" s="755"/>
      <c r="K303" s="755"/>
      <c r="L303" s="572" t="s">
        <v>73</v>
      </c>
      <c r="M303" s="209" t="s">
        <v>2140</v>
      </c>
      <c r="N303" s="413">
        <v>2</v>
      </c>
      <c r="O303" s="487" t="s">
        <v>2246</v>
      </c>
      <c r="P303" s="485" t="s">
        <v>2248</v>
      </c>
      <c r="Q303" s="485" t="s">
        <v>2248</v>
      </c>
    </row>
    <row r="304" spans="1:17" s="363" customFormat="1" ht="38.25" x14ac:dyDescent="0.2">
      <c r="A304" s="14">
        <f t="shared" si="12"/>
        <v>272</v>
      </c>
      <c r="B304" s="31" t="s">
        <v>788</v>
      </c>
      <c r="C304" s="572" t="s">
        <v>1351</v>
      </c>
      <c r="D304" s="755"/>
      <c r="E304" s="755"/>
      <c r="F304" s="755"/>
      <c r="G304" s="755"/>
      <c r="H304" s="755"/>
      <c r="I304" s="755"/>
      <c r="J304" s="755"/>
      <c r="K304" s="755"/>
      <c r="L304" s="572" t="s">
        <v>73</v>
      </c>
      <c r="M304" s="209" t="s">
        <v>1564</v>
      </c>
      <c r="N304" s="413">
        <v>2</v>
      </c>
      <c r="O304" s="487" t="s">
        <v>2246</v>
      </c>
      <c r="P304" s="485" t="s">
        <v>2248</v>
      </c>
      <c r="Q304" s="485" t="s">
        <v>2248</v>
      </c>
    </row>
    <row r="305" spans="1:17" s="363" customFormat="1" ht="25.5" x14ac:dyDescent="0.2">
      <c r="A305" s="14">
        <f t="shared" si="12"/>
        <v>273</v>
      </c>
      <c r="B305" s="31" t="s">
        <v>788</v>
      </c>
      <c r="C305" s="572" t="s">
        <v>1351</v>
      </c>
      <c r="D305" s="755"/>
      <c r="E305" s="755"/>
      <c r="F305" s="755"/>
      <c r="G305" s="755"/>
      <c r="H305" s="755"/>
      <c r="I305" s="755"/>
      <c r="J305" s="755"/>
      <c r="K305" s="755"/>
      <c r="L305" s="572" t="s">
        <v>73</v>
      </c>
      <c r="M305" s="209" t="s">
        <v>1565</v>
      </c>
      <c r="N305" s="413">
        <v>2</v>
      </c>
      <c r="O305" s="487" t="s">
        <v>2246</v>
      </c>
      <c r="P305" s="485" t="s">
        <v>2248</v>
      </c>
      <c r="Q305" s="485" t="s">
        <v>2248</v>
      </c>
    </row>
    <row r="306" spans="1:17" s="363" customFormat="1" ht="25.5" x14ac:dyDescent="0.2">
      <c r="A306" s="14">
        <f t="shared" si="12"/>
        <v>274</v>
      </c>
      <c r="B306" s="31" t="s">
        <v>788</v>
      </c>
      <c r="C306" s="572" t="s">
        <v>1351</v>
      </c>
      <c r="D306" s="755"/>
      <c r="E306" s="755"/>
      <c r="F306" s="755"/>
      <c r="G306" s="755"/>
      <c r="H306" s="755"/>
      <c r="I306" s="755"/>
      <c r="J306" s="755"/>
      <c r="K306" s="755"/>
      <c r="L306" s="572" t="s">
        <v>73</v>
      </c>
      <c r="M306" s="209" t="s">
        <v>1047</v>
      </c>
      <c r="N306" s="413">
        <v>2</v>
      </c>
      <c r="O306" s="487" t="s">
        <v>2246</v>
      </c>
      <c r="P306" s="485" t="s">
        <v>2248</v>
      </c>
      <c r="Q306" s="485" t="s">
        <v>2248</v>
      </c>
    </row>
    <row r="307" spans="1:17" s="363" customFormat="1" ht="25.5" x14ac:dyDescent="0.2">
      <c r="A307" s="14">
        <f t="shared" si="12"/>
        <v>275</v>
      </c>
      <c r="B307" s="572" t="s">
        <v>837</v>
      </c>
      <c r="C307" s="573" t="s">
        <v>358</v>
      </c>
      <c r="D307" s="755" t="s">
        <v>358</v>
      </c>
      <c r="E307" s="755" t="s">
        <v>358</v>
      </c>
      <c r="F307" s="755" t="s">
        <v>358</v>
      </c>
      <c r="G307" s="755" t="s">
        <v>358</v>
      </c>
      <c r="H307" s="755" t="s">
        <v>358</v>
      </c>
      <c r="I307" s="755" t="s">
        <v>358</v>
      </c>
      <c r="J307" s="755" t="s">
        <v>358</v>
      </c>
      <c r="K307" s="755" t="s">
        <v>358</v>
      </c>
      <c r="L307" s="572" t="s">
        <v>359</v>
      </c>
      <c r="M307" s="209" t="s">
        <v>1566</v>
      </c>
      <c r="N307" s="413">
        <v>2</v>
      </c>
      <c r="O307" s="487" t="s">
        <v>2246</v>
      </c>
      <c r="P307" s="485" t="s">
        <v>2248</v>
      </c>
      <c r="Q307" s="485" t="s">
        <v>2248</v>
      </c>
    </row>
    <row r="308" spans="1:17" s="363" customFormat="1" ht="25.5" x14ac:dyDescent="0.2">
      <c r="A308" s="14">
        <f t="shared" si="12"/>
        <v>276</v>
      </c>
      <c r="B308" s="572" t="s">
        <v>837</v>
      </c>
      <c r="C308" s="573" t="s">
        <v>358</v>
      </c>
      <c r="D308" s="755"/>
      <c r="E308" s="755"/>
      <c r="F308" s="755"/>
      <c r="G308" s="755"/>
      <c r="H308" s="755"/>
      <c r="I308" s="755"/>
      <c r="J308" s="755"/>
      <c r="K308" s="755"/>
      <c r="L308" s="572" t="s">
        <v>73</v>
      </c>
      <c r="M308" s="209" t="s">
        <v>1567</v>
      </c>
      <c r="N308" s="413">
        <v>2</v>
      </c>
      <c r="O308" s="487" t="s">
        <v>2246</v>
      </c>
      <c r="P308" s="485" t="s">
        <v>2248</v>
      </c>
      <c r="Q308" s="485" t="s">
        <v>2248</v>
      </c>
    </row>
    <row r="309" spans="1:17" s="363" customFormat="1" ht="25.5" x14ac:dyDescent="0.2">
      <c r="A309" s="14">
        <f t="shared" si="12"/>
        <v>277</v>
      </c>
      <c r="B309" s="31" t="s">
        <v>788</v>
      </c>
      <c r="C309" s="572" t="s">
        <v>1352</v>
      </c>
      <c r="D309" s="755"/>
      <c r="E309" s="755"/>
      <c r="F309" s="755"/>
      <c r="G309" s="755"/>
      <c r="H309" s="755"/>
      <c r="I309" s="755"/>
      <c r="J309" s="755"/>
      <c r="K309" s="755"/>
      <c r="L309" s="572" t="s">
        <v>73</v>
      </c>
      <c r="M309" s="209" t="s">
        <v>1049</v>
      </c>
      <c r="N309" s="413">
        <v>2</v>
      </c>
      <c r="O309" s="487" t="s">
        <v>2246</v>
      </c>
      <c r="P309" s="485" t="s">
        <v>2248</v>
      </c>
      <c r="Q309" s="485" t="s">
        <v>2248</v>
      </c>
    </row>
    <row r="310" spans="1:17" s="43" customFormat="1" ht="25.5" x14ac:dyDescent="0.2">
      <c r="A310" s="14">
        <f t="shared" si="12"/>
        <v>278</v>
      </c>
      <c r="B310" s="31" t="s">
        <v>788</v>
      </c>
      <c r="C310" s="572" t="s">
        <v>1353</v>
      </c>
      <c r="D310" s="755" t="s">
        <v>361</v>
      </c>
      <c r="E310" s="755" t="s">
        <v>361</v>
      </c>
      <c r="F310" s="755" t="s">
        <v>361</v>
      </c>
      <c r="G310" s="754" t="s">
        <v>361</v>
      </c>
      <c r="H310" s="754" t="s">
        <v>361</v>
      </c>
      <c r="I310" s="754" t="s">
        <v>361</v>
      </c>
      <c r="J310" s="754" t="s">
        <v>361</v>
      </c>
      <c r="K310" s="754" t="s">
        <v>361</v>
      </c>
      <c r="L310" s="572" t="s">
        <v>362</v>
      </c>
      <c r="M310" s="209" t="s">
        <v>1050</v>
      </c>
      <c r="N310" s="414">
        <v>1</v>
      </c>
      <c r="O310" s="487" t="s">
        <v>2246</v>
      </c>
      <c r="P310" s="485" t="s">
        <v>2248</v>
      </c>
      <c r="Q310" s="485" t="s">
        <v>2248</v>
      </c>
    </row>
    <row r="311" spans="1:17" s="363" customFormat="1" ht="25.5" x14ac:dyDescent="0.2">
      <c r="A311" s="14">
        <f t="shared" si="12"/>
        <v>279</v>
      </c>
      <c r="B311" s="31" t="s">
        <v>788</v>
      </c>
      <c r="C311" s="572" t="s">
        <v>1353</v>
      </c>
      <c r="D311" s="755"/>
      <c r="E311" s="755"/>
      <c r="F311" s="755"/>
      <c r="G311" s="754"/>
      <c r="H311" s="754"/>
      <c r="I311" s="754"/>
      <c r="J311" s="754"/>
      <c r="K311" s="754"/>
      <c r="L311" s="572" t="s">
        <v>73</v>
      </c>
      <c r="M311" s="209" t="s">
        <v>1051</v>
      </c>
      <c r="N311" s="412">
        <v>1</v>
      </c>
      <c r="O311" s="487" t="s">
        <v>2246</v>
      </c>
      <c r="P311" s="485" t="s">
        <v>2248</v>
      </c>
      <c r="Q311" s="485" t="s">
        <v>2248</v>
      </c>
    </row>
    <row r="312" spans="1:17" s="363" customFormat="1" ht="25.5" x14ac:dyDescent="0.2">
      <c r="A312" s="14">
        <f t="shared" si="12"/>
        <v>280</v>
      </c>
      <c r="B312" s="31" t="s">
        <v>788</v>
      </c>
      <c r="C312" s="572" t="s">
        <v>1353</v>
      </c>
      <c r="D312" s="755"/>
      <c r="E312" s="755"/>
      <c r="F312" s="755"/>
      <c r="G312" s="754"/>
      <c r="H312" s="754"/>
      <c r="I312" s="754"/>
      <c r="J312" s="754"/>
      <c r="K312" s="754"/>
      <c r="L312" s="572" t="s">
        <v>73</v>
      </c>
      <c r="M312" s="209" t="s">
        <v>1052</v>
      </c>
      <c r="N312" s="412">
        <v>1</v>
      </c>
      <c r="O312" s="487" t="s">
        <v>2246</v>
      </c>
      <c r="P312" s="485" t="s">
        <v>2248</v>
      </c>
      <c r="Q312" s="485" t="s">
        <v>2248</v>
      </c>
    </row>
    <row r="313" spans="1:17" s="363" customFormat="1" ht="51" x14ac:dyDescent="0.2">
      <c r="A313" s="14">
        <f t="shared" si="12"/>
        <v>281</v>
      </c>
      <c r="B313" s="31" t="s">
        <v>788</v>
      </c>
      <c r="C313" s="574" t="s">
        <v>1353</v>
      </c>
      <c r="D313" s="755"/>
      <c r="E313" s="755"/>
      <c r="F313" s="755"/>
      <c r="G313" s="754"/>
      <c r="H313" s="754"/>
      <c r="I313" s="754"/>
      <c r="J313" s="754"/>
      <c r="K313" s="754"/>
      <c r="L313" s="572" t="s">
        <v>73</v>
      </c>
      <c r="M313" s="217" t="s">
        <v>2525</v>
      </c>
      <c r="N313" s="412">
        <v>1</v>
      </c>
      <c r="O313" s="487" t="s">
        <v>2246</v>
      </c>
      <c r="P313" s="485" t="s">
        <v>2248</v>
      </c>
      <c r="Q313" s="485" t="s">
        <v>2248</v>
      </c>
    </row>
    <row r="314" spans="1:17" s="363" customFormat="1" ht="25.5" x14ac:dyDescent="0.2">
      <c r="A314" s="577"/>
      <c r="B314" s="31"/>
      <c r="C314" s="31"/>
      <c r="D314" s="577"/>
      <c r="E314" s="577"/>
      <c r="F314" s="577"/>
      <c r="G314" s="764" t="s">
        <v>2002</v>
      </c>
      <c r="H314" s="754"/>
      <c r="I314" s="754"/>
      <c r="J314" s="754"/>
      <c r="K314" s="754"/>
      <c r="L314" s="574" t="s">
        <v>73</v>
      </c>
      <c r="M314" s="499" t="s">
        <v>1911</v>
      </c>
      <c r="N314" s="577"/>
      <c r="O314" s="577"/>
      <c r="P314" s="577"/>
      <c r="Q314" s="577"/>
    </row>
    <row r="315" spans="1:17" s="363" customFormat="1" ht="15" customHeight="1" x14ac:dyDescent="0.2">
      <c r="A315" s="14">
        <f>A313+1</f>
        <v>282</v>
      </c>
      <c r="B315" s="31"/>
      <c r="C315" s="31"/>
      <c r="D315" s="577"/>
      <c r="E315" s="577"/>
      <c r="F315" s="577"/>
      <c r="G315" s="764"/>
      <c r="H315" s="754"/>
      <c r="I315" s="754"/>
      <c r="J315" s="754"/>
      <c r="K315" s="754"/>
      <c r="L315" s="574" t="s">
        <v>73</v>
      </c>
      <c r="M315" s="499" t="s">
        <v>2142</v>
      </c>
      <c r="N315" s="412">
        <v>1</v>
      </c>
      <c r="O315" s="487" t="s">
        <v>2246</v>
      </c>
      <c r="P315" s="485" t="s">
        <v>2248</v>
      </c>
      <c r="Q315" s="485" t="s">
        <v>2248</v>
      </c>
    </row>
    <row r="316" spans="1:17" s="363" customFormat="1" ht="25.5" x14ac:dyDescent="0.2">
      <c r="A316" s="14">
        <f>A315+1</f>
        <v>283</v>
      </c>
      <c r="B316" s="31"/>
      <c r="C316" s="31"/>
      <c r="D316" s="577"/>
      <c r="E316" s="577"/>
      <c r="F316" s="577"/>
      <c r="G316" s="764"/>
      <c r="H316" s="754"/>
      <c r="I316" s="754"/>
      <c r="J316" s="754"/>
      <c r="K316" s="754"/>
      <c r="L316" s="574" t="s">
        <v>73</v>
      </c>
      <c r="M316" s="499" t="s">
        <v>2143</v>
      </c>
      <c r="N316" s="412">
        <v>1</v>
      </c>
      <c r="O316" s="487" t="s">
        <v>2246</v>
      </c>
      <c r="P316" s="485" t="s">
        <v>2248</v>
      </c>
      <c r="Q316" s="485" t="s">
        <v>2248</v>
      </c>
    </row>
    <row r="317" spans="1:17" s="363" customFormat="1" ht="15" customHeight="1" x14ac:dyDescent="0.2">
      <c r="A317" s="14">
        <f t="shared" ref="A317:A320" si="14">A316+1</f>
        <v>284</v>
      </c>
      <c r="B317" s="31"/>
      <c r="C317" s="31"/>
      <c r="D317" s="577"/>
      <c r="E317" s="577"/>
      <c r="F317" s="577"/>
      <c r="G317" s="764"/>
      <c r="H317" s="754"/>
      <c r="I317" s="754"/>
      <c r="J317" s="754"/>
      <c r="K317" s="754"/>
      <c r="L317" s="574" t="s">
        <v>73</v>
      </c>
      <c r="M317" s="499" t="s">
        <v>2144</v>
      </c>
      <c r="N317" s="412">
        <v>1</v>
      </c>
      <c r="O317" s="487" t="s">
        <v>2246</v>
      </c>
      <c r="P317" s="485" t="s">
        <v>2248</v>
      </c>
      <c r="Q317" s="485" t="s">
        <v>2248</v>
      </c>
    </row>
    <row r="318" spans="1:17" s="363" customFormat="1" ht="25.5" x14ac:dyDescent="0.2">
      <c r="A318" s="14">
        <f t="shared" si="14"/>
        <v>285</v>
      </c>
      <c r="B318" s="31"/>
      <c r="C318" s="31"/>
      <c r="D318" s="577"/>
      <c r="E318" s="577"/>
      <c r="F318" s="577"/>
      <c r="G318" s="764"/>
      <c r="H318" s="754"/>
      <c r="I318" s="754"/>
      <c r="J318" s="754"/>
      <c r="K318" s="754"/>
      <c r="L318" s="574" t="s">
        <v>73</v>
      </c>
      <c r="M318" s="499" t="s">
        <v>2145</v>
      </c>
      <c r="N318" s="412">
        <v>1</v>
      </c>
      <c r="O318" s="487" t="s">
        <v>2246</v>
      </c>
      <c r="P318" s="485" t="s">
        <v>2248</v>
      </c>
      <c r="Q318" s="485" t="s">
        <v>2248</v>
      </c>
    </row>
    <row r="319" spans="1:17" s="363" customFormat="1" ht="54.95" customHeight="1" x14ac:dyDescent="0.2">
      <c r="A319" s="14">
        <f t="shared" si="14"/>
        <v>286</v>
      </c>
      <c r="B319" s="31"/>
      <c r="C319" s="31"/>
      <c r="D319" s="577"/>
      <c r="E319" s="577"/>
      <c r="F319" s="577"/>
      <c r="G319" s="764"/>
      <c r="H319" s="754"/>
      <c r="I319" s="754"/>
      <c r="J319" s="754"/>
      <c r="K319" s="754"/>
      <c r="L319" s="574" t="s">
        <v>73</v>
      </c>
      <c r="M319" s="499" t="s">
        <v>2483</v>
      </c>
      <c r="N319" s="412">
        <v>1</v>
      </c>
      <c r="O319" s="487" t="s">
        <v>2246</v>
      </c>
      <c r="P319" s="485" t="s">
        <v>2248</v>
      </c>
      <c r="Q319" s="485" t="s">
        <v>2248</v>
      </c>
    </row>
    <row r="320" spans="1:17" s="363" customFormat="1" ht="51" x14ac:dyDescent="0.2">
      <c r="A320" s="14">
        <f t="shared" si="14"/>
        <v>287</v>
      </c>
      <c r="B320" s="31" t="s">
        <v>785</v>
      </c>
      <c r="C320" s="572" t="s">
        <v>1360</v>
      </c>
      <c r="D320" s="573" t="s">
        <v>367</v>
      </c>
      <c r="E320" s="573" t="s">
        <v>367</v>
      </c>
      <c r="F320" s="573" t="s">
        <v>367</v>
      </c>
      <c r="G320" s="755" t="s">
        <v>367</v>
      </c>
      <c r="H320" s="755" t="s">
        <v>367</v>
      </c>
      <c r="I320" s="755" t="s">
        <v>367</v>
      </c>
      <c r="J320" s="755" t="s">
        <v>367</v>
      </c>
      <c r="K320" s="755" t="s">
        <v>367</v>
      </c>
      <c r="L320" s="572" t="s">
        <v>368</v>
      </c>
      <c r="M320" s="209" t="s">
        <v>1054</v>
      </c>
      <c r="N320" s="412">
        <v>1</v>
      </c>
      <c r="O320" s="487" t="s">
        <v>2246</v>
      </c>
      <c r="P320" s="485" t="s">
        <v>2248</v>
      </c>
      <c r="Q320" s="485" t="s">
        <v>2248</v>
      </c>
    </row>
    <row r="321" spans="1:17" ht="39.75" customHeight="1" x14ac:dyDescent="0.2">
      <c r="A321" s="14">
        <f t="shared" si="12"/>
        <v>288</v>
      </c>
      <c r="B321" s="577"/>
      <c r="C321" s="133"/>
      <c r="D321" s="133"/>
      <c r="E321" s="574" t="s">
        <v>1603</v>
      </c>
      <c r="F321" s="574" t="s">
        <v>367</v>
      </c>
      <c r="G321" s="755"/>
      <c r="H321" s="755"/>
      <c r="I321" s="755"/>
      <c r="J321" s="755"/>
      <c r="K321" s="755"/>
      <c r="L321" s="574" t="s">
        <v>73</v>
      </c>
      <c r="M321" s="217" t="s">
        <v>2526</v>
      </c>
      <c r="N321" s="412">
        <v>1</v>
      </c>
      <c r="O321" s="487" t="s">
        <v>2246</v>
      </c>
      <c r="P321" s="485" t="s">
        <v>2248</v>
      </c>
      <c r="Q321" s="485" t="s">
        <v>2248</v>
      </c>
    </row>
    <row r="322" spans="1:17" ht="51" x14ac:dyDescent="0.2">
      <c r="A322" s="14">
        <f t="shared" si="12"/>
        <v>289</v>
      </c>
      <c r="B322" s="31"/>
      <c r="C322" s="574" t="s">
        <v>1483</v>
      </c>
      <c r="D322" s="574" t="s">
        <v>1270</v>
      </c>
      <c r="E322" s="574" t="s">
        <v>1270</v>
      </c>
      <c r="F322" s="574" t="s">
        <v>1270</v>
      </c>
      <c r="G322" s="574" t="s">
        <v>1270</v>
      </c>
      <c r="H322" s="574" t="s">
        <v>1270</v>
      </c>
      <c r="I322" s="574" t="s">
        <v>1270</v>
      </c>
      <c r="J322" s="574" t="s">
        <v>1270</v>
      </c>
      <c r="K322" s="574" t="s">
        <v>1270</v>
      </c>
      <c r="L322" s="574" t="s">
        <v>1271</v>
      </c>
      <c r="M322" s="217" t="s">
        <v>1506</v>
      </c>
      <c r="N322" s="412">
        <v>1</v>
      </c>
      <c r="O322" s="487" t="s">
        <v>2246</v>
      </c>
      <c r="P322" s="485" t="s">
        <v>2248</v>
      </c>
      <c r="Q322" s="485" t="s">
        <v>2248</v>
      </c>
    </row>
    <row r="323" spans="1:17" ht="15" customHeight="1" x14ac:dyDescent="0.2">
      <c r="A323" s="769" t="s">
        <v>796</v>
      </c>
      <c r="B323" s="769"/>
      <c r="C323" s="769"/>
      <c r="D323" s="769"/>
      <c r="E323" s="769"/>
      <c r="F323" s="769"/>
      <c r="G323" s="769"/>
      <c r="H323" s="769"/>
      <c r="I323" s="769"/>
      <c r="J323" s="769"/>
      <c r="K323" s="769"/>
      <c r="L323" s="769"/>
      <c r="M323" s="769"/>
      <c r="N323" s="769"/>
      <c r="O323" s="769"/>
      <c r="P323" s="769"/>
      <c r="Q323" s="769"/>
    </row>
    <row r="324" spans="1:17" ht="39.75" customHeight="1" x14ac:dyDescent="0.2">
      <c r="A324" s="14">
        <f>A322+1</f>
        <v>290</v>
      </c>
      <c r="B324" s="31" t="s">
        <v>786</v>
      </c>
      <c r="C324" s="572" t="s">
        <v>1359</v>
      </c>
      <c r="D324" s="573">
        <v>5.6</v>
      </c>
      <c r="E324" s="573">
        <v>5.6</v>
      </c>
      <c r="F324" s="573">
        <v>5.6</v>
      </c>
      <c r="G324" s="573">
        <v>5.6</v>
      </c>
      <c r="H324" s="573">
        <v>5.6</v>
      </c>
      <c r="I324" s="573">
        <v>5.6</v>
      </c>
      <c r="J324" s="573">
        <v>5.6</v>
      </c>
      <c r="K324" s="573">
        <v>5.6</v>
      </c>
      <c r="L324" s="572" t="s">
        <v>424</v>
      </c>
      <c r="M324" s="209" t="s">
        <v>1096</v>
      </c>
      <c r="N324" s="412">
        <v>1</v>
      </c>
      <c r="O324" s="487" t="s">
        <v>2246</v>
      </c>
      <c r="P324" s="485" t="s">
        <v>2248</v>
      </c>
      <c r="Q324" s="485" t="s">
        <v>2248</v>
      </c>
    </row>
    <row r="325" spans="1:17" ht="25.5" x14ac:dyDescent="0.2">
      <c r="A325" s="14">
        <f t="shared" ref="A325:A387" si="15">A324+1</f>
        <v>291</v>
      </c>
      <c r="B325" s="572" t="s">
        <v>753</v>
      </c>
      <c r="C325" s="573" t="s">
        <v>426</v>
      </c>
      <c r="D325" s="755" t="s">
        <v>426</v>
      </c>
      <c r="E325" s="755" t="s">
        <v>426</v>
      </c>
      <c r="F325" s="755" t="s">
        <v>426</v>
      </c>
      <c r="G325" s="755" t="s">
        <v>426</v>
      </c>
      <c r="H325" s="755" t="s">
        <v>426</v>
      </c>
      <c r="I325" s="755" t="s">
        <v>426</v>
      </c>
      <c r="J325" s="755" t="s">
        <v>426</v>
      </c>
      <c r="K325" s="755" t="s">
        <v>426</v>
      </c>
      <c r="L325" s="572" t="s">
        <v>427</v>
      </c>
      <c r="M325" s="209" t="s">
        <v>1097</v>
      </c>
      <c r="N325" s="412">
        <v>1</v>
      </c>
      <c r="O325" s="487" t="s">
        <v>2246</v>
      </c>
      <c r="P325" s="485" t="s">
        <v>2248</v>
      </c>
      <c r="Q325" s="485" t="s">
        <v>2248</v>
      </c>
    </row>
    <row r="326" spans="1:17" ht="27" customHeight="1" x14ac:dyDescent="0.2">
      <c r="A326" s="14">
        <f t="shared" si="15"/>
        <v>292</v>
      </c>
      <c r="B326" s="572" t="s">
        <v>753</v>
      </c>
      <c r="C326" s="573" t="s">
        <v>426</v>
      </c>
      <c r="D326" s="755"/>
      <c r="E326" s="755"/>
      <c r="F326" s="755"/>
      <c r="G326" s="755"/>
      <c r="H326" s="755"/>
      <c r="I326" s="755"/>
      <c r="J326" s="755"/>
      <c r="K326" s="755"/>
      <c r="L326" s="572" t="s">
        <v>73</v>
      </c>
      <c r="M326" s="209" t="s">
        <v>1098</v>
      </c>
      <c r="N326" s="412">
        <v>1</v>
      </c>
      <c r="O326" s="487" t="s">
        <v>2246</v>
      </c>
      <c r="P326" s="485" t="s">
        <v>2248</v>
      </c>
      <c r="Q326" s="485" t="s">
        <v>2248</v>
      </c>
    </row>
    <row r="327" spans="1:17" ht="25.5" x14ac:dyDescent="0.2">
      <c r="A327" s="14">
        <f t="shared" si="15"/>
        <v>293</v>
      </c>
      <c r="B327" s="572" t="s">
        <v>753</v>
      </c>
      <c r="C327" s="573" t="s">
        <v>426</v>
      </c>
      <c r="D327" s="755"/>
      <c r="E327" s="755"/>
      <c r="F327" s="755"/>
      <c r="G327" s="755"/>
      <c r="H327" s="755"/>
      <c r="I327" s="755"/>
      <c r="J327" s="755"/>
      <c r="K327" s="755"/>
      <c r="L327" s="572" t="s">
        <v>73</v>
      </c>
      <c r="M327" s="209" t="s">
        <v>1099</v>
      </c>
      <c r="N327" s="412">
        <v>1</v>
      </c>
      <c r="O327" s="487" t="s">
        <v>2246</v>
      </c>
      <c r="P327" s="485" t="s">
        <v>2248</v>
      </c>
      <c r="Q327" s="485" t="s">
        <v>2248</v>
      </c>
    </row>
    <row r="328" spans="1:17" ht="15" customHeight="1" x14ac:dyDescent="0.2">
      <c r="A328" s="14">
        <f t="shared" si="15"/>
        <v>294</v>
      </c>
      <c r="B328" s="572" t="s">
        <v>753</v>
      </c>
      <c r="C328" s="573" t="s">
        <v>426</v>
      </c>
      <c r="D328" s="755"/>
      <c r="E328" s="755"/>
      <c r="F328" s="755"/>
      <c r="G328" s="755"/>
      <c r="H328" s="755"/>
      <c r="I328" s="755"/>
      <c r="J328" s="755"/>
      <c r="K328" s="755"/>
      <c r="L328" s="572" t="s">
        <v>73</v>
      </c>
      <c r="M328" s="209" t="s">
        <v>1100</v>
      </c>
      <c r="N328" s="412">
        <v>1</v>
      </c>
      <c r="O328" s="487" t="s">
        <v>2246</v>
      </c>
      <c r="P328" s="485" t="s">
        <v>2248</v>
      </c>
      <c r="Q328" s="485" t="s">
        <v>2248</v>
      </c>
    </row>
    <row r="329" spans="1:17" ht="25.5" x14ac:dyDescent="0.2">
      <c r="A329" s="14">
        <f t="shared" si="15"/>
        <v>295</v>
      </c>
      <c r="B329" s="572" t="s">
        <v>753</v>
      </c>
      <c r="C329" s="573" t="s">
        <v>426</v>
      </c>
      <c r="D329" s="755"/>
      <c r="E329" s="755"/>
      <c r="F329" s="755"/>
      <c r="G329" s="755"/>
      <c r="H329" s="755"/>
      <c r="I329" s="755"/>
      <c r="J329" s="755"/>
      <c r="K329" s="755"/>
      <c r="L329" s="572" t="s">
        <v>73</v>
      </c>
      <c r="M329" s="209" t="s">
        <v>1101</v>
      </c>
      <c r="N329" s="412">
        <v>1</v>
      </c>
      <c r="O329" s="487" t="s">
        <v>2246</v>
      </c>
      <c r="P329" s="485" t="s">
        <v>2248</v>
      </c>
      <c r="Q329" s="485" t="s">
        <v>2248</v>
      </c>
    </row>
    <row r="330" spans="1:17" ht="38.25" x14ac:dyDescent="0.2">
      <c r="A330" s="14">
        <f t="shared" si="15"/>
        <v>296</v>
      </c>
      <c r="B330" s="572" t="s">
        <v>754</v>
      </c>
      <c r="C330" s="573" t="s">
        <v>433</v>
      </c>
      <c r="D330" s="755" t="s">
        <v>433</v>
      </c>
      <c r="E330" s="755" t="s">
        <v>433</v>
      </c>
      <c r="F330" s="755" t="s">
        <v>433</v>
      </c>
      <c r="G330" s="755" t="s">
        <v>433</v>
      </c>
      <c r="H330" s="755" t="s">
        <v>433</v>
      </c>
      <c r="I330" s="755" t="s">
        <v>433</v>
      </c>
      <c r="J330" s="755" t="s">
        <v>433</v>
      </c>
      <c r="K330" s="755" t="s">
        <v>433</v>
      </c>
      <c r="L330" s="572" t="s">
        <v>434</v>
      </c>
      <c r="M330" s="209" t="s">
        <v>1102</v>
      </c>
      <c r="N330" s="412">
        <v>1</v>
      </c>
      <c r="O330" s="487" t="s">
        <v>2246</v>
      </c>
      <c r="P330" s="487" t="s">
        <v>2246</v>
      </c>
      <c r="Q330" s="487" t="s">
        <v>2246</v>
      </c>
    </row>
    <row r="331" spans="1:17" ht="51" x14ac:dyDescent="0.2">
      <c r="A331" s="14">
        <f t="shared" si="15"/>
        <v>297</v>
      </c>
      <c r="B331" s="572" t="s">
        <v>754</v>
      </c>
      <c r="C331" s="573" t="s">
        <v>433</v>
      </c>
      <c r="D331" s="755"/>
      <c r="E331" s="755"/>
      <c r="F331" s="755"/>
      <c r="G331" s="755"/>
      <c r="H331" s="755"/>
      <c r="I331" s="755"/>
      <c r="J331" s="755"/>
      <c r="K331" s="755"/>
      <c r="L331" s="572" t="s">
        <v>73</v>
      </c>
      <c r="M331" s="209" t="s">
        <v>1103</v>
      </c>
      <c r="N331" s="412">
        <v>1</v>
      </c>
      <c r="O331" s="487" t="s">
        <v>2246</v>
      </c>
      <c r="P331" s="487" t="s">
        <v>2246</v>
      </c>
      <c r="Q331" s="487" t="s">
        <v>2246</v>
      </c>
    </row>
    <row r="332" spans="1:17" ht="51" x14ac:dyDescent="0.2">
      <c r="A332" s="14">
        <f t="shared" si="15"/>
        <v>298</v>
      </c>
      <c r="B332" s="572" t="s">
        <v>754</v>
      </c>
      <c r="C332" s="573" t="s">
        <v>433</v>
      </c>
      <c r="D332" s="755"/>
      <c r="E332" s="755"/>
      <c r="F332" s="755"/>
      <c r="G332" s="755"/>
      <c r="H332" s="755"/>
      <c r="I332" s="755"/>
      <c r="J332" s="755"/>
      <c r="K332" s="755"/>
      <c r="L332" s="572" t="s">
        <v>73</v>
      </c>
      <c r="M332" s="209" t="s">
        <v>1104</v>
      </c>
      <c r="N332" s="412">
        <v>1</v>
      </c>
      <c r="O332" s="487" t="s">
        <v>2246</v>
      </c>
      <c r="P332" s="487" t="s">
        <v>2246</v>
      </c>
      <c r="Q332" s="487" t="s">
        <v>2246</v>
      </c>
    </row>
    <row r="333" spans="1:17" ht="25.5" x14ac:dyDescent="0.2">
      <c r="A333" s="14">
        <f t="shared" si="15"/>
        <v>299</v>
      </c>
      <c r="B333" s="572" t="s">
        <v>754</v>
      </c>
      <c r="C333" s="573" t="s">
        <v>433</v>
      </c>
      <c r="D333" s="755"/>
      <c r="E333" s="755"/>
      <c r="F333" s="755"/>
      <c r="G333" s="755"/>
      <c r="H333" s="755"/>
      <c r="I333" s="755"/>
      <c r="J333" s="755"/>
      <c r="K333" s="755"/>
      <c r="L333" s="572" t="s">
        <v>73</v>
      </c>
      <c r="M333" s="209" t="s">
        <v>1105</v>
      </c>
      <c r="N333" s="412">
        <v>1</v>
      </c>
      <c r="O333" s="487" t="s">
        <v>2246</v>
      </c>
      <c r="P333" s="487" t="s">
        <v>2246</v>
      </c>
      <c r="Q333" s="487" t="s">
        <v>2246</v>
      </c>
    </row>
    <row r="334" spans="1:17" ht="25.5" x14ac:dyDescent="0.2">
      <c r="A334" s="14">
        <f t="shared" si="15"/>
        <v>300</v>
      </c>
      <c r="B334" s="31" t="s">
        <v>785</v>
      </c>
      <c r="C334" s="572" t="s">
        <v>1362</v>
      </c>
      <c r="D334" s="755" t="s">
        <v>439</v>
      </c>
      <c r="E334" s="755" t="s">
        <v>439</v>
      </c>
      <c r="F334" s="755" t="s">
        <v>439</v>
      </c>
      <c r="G334" s="755" t="s">
        <v>439</v>
      </c>
      <c r="H334" s="755" t="s">
        <v>439</v>
      </c>
      <c r="I334" s="755" t="s">
        <v>439</v>
      </c>
      <c r="J334" s="755" t="s">
        <v>439</v>
      </c>
      <c r="K334" s="755" t="s">
        <v>439</v>
      </c>
      <c r="L334" s="572" t="s">
        <v>440</v>
      </c>
      <c r="M334" s="209" t="s">
        <v>1106</v>
      </c>
      <c r="N334" s="412">
        <v>1</v>
      </c>
      <c r="O334" s="487" t="s">
        <v>2246</v>
      </c>
      <c r="P334" s="487" t="s">
        <v>2246</v>
      </c>
      <c r="Q334" s="487" t="s">
        <v>2246</v>
      </c>
    </row>
    <row r="335" spans="1:17" ht="25.5" x14ac:dyDescent="0.2">
      <c r="A335" s="14">
        <f t="shared" si="15"/>
        <v>301</v>
      </c>
      <c r="B335" s="572" t="s">
        <v>755</v>
      </c>
      <c r="C335" s="573" t="s">
        <v>439</v>
      </c>
      <c r="D335" s="755"/>
      <c r="E335" s="755"/>
      <c r="F335" s="755"/>
      <c r="G335" s="755"/>
      <c r="H335" s="755"/>
      <c r="I335" s="755"/>
      <c r="J335" s="755"/>
      <c r="K335" s="755"/>
      <c r="L335" s="572" t="s">
        <v>73</v>
      </c>
      <c r="M335" s="209" t="s">
        <v>1107</v>
      </c>
      <c r="N335" s="413">
        <v>2</v>
      </c>
      <c r="O335" s="487" t="s">
        <v>2246</v>
      </c>
      <c r="P335" s="487" t="s">
        <v>2246</v>
      </c>
      <c r="Q335" s="487" t="s">
        <v>2246</v>
      </c>
    </row>
    <row r="336" spans="1:17" ht="25.5" x14ac:dyDescent="0.2">
      <c r="A336" s="14">
        <f t="shared" si="15"/>
        <v>302</v>
      </c>
      <c r="B336" s="572" t="s">
        <v>755</v>
      </c>
      <c r="C336" s="573" t="s">
        <v>439</v>
      </c>
      <c r="D336" s="755"/>
      <c r="E336" s="755"/>
      <c r="F336" s="755"/>
      <c r="G336" s="755"/>
      <c r="H336" s="755"/>
      <c r="I336" s="755"/>
      <c r="J336" s="755"/>
      <c r="K336" s="755"/>
      <c r="L336" s="572" t="s">
        <v>73</v>
      </c>
      <c r="M336" s="209" t="s">
        <v>1108</v>
      </c>
      <c r="N336" s="412">
        <v>1</v>
      </c>
      <c r="O336" s="488" t="s">
        <v>2247</v>
      </c>
      <c r="P336" s="488" t="s">
        <v>2247</v>
      </c>
      <c r="Q336" s="488" t="s">
        <v>2247</v>
      </c>
    </row>
    <row r="337" spans="1:17" ht="63.75" x14ac:dyDescent="0.2">
      <c r="A337" s="14">
        <f t="shared" si="15"/>
        <v>303</v>
      </c>
      <c r="B337" s="31" t="s">
        <v>785</v>
      </c>
      <c r="C337" s="572" t="s">
        <v>1362</v>
      </c>
      <c r="D337" s="755"/>
      <c r="E337" s="755"/>
      <c r="F337" s="755"/>
      <c r="G337" s="755"/>
      <c r="H337" s="755"/>
      <c r="I337" s="755"/>
      <c r="J337" s="755"/>
      <c r="K337" s="755"/>
      <c r="L337" s="572" t="s">
        <v>73</v>
      </c>
      <c r="M337" s="209" t="s">
        <v>1109</v>
      </c>
      <c r="N337" s="412">
        <v>1</v>
      </c>
      <c r="O337" s="488" t="s">
        <v>2247</v>
      </c>
      <c r="P337" s="488" t="s">
        <v>2247</v>
      </c>
      <c r="Q337" s="488" t="s">
        <v>2247</v>
      </c>
    </row>
    <row r="338" spans="1:17" ht="25.5" x14ac:dyDescent="0.2">
      <c r="A338" s="14">
        <f t="shared" si="15"/>
        <v>304</v>
      </c>
      <c r="B338" s="31"/>
      <c r="C338" s="31"/>
      <c r="D338" s="577"/>
      <c r="E338" s="575" t="s">
        <v>445</v>
      </c>
      <c r="F338" s="575" t="s">
        <v>445</v>
      </c>
      <c r="G338" s="575" t="s">
        <v>445</v>
      </c>
      <c r="H338" s="575" t="s">
        <v>445</v>
      </c>
      <c r="I338" s="575" t="s">
        <v>445</v>
      </c>
      <c r="J338" s="575" t="s">
        <v>445</v>
      </c>
      <c r="K338" s="575" t="s">
        <v>445</v>
      </c>
      <c r="L338" s="574" t="s">
        <v>1573</v>
      </c>
      <c r="M338" s="217" t="s">
        <v>1951</v>
      </c>
      <c r="N338" s="412">
        <v>1</v>
      </c>
      <c r="O338" s="487" t="s">
        <v>2246</v>
      </c>
      <c r="P338" s="485" t="s">
        <v>2248</v>
      </c>
      <c r="Q338" s="485" t="s">
        <v>2248</v>
      </c>
    </row>
    <row r="339" spans="1:17" ht="38.25" x14ac:dyDescent="0.2">
      <c r="A339" s="14">
        <f t="shared" si="15"/>
        <v>305</v>
      </c>
      <c r="B339" s="572" t="s">
        <v>756</v>
      </c>
      <c r="C339" s="573" t="s">
        <v>445</v>
      </c>
      <c r="D339" s="578"/>
      <c r="E339" s="578"/>
      <c r="F339" s="578"/>
      <c r="G339" s="578"/>
      <c r="H339" s="578"/>
      <c r="I339" s="573" t="s">
        <v>1574</v>
      </c>
      <c r="J339" s="573" t="s">
        <v>1574</v>
      </c>
      <c r="K339" s="573" t="s">
        <v>1574</v>
      </c>
      <c r="L339" s="572" t="s">
        <v>1575</v>
      </c>
      <c r="M339" s="217" t="s">
        <v>2495</v>
      </c>
      <c r="N339" s="412">
        <v>1</v>
      </c>
      <c r="O339" s="487" t="s">
        <v>2246</v>
      </c>
      <c r="P339" s="485" t="s">
        <v>2248</v>
      </c>
      <c r="Q339" s="485" t="s">
        <v>2248</v>
      </c>
    </row>
    <row r="340" spans="1:17" ht="25.5" x14ac:dyDescent="0.2">
      <c r="A340" s="14">
        <f t="shared" si="15"/>
        <v>306</v>
      </c>
      <c r="B340" s="572" t="s">
        <v>756</v>
      </c>
      <c r="C340" s="573" t="s">
        <v>445</v>
      </c>
      <c r="D340" s="578"/>
      <c r="E340" s="578"/>
      <c r="F340" s="578"/>
      <c r="G340" s="578"/>
      <c r="H340" s="578"/>
      <c r="I340" s="260"/>
      <c r="J340" s="575" t="s">
        <v>2406</v>
      </c>
      <c r="K340" s="575" t="s">
        <v>2406</v>
      </c>
      <c r="L340" s="574" t="s">
        <v>2407</v>
      </c>
      <c r="M340" s="217" t="s">
        <v>2496</v>
      </c>
      <c r="N340" s="412">
        <v>1</v>
      </c>
      <c r="O340" s="487" t="s">
        <v>2246</v>
      </c>
      <c r="P340" s="485" t="s">
        <v>2248</v>
      </c>
      <c r="Q340" s="485" t="s">
        <v>2248</v>
      </c>
    </row>
    <row r="341" spans="1:17" ht="15" customHeight="1" x14ac:dyDescent="0.2">
      <c r="A341" s="14">
        <f>A340+1</f>
        <v>307</v>
      </c>
      <c r="B341" s="572" t="s">
        <v>756</v>
      </c>
      <c r="C341" s="755"/>
      <c r="D341" s="755"/>
      <c r="E341" s="829"/>
      <c r="F341" s="829"/>
      <c r="G341" s="575"/>
      <c r="H341" s="791"/>
      <c r="I341" s="791" t="s">
        <v>1574</v>
      </c>
      <c r="J341" s="791" t="s">
        <v>2406</v>
      </c>
      <c r="K341" s="791" t="s">
        <v>2406</v>
      </c>
      <c r="L341" s="574" t="s">
        <v>73</v>
      </c>
      <c r="M341" s="209" t="s">
        <v>1934</v>
      </c>
      <c r="N341" s="412">
        <v>1</v>
      </c>
      <c r="O341" s="487" t="s">
        <v>2246</v>
      </c>
      <c r="P341" s="485" t="s">
        <v>2248</v>
      </c>
      <c r="Q341" s="485" t="s">
        <v>2248</v>
      </c>
    </row>
    <row r="342" spans="1:17" ht="15" customHeight="1" x14ac:dyDescent="0.2">
      <c r="A342" s="14">
        <f t="shared" si="15"/>
        <v>308</v>
      </c>
      <c r="B342" s="572" t="s">
        <v>756</v>
      </c>
      <c r="C342" s="755"/>
      <c r="D342" s="755"/>
      <c r="E342" s="829"/>
      <c r="F342" s="829"/>
      <c r="G342" s="791" t="s">
        <v>1574</v>
      </c>
      <c r="H342" s="791"/>
      <c r="I342" s="791"/>
      <c r="J342" s="791"/>
      <c r="K342" s="791"/>
      <c r="L342" s="574" t="s">
        <v>73</v>
      </c>
      <c r="M342" s="209" t="s">
        <v>1935</v>
      </c>
      <c r="N342" s="412">
        <v>1</v>
      </c>
      <c r="O342" s="487" t="s">
        <v>2246</v>
      </c>
      <c r="P342" s="485" t="s">
        <v>2248</v>
      </c>
      <c r="Q342" s="485" t="s">
        <v>2248</v>
      </c>
    </row>
    <row r="343" spans="1:17" ht="15" customHeight="1" x14ac:dyDescent="0.2">
      <c r="A343" s="14">
        <f t="shared" si="15"/>
        <v>309</v>
      </c>
      <c r="B343" s="572" t="s">
        <v>756</v>
      </c>
      <c r="C343" s="755" t="s">
        <v>445</v>
      </c>
      <c r="D343" s="755" t="s">
        <v>445</v>
      </c>
      <c r="E343" s="829" t="s">
        <v>1574</v>
      </c>
      <c r="F343" s="829" t="s">
        <v>1574</v>
      </c>
      <c r="G343" s="791"/>
      <c r="H343" s="791"/>
      <c r="I343" s="791"/>
      <c r="J343" s="791"/>
      <c r="K343" s="791"/>
      <c r="L343" s="574" t="s">
        <v>73</v>
      </c>
      <c r="M343" s="209" t="s">
        <v>1936</v>
      </c>
      <c r="N343" s="412">
        <v>1</v>
      </c>
      <c r="O343" s="487" t="s">
        <v>2246</v>
      </c>
      <c r="P343" s="485" t="s">
        <v>2248</v>
      </c>
      <c r="Q343" s="485" t="s">
        <v>2248</v>
      </c>
    </row>
    <row r="344" spans="1:17" ht="15" customHeight="1" x14ac:dyDescent="0.2">
      <c r="A344" s="14">
        <f t="shared" si="15"/>
        <v>310</v>
      </c>
      <c r="B344" s="572" t="s">
        <v>756</v>
      </c>
      <c r="C344" s="755"/>
      <c r="D344" s="755"/>
      <c r="E344" s="829"/>
      <c r="F344" s="829"/>
      <c r="G344" s="791"/>
      <c r="H344" s="791"/>
      <c r="I344" s="791"/>
      <c r="J344" s="791"/>
      <c r="K344" s="791"/>
      <c r="L344" s="574" t="s">
        <v>73</v>
      </c>
      <c r="M344" s="209" t="s">
        <v>1937</v>
      </c>
      <c r="N344" s="412">
        <v>1</v>
      </c>
      <c r="O344" s="487" t="s">
        <v>2246</v>
      </c>
      <c r="P344" s="485" t="s">
        <v>2248</v>
      </c>
      <c r="Q344" s="485" t="s">
        <v>2248</v>
      </c>
    </row>
    <row r="345" spans="1:17" ht="15" customHeight="1" x14ac:dyDescent="0.2">
      <c r="A345" s="14">
        <f t="shared" si="15"/>
        <v>311</v>
      </c>
      <c r="B345" s="572" t="s">
        <v>756</v>
      </c>
      <c r="C345" s="755" t="s">
        <v>445</v>
      </c>
      <c r="D345" s="755"/>
      <c r="E345" s="829"/>
      <c r="F345" s="829"/>
      <c r="G345" s="791"/>
      <c r="H345" s="791"/>
      <c r="I345" s="791"/>
      <c r="J345" s="791"/>
      <c r="K345" s="791"/>
      <c r="L345" s="574" t="s">
        <v>73</v>
      </c>
      <c r="M345" s="209" t="s">
        <v>1938</v>
      </c>
      <c r="N345" s="413">
        <v>2</v>
      </c>
      <c r="O345" s="487" t="s">
        <v>2246</v>
      </c>
      <c r="P345" s="485" t="s">
        <v>2248</v>
      </c>
      <c r="Q345" s="485" t="s">
        <v>2248</v>
      </c>
    </row>
    <row r="346" spans="1:17" ht="15" customHeight="1" x14ac:dyDescent="0.2">
      <c r="A346" s="14">
        <f t="shared" si="15"/>
        <v>312</v>
      </c>
      <c r="B346" s="572" t="s">
        <v>756</v>
      </c>
      <c r="C346" s="755"/>
      <c r="D346" s="755"/>
      <c r="E346" s="829"/>
      <c r="F346" s="829"/>
      <c r="G346" s="791"/>
      <c r="H346" s="791"/>
      <c r="I346" s="791"/>
      <c r="J346" s="791"/>
      <c r="K346" s="791"/>
      <c r="L346" s="574" t="s">
        <v>73</v>
      </c>
      <c r="M346" s="209" t="s">
        <v>1939</v>
      </c>
      <c r="N346" s="412">
        <v>1</v>
      </c>
      <c r="O346" s="487" t="s">
        <v>2246</v>
      </c>
      <c r="P346" s="485" t="s">
        <v>2248</v>
      </c>
      <c r="Q346" s="485" t="s">
        <v>2248</v>
      </c>
    </row>
    <row r="347" spans="1:17" ht="25.5" x14ac:dyDescent="0.2">
      <c r="A347" s="14">
        <f t="shared" si="15"/>
        <v>313</v>
      </c>
      <c r="B347" s="31" t="s">
        <v>786</v>
      </c>
      <c r="C347" s="572" t="s">
        <v>1367</v>
      </c>
      <c r="D347" s="755"/>
      <c r="E347" s="829"/>
      <c r="F347" s="829"/>
      <c r="G347" s="791"/>
      <c r="H347" s="791"/>
      <c r="I347" s="575" t="s">
        <v>1574</v>
      </c>
      <c r="J347" s="575" t="s">
        <v>2406</v>
      </c>
      <c r="K347" s="575" t="s">
        <v>2406</v>
      </c>
      <c r="L347" s="574" t="s">
        <v>2462</v>
      </c>
      <c r="M347" s="209" t="s">
        <v>1940</v>
      </c>
      <c r="N347" s="412">
        <v>1</v>
      </c>
      <c r="O347" s="487" t="s">
        <v>2246</v>
      </c>
      <c r="P347" s="485" t="s">
        <v>2248</v>
      </c>
      <c r="Q347" s="485" t="s">
        <v>2248</v>
      </c>
    </row>
    <row r="348" spans="1:17" ht="25.5" x14ac:dyDescent="0.2">
      <c r="A348" s="577"/>
      <c r="B348" s="572" t="s">
        <v>756</v>
      </c>
      <c r="C348" s="573" t="s">
        <v>445</v>
      </c>
      <c r="D348" s="578"/>
      <c r="E348" s="578"/>
      <c r="F348" s="578"/>
      <c r="G348" s="578"/>
      <c r="H348" s="578"/>
      <c r="I348" s="260"/>
      <c r="J348" s="791" t="s">
        <v>2408</v>
      </c>
      <c r="K348" s="791" t="s">
        <v>2408</v>
      </c>
      <c r="L348" s="574" t="s">
        <v>2409</v>
      </c>
      <c r="M348" s="217" t="s">
        <v>2497</v>
      </c>
      <c r="N348" s="577"/>
      <c r="O348" s="409"/>
      <c r="P348" s="409"/>
      <c r="Q348" s="409"/>
    </row>
    <row r="349" spans="1:17" ht="39" customHeight="1" x14ac:dyDescent="0.2">
      <c r="A349" s="14">
        <f>A347+1</f>
        <v>314</v>
      </c>
      <c r="B349" s="578"/>
      <c r="C349" s="578"/>
      <c r="D349" s="578"/>
      <c r="E349" s="578"/>
      <c r="F349" s="578"/>
      <c r="G349" s="578"/>
      <c r="H349" s="578"/>
      <c r="I349" s="260"/>
      <c r="J349" s="791"/>
      <c r="K349" s="791"/>
      <c r="L349" s="575" t="s">
        <v>73</v>
      </c>
      <c r="M349" s="38" t="s">
        <v>2498</v>
      </c>
      <c r="N349" s="412">
        <v>1</v>
      </c>
      <c r="O349" s="487" t="s">
        <v>2246</v>
      </c>
      <c r="P349" s="485" t="s">
        <v>2248</v>
      </c>
      <c r="Q349" s="485" t="s">
        <v>2248</v>
      </c>
    </row>
    <row r="350" spans="1:17" ht="39" customHeight="1" x14ac:dyDescent="0.2">
      <c r="A350" s="14">
        <f t="shared" si="15"/>
        <v>315</v>
      </c>
      <c r="B350" s="578"/>
      <c r="C350" s="578"/>
      <c r="D350" s="578"/>
      <c r="E350" s="578"/>
      <c r="F350" s="578"/>
      <c r="G350" s="578"/>
      <c r="H350" s="578"/>
      <c r="I350" s="260"/>
      <c r="J350" s="791"/>
      <c r="K350" s="791"/>
      <c r="L350" s="575" t="s">
        <v>73</v>
      </c>
      <c r="M350" s="38" t="s">
        <v>2499</v>
      </c>
      <c r="N350" s="412">
        <v>1</v>
      </c>
      <c r="O350" s="487" t="s">
        <v>2246</v>
      </c>
      <c r="P350" s="485" t="s">
        <v>2248</v>
      </c>
      <c r="Q350" s="485" t="s">
        <v>2248</v>
      </c>
    </row>
    <row r="351" spans="1:17" ht="25.5" x14ac:dyDescent="0.2">
      <c r="A351" s="14">
        <f t="shared" si="15"/>
        <v>316</v>
      </c>
      <c r="B351" s="578"/>
      <c r="C351" s="578"/>
      <c r="D351" s="578"/>
      <c r="E351" s="578"/>
      <c r="F351" s="578"/>
      <c r="G351" s="578"/>
      <c r="H351" s="578"/>
      <c r="I351" s="260"/>
      <c r="J351" s="791"/>
      <c r="K351" s="791"/>
      <c r="L351" s="575" t="s">
        <v>73</v>
      </c>
      <c r="M351" s="38" t="s">
        <v>2500</v>
      </c>
      <c r="N351" s="412">
        <v>1</v>
      </c>
      <c r="O351" s="487" t="s">
        <v>2246</v>
      </c>
      <c r="P351" s="485" t="s">
        <v>2248</v>
      </c>
      <c r="Q351" s="485" t="s">
        <v>2248</v>
      </c>
    </row>
    <row r="352" spans="1:17" ht="27.75" customHeight="1" x14ac:dyDescent="0.2">
      <c r="A352" s="14">
        <f t="shared" si="15"/>
        <v>317</v>
      </c>
      <c r="B352" s="578"/>
      <c r="C352" s="578"/>
      <c r="D352" s="578"/>
      <c r="E352" s="578"/>
      <c r="F352" s="578"/>
      <c r="G352" s="578"/>
      <c r="H352" s="578"/>
      <c r="I352" s="260"/>
      <c r="J352" s="791"/>
      <c r="K352" s="791"/>
      <c r="L352" s="575" t="s">
        <v>73</v>
      </c>
      <c r="M352" s="38" t="s">
        <v>2501</v>
      </c>
      <c r="N352" s="412">
        <v>1</v>
      </c>
      <c r="O352" s="487" t="s">
        <v>2246</v>
      </c>
      <c r="P352" s="485" t="s">
        <v>2248</v>
      </c>
      <c r="Q352" s="485" t="s">
        <v>2248</v>
      </c>
    </row>
    <row r="353" spans="1:17" ht="25.5" x14ac:dyDescent="0.2">
      <c r="A353" s="260"/>
      <c r="B353" s="578"/>
      <c r="C353" s="578"/>
      <c r="D353" s="578"/>
      <c r="E353" s="578"/>
      <c r="F353" s="578"/>
      <c r="G353" s="578"/>
      <c r="H353" s="578"/>
      <c r="I353" s="260"/>
      <c r="J353" s="791"/>
      <c r="K353" s="791"/>
      <c r="L353" s="575" t="s">
        <v>73</v>
      </c>
      <c r="M353" s="38" t="s">
        <v>2502</v>
      </c>
      <c r="N353" s="577"/>
      <c r="O353" s="577"/>
      <c r="P353" s="577"/>
      <c r="Q353" s="577"/>
    </row>
    <row r="354" spans="1:17" ht="15" customHeight="1" x14ac:dyDescent="0.2">
      <c r="A354" s="486">
        <f>A352+1</f>
        <v>318</v>
      </c>
      <c r="B354" s="578"/>
      <c r="C354" s="578"/>
      <c r="D354" s="578"/>
      <c r="E354" s="578"/>
      <c r="F354" s="578"/>
      <c r="G354" s="578"/>
      <c r="H354" s="578"/>
      <c r="I354" s="260"/>
      <c r="J354" s="791"/>
      <c r="K354" s="791"/>
      <c r="L354" s="575" t="s">
        <v>73</v>
      </c>
      <c r="M354" s="38" t="s">
        <v>2410</v>
      </c>
      <c r="N354" s="412">
        <v>1</v>
      </c>
      <c r="O354" s="487" t="s">
        <v>2246</v>
      </c>
      <c r="P354" s="485" t="s">
        <v>2248</v>
      </c>
      <c r="Q354" s="485" t="s">
        <v>2248</v>
      </c>
    </row>
    <row r="355" spans="1:17" ht="15" customHeight="1" x14ac:dyDescent="0.2">
      <c r="A355" s="486">
        <f>A354+1</f>
        <v>319</v>
      </c>
      <c r="B355" s="578"/>
      <c r="C355" s="578"/>
      <c r="D355" s="578"/>
      <c r="E355" s="578"/>
      <c r="F355" s="578"/>
      <c r="G355" s="578"/>
      <c r="H355" s="578"/>
      <c r="I355" s="260"/>
      <c r="J355" s="791"/>
      <c r="K355" s="791"/>
      <c r="L355" s="575" t="s">
        <v>73</v>
      </c>
      <c r="M355" s="38" t="s">
        <v>2411</v>
      </c>
      <c r="N355" s="412">
        <v>1</v>
      </c>
      <c r="O355" s="487" t="s">
        <v>2246</v>
      </c>
      <c r="P355" s="485" t="s">
        <v>2248</v>
      </c>
      <c r="Q355" s="485" t="s">
        <v>2248</v>
      </c>
    </row>
    <row r="356" spans="1:17" ht="15" customHeight="1" x14ac:dyDescent="0.2">
      <c r="A356" s="486">
        <f t="shared" ref="A356:A364" si="16">A355+1</f>
        <v>320</v>
      </c>
      <c r="B356" s="578"/>
      <c r="C356" s="578"/>
      <c r="D356" s="578"/>
      <c r="E356" s="578"/>
      <c r="F356" s="578"/>
      <c r="G356" s="578"/>
      <c r="H356" s="578"/>
      <c r="I356" s="260"/>
      <c r="J356" s="791"/>
      <c r="K356" s="791"/>
      <c r="L356" s="575" t="s">
        <v>73</v>
      </c>
      <c r="M356" s="38" t="s">
        <v>2412</v>
      </c>
      <c r="N356" s="412">
        <v>1</v>
      </c>
      <c r="O356" s="487" t="s">
        <v>2246</v>
      </c>
      <c r="P356" s="485" t="s">
        <v>2248</v>
      </c>
      <c r="Q356" s="485" t="s">
        <v>2248</v>
      </c>
    </row>
    <row r="357" spans="1:17" ht="27" customHeight="1" x14ac:dyDescent="0.2">
      <c r="A357" s="486">
        <f t="shared" si="16"/>
        <v>321</v>
      </c>
      <c r="B357" s="578"/>
      <c r="C357" s="578"/>
      <c r="D357" s="578"/>
      <c r="E357" s="578"/>
      <c r="F357" s="578"/>
      <c r="G357" s="578"/>
      <c r="H357" s="578"/>
      <c r="I357" s="260"/>
      <c r="J357" s="791"/>
      <c r="K357" s="791"/>
      <c r="L357" s="575" t="s">
        <v>73</v>
      </c>
      <c r="M357" s="38" t="s">
        <v>2503</v>
      </c>
      <c r="N357" s="412">
        <v>1</v>
      </c>
      <c r="O357" s="487" t="s">
        <v>2246</v>
      </c>
      <c r="P357" s="485" t="s">
        <v>2248</v>
      </c>
      <c r="Q357" s="485" t="s">
        <v>2248</v>
      </c>
    </row>
    <row r="358" spans="1:17" ht="25.5" x14ac:dyDescent="0.2">
      <c r="A358" s="486">
        <f t="shared" si="16"/>
        <v>322</v>
      </c>
      <c r="B358" s="578"/>
      <c r="C358" s="578"/>
      <c r="D358" s="578"/>
      <c r="E358" s="578"/>
      <c r="F358" s="578"/>
      <c r="G358" s="578"/>
      <c r="H358" s="578"/>
      <c r="I358" s="260"/>
      <c r="J358" s="791"/>
      <c r="K358" s="791"/>
      <c r="L358" s="575" t="s">
        <v>73</v>
      </c>
      <c r="M358" s="38" t="s">
        <v>2504</v>
      </c>
      <c r="N358" s="412">
        <v>1</v>
      </c>
      <c r="O358" s="487" t="s">
        <v>2246</v>
      </c>
      <c r="P358" s="485" t="s">
        <v>2248</v>
      </c>
      <c r="Q358" s="485" t="s">
        <v>2248</v>
      </c>
    </row>
    <row r="359" spans="1:17" ht="38.25" x14ac:dyDescent="0.2">
      <c r="A359" s="486">
        <f t="shared" si="16"/>
        <v>323</v>
      </c>
      <c r="B359" s="578"/>
      <c r="C359" s="578"/>
      <c r="D359" s="578"/>
      <c r="E359" s="578"/>
      <c r="F359" s="578"/>
      <c r="G359" s="578"/>
      <c r="H359" s="578"/>
      <c r="I359" s="260"/>
      <c r="J359" s="791"/>
      <c r="K359" s="791"/>
      <c r="L359" s="575" t="s">
        <v>73</v>
      </c>
      <c r="M359" s="38" t="s">
        <v>2505</v>
      </c>
      <c r="N359" s="412">
        <v>1</v>
      </c>
      <c r="O359" s="487" t="s">
        <v>2246</v>
      </c>
      <c r="P359" s="485" t="s">
        <v>2248</v>
      </c>
      <c r="Q359" s="485" t="s">
        <v>2248</v>
      </c>
    </row>
    <row r="360" spans="1:17" ht="38.25" x14ac:dyDescent="0.2">
      <c r="A360" s="486">
        <f t="shared" si="16"/>
        <v>324</v>
      </c>
      <c r="B360" s="578"/>
      <c r="C360" s="578"/>
      <c r="D360" s="578"/>
      <c r="E360" s="578"/>
      <c r="F360" s="578"/>
      <c r="G360" s="578"/>
      <c r="H360" s="578"/>
      <c r="I360" s="260"/>
      <c r="J360" s="791"/>
      <c r="K360" s="791"/>
      <c r="L360" s="575" t="s">
        <v>73</v>
      </c>
      <c r="M360" s="38" t="s">
        <v>2506</v>
      </c>
      <c r="N360" s="412">
        <v>1</v>
      </c>
      <c r="O360" s="487" t="s">
        <v>2246</v>
      </c>
      <c r="P360" s="485" t="s">
        <v>2248</v>
      </c>
      <c r="Q360" s="485" t="s">
        <v>2248</v>
      </c>
    </row>
    <row r="361" spans="1:17" ht="15" customHeight="1" x14ac:dyDescent="0.2">
      <c r="A361" s="486">
        <f t="shared" si="16"/>
        <v>325</v>
      </c>
      <c r="B361" s="578"/>
      <c r="C361" s="578"/>
      <c r="D361" s="578"/>
      <c r="E361" s="578"/>
      <c r="F361" s="578"/>
      <c r="G361" s="578"/>
      <c r="H361" s="578"/>
      <c r="I361" s="260"/>
      <c r="J361" s="791"/>
      <c r="K361" s="791"/>
      <c r="L361" s="575" t="s">
        <v>73</v>
      </c>
      <c r="M361" s="38" t="s">
        <v>2507</v>
      </c>
      <c r="N361" s="412">
        <v>1</v>
      </c>
      <c r="O361" s="487" t="s">
        <v>2246</v>
      </c>
      <c r="P361" s="485" t="s">
        <v>2248</v>
      </c>
      <c r="Q361" s="485" t="s">
        <v>2248</v>
      </c>
    </row>
    <row r="362" spans="1:17" ht="25.5" x14ac:dyDescent="0.2">
      <c r="A362" s="486">
        <f t="shared" si="16"/>
        <v>326</v>
      </c>
      <c r="B362" s="578"/>
      <c r="C362" s="578"/>
      <c r="D362" s="578"/>
      <c r="E362" s="578"/>
      <c r="F362" s="578"/>
      <c r="G362" s="578"/>
      <c r="H362" s="578"/>
      <c r="I362" s="260"/>
      <c r="J362" s="791"/>
      <c r="K362" s="791"/>
      <c r="L362" s="575" t="s">
        <v>73</v>
      </c>
      <c r="M362" s="38" t="s">
        <v>2508</v>
      </c>
      <c r="N362" s="412">
        <v>1</v>
      </c>
      <c r="O362" s="487" t="s">
        <v>2246</v>
      </c>
      <c r="P362" s="485" t="s">
        <v>2248</v>
      </c>
      <c r="Q362" s="485" t="s">
        <v>2248</v>
      </c>
    </row>
    <row r="363" spans="1:17" ht="25.5" x14ac:dyDescent="0.2">
      <c r="A363" s="486">
        <f t="shared" si="16"/>
        <v>327</v>
      </c>
      <c r="B363" s="578"/>
      <c r="C363" s="578"/>
      <c r="D363" s="578"/>
      <c r="E363" s="578"/>
      <c r="F363" s="578"/>
      <c r="G363" s="578"/>
      <c r="H363" s="578"/>
      <c r="I363" s="260"/>
      <c r="J363" s="791"/>
      <c r="K363" s="791"/>
      <c r="L363" s="575" t="s">
        <v>73</v>
      </c>
      <c r="M363" s="38" t="s">
        <v>2509</v>
      </c>
      <c r="N363" s="412">
        <v>1</v>
      </c>
      <c r="O363" s="487" t="s">
        <v>2246</v>
      </c>
      <c r="P363" s="485" t="s">
        <v>2248</v>
      </c>
      <c r="Q363" s="485" t="s">
        <v>2248</v>
      </c>
    </row>
    <row r="364" spans="1:17" customFormat="1" ht="25.5" x14ac:dyDescent="0.2">
      <c r="A364" s="486">
        <f t="shared" si="16"/>
        <v>328</v>
      </c>
      <c r="B364" s="253"/>
      <c r="C364" s="253"/>
      <c r="D364" s="110"/>
      <c r="E364" s="110"/>
      <c r="F364" s="764" t="s">
        <v>1777</v>
      </c>
      <c r="G364" s="764" t="s">
        <v>1777</v>
      </c>
      <c r="H364" s="764" t="s">
        <v>2104</v>
      </c>
      <c r="I364" s="764" t="s">
        <v>2104</v>
      </c>
      <c r="J364" s="764" t="s">
        <v>2104</v>
      </c>
      <c r="K364" s="764" t="s">
        <v>2104</v>
      </c>
      <c r="L364" s="764" t="s">
        <v>1651</v>
      </c>
      <c r="M364" s="499" t="s">
        <v>1952</v>
      </c>
      <c r="N364" s="412">
        <v>1</v>
      </c>
      <c r="O364" s="487" t="s">
        <v>2246</v>
      </c>
      <c r="P364" s="485" t="s">
        <v>2248</v>
      </c>
      <c r="Q364" s="485" t="s">
        <v>2248</v>
      </c>
    </row>
    <row r="365" spans="1:17" customFormat="1" ht="38.25" x14ac:dyDescent="0.2">
      <c r="A365" s="409"/>
      <c r="B365" s="253"/>
      <c r="C365" s="253"/>
      <c r="D365" s="110"/>
      <c r="E365" s="110"/>
      <c r="F365" s="791"/>
      <c r="G365" s="791"/>
      <c r="H365" s="791"/>
      <c r="I365" s="791"/>
      <c r="J365" s="791"/>
      <c r="K365" s="791"/>
      <c r="L365" s="764"/>
      <c r="M365" s="499" t="s">
        <v>1953</v>
      </c>
      <c r="N365" s="409"/>
      <c r="O365" s="409"/>
      <c r="P365" s="409"/>
      <c r="Q365" s="409"/>
    </row>
    <row r="366" spans="1:17" customFormat="1" ht="15" customHeight="1" x14ac:dyDescent="0.2">
      <c r="A366" s="486">
        <f>A364+1</f>
        <v>329</v>
      </c>
      <c r="B366" s="253"/>
      <c r="C366" s="253"/>
      <c r="D366" s="110"/>
      <c r="E366" s="110"/>
      <c r="F366" s="791"/>
      <c r="G366" s="791"/>
      <c r="H366" s="791"/>
      <c r="I366" s="791"/>
      <c r="J366" s="791"/>
      <c r="K366" s="791"/>
      <c r="L366" s="764"/>
      <c r="M366" s="217" t="s">
        <v>1647</v>
      </c>
      <c r="N366" s="412">
        <v>1</v>
      </c>
      <c r="O366" s="487" t="s">
        <v>2246</v>
      </c>
      <c r="P366" s="485" t="s">
        <v>2248</v>
      </c>
      <c r="Q366" s="485" t="s">
        <v>2248</v>
      </c>
    </row>
    <row r="367" spans="1:17" customFormat="1" ht="15" customHeight="1" x14ac:dyDescent="0.2">
      <c r="A367" s="486">
        <f t="shared" ref="A367:A373" si="17">A366+1</f>
        <v>330</v>
      </c>
      <c r="B367" s="253"/>
      <c r="C367" s="253"/>
      <c r="D367" s="110"/>
      <c r="E367" s="110"/>
      <c r="F367" s="791"/>
      <c r="G367" s="791"/>
      <c r="H367" s="791"/>
      <c r="I367" s="791"/>
      <c r="J367" s="791"/>
      <c r="K367" s="791"/>
      <c r="L367" s="764"/>
      <c r="M367" s="217" t="s">
        <v>1648</v>
      </c>
      <c r="N367" s="412">
        <v>1</v>
      </c>
      <c r="O367" s="487" t="s">
        <v>2246</v>
      </c>
      <c r="P367" s="485" t="s">
        <v>2248</v>
      </c>
      <c r="Q367" s="485" t="s">
        <v>2248</v>
      </c>
    </row>
    <row r="368" spans="1:17" customFormat="1" ht="15" customHeight="1" x14ac:dyDescent="0.2">
      <c r="A368" s="486">
        <f t="shared" si="17"/>
        <v>331</v>
      </c>
      <c r="B368" s="253"/>
      <c r="C368" s="253"/>
      <c r="D368" s="110"/>
      <c r="E368" s="110"/>
      <c r="F368" s="791"/>
      <c r="G368" s="791"/>
      <c r="H368" s="791"/>
      <c r="I368" s="791"/>
      <c r="J368" s="791"/>
      <c r="K368" s="791"/>
      <c r="L368" s="764"/>
      <c r="M368" s="217" t="s">
        <v>1649</v>
      </c>
      <c r="N368" s="412">
        <v>1</v>
      </c>
      <c r="O368" s="487" t="s">
        <v>2246</v>
      </c>
      <c r="P368" s="485" t="s">
        <v>2248</v>
      </c>
      <c r="Q368" s="485" t="s">
        <v>2248</v>
      </c>
    </row>
    <row r="369" spans="1:17" customFormat="1" ht="15" customHeight="1" x14ac:dyDescent="0.2">
      <c r="A369" s="486">
        <f t="shared" si="17"/>
        <v>332</v>
      </c>
      <c r="B369" s="253"/>
      <c r="C369" s="253"/>
      <c r="D369" s="110"/>
      <c r="E369" s="110"/>
      <c r="F369" s="791"/>
      <c r="G369" s="791"/>
      <c r="H369" s="791"/>
      <c r="I369" s="791"/>
      <c r="J369" s="791"/>
      <c r="K369" s="791"/>
      <c r="L369" s="764"/>
      <c r="M369" s="217" t="s">
        <v>1650</v>
      </c>
      <c r="N369" s="412">
        <v>1</v>
      </c>
      <c r="O369" s="487" t="s">
        <v>2246</v>
      </c>
      <c r="P369" s="485" t="s">
        <v>2248</v>
      </c>
      <c r="Q369" s="485" t="s">
        <v>2248</v>
      </c>
    </row>
    <row r="370" spans="1:17" customFormat="1" ht="15" customHeight="1" x14ac:dyDescent="0.2">
      <c r="A370" s="486">
        <f t="shared" si="17"/>
        <v>333</v>
      </c>
      <c r="B370" s="253"/>
      <c r="C370" s="253"/>
      <c r="D370" s="110"/>
      <c r="E370" s="110"/>
      <c r="F370" s="791"/>
      <c r="G370" s="791"/>
      <c r="H370" s="791"/>
      <c r="I370" s="791"/>
      <c r="J370" s="791"/>
      <c r="K370" s="791"/>
      <c r="L370" s="764"/>
      <c r="M370" s="217" t="s">
        <v>1643</v>
      </c>
      <c r="N370" s="412">
        <v>1</v>
      </c>
      <c r="O370" s="487" t="s">
        <v>2246</v>
      </c>
      <c r="P370" s="485" t="s">
        <v>2248</v>
      </c>
      <c r="Q370" s="485" t="s">
        <v>2248</v>
      </c>
    </row>
    <row r="371" spans="1:17" customFormat="1" ht="15" customHeight="1" x14ac:dyDescent="0.2">
      <c r="A371" s="486">
        <f t="shared" si="17"/>
        <v>334</v>
      </c>
      <c r="B371" s="253"/>
      <c r="C371" s="253"/>
      <c r="D371" s="110"/>
      <c r="E371" s="110"/>
      <c r="F371" s="791"/>
      <c r="G371" s="791"/>
      <c r="H371" s="791"/>
      <c r="I371" s="791"/>
      <c r="J371" s="791"/>
      <c r="K371" s="791"/>
      <c r="L371" s="764"/>
      <c r="M371" s="217" t="s">
        <v>1644</v>
      </c>
      <c r="N371" s="412">
        <v>1</v>
      </c>
      <c r="O371" s="487" t="s">
        <v>2246</v>
      </c>
      <c r="P371" s="485" t="s">
        <v>2248</v>
      </c>
      <c r="Q371" s="485" t="s">
        <v>2248</v>
      </c>
    </row>
    <row r="372" spans="1:17" customFormat="1" ht="15" customHeight="1" x14ac:dyDescent="0.2">
      <c r="A372" s="486">
        <f t="shared" si="17"/>
        <v>335</v>
      </c>
      <c r="B372" s="253"/>
      <c r="C372" s="253"/>
      <c r="D372" s="110"/>
      <c r="E372" s="110"/>
      <c r="F372" s="791"/>
      <c r="G372" s="791"/>
      <c r="H372" s="791"/>
      <c r="I372" s="791"/>
      <c r="J372" s="791"/>
      <c r="K372" s="791"/>
      <c r="L372" s="764"/>
      <c r="M372" s="217" t="s">
        <v>1645</v>
      </c>
      <c r="N372" s="412">
        <v>1</v>
      </c>
      <c r="O372" s="487" t="s">
        <v>2246</v>
      </c>
      <c r="P372" s="485" t="s">
        <v>2248</v>
      </c>
      <c r="Q372" s="485" t="s">
        <v>2248</v>
      </c>
    </row>
    <row r="373" spans="1:17" customFormat="1" ht="15" customHeight="1" x14ac:dyDescent="0.2">
      <c r="A373" s="486">
        <f t="shared" si="17"/>
        <v>336</v>
      </c>
      <c r="B373" s="253"/>
      <c r="C373" s="253"/>
      <c r="D373" s="110"/>
      <c r="E373" s="110"/>
      <c r="F373" s="791"/>
      <c r="G373" s="791"/>
      <c r="H373" s="791"/>
      <c r="I373" s="791"/>
      <c r="J373" s="791"/>
      <c r="K373" s="791"/>
      <c r="L373" s="764"/>
      <c r="M373" s="217" t="s">
        <v>1646</v>
      </c>
      <c r="N373" s="412">
        <v>1</v>
      </c>
      <c r="O373" s="487" t="s">
        <v>2246</v>
      </c>
      <c r="P373" s="485" t="s">
        <v>2248</v>
      </c>
      <c r="Q373" s="485" t="s">
        <v>2248</v>
      </c>
    </row>
    <row r="374" spans="1:17" customFormat="1" ht="25.5" x14ac:dyDescent="0.2">
      <c r="A374" s="409"/>
      <c r="B374" s="253"/>
      <c r="C374" s="253"/>
      <c r="D374" s="110"/>
      <c r="E374" s="110"/>
      <c r="F374" s="575"/>
      <c r="G374" s="575"/>
      <c r="H374" s="791" t="s">
        <v>2254</v>
      </c>
      <c r="I374" s="791" t="s">
        <v>2254</v>
      </c>
      <c r="J374" s="791" t="s">
        <v>2254</v>
      </c>
      <c r="K374" s="791" t="s">
        <v>2254</v>
      </c>
      <c r="L374" s="574" t="s">
        <v>2256</v>
      </c>
      <c r="M374" s="203" t="s">
        <v>2366</v>
      </c>
      <c r="N374" s="577"/>
      <c r="O374" s="577"/>
      <c r="P374" s="577"/>
      <c r="Q374" s="577"/>
    </row>
    <row r="375" spans="1:17" customFormat="1" ht="15" customHeight="1" x14ac:dyDescent="0.2">
      <c r="A375" s="486">
        <f>A373+1</f>
        <v>337</v>
      </c>
      <c r="B375" s="253"/>
      <c r="C375" s="253"/>
      <c r="D375" s="110"/>
      <c r="E375" s="110"/>
      <c r="F375" s="575"/>
      <c r="G375" s="575"/>
      <c r="H375" s="791"/>
      <c r="I375" s="791"/>
      <c r="J375" s="791"/>
      <c r="K375" s="791"/>
      <c r="L375" s="574" t="s">
        <v>73</v>
      </c>
      <c r="M375" s="400" t="s">
        <v>2464</v>
      </c>
      <c r="N375" s="412">
        <v>1</v>
      </c>
      <c r="O375" s="487" t="s">
        <v>2246</v>
      </c>
      <c r="P375" s="485" t="s">
        <v>2248</v>
      </c>
      <c r="Q375" s="485" t="s">
        <v>2248</v>
      </c>
    </row>
    <row r="376" spans="1:17" customFormat="1" ht="15" customHeight="1" x14ac:dyDescent="0.2">
      <c r="A376" s="486">
        <f>A375+1</f>
        <v>338</v>
      </c>
      <c r="B376" s="253"/>
      <c r="C376" s="253"/>
      <c r="D376" s="110"/>
      <c r="E376" s="110"/>
      <c r="F376" s="575"/>
      <c r="G376" s="575"/>
      <c r="H376" s="791"/>
      <c r="I376" s="791"/>
      <c r="J376" s="791"/>
      <c r="K376" s="791"/>
      <c r="L376" s="574" t="s">
        <v>73</v>
      </c>
      <c r="M376" s="400" t="s">
        <v>2465</v>
      </c>
      <c r="N376" s="412">
        <v>1</v>
      </c>
      <c r="O376" s="487" t="s">
        <v>2246</v>
      </c>
      <c r="P376" s="485" t="s">
        <v>2248</v>
      </c>
      <c r="Q376" s="485" t="s">
        <v>2248</v>
      </c>
    </row>
    <row r="377" spans="1:17" customFormat="1" ht="15" customHeight="1" x14ac:dyDescent="0.2">
      <c r="A377" s="486">
        <f>A376+1</f>
        <v>339</v>
      </c>
      <c r="B377" s="253"/>
      <c r="C377" s="253"/>
      <c r="D377" s="110"/>
      <c r="E377" s="110"/>
      <c r="F377" s="575"/>
      <c r="G377" s="575"/>
      <c r="H377" s="791"/>
      <c r="I377" s="791"/>
      <c r="J377" s="791"/>
      <c r="K377" s="791"/>
      <c r="L377" s="574" t="s">
        <v>73</v>
      </c>
      <c r="M377" s="400" t="s">
        <v>2466</v>
      </c>
      <c r="N377" s="412">
        <v>1</v>
      </c>
      <c r="O377" s="487" t="s">
        <v>2246</v>
      </c>
      <c r="P377" s="485" t="s">
        <v>2248</v>
      </c>
      <c r="Q377" s="485" t="s">
        <v>2248</v>
      </c>
    </row>
    <row r="378" spans="1:17" customFormat="1" ht="15" customHeight="1" x14ac:dyDescent="0.2">
      <c r="A378" s="409"/>
      <c r="B378" s="253"/>
      <c r="C378" s="253"/>
      <c r="D378" s="110"/>
      <c r="E378" s="110"/>
      <c r="F378" s="577"/>
      <c r="G378" s="764" t="s">
        <v>2003</v>
      </c>
      <c r="H378" s="764" t="s">
        <v>1896</v>
      </c>
      <c r="I378" s="764" t="s">
        <v>1896</v>
      </c>
      <c r="J378" s="764" t="s">
        <v>1896</v>
      </c>
      <c r="K378" s="764" t="s">
        <v>1896</v>
      </c>
      <c r="L378" s="574" t="s">
        <v>1897</v>
      </c>
      <c r="M378" s="217" t="s">
        <v>2147</v>
      </c>
      <c r="N378" s="577"/>
      <c r="O378" s="577"/>
      <c r="P378" s="577"/>
      <c r="Q378" s="577"/>
    </row>
    <row r="379" spans="1:17" customFormat="1" ht="15" customHeight="1" x14ac:dyDescent="0.2">
      <c r="A379" s="486">
        <f>A377+1</f>
        <v>340</v>
      </c>
      <c r="B379" s="253"/>
      <c r="C379" s="253"/>
      <c r="D379" s="110"/>
      <c r="E379" s="110"/>
      <c r="F379" s="577"/>
      <c r="G379" s="764"/>
      <c r="H379" s="764"/>
      <c r="I379" s="764"/>
      <c r="J379" s="764"/>
      <c r="K379" s="764"/>
      <c r="L379" s="574" t="s">
        <v>73</v>
      </c>
      <c r="M379" s="217" t="s">
        <v>1898</v>
      </c>
      <c r="N379" s="412">
        <v>1</v>
      </c>
      <c r="O379" s="487" t="s">
        <v>2246</v>
      </c>
      <c r="P379" s="485" t="s">
        <v>2248</v>
      </c>
      <c r="Q379" s="485" t="s">
        <v>2248</v>
      </c>
    </row>
    <row r="380" spans="1:17" customFormat="1" ht="15" customHeight="1" x14ac:dyDescent="0.2">
      <c r="A380" s="486">
        <f>A379+1</f>
        <v>341</v>
      </c>
      <c r="B380" s="253"/>
      <c r="C380" s="253"/>
      <c r="D380" s="110"/>
      <c r="E380" s="110"/>
      <c r="F380" s="577"/>
      <c r="G380" s="764"/>
      <c r="H380" s="764"/>
      <c r="I380" s="764"/>
      <c r="J380" s="764"/>
      <c r="K380" s="764"/>
      <c r="L380" s="574" t="s">
        <v>73</v>
      </c>
      <c r="M380" s="217" t="s">
        <v>1899</v>
      </c>
      <c r="N380" s="412">
        <v>1</v>
      </c>
      <c r="O380" s="487" t="s">
        <v>2246</v>
      </c>
      <c r="P380" s="485" t="s">
        <v>2248</v>
      </c>
      <c r="Q380" s="485" t="s">
        <v>2248</v>
      </c>
    </row>
    <row r="381" spans="1:17" customFormat="1" ht="28.5" customHeight="1" x14ac:dyDescent="0.2">
      <c r="A381" s="486">
        <f t="shared" ref="A381:A383" si="18">A380+1</f>
        <v>342</v>
      </c>
      <c r="B381" s="253"/>
      <c r="C381" s="253"/>
      <c r="D381" s="110"/>
      <c r="E381" s="110"/>
      <c r="F381" s="577"/>
      <c r="G381" s="764"/>
      <c r="H381" s="764"/>
      <c r="I381" s="764"/>
      <c r="J381" s="764"/>
      <c r="K381" s="764"/>
      <c r="L381" s="574" t="s">
        <v>73</v>
      </c>
      <c r="M381" s="217" t="s">
        <v>1900</v>
      </c>
      <c r="N381" s="412">
        <v>1</v>
      </c>
      <c r="O381" s="487" t="s">
        <v>2246</v>
      </c>
      <c r="P381" s="485" t="s">
        <v>2248</v>
      </c>
      <c r="Q381" s="485" t="s">
        <v>2248</v>
      </c>
    </row>
    <row r="382" spans="1:17" ht="38.25" x14ac:dyDescent="0.2">
      <c r="A382" s="486">
        <f t="shared" si="18"/>
        <v>343</v>
      </c>
      <c r="B382" s="31"/>
      <c r="C382" s="764" t="s">
        <v>1363</v>
      </c>
      <c r="D382" s="791" t="s">
        <v>456</v>
      </c>
      <c r="E382" s="573" t="s">
        <v>456</v>
      </c>
      <c r="F382" s="573" t="s">
        <v>456</v>
      </c>
      <c r="G382" s="573" t="s">
        <v>456</v>
      </c>
      <c r="H382" s="755" t="s">
        <v>456</v>
      </c>
      <c r="I382" s="755" t="s">
        <v>456</v>
      </c>
      <c r="J382" s="755" t="s">
        <v>456</v>
      </c>
      <c r="K382" s="755" t="s">
        <v>456</v>
      </c>
      <c r="L382" s="572" t="s">
        <v>1571</v>
      </c>
      <c r="M382" s="217" t="s">
        <v>1955</v>
      </c>
      <c r="N382" s="412">
        <v>1</v>
      </c>
      <c r="O382" s="487" t="s">
        <v>2246</v>
      </c>
      <c r="P382" s="485" t="s">
        <v>2248</v>
      </c>
      <c r="Q382" s="485" t="s">
        <v>2248</v>
      </c>
    </row>
    <row r="383" spans="1:17" ht="26.25" customHeight="1" x14ac:dyDescent="0.2">
      <c r="A383" s="486">
        <f t="shared" si="18"/>
        <v>344</v>
      </c>
      <c r="B383" s="260"/>
      <c r="C383" s="764"/>
      <c r="D383" s="791"/>
      <c r="E383" s="225"/>
      <c r="F383" s="574" t="s">
        <v>1776</v>
      </c>
      <c r="G383" s="574" t="s">
        <v>456</v>
      </c>
      <c r="H383" s="755"/>
      <c r="I383" s="755"/>
      <c r="J383" s="755"/>
      <c r="K383" s="755"/>
      <c r="L383" s="572" t="s">
        <v>73</v>
      </c>
      <c r="M383" s="217" t="s">
        <v>1954</v>
      </c>
      <c r="N383" s="412">
        <v>1</v>
      </c>
      <c r="O383" s="487" t="s">
        <v>2246</v>
      </c>
      <c r="P383" s="485" t="s">
        <v>2248</v>
      </c>
      <c r="Q383" s="485" t="s">
        <v>2248</v>
      </c>
    </row>
    <row r="384" spans="1:17" ht="38.25" x14ac:dyDescent="0.2">
      <c r="A384" s="486">
        <f>A383+1</f>
        <v>345</v>
      </c>
      <c r="B384" s="31"/>
      <c r="C384" s="764"/>
      <c r="D384" s="791"/>
      <c r="E384" s="755" t="s">
        <v>456</v>
      </c>
      <c r="F384" s="755" t="s">
        <v>456</v>
      </c>
      <c r="G384" s="755" t="s">
        <v>456</v>
      </c>
      <c r="H384" s="755"/>
      <c r="I384" s="755"/>
      <c r="J384" s="755"/>
      <c r="K384" s="755"/>
      <c r="L384" s="572" t="s">
        <v>73</v>
      </c>
      <c r="M384" s="209" t="s">
        <v>1614</v>
      </c>
      <c r="N384" s="412">
        <v>1</v>
      </c>
      <c r="O384" s="487" t="s">
        <v>2246</v>
      </c>
      <c r="P384" s="485" t="s">
        <v>2248</v>
      </c>
      <c r="Q384" s="485" t="s">
        <v>2248</v>
      </c>
    </row>
    <row r="385" spans="1:17" ht="25.5" x14ac:dyDescent="0.2">
      <c r="A385" s="486">
        <f t="shared" ref="A385" si="19">A384+1</f>
        <v>346</v>
      </c>
      <c r="B385" s="31"/>
      <c r="C385" s="78"/>
      <c r="D385" s="225"/>
      <c r="E385" s="755"/>
      <c r="F385" s="755"/>
      <c r="G385" s="755"/>
      <c r="H385" s="755"/>
      <c r="I385" s="755"/>
      <c r="J385" s="755"/>
      <c r="K385" s="755"/>
      <c r="L385" s="572" t="s">
        <v>73</v>
      </c>
      <c r="M385" s="217" t="s">
        <v>1822</v>
      </c>
      <c r="N385" s="412">
        <v>1</v>
      </c>
      <c r="O385" s="487" t="s">
        <v>2246</v>
      </c>
      <c r="P385" s="485" t="s">
        <v>2248</v>
      </c>
      <c r="Q385" s="485" t="s">
        <v>2248</v>
      </c>
    </row>
    <row r="386" spans="1:17" ht="25.5" x14ac:dyDescent="0.2">
      <c r="A386" s="14">
        <f t="shared" si="15"/>
        <v>347</v>
      </c>
      <c r="B386" s="31" t="s">
        <v>786</v>
      </c>
      <c r="C386" s="574" t="s">
        <v>1363</v>
      </c>
      <c r="D386" s="575" t="s">
        <v>456</v>
      </c>
      <c r="E386" s="755"/>
      <c r="F386" s="755"/>
      <c r="G386" s="755"/>
      <c r="H386" s="755"/>
      <c r="I386" s="755"/>
      <c r="J386" s="755"/>
      <c r="K386" s="755"/>
      <c r="L386" s="572" t="s">
        <v>73</v>
      </c>
      <c r="M386" s="209" t="s">
        <v>1118</v>
      </c>
      <c r="N386" s="412">
        <v>1</v>
      </c>
      <c r="O386" s="487" t="s">
        <v>2246</v>
      </c>
      <c r="P386" s="485" t="s">
        <v>2248</v>
      </c>
      <c r="Q386" s="485" t="s">
        <v>2248</v>
      </c>
    </row>
    <row r="387" spans="1:17" ht="25.5" x14ac:dyDescent="0.2">
      <c r="A387" s="14">
        <f t="shared" si="15"/>
        <v>348</v>
      </c>
      <c r="B387" s="572" t="s">
        <v>755</v>
      </c>
      <c r="C387" s="573" t="s">
        <v>457</v>
      </c>
      <c r="D387" s="573" t="s">
        <v>457</v>
      </c>
      <c r="E387" s="573" t="s">
        <v>457</v>
      </c>
      <c r="F387" s="573" t="s">
        <v>457</v>
      </c>
      <c r="G387" s="573" t="s">
        <v>457</v>
      </c>
      <c r="H387" s="573" t="s">
        <v>457</v>
      </c>
      <c r="I387" s="573" t="s">
        <v>457</v>
      </c>
      <c r="J387" s="573" t="s">
        <v>457</v>
      </c>
      <c r="K387" s="573" t="s">
        <v>457</v>
      </c>
      <c r="L387" s="572" t="s">
        <v>458</v>
      </c>
      <c r="M387" s="209" t="s">
        <v>1119</v>
      </c>
      <c r="N387" s="412">
        <v>1</v>
      </c>
      <c r="O387" s="487" t="s">
        <v>2246</v>
      </c>
      <c r="P387" s="485" t="s">
        <v>2248</v>
      </c>
      <c r="Q387" s="485" t="s">
        <v>2248</v>
      </c>
    </row>
    <row r="388" spans="1:17" ht="15" customHeight="1" x14ac:dyDescent="0.2">
      <c r="A388" s="577"/>
      <c r="B388" s="31" t="s">
        <v>786</v>
      </c>
      <c r="C388" s="754" t="s">
        <v>1364</v>
      </c>
      <c r="D388" s="755" t="s">
        <v>460</v>
      </c>
      <c r="E388" s="755" t="s">
        <v>460</v>
      </c>
      <c r="F388" s="755" t="s">
        <v>460</v>
      </c>
      <c r="G388" s="755" t="s">
        <v>460</v>
      </c>
      <c r="H388" s="755" t="s">
        <v>460</v>
      </c>
      <c r="I388" s="755" t="s">
        <v>460</v>
      </c>
      <c r="J388" s="755" t="s">
        <v>460</v>
      </c>
      <c r="K388" s="755" t="s">
        <v>460</v>
      </c>
      <c r="L388" s="572" t="s">
        <v>461</v>
      </c>
      <c r="M388" s="209" t="s">
        <v>1590</v>
      </c>
      <c r="N388" s="577"/>
      <c r="O388" s="577"/>
      <c r="P388" s="577"/>
      <c r="Q388" s="577"/>
    </row>
    <row r="389" spans="1:17" s="363" customFormat="1" ht="15" customHeight="1" x14ac:dyDescent="0.2">
      <c r="A389" s="14">
        <f>A387+1</f>
        <v>349</v>
      </c>
      <c r="B389" s="31" t="s">
        <v>786</v>
      </c>
      <c r="C389" s="755"/>
      <c r="D389" s="755"/>
      <c r="E389" s="755"/>
      <c r="F389" s="755"/>
      <c r="G389" s="755"/>
      <c r="H389" s="755"/>
      <c r="I389" s="755"/>
      <c r="J389" s="755"/>
      <c r="K389" s="755"/>
      <c r="L389" s="572" t="s">
        <v>73</v>
      </c>
      <c r="M389" s="209" t="s">
        <v>2148</v>
      </c>
      <c r="N389" s="412">
        <v>1</v>
      </c>
      <c r="O389" s="487" t="s">
        <v>2246</v>
      </c>
      <c r="P389" s="485" t="s">
        <v>2248</v>
      </c>
      <c r="Q389" s="485" t="s">
        <v>2248</v>
      </c>
    </row>
    <row r="390" spans="1:17" s="363" customFormat="1" ht="15" customHeight="1" x14ac:dyDescent="0.2">
      <c r="A390" s="14">
        <f t="shared" ref="A390:A400" si="20">A389+1</f>
        <v>350</v>
      </c>
      <c r="B390" s="31" t="s">
        <v>786</v>
      </c>
      <c r="C390" s="755"/>
      <c r="D390" s="755"/>
      <c r="E390" s="755"/>
      <c r="F390" s="755"/>
      <c r="G390" s="755"/>
      <c r="H390" s="755"/>
      <c r="I390" s="755"/>
      <c r="J390" s="755"/>
      <c r="K390" s="755"/>
      <c r="L390" s="572" t="s">
        <v>73</v>
      </c>
      <c r="M390" s="209" t="s">
        <v>2149</v>
      </c>
      <c r="N390" s="412">
        <v>1</v>
      </c>
      <c r="O390" s="487" t="s">
        <v>2246</v>
      </c>
      <c r="P390" s="485" t="s">
        <v>2248</v>
      </c>
      <c r="Q390" s="485" t="s">
        <v>2248</v>
      </c>
    </row>
    <row r="391" spans="1:17" s="363" customFormat="1" ht="25.5" x14ac:dyDescent="0.2">
      <c r="A391" s="14">
        <f t="shared" si="20"/>
        <v>351</v>
      </c>
      <c r="B391" s="31" t="s">
        <v>786</v>
      </c>
      <c r="C391" s="755"/>
      <c r="D391" s="755"/>
      <c r="E391" s="755"/>
      <c r="F391" s="755"/>
      <c r="G391" s="755"/>
      <c r="H391" s="755"/>
      <c r="I391" s="755"/>
      <c r="J391" s="755"/>
      <c r="K391" s="755"/>
      <c r="L391" s="572" t="s">
        <v>73</v>
      </c>
      <c r="M391" s="209" t="s">
        <v>2150</v>
      </c>
      <c r="N391" s="412">
        <v>1</v>
      </c>
      <c r="O391" s="487" t="s">
        <v>2246</v>
      </c>
      <c r="P391" s="485" t="s">
        <v>2248</v>
      </c>
      <c r="Q391" s="485" t="s">
        <v>2248</v>
      </c>
    </row>
    <row r="392" spans="1:17" s="363" customFormat="1" ht="15" customHeight="1" x14ac:dyDescent="0.2">
      <c r="A392" s="14">
        <f t="shared" si="20"/>
        <v>352</v>
      </c>
      <c r="B392" s="31" t="s">
        <v>786</v>
      </c>
      <c r="C392" s="755"/>
      <c r="D392" s="755"/>
      <c r="E392" s="755"/>
      <c r="F392" s="755"/>
      <c r="G392" s="755"/>
      <c r="H392" s="755"/>
      <c r="I392" s="755"/>
      <c r="J392" s="755"/>
      <c r="K392" s="755"/>
      <c r="L392" s="572" t="s">
        <v>73</v>
      </c>
      <c r="M392" s="209" t="s">
        <v>2151</v>
      </c>
      <c r="N392" s="412">
        <v>1</v>
      </c>
      <c r="O392" s="487" t="s">
        <v>2246</v>
      </c>
      <c r="P392" s="485" t="s">
        <v>2248</v>
      </c>
      <c r="Q392" s="485" t="s">
        <v>2248</v>
      </c>
    </row>
    <row r="393" spans="1:17" s="363" customFormat="1" ht="15" customHeight="1" x14ac:dyDescent="0.2">
      <c r="A393" s="14">
        <f t="shared" si="20"/>
        <v>353</v>
      </c>
      <c r="B393" s="31" t="s">
        <v>786</v>
      </c>
      <c r="C393" s="755"/>
      <c r="D393" s="755" t="s">
        <v>460</v>
      </c>
      <c r="E393" s="755" t="s">
        <v>460</v>
      </c>
      <c r="F393" s="755" t="s">
        <v>460</v>
      </c>
      <c r="G393" s="755"/>
      <c r="H393" s="755"/>
      <c r="I393" s="755"/>
      <c r="J393" s="755"/>
      <c r="K393" s="755"/>
      <c r="L393" s="572" t="s">
        <v>73</v>
      </c>
      <c r="M393" s="209" t="s">
        <v>2152</v>
      </c>
      <c r="N393" s="412">
        <v>1</v>
      </c>
      <c r="O393" s="487" t="s">
        <v>2246</v>
      </c>
      <c r="P393" s="485" t="s">
        <v>2248</v>
      </c>
      <c r="Q393" s="485" t="s">
        <v>2248</v>
      </c>
    </row>
    <row r="394" spans="1:17" s="363" customFormat="1" ht="15" customHeight="1" x14ac:dyDescent="0.2">
      <c r="A394" s="14">
        <f t="shared" si="20"/>
        <v>354</v>
      </c>
      <c r="B394" s="31" t="s">
        <v>786</v>
      </c>
      <c r="C394" s="755"/>
      <c r="D394" s="755"/>
      <c r="E394" s="755"/>
      <c r="F394" s="755"/>
      <c r="G394" s="755"/>
      <c r="H394" s="755"/>
      <c r="I394" s="755"/>
      <c r="J394" s="755"/>
      <c r="K394" s="755"/>
      <c r="L394" s="572" t="s">
        <v>73</v>
      </c>
      <c r="M394" s="209" t="s">
        <v>2153</v>
      </c>
      <c r="N394" s="412">
        <v>1</v>
      </c>
      <c r="O394" s="487" t="s">
        <v>2246</v>
      </c>
      <c r="P394" s="485" t="s">
        <v>2248</v>
      </c>
      <c r="Q394" s="485" t="s">
        <v>2248</v>
      </c>
    </row>
    <row r="395" spans="1:17" s="363" customFormat="1" ht="15" customHeight="1" x14ac:dyDescent="0.2">
      <c r="A395" s="577"/>
      <c r="B395" s="31" t="s">
        <v>786</v>
      </c>
      <c r="C395" s="754" t="s">
        <v>1365</v>
      </c>
      <c r="D395" s="755" t="s">
        <v>469</v>
      </c>
      <c r="E395" s="755" t="s">
        <v>469</v>
      </c>
      <c r="F395" s="755" t="s">
        <v>469</v>
      </c>
      <c r="G395" s="755" t="s">
        <v>469</v>
      </c>
      <c r="H395" s="755" t="s">
        <v>469</v>
      </c>
      <c r="I395" s="755" t="s">
        <v>469</v>
      </c>
      <c r="J395" s="756" t="s">
        <v>469</v>
      </c>
      <c r="K395" s="756" t="s">
        <v>469</v>
      </c>
      <c r="L395" s="572" t="s">
        <v>470</v>
      </c>
      <c r="M395" s="209" t="s">
        <v>1127</v>
      </c>
      <c r="N395" s="577"/>
      <c r="O395" s="577"/>
      <c r="P395" s="577"/>
      <c r="Q395" s="577"/>
    </row>
    <row r="396" spans="1:17" s="363" customFormat="1" ht="15" customHeight="1" x14ac:dyDescent="0.2">
      <c r="A396" s="14">
        <f>A394+1</f>
        <v>355</v>
      </c>
      <c r="B396" s="31" t="s">
        <v>786</v>
      </c>
      <c r="C396" s="754"/>
      <c r="D396" s="755"/>
      <c r="E396" s="755"/>
      <c r="F396" s="755"/>
      <c r="G396" s="755"/>
      <c r="H396" s="755"/>
      <c r="I396" s="755"/>
      <c r="J396" s="757"/>
      <c r="K396" s="757"/>
      <c r="L396" s="572" t="s">
        <v>73</v>
      </c>
      <c r="M396" s="209" t="s">
        <v>2154</v>
      </c>
      <c r="N396" s="412">
        <v>1</v>
      </c>
      <c r="O396" s="487" t="s">
        <v>2246</v>
      </c>
      <c r="P396" s="485" t="s">
        <v>2248</v>
      </c>
      <c r="Q396" s="485" t="s">
        <v>2248</v>
      </c>
    </row>
    <row r="397" spans="1:17" s="363" customFormat="1" ht="27" customHeight="1" x14ac:dyDescent="0.2">
      <c r="A397" s="14">
        <f>A396+1</f>
        <v>356</v>
      </c>
      <c r="B397" s="31" t="s">
        <v>786</v>
      </c>
      <c r="C397" s="754"/>
      <c r="D397" s="755"/>
      <c r="E397" s="755"/>
      <c r="F397" s="755"/>
      <c r="G397" s="755"/>
      <c r="H397" s="755"/>
      <c r="I397" s="755"/>
      <c r="J397" s="757"/>
      <c r="K397" s="757"/>
      <c r="L397" s="572" t="s">
        <v>73</v>
      </c>
      <c r="M397" s="209" t="s">
        <v>2155</v>
      </c>
      <c r="N397" s="412">
        <v>1</v>
      </c>
      <c r="O397" s="487" t="s">
        <v>2246</v>
      </c>
      <c r="P397" s="485" t="s">
        <v>2248</v>
      </c>
      <c r="Q397" s="485" t="s">
        <v>2248</v>
      </c>
    </row>
    <row r="398" spans="1:17" s="363" customFormat="1" ht="15" customHeight="1" x14ac:dyDescent="0.2">
      <c r="A398" s="14">
        <f t="shared" si="20"/>
        <v>357</v>
      </c>
      <c r="B398" s="31" t="s">
        <v>786</v>
      </c>
      <c r="C398" s="754"/>
      <c r="D398" s="755"/>
      <c r="E398" s="755"/>
      <c r="F398" s="755"/>
      <c r="G398" s="755"/>
      <c r="H398" s="755"/>
      <c r="I398" s="755"/>
      <c r="J398" s="757"/>
      <c r="K398" s="757"/>
      <c r="L398" s="572" t="s">
        <v>73</v>
      </c>
      <c r="M398" s="209" t="s">
        <v>2156</v>
      </c>
      <c r="N398" s="412">
        <v>1</v>
      </c>
      <c r="O398" s="487" t="s">
        <v>2246</v>
      </c>
      <c r="P398" s="485" t="s">
        <v>2248</v>
      </c>
      <c r="Q398" s="485" t="s">
        <v>2248</v>
      </c>
    </row>
    <row r="399" spans="1:17" s="363" customFormat="1" ht="15" customHeight="1" x14ac:dyDescent="0.2">
      <c r="A399" s="14">
        <f t="shared" si="20"/>
        <v>358</v>
      </c>
      <c r="B399" s="31" t="s">
        <v>786</v>
      </c>
      <c r="C399" s="754"/>
      <c r="D399" s="755"/>
      <c r="E399" s="755"/>
      <c r="F399" s="755"/>
      <c r="G399" s="755"/>
      <c r="H399" s="755"/>
      <c r="I399" s="755"/>
      <c r="J399" s="757"/>
      <c r="K399" s="757"/>
      <c r="L399" s="572" t="s">
        <v>73</v>
      </c>
      <c r="M399" s="209" t="s">
        <v>2157</v>
      </c>
      <c r="N399" s="412">
        <v>1</v>
      </c>
      <c r="O399" s="487" t="s">
        <v>2246</v>
      </c>
      <c r="P399" s="485" t="s">
        <v>2248</v>
      </c>
      <c r="Q399" s="485" t="s">
        <v>2248</v>
      </c>
    </row>
    <row r="400" spans="1:17" s="363" customFormat="1" ht="51" x14ac:dyDescent="0.2">
      <c r="A400" s="14">
        <f t="shared" si="20"/>
        <v>359</v>
      </c>
      <c r="B400" s="31" t="s">
        <v>786</v>
      </c>
      <c r="C400" s="754"/>
      <c r="D400" s="755"/>
      <c r="E400" s="755"/>
      <c r="F400" s="755"/>
      <c r="G400" s="755"/>
      <c r="H400" s="573" t="s">
        <v>469</v>
      </c>
      <c r="I400" s="573" t="s">
        <v>469</v>
      </c>
      <c r="J400" s="758"/>
      <c r="K400" s="758"/>
      <c r="L400" s="581" t="s">
        <v>73</v>
      </c>
      <c r="M400" s="209" t="s">
        <v>1132</v>
      </c>
      <c r="N400" s="412">
        <v>1</v>
      </c>
      <c r="O400" s="487" t="s">
        <v>2246</v>
      </c>
      <c r="P400" s="485" t="s">
        <v>2248</v>
      </c>
      <c r="Q400" s="485" t="s">
        <v>2248</v>
      </c>
    </row>
    <row r="401" spans="1:17" s="363" customFormat="1" ht="25.5" x14ac:dyDescent="0.2">
      <c r="A401" s="577"/>
      <c r="B401" s="31" t="s">
        <v>789</v>
      </c>
      <c r="C401" s="754" t="s">
        <v>1366</v>
      </c>
      <c r="D401" s="755" t="s">
        <v>472</v>
      </c>
      <c r="E401" s="755" t="s">
        <v>472</v>
      </c>
      <c r="F401" s="755" t="s">
        <v>472</v>
      </c>
      <c r="G401" s="755" t="s">
        <v>472</v>
      </c>
      <c r="H401" s="755" t="s">
        <v>472</v>
      </c>
      <c r="I401" s="755" t="s">
        <v>472</v>
      </c>
      <c r="J401" s="756" t="s">
        <v>472</v>
      </c>
      <c r="K401" s="756" t="s">
        <v>472</v>
      </c>
      <c r="L401" s="572" t="s">
        <v>473</v>
      </c>
      <c r="M401" s="209" t="s">
        <v>1133</v>
      </c>
      <c r="N401" s="577"/>
      <c r="O401" s="577"/>
      <c r="P401" s="577"/>
      <c r="Q401" s="577"/>
    </row>
    <row r="402" spans="1:17" s="363" customFormat="1" ht="15" customHeight="1" x14ac:dyDescent="0.2">
      <c r="A402" s="14">
        <f>A400+1</f>
        <v>360</v>
      </c>
      <c r="B402" s="31" t="s">
        <v>789</v>
      </c>
      <c r="C402" s="754"/>
      <c r="D402" s="755"/>
      <c r="E402" s="755"/>
      <c r="F402" s="755"/>
      <c r="G402" s="755"/>
      <c r="H402" s="755"/>
      <c r="I402" s="755"/>
      <c r="J402" s="757"/>
      <c r="K402" s="757"/>
      <c r="L402" s="572" t="s">
        <v>73</v>
      </c>
      <c r="M402" s="209" t="s">
        <v>2158</v>
      </c>
      <c r="N402" s="412">
        <v>1</v>
      </c>
      <c r="O402" s="487" t="s">
        <v>2246</v>
      </c>
      <c r="P402" s="485" t="s">
        <v>2248</v>
      </c>
      <c r="Q402" s="485" t="s">
        <v>2248</v>
      </c>
    </row>
    <row r="403" spans="1:17" s="363" customFormat="1" ht="51" x14ac:dyDescent="0.2">
      <c r="A403" s="14">
        <f>A402+1</f>
        <v>361</v>
      </c>
      <c r="B403" s="31" t="s">
        <v>789</v>
      </c>
      <c r="C403" s="754"/>
      <c r="D403" s="755"/>
      <c r="E403" s="755"/>
      <c r="F403" s="755"/>
      <c r="G403" s="755"/>
      <c r="H403" s="755"/>
      <c r="I403" s="755"/>
      <c r="J403" s="758"/>
      <c r="K403" s="758"/>
      <c r="L403" s="572" t="s">
        <v>73</v>
      </c>
      <c r="M403" s="209" t="s">
        <v>2159</v>
      </c>
      <c r="N403" s="412">
        <v>1</v>
      </c>
      <c r="O403" s="487" t="s">
        <v>2246</v>
      </c>
      <c r="P403" s="485" t="s">
        <v>2248</v>
      </c>
      <c r="Q403" s="485" t="s">
        <v>2248</v>
      </c>
    </row>
    <row r="404" spans="1:17" s="363" customFormat="1" ht="25.5" x14ac:dyDescent="0.2">
      <c r="A404" s="14">
        <f>A403+1</f>
        <v>362</v>
      </c>
      <c r="B404" s="31" t="s">
        <v>789</v>
      </c>
      <c r="C404" s="754" t="s">
        <v>1366</v>
      </c>
      <c r="D404" s="755"/>
      <c r="E404" s="755"/>
      <c r="F404" s="755"/>
      <c r="G404" s="755"/>
      <c r="H404" s="755"/>
      <c r="I404" s="755"/>
      <c r="J404" s="756" t="s">
        <v>472</v>
      </c>
      <c r="K404" s="756" t="s">
        <v>472</v>
      </c>
      <c r="L404" s="581" t="s">
        <v>2521</v>
      </c>
      <c r="M404" s="209" t="s">
        <v>1499</v>
      </c>
      <c r="N404" s="412">
        <v>1</v>
      </c>
      <c r="O404" s="487" t="s">
        <v>2246</v>
      </c>
      <c r="P404" s="485" t="s">
        <v>2248</v>
      </c>
      <c r="Q404" s="485" t="s">
        <v>2248</v>
      </c>
    </row>
    <row r="405" spans="1:17" s="363" customFormat="1" ht="15" customHeight="1" x14ac:dyDescent="0.2">
      <c r="A405" s="14">
        <f>A404+1</f>
        <v>363</v>
      </c>
      <c r="B405" s="31" t="s">
        <v>789</v>
      </c>
      <c r="C405" s="754"/>
      <c r="D405" s="755"/>
      <c r="E405" s="755"/>
      <c r="F405" s="755"/>
      <c r="G405" s="755"/>
      <c r="H405" s="755"/>
      <c r="I405" s="755"/>
      <c r="J405" s="758"/>
      <c r="K405" s="758"/>
      <c r="L405" s="572" t="s">
        <v>73</v>
      </c>
      <c r="M405" s="217" t="s">
        <v>1500</v>
      </c>
      <c r="N405" s="412">
        <v>1</v>
      </c>
      <c r="O405" s="487" t="s">
        <v>2246</v>
      </c>
      <c r="P405" s="485" t="s">
        <v>2248</v>
      </c>
      <c r="Q405" s="485" t="s">
        <v>2248</v>
      </c>
    </row>
    <row r="406" spans="1:17" s="363" customFormat="1" ht="15" customHeight="1" x14ac:dyDescent="0.2">
      <c r="A406" s="769" t="s">
        <v>797</v>
      </c>
      <c r="B406" s="769"/>
      <c r="C406" s="769"/>
      <c r="D406" s="769"/>
      <c r="E406" s="769"/>
      <c r="F406" s="769"/>
      <c r="G406" s="769"/>
      <c r="H406" s="769"/>
      <c r="I406" s="769"/>
      <c r="J406" s="769"/>
      <c r="K406" s="769"/>
      <c r="L406" s="769"/>
      <c r="M406" s="769"/>
      <c r="N406" s="769"/>
      <c r="O406" s="769"/>
      <c r="P406" s="769"/>
      <c r="Q406" s="769"/>
    </row>
    <row r="407" spans="1:17" s="363" customFormat="1" ht="25.5" x14ac:dyDescent="0.2">
      <c r="A407" s="14">
        <f>A405+1</f>
        <v>364</v>
      </c>
      <c r="B407" s="31" t="s">
        <v>785</v>
      </c>
      <c r="C407" s="572" t="s">
        <v>1369</v>
      </c>
      <c r="D407" s="755" t="s">
        <v>477</v>
      </c>
      <c r="E407" s="755" t="s">
        <v>477</v>
      </c>
      <c r="F407" s="755" t="s">
        <v>477</v>
      </c>
      <c r="G407" s="755" t="s">
        <v>477</v>
      </c>
      <c r="H407" s="755" t="s">
        <v>477</v>
      </c>
      <c r="I407" s="755" t="s">
        <v>477</v>
      </c>
      <c r="J407" s="755" t="s">
        <v>477</v>
      </c>
      <c r="K407" s="755" t="s">
        <v>477</v>
      </c>
      <c r="L407" s="572" t="s">
        <v>478</v>
      </c>
      <c r="M407" s="209" t="s">
        <v>1463</v>
      </c>
      <c r="N407" s="413">
        <v>2</v>
      </c>
      <c r="O407" s="487" t="s">
        <v>2246</v>
      </c>
      <c r="P407" s="485" t="s">
        <v>2248</v>
      </c>
      <c r="Q407" s="485" t="s">
        <v>2248</v>
      </c>
    </row>
    <row r="408" spans="1:17" s="363" customFormat="1" ht="25.5" x14ac:dyDescent="0.2">
      <c r="A408" s="14">
        <f t="shared" ref="A408:A409" si="21">A407+1</f>
        <v>365</v>
      </c>
      <c r="B408" s="31" t="s">
        <v>785</v>
      </c>
      <c r="C408" s="572" t="s">
        <v>1369</v>
      </c>
      <c r="D408" s="755"/>
      <c r="E408" s="755"/>
      <c r="F408" s="755"/>
      <c r="G408" s="755"/>
      <c r="H408" s="755"/>
      <c r="I408" s="755"/>
      <c r="J408" s="755"/>
      <c r="K408" s="755"/>
      <c r="L408" s="572" t="s">
        <v>73</v>
      </c>
      <c r="M408" s="209" t="s">
        <v>1464</v>
      </c>
      <c r="N408" s="412">
        <v>1</v>
      </c>
      <c r="O408" s="487" t="s">
        <v>2246</v>
      </c>
      <c r="P408" s="485" t="s">
        <v>2248</v>
      </c>
      <c r="Q408" s="485" t="s">
        <v>2248</v>
      </c>
    </row>
    <row r="409" spans="1:17" s="363" customFormat="1" ht="38.25" x14ac:dyDescent="0.2">
      <c r="A409" s="14">
        <f t="shared" si="21"/>
        <v>366</v>
      </c>
      <c r="B409" s="572" t="s">
        <v>757</v>
      </c>
      <c r="C409" s="573" t="s">
        <v>479</v>
      </c>
      <c r="D409" s="755" t="s">
        <v>479</v>
      </c>
      <c r="E409" s="755" t="s">
        <v>479</v>
      </c>
      <c r="F409" s="755" t="s">
        <v>479</v>
      </c>
      <c r="G409" s="755" t="s">
        <v>479</v>
      </c>
      <c r="H409" s="755" t="s">
        <v>479</v>
      </c>
      <c r="I409" s="755" t="s">
        <v>479</v>
      </c>
      <c r="J409" s="755" t="s">
        <v>479</v>
      </c>
      <c r="K409" s="755" t="s">
        <v>479</v>
      </c>
      <c r="L409" s="572" t="s">
        <v>480</v>
      </c>
      <c r="M409" s="209" t="s">
        <v>1136</v>
      </c>
      <c r="N409" s="412">
        <v>1</v>
      </c>
      <c r="O409" s="487" t="s">
        <v>2246</v>
      </c>
      <c r="P409" s="485" t="s">
        <v>2248</v>
      </c>
      <c r="Q409" s="485" t="s">
        <v>2248</v>
      </c>
    </row>
    <row r="410" spans="1:17" s="363" customFormat="1" ht="15" customHeight="1" x14ac:dyDescent="0.2">
      <c r="A410" s="577"/>
      <c r="B410" s="572" t="s">
        <v>757</v>
      </c>
      <c r="C410" s="755" t="s">
        <v>479</v>
      </c>
      <c r="D410" s="755"/>
      <c r="E410" s="755"/>
      <c r="F410" s="755"/>
      <c r="G410" s="755"/>
      <c r="H410" s="755"/>
      <c r="I410" s="755"/>
      <c r="J410" s="755"/>
      <c r="K410" s="755"/>
      <c r="L410" s="572" t="s">
        <v>73</v>
      </c>
      <c r="M410" s="209" t="s">
        <v>1137</v>
      </c>
      <c r="N410" s="577"/>
      <c r="O410" s="577"/>
      <c r="P410" s="577"/>
      <c r="Q410" s="577"/>
    </row>
    <row r="411" spans="1:17" s="363" customFormat="1" ht="38.25" x14ac:dyDescent="0.2">
      <c r="A411" s="14">
        <f>A409+1</f>
        <v>367</v>
      </c>
      <c r="B411" s="572" t="s">
        <v>757</v>
      </c>
      <c r="C411" s="755"/>
      <c r="D411" s="755"/>
      <c r="E411" s="755"/>
      <c r="F411" s="755"/>
      <c r="G411" s="755"/>
      <c r="H411" s="755"/>
      <c r="I411" s="755"/>
      <c r="J411" s="755"/>
      <c r="K411" s="755"/>
      <c r="L411" s="572" t="s">
        <v>73</v>
      </c>
      <c r="M411" s="209" t="s">
        <v>2160</v>
      </c>
      <c r="N411" s="412">
        <v>1</v>
      </c>
      <c r="O411" s="487" t="s">
        <v>2246</v>
      </c>
      <c r="P411" s="485" t="s">
        <v>2248</v>
      </c>
      <c r="Q411" s="485" t="s">
        <v>2248</v>
      </c>
    </row>
    <row r="412" spans="1:17" s="363" customFormat="1" ht="51" x14ac:dyDescent="0.2">
      <c r="A412" s="14">
        <f>A411+1</f>
        <v>368</v>
      </c>
      <c r="B412" s="572" t="s">
        <v>757</v>
      </c>
      <c r="C412" s="755"/>
      <c r="D412" s="755"/>
      <c r="E412" s="755"/>
      <c r="F412" s="755"/>
      <c r="G412" s="755"/>
      <c r="H412" s="755"/>
      <c r="I412" s="755"/>
      <c r="J412" s="755"/>
      <c r="K412" s="755"/>
      <c r="L412" s="572" t="s">
        <v>73</v>
      </c>
      <c r="M412" s="209" t="s">
        <v>2161</v>
      </c>
      <c r="N412" s="412">
        <v>1</v>
      </c>
      <c r="O412" s="487" t="s">
        <v>2246</v>
      </c>
      <c r="P412" s="485" t="s">
        <v>2248</v>
      </c>
      <c r="Q412" s="485" t="s">
        <v>2248</v>
      </c>
    </row>
    <row r="413" spans="1:17" s="363" customFormat="1" ht="15" customHeight="1" x14ac:dyDescent="0.2">
      <c r="A413" s="14">
        <f>A412+1</f>
        <v>369</v>
      </c>
      <c r="B413" s="572" t="s">
        <v>757</v>
      </c>
      <c r="C413" s="755"/>
      <c r="D413" s="755"/>
      <c r="E413" s="755"/>
      <c r="F413" s="755"/>
      <c r="G413" s="755"/>
      <c r="H413" s="755"/>
      <c r="I413" s="755"/>
      <c r="J413" s="755"/>
      <c r="K413" s="755"/>
      <c r="L413" s="574" t="s">
        <v>73</v>
      </c>
      <c r="M413" s="217" t="s">
        <v>2162</v>
      </c>
      <c r="N413" s="412">
        <v>1</v>
      </c>
      <c r="O413" s="487" t="s">
        <v>2246</v>
      </c>
      <c r="P413" s="485" t="s">
        <v>2248</v>
      </c>
      <c r="Q413" s="485" t="s">
        <v>2248</v>
      </c>
    </row>
    <row r="414" spans="1:17" s="363" customFormat="1" ht="25.5" x14ac:dyDescent="0.2">
      <c r="A414" s="14">
        <f t="shared" ref="A414:A430" si="22">A413+1</f>
        <v>370</v>
      </c>
      <c r="B414" s="31" t="s">
        <v>786</v>
      </c>
      <c r="C414" s="572" t="s">
        <v>1371</v>
      </c>
      <c r="D414" s="755"/>
      <c r="E414" s="755"/>
      <c r="F414" s="755"/>
      <c r="G414" s="755"/>
      <c r="H414" s="755"/>
      <c r="I414" s="755"/>
      <c r="J414" s="755"/>
      <c r="K414" s="755"/>
      <c r="L414" s="572" t="s">
        <v>73</v>
      </c>
      <c r="M414" s="209" t="s">
        <v>2163</v>
      </c>
      <c r="N414" s="412">
        <v>1</v>
      </c>
      <c r="O414" s="487" t="s">
        <v>2246</v>
      </c>
      <c r="P414" s="485" t="s">
        <v>2248</v>
      </c>
      <c r="Q414" s="485" t="s">
        <v>2248</v>
      </c>
    </row>
    <row r="415" spans="1:17" s="363" customFormat="1" ht="25.5" x14ac:dyDescent="0.2">
      <c r="A415" s="14">
        <f t="shared" si="22"/>
        <v>371</v>
      </c>
      <c r="B415" s="31" t="s">
        <v>786</v>
      </c>
      <c r="C415" s="572" t="s">
        <v>1370</v>
      </c>
      <c r="D415" s="573" t="s">
        <v>482</v>
      </c>
      <c r="E415" s="573" t="s">
        <v>482</v>
      </c>
      <c r="F415" s="573" t="s">
        <v>482</v>
      </c>
      <c r="G415" s="573" t="s">
        <v>482</v>
      </c>
      <c r="H415" s="573" t="s">
        <v>482</v>
      </c>
      <c r="I415" s="573" t="s">
        <v>482</v>
      </c>
      <c r="J415" s="573" t="s">
        <v>482</v>
      </c>
      <c r="K415" s="573" t="s">
        <v>482</v>
      </c>
      <c r="L415" s="572" t="s">
        <v>483</v>
      </c>
      <c r="M415" s="209" t="s">
        <v>1142</v>
      </c>
      <c r="N415" s="413">
        <v>2</v>
      </c>
      <c r="O415" s="487" t="s">
        <v>2246</v>
      </c>
      <c r="P415" s="485" t="s">
        <v>2248</v>
      </c>
      <c r="Q415" s="485" t="s">
        <v>2248</v>
      </c>
    </row>
    <row r="416" spans="1:17" s="363" customFormat="1" ht="15" customHeight="1" x14ac:dyDescent="0.2">
      <c r="A416" s="769" t="s">
        <v>798</v>
      </c>
      <c r="B416" s="769"/>
      <c r="C416" s="769"/>
      <c r="D416" s="769"/>
      <c r="E416" s="769"/>
      <c r="F416" s="769"/>
      <c r="G416" s="769"/>
      <c r="H416" s="769"/>
      <c r="I416" s="769"/>
      <c r="J416" s="769"/>
      <c r="K416" s="769"/>
      <c r="L416" s="769"/>
      <c r="M416" s="769"/>
      <c r="N416" s="769"/>
      <c r="O416" s="769"/>
      <c r="P416" s="769"/>
      <c r="Q416" s="769"/>
    </row>
    <row r="417" spans="1:17" s="363" customFormat="1" ht="38.25" x14ac:dyDescent="0.2">
      <c r="A417" s="14">
        <f>A415+1</f>
        <v>372</v>
      </c>
      <c r="B417" s="31" t="s">
        <v>785</v>
      </c>
      <c r="C417" s="572" t="s">
        <v>1372</v>
      </c>
      <c r="D417" s="755">
        <v>5.8</v>
      </c>
      <c r="E417" s="755">
        <v>5.8</v>
      </c>
      <c r="F417" s="755">
        <v>5.8</v>
      </c>
      <c r="G417" s="755">
        <v>5.8</v>
      </c>
      <c r="H417" s="755">
        <v>5.8</v>
      </c>
      <c r="I417" s="755">
        <v>5.8</v>
      </c>
      <c r="J417" s="755">
        <v>5.8</v>
      </c>
      <c r="K417" s="755">
        <v>5.8</v>
      </c>
      <c r="L417" s="572" t="s">
        <v>485</v>
      </c>
      <c r="M417" s="209" t="s">
        <v>1143</v>
      </c>
      <c r="N417" s="413">
        <v>2</v>
      </c>
      <c r="O417" s="487" t="s">
        <v>2246</v>
      </c>
      <c r="P417" s="487" t="s">
        <v>2246</v>
      </c>
      <c r="Q417" s="487" t="s">
        <v>2246</v>
      </c>
    </row>
    <row r="418" spans="1:17" s="363" customFormat="1" ht="25.5" x14ac:dyDescent="0.2">
      <c r="A418" s="14">
        <f t="shared" si="22"/>
        <v>373</v>
      </c>
      <c r="B418" s="31" t="s">
        <v>785</v>
      </c>
      <c r="C418" s="572" t="s">
        <v>1372</v>
      </c>
      <c r="D418" s="755"/>
      <c r="E418" s="755"/>
      <c r="F418" s="755"/>
      <c r="G418" s="755"/>
      <c r="H418" s="755"/>
      <c r="I418" s="755"/>
      <c r="J418" s="755"/>
      <c r="K418" s="755"/>
      <c r="L418" s="572" t="s">
        <v>73</v>
      </c>
      <c r="M418" s="209" t="s">
        <v>1144</v>
      </c>
      <c r="N418" s="413">
        <v>2</v>
      </c>
      <c r="O418" s="487" t="s">
        <v>2246</v>
      </c>
      <c r="P418" s="487" t="s">
        <v>2246</v>
      </c>
      <c r="Q418" s="487" t="s">
        <v>2246</v>
      </c>
    </row>
    <row r="419" spans="1:17" s="363" customFormat="1" ht="25.5" x14ac:dyDescent="0.2">
      <c r="A419" s="14">
        <f t="shared" si="22"/>
        <v>374</v>
      </c>
      <c r="B419" s="31" t="s">
        <v>785</v>
      </c>
      <c r="C419" s="572" t="s">
        <v>1373</v>
      </c>
      <c r="D419" s="755" t="s">
        <v>488</v>
      </c>
      <c r="E419" s="755" t="s">
        <v>488</v>
      </c>
      <c r="F419" s="755" t="s">
        <v>488</v>
      </c>
      <c r="G419" s="755" t="s">
        <v>488</v>
      </c>
      <c r="H419" s="755" t="s">
        <v>488</v>
      </c>
      <c r="I419" s="755" t="s">
        <v>488</v>
      </c>
      <c r="J419" s="755" t="s">
        <v>488</v>
      </c>
      <c r="K419" s="755" t="s">
        <v>488</v>
      </c>
      <c r="L419" s="572" t="s">
        <v>489</v>
      </c>
      <c r="M419" s="209" t="s">
        <v>1145</v>
      </c>
      <c r="N419" s="412">
        <v>1</v>
      </c>
      <c r="O419" s="485" t="s">
        <v>2248</v>
      </c>
      <c r="P419" s="485" t="s">
        <v>2248</v>
      </c>
      <c r="Q419" s="485" t="s">
        <v>2248</v>
      </c>
    </row>
    <row r="420" spans="1:17" s="363" customFormat="1" ht="25.5" x14ac:dyDescent="0.2">
      <c r="A420" s="14">
        <f t="shared" si="22"/>
        <v>375</v>
      </c>
      <c r="B420" s="31" t="s">
        <v>785</v>
      </c>
      <c r="C420" s="572" t="s">
        <v>1373</v>
      </c>
      <c r="D420" s="755"/>
      <c r="E420" s="755"/>
      <c r="F420" s="755"/>
      <c r="G420" s="755"/>
      <c r="H420" s="755"/>
      <c r="I420" s="755"/>
      <c r="J420" s="755"/>
      <c r="K420" s="755"/>
      <c r="L420" s="572" t="s">
        <v>73</v>
      </c>
      <c r="M420" s="209" t="s">
        <v>1146</v>
      </c>
      <c r="N420" s="412">
        <v>1</v>
      </c>
      <c r="O420" s="485" t="s">
        <v>2248</v>
      </c>
      <c r="P420" s="485" t="s">
        <v>2248</v>
      </c>
      <c r="Q420" s="485" t="s">
        <v>2248</v>
      </c>
    </row>
    <row r="421" spans="1:17" s="363" customFormat="1" ht="25.5" x14ac:dyDescent="0.2">
      <c r="A421" s="14">
        <f t="shared" si="22"/>
        <v>376</v>
      </c>
      <c r="B421" s="31" t="s">
        <v>788</v>
      </c>
      <c r="C421" s="572" t="s">
        <v>1374</v>
      </c>
      <c r="D421" s="755"/>
      <c r="E421" s="755"/>
      <c r="F421" s="755"/>
      <c r="G421" s="755"/>
      <c r="H421" s="755"/>
      <c r="I421" s="755"/>
      <c r="J421" s="755"/>
      <c r="K421" s="755"/>
      <c r="L421" s="572" t="s">
        <v>73</v>
      </c>
      <c r="M421" s="209" t="s">
        <v>1147</v>
      </c>
      <c r="N421" s="412">
        <v>1</v>
      </c>
      <c r="O421" s="485" t="s">
        <v>2248</v>
      </c>
      <c r="P421" s="485" t="s">
        <v>2248</v>
      </c>
      <c r="Q421" s="485" t="s">
        <v>2248</v>
      </c>
    </row>
    <row r="422" spans="1:17" s="363" customFormat="1" ht="38.25" x14ac:dyDescent="0.2">
      <c r="A422" s="14">
        <f t="shared" si="22"/>
        <v>377</v>
      </c>
      <c r="B422" s="31" t="s">
        <v>785</v>
      </c>
      <c r="C422" s="572" t="s">
        <v>1375</v>
      </c>
      <c r="D422" s="573" t="s">
        <v>492</v>
      </c>
      <c r="E422" s="573" t="s">
        <v>492</v>
      </c>
      <c r="F422" s="573" t="s">
        <v>492</v>
      </c>
      <c r="G422" s="573" t="s">
        <v>492</v>
      </c>
      <c r="H422" s="573" t="s">
        <v>492</v>
      </c>
      <c r="I422" s="573" t="s">
        <v>492</v>
      </c>
      <c r="J422" s="573" t="s">
        <v>492</v>
      </c>
      <c r="K422" s="573" t="s">
        <v>492</v>
      </c>
      <c r="L422" s="572" t="s">
        <v>493</v>
      </c>
      <c r="M422" s="209" t="s">
        <v>1148</v>
      </c>
      <c r="N422" s="412">
        <v>1</v>
      </c>
      <c r="O422" s="487" t="s">
        <v>2246</v>
      </c>
      <c r="P422" s="487" t="s">
        <v>2246</v>
      </c>
      <c r="Q422" s="487" t="s">
        <v>2246</v>
      </c>
    </row>
    <row r="423" spans="1:17" s="363" customFormat="1" ht="38.25" x14ac:dyDescent="0.2">
      <c r="A423" s="14">
        <f t="shared" si="22"/>
        <v>378</v>
      </c>
      <c r="B423" s="31" t="s">
        <v>785</v>
      </c>
      <c r="C423" s="572" t="s">
        <v>1376</v>
      </c>
      <c r="D423" s="755" t="s">
        <v>495</v>
      </c>
      <c r="E423" s="755" t="s">
        <v>495</v>
      </c>
      <c r="F423" s="755" t="s">
        <v>495</v>
      </c>
      <c r="G423" s="755" t="s">
        <v>495</v>
      </c>
      <c r="H423" s="755" t="s">
        <v>495</v>
      </c>
      <c r="I423" s="755" t="s">
        <v>495</v>
      </c>
      <c r="J423" s="755" t="s">
        <v>495</v>
      </c>
      <c r="K423" s="755" t="s">
        <v>495</v>
      </c>
      <c r="L423" s="572" t="s">
        <v>496</v>
      </c>
      <c r="M423" s="217" t="s">
        <v>1957</v>
      </c>
      <c r="N423" s="412">
        <v>1</v>
      </c>
      <c r="O423" s="487" t="s">
        <v>2246</v>
      </c>
      <c r="P423" s="487" t="s">
        <v>2246</v>
      </c>
      <c r="Q423" s="487" t="s">
        <v>2246</v>
      </c>
    </row>
    <row r="424" spans="1:17" s="363" customFormat="1" ht="41.25" customHeight="1" x14ac:dyDescent="0.2">
      <c r="A424" s="14">
        <f t="shared" si="22"/>
        <v>379</v>
      </c>
      <c r="B424" s="31" t="s">
        <v>785</v>
      </c>
      <c r="C424" s="572" t="s">
        <v>1376</v>
      </c>
      <c r="D424" s="755"/>
      <c r="E424" s="755"/>
      <c r="F424" s="755"/>
      <c r="G424" s="755"/>
      <c r="H424" s="755"/>
      <c r="I424" s="755"/>
      <c r="J424" s="755"/>
      <c r="K424" s="755"/>
      <c r="L424" s="572" t="s">
        <v>73</v>
      </c>
      <c r="M424" s="217" t="s">
        <v>1958</v>
      </c>
      <c r="N424" s="412">
        <v>1</v>
      </c>
      <c r="O424" s="487" t="s">
        <v>2246</v>
      </c>
      <c r="P424" s="485" t="s">
        <v>2248</v>
      </c>
      <c r="Q424" s="485" t="s">
        <v>2248</v>
      </c>
    </row>
    <row r="425" spans="1:17" s="363" customFormat="1" ht="25.5" x14ac:dyDescent="0.2">
      <c r="A425" s="14">
        <f t="shared" si="22"/>
        <v>380</v>
      </c>
      <c r="B425" s="31" t="s">
        <v>785</v>
      </c>
      <c r="C425" s="572" t="s">
        <v>1377</v>
      </c>
      <c r="D425" s="573" t="s">
        <v>498</v>
      </c>
      <c r="E425" s="573" t="s">
        <v>498</v>
      </c>
      <c r="F425" s="573" t="s">
        <v>498</v>
      </c>
      <c r="G425" s="573" t="s">
        <v>498</v>
      </c>
      <c r="H425" s="573" t="s">
        <v>498</v>
      </c>
      <c r="I425" s="573" t="s">
        <v>498</v>
      </c>
      <c r="J425" s="573" t="s">
        <v>498</v>
      </c>
      <c r="K425" s="573" t="s">
        <v>498</v>
      </c>
      <c r="L425" s="572" t="s">
        <v>499</v>
      </c>
      <c r="M425" s="209" t="s">
        <v>1151</v>
      </c>
      <c r="N425" s="412">
        <v>1</v>
      </c>
      <c r="O425" s="487" t="s">
        <v>2246</v>
      </c>
      <c r="P425" s="487" t="s">
        <v>2246</v>
      </c>
      <c r="Q425" s="487" t="s">
        <v>2246</v>
      </c>
    </row>
    <row r="426" spans="1:17" s="363" customFormat="1" ht="38.25" x14ac:dyDescent="0.2">
      <c r="A426" s="14">
        <f t="shared" si="22"/>
        <v>381</v>
      </c>
      <c r="B426" s="572" t="s">
        <v>758</v>
      </c>
      <c r="C426" s="573" t="s">
        <v>501</v>
      </c>
      <c r="D426" s="755" t="s">
        <v>501</v>
      </c>
      <c r="E426" s="755" t="s">
        <v>501</v>
      </c>
      <c r="F426" s="755" t="s">
        <v>501</v>
      </c>
      <c r="G426" s="755" t="s">
        <v>501</v>
      </c>
      <c r="H426" s="755" t="s">
        <v>501</v>
      </c>
      <c r="I426" s="755" t="s">
        <v>501</v>
      </c>
      <c r="J426" s="755" t="s">
        <v>501</v>
      </c>
      <c r="K426" s="755" t="s">
        <v>501</v>
      </c>
      <c r="L426" s="572" t="s">
        <v>503</v>
      </c>
      <c r="M426" s="209" t="s">
        <v>1152</v>
      </c>
      <c r="N426" s="412">
        <v>1</v>
      </c>
      <c r="O426" s="487" t="s">
        <v>2246</v>
      </c>
      <c r="P426" s="485" t="s">
        <v>2248</v>
      </c>
      <c r="Q426" s="485" t="s">
        <v>2248</v>
      </c>
    </row>
    <row r="427" spans="1:17" s="363" customFormat="1" ht="15" customHeight="1" x14ac:dyDescent="0.2">
      <c r="A427" s="14">
        <f t="shared" si="22"/>
        <v>382</v>
      </c>
      <c r="B427" s="572" t="s">
        <v>838</v>
      </c>
      <c r="C427" s="573" t="s">
        <v>501</v>
      </c>
      <c r="D427" s="755"/>
      <c r="E427" s="755"/>
      <c r="F427" s="755"/>
      <c r="G427" s="755"/>
      <c r="H427" s="755"/>
      <c r="I427" s="755"/>
      <c r="J427" s="755"/>
      <c r="K427" s="755"/>
      <c r="L427" s="572" t="s">
        <v>73</v>
      </c>
      <c r="M427" s="209" t="s">
        <v>1153</v>
      </c>
      <c r="N427" s="412">
        <v>1</v>
      </c>
      <c r="O427" s="487" t="s">
        <v>2246</v>
      </c>
      <c r="P427" s="487" t="s">
        <v>2246</v>
      </c>
      <c r="Q427" s="487" t="s">
        <v>2246</v>
      </c>
    </row>
    <row r="428" spans="1:17" s="363" customFormat="1" ht="25.5" x14ac:dyDescent="0.2">
      <c r="A428" s="14">
        <f t="shared" si="22"/>
        <v>383</v>
      </c>
      <c r="B428" s="572" t="s">
        <v>839</v>
      </c>
      <c r="C428" s="573" t="s">
        <v>501</v>
      </c>
      <c r="D428" s="755"/>
      <c r="E428" s="755"/>
      <c r="F428" s="755"/>
      <c r="G428" s="755"/>
      <c r="H428" s="755"/>
      <c r="I428" s="755"/>
      <c r="J428" s="755"/>
      <c r="K428" s="755"/>
      <c r="L428" s="572" t="s">
        <v>73</v>
      </c>
      <c r="M428" s="209" t="s">
        <v>1154</v>
      </c>
      <c r="N428" s="413">
        <v>2</v>
      </c>
      <c r="O428" s="487" t="s">
        <v>2246</v>
      </c>
      <c r="P428" s="487" t="s">
        <v>2246</v>
      </c>
      <c r="Q428" s="487" t="s">
        <v>2246</v>
      </c>
    </row>
    <row r="429" spans="1:17" s="363" customFormat="1" ht="25.5" x14ac:dyDescent="0.2">
      <c r="A429" s="14">
        <f t="shared" si="22"/>
        <v>384</v>
      </c>
      <c r="B429" s="31" t="s">
        <v>785</v>
      </c>
      <c r="C429" s="572" t="s">
        <v>1378</v>
      </c>
      <c r="D429" s="755"/>
      <c r="E429" s="755"/>
      <c r="F429" s="755"/>
      <c r="G429" s="755"/>
      <c r="H429" s="755"/>
      <c r="I429" s="755"/>
      <c r="J429" s="755"/>
      <c r="K429" s="755"/>
      <c r="L429" s="572" t="s">
        <v>73</v>
      </c>
      <c r="M429" s="209" t="s">
        <v>1155</v>
      </c>
      <c r="N429" s="412">
        <v>1</v>
      </c>
      <c r="O429" s="487" t="s">
        <v>2246</v>
      </c>
      <c r="P429" s="487" t="s">
        <v>2246</v>
      </c>
      <c r="Q429" s="487" t="s">
        <v>2246</v>
      </c>
    </row>
    <row r="430" spans="1:17" s="363" customFormat="1" ht="25.5" x14ac:dyDescent="0.2">
      <c r="A430" s="14">
        <f t="shared" si="22"/>
        <v>385</v>
      </c>
      <c r="B430" s="31" t="s">
        <v>785</v>
      </c>
      <c r="C430" s="572" t="s">
        <v>1379</v>
      </c>
      <c r="D430" s="755" t="s">
        <v>507</v>
      </c>
      <c r="E430" s="755" t="s">
        <v>507</v>
      </c>
      <c r="F430" s="755" t="s">
        <v>507</v>
      </c>
      <c r="G430" s="755" t="s">
        <v>507</v>
      </c>
      <c r="H430" s="755" t="s">
        <v>507</v>
      </c>
      <c r="I430" s="755" t="s">
        <v>507</v>
      </c>
      <c r="J430" s="755" t="s">
        <v>507</v>
      </c>
      <c r="K430" s="755" t="s">
        <v>507</v>
      </c>
      <c r="L430" s="572" t="s">
        <v>508</v>
      </c>
      <c r="M430" s="209" t="s">
        <v>1156</v>
      </c>
      <c r="N430" s="412">
        <v>1</v>
      </c>
      <c r="O430" s="487" t="s">
        <v>2246</v>
      </c>
      <c r="P430" s="487" t="s">
        <v>2246</v>
      </c>
      <c r="Q430" s="487" t="s">
        <v>2246</v>
      </c>
    </row>
    <row r="431" spans="1:17" s="363" customFormat="1" ht="38.25" x14ac:dyDescent="0.2">
      <c r="A431" s="14">
        <f>A430+1</f>
        <v>386</v>
      </c>
      <c r="B431" s="31" t="s">
        <v>785</v>
      </c>
      <c r="C431" s="572" t="s">
        <v>1379</v>
      </c>
      <c r="D431" s="755"/>
      <c r="E431" s="755"/>
      <c r="F431" s="755"/>
      <c r="G431" s="755"/>
      <c r="H431" s="755"/>
      <c r="I431" s="755"/>
      <c r="J431" s="755"/>
      <c r="K431" s="755"/>
      <c r="L431" s="572" t="s">
        <v>73</v>
      </c>
      <c r="M431" s="209" t="s">
        <v>1157</v>
      </c>
      <c r="N431" s="413">
        <v>2</v>
      </c>
      <c r="O431" s="487" t="s">
        <v>2246</v>
      </c>
      <c r="P431" s="487" t="s">
        <v>2246</v>
      </c>
      <c r="Q431" s="487" t="s">
        <v>2246</v>
      </c>
    </row>
    <row r="432" spans="1:17" s="363" customFormat="1" ht="15" customHeight="1" x14ac:dyDescent="0.2">
      <c r="A432" s="14">
        <f t="shared" ref="A432:A449" si="23">A431+1</f>
        <v>387</v>
      </c>
      <c r="B432" s="572" t="s">
        <v>759</v>
      </c>
      <c r="C432" s="573" t="s">
        <v>507</v>
      </c>
      <c r="D432" s="755"/>
      <c r="E432" s="755"/>
      <c r="F432" s="755"/>
      <c r="G432" s="755"/>
      <c r="H432" s="755"/>
      <c r="I432" s="755"/>
      <c r="J432" s="755"/>
      <c r="K432" s="755"/>
      <c r="L432" s="572" t="s">
        <v>73</v>
      </c>
      <c r="M432" s="209" t="s">
        <v>1158</v>
      </c>
      <c r="N432" s="412">
        <v>1</v>
      </c>
      <c r="O432" s="487" t="s">
        <v>2246</v>
      </c>
      <c r="P432" s="487" t="s">
        <v>2246</v>
      </c>
      <c r="Q432" s="487" t="s">
        <v>2246</v>
      </c>
    </row>
    <row r="433" spans="1:17" s="363" customFormat="1" ht="25.5" x14ac:dyDescent="0.2">
      <c r="A433" s="14">
        <f t="shared" si="23"/>
        <v>388</v>
      </c>
      <c r="B433" s="31" t="s">
        <v>785</v>
      </c>
      <c r="C433" s="572" t="s">
        <v>1379</v>
      </c>
      <c r="D433" s="755"/>
      <c r="E433" s="755"/>
      <c r="F433" s="755"/>
      <c r="G433" s="755"/>
      <c r="H433" s="755"/>
      <c r="I433" s="755"/>
      <c r="J433" s="755"/>
      <c r="K433" s="755"/>
      <c r="L433" s="572" t="s">
        <v>73</v>
      </c>
      <c r="M433" s="209" t="s">
        <v>1159</v>
      </c>
      <c r="N433" s="412">
        <v>1</v>
      </c>
      <c r="O433" s="487" t="s">
        <v>2246</v>
      </c>
      <c r="P433" s="487" t="s">
        <v>2246</v>
      </c>
      <c r="Q433" s="487" t="s">
        <v>2246</v>
      </c>
    </row>
    <row r="434" spans="1:17" s="363" customFormat="1" ht="15" customHeight="1" x14ac:dyDescent="0.2">
      <c r="A434" s="769" t="s">
        <v>799</v>
      </c>
      <c r="B434" s="769"/>
      <c r="C434" s="769"/>
      <c r="D434" s="769"/>
      <c r="E434" s="769"/>
      <c r="F434" s="769"/>
      <c r="G434" s="769"/>
      <c r="H434" s="769"/>
      <c r="I434" s="769"/>
      <c r="J434" s="769"/>
      <c r="K434" s="769"/>
      <c r="L434" s="769"/>
      <c r="M434" s="769"/>
      <c r="N434" s="769"/>
      <c r="O434" s="769"/>
      <c r="P434" s="769"/>
      <c r="Q434" s="769"/>
    </row>
    <row r="435" spans="1:17" s="363" customFormat="1" ht="38.25" x14ac:dyDescent="0.2">
      <c r="A435" s="14">
        <f>A433+1</f>
        <v>389</v>
      </c>
      <c r="B435" s="31" t="s">
        <v>785</v>
      </c>
      <c r="C435" s="572" t="s">
        <v>1380</v>
      </c>
      <c r="D435" s="573">
        <v>5.9</v>
      </c>
      <c r="E435" s="573">
        <v>5.9</v>
      </c>
      <c r="F435" s="573">
        <v>5.9</v>
      </c>
      <c r="G435" s="573">
        <v>5.9</v>
      </c>
      <c r="H435" s="573">
        <v>5.9</v>
      </c>
      <c r="I435" s="573">
        <v>5.9</v>
      </c>
      <c r="J435" s="573">
        <v>5.9</v>
      </c>
      <c r="K435" s="573">
        <v>5.9</v>
      </c>
      <c r="L435" s="572" t="s">
        <v>513</v>
      </c>
      <c r="M435" s="209" t="s">
        <v>1160</v>
      </c>
      <c r="N435" s="413">
        <v>2</v>
      </c>
      <c r="O435" s="485" t="s">
        <v>2248</v>
      </c>
      <c r="P435" s="485" t="s">
        <v>2248</v>
      </c>
      <c r="Q435" s="485" t="s">
        <v>2248</v>
      </c>
    </row>
    <row r="436" spans="1:17" s="363" customFormat="1" ht="25.5" x14ac:dyDescent="0.2">
      <c r="A436" s="14">
        <f>A435+1</f>
        <v>390</v>
      </c>
      <c r="B436" s="572" t="s">
        <v>760</v>
      </c>
      <c r="C436" s="755" t="s">
        <v>518</v>
      </c>
      <c r="D436" s="755" t="s">
        <v>518</v>
      </c>
      <c r="E436" s="755" t="s">
        <v>518</v>
      </c>
      <c r="F436" s="755" t="s">
        <v>518</v>
      </c>
      <c r="G436" s="755" t="s">
        <v>518</v>
      </c>
      <c r="H436" s="755" t="s">
        <v>518</v>
      </c>
      <c r="I436" s="755" t="s">
        <v>518</v>
      </c>
      <c r="J436" s="755" t="s">
        <v>518</v>
      </c>
      <c r="K436" s="755" t="s">
        <v>518</v>
      </c>
      <c r="L436" s="572" t="s">
        <v>519</v>
      </c>
      <c r="M436" s="209" t="s">
        <v>1162</v>
      </c>
      <c r="N436" s="412">
        <v>1</v>
      </c>
      <c r="O436" s="485" t="s">
        <v>2248</v>
      </c>
      <c r="P436" s="485" t="s">
        <v>2248</v>
      </c>
      <c r="Q436" s="485" t="s">
        <v>2248</v>
      </c>
    </row>
    <row r="437" spans="1:17" s="363" customFormat="1" ht="25.5" x14ac:dyDescent="0.2">
      <c r="A437" s="14">
        <f t="shared" si="23"/>
        <v>391</v>
      </c>
      <c r="B437" s="572" t="s">
        <v>760</v>
      </c>
      <c r="C437" s="755"/>
      <c r="D437" s="755"/>
      <c r="E437" s="755"/>
      <c r="F437" s="755"/>
      <c r="G437" s="755"/>
      <c r="H437" s="755"/>
      <c r="I437" s="755"/>
      <c r="J437" s="755"/>
      <c r="K437" s="755"/>
      <c r="L437" s="572" t="s">
        <v>73</v>
      </c>
      <c r="M437" s="209" t="s">
        <v>1163</v>
      </c>
      <c r="N437" s="412">
        <v>1</v>
      </c>
      <c r="O437" s="485" t="s">
        <v>2248</v>
      </c>
      <c r="P437" s="485" t="s">
        <v>2248</v>
      </c>
      <c r="Q437" s="485" t="s">
        <v>2248</v>
      </c>
    </row>
    <row r="438" spans="1:17" s="363" customFormat="1" ht="38.25" x14ac:dyDescent="0.2">
      <c r="A438" s="14">
        <f t="shared" si="23"/>
        <v>392</v>
      </c>
      <c r="B438" s="31" t="s">
        <v>788</v>
      </c>
      <c r="C438" s="572" t="s">
        <v>1382</v>
      </c>
      <c r="D438" s="573" t="s">
        <v>522</v>
      </c>
      <c r="E438" s="755" t="s">
        <v>522</v>
      </c>
      <c r="F438" s="755" t="s">
        <v>522</v>
      </c>
      <c r="G438" s="755" t="s">
        <v>522</v>
      </c>
      <c r="H438" s="755" t="s">
        <v>522</v>
      </c>
      <c r="I438" s="755" t="s">
        <v>522</v>
      </c>
      <c r="J438" s="755" t="s">
        <v>522</v>
      </c>
      <c r="K438" s="755" t="s">
        <v>522</v>
      </c>
      <c r="L438" s="572" t="s">
        <v>523</v>
      </c>
      <c r="M438" s="209" t="s">
        <v>1501</v>
      </c>
      <c r="N438" s="412">
        <v>1</v>
      </c>
      <c r="O438" s="485" t="s">
        <v>2248</v>
      </c>
      <c r="P438" s="485" t="s">
        <v>2248</v>
      </c>
      <c r="Q438" s="485" t="s">
        <v>2248</v>
      </c>
    </row>
    <row r="439" spans="1:17" s="363" customFormat="1" ht="15" customHeight="1" x14ac:dyDescent="0.2">
      <c r="A439" s="14">
        <f t="shared" si="23"/>
        <v>393</v>
      </c>
      <c r="B439" s="31" t="s">
        <v>788</v>
      </c>
      <c r="C439" s="572" t="s">
        <v>1382</v>
      </c>
      <c r="D439" s="573" t="s">
        <v>522</v>
      </c>
      <c r="E439" s="755"/>
      <c r="F439" s="755"/>
      <c r="G439" s="755"/>
      <c r="H439" s="755"/>
      <c r="I439" s="755"/>
      <c r="J439" s="755"/>
      <c r="K439" s="755"/>
      <c r="L439" s="572" t="s">
        <v>73</v>
      </c>
      <c r="M439" s="209" t="s">
        <v>1502</v>
      </c>
      <c r="N439" s="412">
        <v>1</v>
      </c>
      <c r="O439" s="485" t="s">
        <v>2248</v>
      </c>
      <c r="P439" s="485" t="s">
        <v>2248</v>
      </c>
      <c r="Q439" s="485" t="s">
        <v>2248</v>
      </c>
    </row>
    <row r="440" spans="1:17" s="363" customFormat="1" ht="25.5" x14ac:dyDescent="0.2">
      <c r="A440" s="14">
        <f>A439+1</f>
        <v>394</v>
      </c>
      <c r="B440" s="574" t="s">
        <v>761</v>
      </c>
      <c r="C440" s="575" t="s">
        <v>524</v>
      </c>
      <c r="D440" s="791" t="s">
        <v>524</v>
      </c>
      <c r="E440" s="791" t="s">
        <v>524</v>
      </c>
      <c r="F440" s="791" t="s">
        <v>524</v>
      </c>
      <c r="G440" s="791" t="s">
        <v>524</v>
      </c>
      <c r="H440" s="791" t="s">
        <v>524</v>
      </c>
      <c r="I440" s="791" t="s">
        <v>524</v>
      </c>
      <c r="J440" s="791" t="s">
        <v>524</v>
      </c>
      <c r="K440" s="791" t="s">
        <v>524</v>
      </c>
      <c r="L440" s="574" t="s">
        <v>525</v>
      </c>
      <c r="M440" s="217" t="s">
        <v>1259</v>
      </c>
      <c r="N440" s="412">
        <v>1</v>
      </c>
      <c r="O440" s="485" t="s">
        <v>2248</v>
      </c>
      <c r="P440" s="485" t="s">
        <v>2248</v>
      </c>
      <c r="Q440" s="485" t="s">
        <v>2248</v>
      </c>
    </row>
    <row r="441" spans="1:17" s="363" customFormat="1" ht="15" customHeight="1" x14ac:dyDescent="0.2">
      <c r="A441" s="14">
        <f t="shared" si="23"/>
        <v>395</v>
      </c>
      <c r="B441" s="31" t="s">
        <v>785</v>
      </c>
      <c r="C441" s="574" t="s">
        <v>1388</v>
      </c>
      <c r="D441" s="791"/>
      <c r="E441" s="791"/>
      <c r="F441" s="791"/>
      <c r="G441" s="791"/>
      <c r="H441" s="791"/>
      <c r="I441" s="791"/>
      <c r="J441" s="791"/>
      <c r="K441" s="791"/>
      <c r="L441" s="574" t="s">
        <v>73</v>
      </c>
      <c r="M441" s="217" t="s">
        <v>1260</v>
      </c>
      <c r="N441" s="412">
        <v>1</v>
      </c>
      <c r="O441" s="485" t="s">
        <v>2248</v>
      </c>
      <c r="P441" s="485" t="s">
        <v>2248</v>
      </c>
      <c r="Q441" s="485" t="s">
        <v>2248</v>
      </c>
    </row>
    <row r="442" spans="1:17" s="363" customFormat="1" ht="25.5" x14ac:dyDescent="0.2">
      <c r="A442" s="14">
        <f t="shared" si="23"/>
        <v>396</v>
      </c>
      <c r="B442" s="572" t="s">
        <v>761</v>
      </c>
      <c r="C442" s="573" t="s">
        <v>526</v>
      </c>
      <c r="D442" s="573" t="s">
        <v>526</v>
      </c>
      <c r="E442" s="573" t="s">
        <v>526</v>
      </c>
      <c r="F442" s="573" t="s">
        <v>526</v>
      </c>
      <c r="G442" s="573" t="s">
        <v>526</v>
      </c>
      <c r="H442" s="573" t="s">
        <v>526</v>
      </c>
      <c r="I442" s="573" t="s">
        <v>526</v>
      </c>
      <c r="J442" s="573" t="s">
        <v>526</v>
      </c>
      <c r="K442" s="573" t="s">
        <v>526</v>
      </c>
      <c r="L442" s="572" t="s">
        <v>527</v>
      </c>
      <c r="M442" s="209" t="s">
        <v>1164</v>
      </c>
      <c r="N442" s="412">
        <v>1</v>
      </c>
      <c r="O442" s="485" t="s">
        <v>2248</v>
      </c>
      <c r="P442" s="485" t="s">
        <v>2248</v>
      </c>
      <c r="Q442" s="485" t="s">
        <v>2248</v>
      </c>
    </row>
    <row r="443" spans="1:17" s="363" customFormat="1" ht="25.5" x14ac:dyDescent="0.2">
      <c r="A443" s="14">
        <f t="shared" si="23"/>
        <v>397</v>
      </c>
      <c r="B443" s="572" t="s">
        <v>761</v>
      </c>
      <c r="C443" s="573" t="s">
        <v>529</v>
      </c>
      <c r="D443" s="755" t="s">
        <v>529</v>
      </c>
      <c r="E443" s="755" t="s">
        <v>529</v>
      </c>
      <c r="F443" s="755" t="s">
        <v>529</v>
      </c>
      <c r="G443" s="755" t="s">
        <v>529</v>
      </c>
      <c r="H443" s="755" t="s">
        <v>529</v>
      </c>
      <c r="I443" s="755" t="s">
        <v>529</v>
      </c>
      <c r="J443" s="755" t="s">
        <v>529</v>
      </c>
      <c r="K443" s="755" t="s">
        <v>529</v>
      </c>
      <c r="L443" s="572" t="s">
        <v>530</v>
      </c>
      <c r="M443" s="209" t="s">
        <v>1465</v>
      </c>
      <c r="N443" s="412">
        <v>1</v>
      </c>
      <c r="O443" s="485" t="s">
        <v>2248</v>
      </c>
      <c r="P443" s="485" t="s">
        <v>2248</v>
      </c>
      <c r="Q443" s="485" t="s">
        <v>2248</v>
      </c>
    </row>
    <row r="444" spans="1:17" s="363" customFormat="1" ht="25.5" x14ac:dyDescent="0.2">
      <c r="A444" s="14">
        <f t="shared" si="23"/>
        <v>398</v>
      </c>
      <c r="B444" s="572" t="s">
        <v>761</v>
      </c>
      <c r="C444" s="573" t="s">
        <v>529</v>
      </c>
      <c r="D444" s="755"/>
      <c r="E444" s="755"/>
      <c r="F444" s="755"/>
      <c r="G444" s="755"/>
      <c r="H444" s="755"/>
      <c r="I444" s="755"/>
      <c r="J444" s="755"/>
      <c r="K444" s="755"/>
      <c r="L444" s="574" t="s">
        <v>73</v>
      </c>
      <c r="M444" s="209" t="s">
        <v>1466</v>
      </c>
      <c r="N444" s="412">
        <v>1</v>
      </c>
      <c r="O444" s="485" t="s">
        <v>2248</v>
      </c>
      <c r="P444" s="485" t="s">
        <v>2248</v>
      </c>
      <c r="Q444" s="485" t="s">
        <v>2248</v>
      </c>
    </row>
    <row r="445" spans="1:17" s="363" customFormat="1" ht="25.5" x14ac:dyDescent="0.2">
      <c r="A445" s="14">
        <f>A444+1</f>
        <v>399</v>
      </c>
      <c r="B445" s="572" t="s">
        <v>761</v>
      </c>
      <c r="C445" s="573" t="s">
        <v>531</v>
      </c>
      <c r="D445" s="573" t="s">
        <v>531</v>
      </c>
      <c r="E445" s="573" t="s">
        <v>531</v>
      </c>
      <c r="F445" s="573" t="s">
        <v>531</v>
      </c>
      <c r="G445" s="573" t="s">
        <v>531</v>
      </c>
      <c r="H445" s="573" t="s">
        <v>531</v>
      </c>
      <c r="I445" s="573" t="s">
        <v>531</v>
      </c>
      <c r="J445" s="573" t="s">
        <v>531</v>
      </c>
      <c r="K445" s="573" t="s">
        <v>531</v>
      </c>
      <c r="L445" s="572" t="s">
        <v>532</v>
      </c>
      <c r="M445" s="209" t="s">
        <v>1165</v>
      </c>
      <c r="N445" s="412">
        <v>1</v>
      </c>
      <c r="O445" s="485" t="s">
        <v>2248</v>
      </c>
      <c r="P445" s="485" t="s">
        <v>2248</v>
      </c>
      <c r="Q445" s="485" t="s">
        <v>2248</v>
      </c>
    </row>
    <row r="446" spans="1:17" s="363" customFormat="1" ht="38.25" x14ac:dyDescent="0.2">
      <c r="A446" s="14">
        <f t="shared" si="23"/>
        <v>400</v>
      </c>
      <c r="B446" s="572" t="s">
        <v>761</v>
      </c>
      <c r="C446" s="572" t="s">
        <v>1383</v>
      </c>
      <c r="D446" s="755" t="s">
        <v>534</v>
      </c>
      <c r="E446" s="755" t="s">
        <v>534</v>
      </c>
      <c r="F446" s="755" t="s">
        <v>534</v>
      </c>
      <c r="G446" s="755" t="s">
        <v>534</v>
      </c>
      <c r="H446" s="755" t="s">
        <v>534</v>
      </c>
      <c r="I446" s="755" t="s">
        <v>534</v>
      </c>
      <c r="J446" s="755" t="s">
        <v>534</v>
      </c>
      <c r="K446" s="755" t="s">
        <v>534</v>
      </c>
      <c r="L446" s="572" t="s">
        <v>535</v>
      </c>
      <c r="M446" s="209" t="s">
        <v>1166</v>
      </c>
      <c r="N446" s="412">
        <v>1</v>
      </c>
      <c r="O446" s="485" t="s">
        <v>2248</v>
      </c>
      <c r="P446" s="485" t="s">
        <v>2248</v>
      </c>
      <c r="Q446" s="485" t="s">
        <v>2248</v>
      </c>
    </row>
    <row r="447" spans="1:17" s="363" customFormat="1" ht="15" customHeight="1" x14ac:dyDescent="0.2">
      <c r="A447" s="14">
        <f t="shared" si="23"/>
        <v>401</v>
      </c>
      <c r="B447" s="572" t="s">
        <v>840</v>
      </c>
      <c r="C447" s="572" t="s">
        <v>1383</v>
      </c>
      <c r="D447" s="755"/>
      <c r="E447" s="755"/>
      <c r="F447" s="755"/>
      <c r="G447" s="755"/>
      <c r="H447" s="755"/>
      <c r="I447" s="755"/>
      <c r="J447" s="755"/>
      <c r="K447" s="755"/>
      <c r="L447" s="572" t="s">
        <v>73</v>
      </c>
      <c r="M447" s="209" t="s">
        <v>1167</v>
      </c>
      <c r="N447" s="412">
        <v>1</v>
      </c>
      <c r="O447" s="485" t="s">
        <v>2248</v>
      </c>
      <c r="P447" s="485" t="s">
        <v>2248</v>
      </c>
      <c r="Q447" s="485" t="s">
        <v>2248</v>
      </c>
    </row>
    <row r="448" spans="1:17" s="363" customFormat="1" ht="25.5" x14ac:dyDescent="0.2">
      <c r="A448" s="14">
        <f t="shared" si="23"/>
        <v>402</v>
      </c>
      <c r="B448" s="31" t="s">
        <v>788</v>
      </c>
      <c r="C448" s="572" t="s">
        <v>1385</v>
      </c>
      <c r="D448" s="573" t="s">
        <v>550</v>
      </c>
      <c r="E448" s="575" t="s">
        <v>538</v>
      </c>
      <c r="F448" s="575" t="s">
        <v>538</v>
      </c>
      <c r="G448" s="575" t="s">
        <v>538</v>
      </c>
      <c r="H448" s="575" t="s">
        <v>538</v>
      </c>
      <c r="I448" s="575" t="s">
        <v>538</v>
      </c>
      <c r="J448" s="575" t="s">
        <v>538</v>
      </c>
      <c r="K448" s="575" t="s">
        <v>538</v>
      </c>
      <c r="L448" s="572" t="s">
        <v>551</v>
      </c>
      <c r="M448" s="209" t="s">
        <v>1177</v>
      </c>
      <c r="N448" s="412">
        <v>1</v>
      </c>
      <c r="O448" s="485" t="s">
        <v>2248</v>
      </c>
      <c r="P448" s="485" t="s">
        <v>2248</v>
      </c>
      <c r="Q448" s="485" t="s">
        <v>2248</v>
      </c>
    </row>
    <row r="449" spans="1:17" s="363" customFormat="1" ht="51" x14ac:dyDescent="0.2">
      <c r="A449" s="14">
        <f t="shared" si="23"/>
        <v>403</v>
      </c>
      <c r="B449" s="31" t="s">
        <v>788</v>
      </c>
      <c r="C449" s="572" t="s">
        <v>1386</v>
      </c>
      <c r="D449" s="755" t="s">
        <v>553</v>
      </c>
      <c r="E449" s="755" t="s">
        <v>553</v>
      </c>
      <c r="F449" s="755" t="s">
        <v>553</v>
      </c>
      <c r="G449" s="755" t="s">
        <v>553</v>
      </c>
      <c r="H449" s="755" t="s">
        <v>553</v>
      </c>
      <c r="I449" s="755" t="s">
        <v>553</v>
      </c>
      <c r="J449" s="755" t="s">
        <v>553</v>
      </c>
      <c r="K449" s="755" t="s">
        <v>553</v>
      </c>
      <c r="L449" s="572" t="s">
        <v>554</v>
      </c>
      <c r="M449" s="209" t="s">
        <v>1178</v>
      </c>
      <c r="N449" s="412">
        <v>1</v>
      </c>
      <c r="O449" s="485" t="s">
        <v>2248</v>
      </c>
      <c r="P449" s="485" t="s">
        <v>2248</v>
      </c>
      <c r="Q449" s="485" t="s">
        <v>2248</v>
      </c>
    </row>
    <row r="450" spans="1:17" s="363" customFormat="1" ht="15" customHeight="1" x14ac:dyDescent="0.2">
      <c r="A450" s="577"/>
      <c r="B450" s="31" t="s">
        <v>786</v>
      </c>
      <c r="C450" s="754" t="s">
        <v>1387</v>
      </c>
      <c r="D450" s="755"/>
      <c r="E450" s="755"/>
      <c r="F450" s="755"/>
      <c r="G450" s="755"/>
      <c r="H450" s="755"/>
      <c r="I450" s="755"/>
      <c r="J450" s="755"/>
      <c r="K450" s="755"/>
      <c r="L450" s="572" t="s">
        <v>73</v>
      </c>
      <c r="M450" s="209" t="s">
        <v>1179</v>
      </c>
      <c r="N450" s="577"/>
      <c r="O450" s="577"/>
      <c r="P450" s="577"/>
      <c r="Q450" s="577"/>
    </row>
    <row r="451" spans="1:17" s="363" customFormat="1" ht="25.5" x14ac:dyDescent="0.2">
      <c r="A451" s="14">
        <f>A449+1</f>
        <v>404</v>
      </c>
      <c r="B451" s="31" t="s">
        <v>786</v>
      </c>
      <c r="C451" s="754"/>
      <c r="D451" s="755"/>
      <c r="E451" s="755"/>
      <c r="F451" s="755"/>
      <c r="G451" s="755"/>
      <c r="H451" s="755"/>
      <c r="I451" s="755"/>
      <c r="J451" s="755"/>
      <c r="K451" s="755"/>
      <c r="L451" s="572" t="s">
        <v>73</v>
      </c>
      <c r="M451" s="209" t="s">
        <v>2164</v>
      </c>
      <c r="N451" s="412">
        <v>1</v>
      </c>
      <c r="O451" s="485" t="s">
        <v>2248</v>
      </c>
      <c r="P451" s="485" t="s">
        <v>2248</v>
      </c>
      <c r="Q451" s="485" t="s">
        <v>2248</v>
      </c>
    </row>
    <row r="452" spans="1:17" s="363" customFormat="1" ht="15" customHeight="1" x14ac:dyDescent="0.2">
      <c r="A452" s="14">
        <f>A451+1</f>
        <v>405</v>
      </c>
      <c r="B452" s="31" t="s">
        <v>786</v>
      </c>
      <c r="C452" s="754"/>
      <c r="D452" s="755"/>
      <c r="E452" s="755"/>
      <c r="F452" s="755"/>
      <c r="G452" s="755"/>
      <c r="H452" s="755"/>
      <c r="I452" s="755"/>
      <c r="J452" s="755"/>
      <c r="K452" s="755"/>
      <c r="L452" s="572" t="s">
        <v>73</v>
      </c>
      <c r="M452" s="209" t="s">
        <v>2165</v>
      </c>
      <c r="N452" s="412">
        <v>1</v>
      </c>
      <c r="O452" s="485" t="s">
        <v>2248</v>
      </c>
      <c r="P452" s="485" t="s">
        <v>2248</v>
      </c>
      <c r="Q452" s="485" t="s">
        <v>2248</v>
      </c>
    </row>
    <row r="453" spans="1:17" ht="25.5" x14ac:dyDescent="0.2">
      <c r="A453" s="14">
        <f>A452+1</f>
        <v>406</v>
      </c>
      <c r="B453" s="31" t="s">
        <v>786</v>
      </c>
      <c r="C453" s="754"/>
      <c r="D453" s="755"/>
      <c r="E453" s="755"/>
      <c r="F453" s="755"/>
      <c r="G453" s="755"/>
      <c r="H453" s="755"/>
      <c r="I453" s="755"/>
      <c r="J453" s="755"/>
      <c r="K453" s="755"/>
      <c r="L453" s="572" t="s">
        <v>73</v>
      </c>
      <c r="M453" s="209" t="s">
        <v>2166</v>
      </c>
      <c r="N453" s="412">
        <v>1</v>
      </c>
      <c r="O453" s="485" t="s">
        <v>2248</v>
      </c>
      <c r="P453" s="485" t="s">
        <v>2248</v>
      </c>
      <c r="Q453" s="485" t="s">
        <v>2248</v>
      </c>
    </row>
    <row r="454" spans="1:17" ht="25.5" x14ac:dyDescent="0.2">
      <c r="A454" s="14">
        <f>A453+1</f>
        <v>407</v>
      </c>
      <c r="B454" s="31" t="s">
        <v>786</v>
      </c>
      <c r="C454" s="572" t="s">
        <v>1387</v>
      </c>
      <c r="D454" s="755"/>
      <c r="E454" s="755"/>
      <c r="F454" s="755"/>
      <c r="G454" s="755"/>
      <c r="H454" s="755"/>
      <c r="I454" s="755"/>
      <c r="J454" s="755"/>
      <c r="K454" s="755"/>
      <c r="L454" s="572" t="s">
        <v>73</v>
      </c>
      <c r="M454" s="209" t="s">
        <v>2167</v>
      </c>
      <c r="N454" s="412">
        <v>1</v>
      </c>
      <c r="O454" s="485" t="s">
        <v>2248</v>
      </c>
      <c r="P454" s="485" t="s">
        <v>2248</v>
      </c>
      <c r="Q454" s="485" t="s">
        <v>2248</v>
      </c>
    </row>
    <row r="455" spans="1:17" ht="15" customHeight="1" x14ac:dyDescent="0.2">
      <c r="A455" s="769" t="s">
        <v>800</v>
      </c>
      <c r="B455" s="769"/>
      <c r="C455" s="769"/>
      <c r="D455" s="769"/>
      <c r="E455" s="769"/>
      <c r="F455" s="769"/>
      <c r="G455" s="769"/>
      <c r="H455" s="769"/>
      <c r="I455" s="769"/>
      <c r="J455" s="769"/>
      <c r="K455" s="769"/>
      <c r="L455" s="769"/>
      <c r="M455" s="769"/>
      <c r="N455" s="769"/>
      <c r="O455" s="769"/>
      <c r="P455" s="769"/>
      <c r="Q455" s="769"/>
    </row>
    <row r="456" spans="1:17" ht="25.5" x14ac:dyDescent="0.2">
      <c r="A456" s="14">
        <f>A454+1</f>
        <v>408</v>
      </c>
      <c r="B456" s="572" t="s">
        <v>809</v>
      </c>
      <c r="C456" s="573" t="s">
        <v>561</v>
      </c>
      <c r="D456" s="573" t="s">
        <v>561</v>
      </c>
      <c r="E456" s="573" t="s">
        <v>561</v>
      </c>
      <c r="F456" s="573" t="s">
        <v>561</v>
      </c>
      <c r="G456" s="573" t="s">
        <v>561</v>
      </c>
      <c r="H456" s="573" t="s">
        <v>561</v>
      </c>
      <c r="I456" s="573" t="s">
        <v>561</v>
      </c>
      <c r="J456" s="573" t="s">
        <v>561</v>
      </c>
      <c r="K456" s="573" t="s">
        <v>561</v>
      </c>
      <c r="L456" s="572" t="s">
        <v>562</v>
      </c>
      <c r="M456" s="209" t="s">
        <v>1184</v>
      </c>
      <c r="N456" s="412">
        <v>1</v>
      </c>
      <c r="O456" s="485" t="s">
        <v>2248</v>
      </c>
      <c r="P456" s="489" t="s">
        <v>2249</v>
      </c>
      <c r="Q456" s="489" t="s">
        <v>2249</v>
      </c>
    </row>
    <row r="457" spans="1:17" ht="15" customHeight="1" x14ac:dyDescent="0.2">
      <c r="A457" s="577"/>
      <c r="B457" s="31" t="s">
        <v>788</v>
      </c>
      <c r="C457" s="572" t="s">
        <v>1401</v>
      </c>
      <c r="D457" s="755" t="s">
        <v>564</v>
      </c>
      <c r="E457" s="755" t="s">
        <v>564</v>
      </c>
      <c r="F457" s="755" t="s">
        <v>564</v>
      </c>
      <c r="G457" s="755" t="s">
        <v>564</v>
      </c>
      <c r="H457" s="755" t="s">
        <v>564</v>
      </c>
      <c r="I457" s="755" t="s">
        <v>564</v>
      </c>
      <c r="J457" s="755" t="s">
        <v>564</v>
      </c>
      <c r="K457" s="755" t="s">
        <v>564</v>
      </c>
      <c r="L457" s="572" t="s">
        <v>565</v>
      </c>
      <c r="M457" s="209" t="s">
        <v>1185</v>
      </c>
      <c r="N457" s="577"/>
      <c r="O457" s="577"/>
      <c r="P457" s="577"/>
      <c r="Q457" s="577"/>
    </row>
    <row r="458" spans="1:17" ht="25.5" x14ac:dyDescent="0.2">
      <c r="A458" s="14">
        <f>A456+1</f>
        <v>409</v>
      </c>
      <c r="B458" s="572" t="s">
        <v>762</v>
      </c>
      <c r="C458" s="573" t="s">
        <v>564</v>
      </c>
      <c r="D458" s="755"/>
      <c r="E458" s="755"/>
      <c r="F458" s="755"/>
      <c r="G458" s="755"/>
      <c r="H458" s="755"/>
      <c r="I458" s="755"/>
      <c r="J458" s="755"/>
      <c r="K458" s="755"/>
      <c r="L458" s="572" t="s">
        <v>73</v>
      </c>
      <c r="M458" s="209" t="s">
        <v>2168</v>
      </c>
      <c r="N458" s="412">
        <v>1</v>
      </c>
      <c r="O458" s="485" t="s">
        <v>2248</v>
      </c>
      <c r="P458" s="489" t="s">
        <v>2249</v>
      </c>
      <c r="Q458" s="489" t="s">
        <v>2249</v>
      </c>
    </row>
    <row r="459" spans="1:17" ht="25.5" x14ac:dyDescent="0.2">
      <c r="A459" s="14">
        <f t="shared" ref="A459:A463" si="24">A458+1</f>
        <v>410</v>
      </c>
      <c r="B459" s="31" t="s">
        <v>788</v>
      </c>
      <c r="C459" s="572" t="s">
        <v>1401</v>
      </c>
      <c r="D459" s="755"/>
      <c r="E459" s="755"/>
      <c r="F459" s="755"/>
      <c r="G459" s="755"/>
      <c r="H459" s="755"/>
      <c r="I459" s="755"/>
      <c r="J459" s="755"/>
      <c r="K459" s="755"/>
      <c r="L459" s="572" t="s">
        <v>73</v>
      </c>
      <c r="M459" s="209" t="s">
        <v>2169</v>
      </c>
      <c r="N459" s="412">
        <v>1</v>
      </c>
      <c r="O459" s="485" t="s">
        <v>2248</v>
      </c>
      <c r="P459" s="489" t="s">
        <v>2249</v>
      </c>
      <c r="Q459" s="489" t="s">
        <v>2249</v>
      </c>
    </row>
    <row r="460" spans="1:17" ht="51" x14ac:dyDescent="0.2">
      <c r="A460" s="14">
        <f t="shared" si="24"/>
        <v>411</v>
      </c>
      <c r="B460" s="572" t="s">
        <v>763</v>
      </c>
      <c r="C460" s="573" t="s">
        <v>564</v>
      </c>
      <c r="D460" s="755"/>
      <c r="E460" s="755"/>
      <c r="F460" s="755"/>
      <c r="G460" s="755"/>
      <c r="H460" s="755"/>
      <c r="I460" s="755"/>
      <c r="J460" s="755"/>
      <c r="K460" s="755"/>
      <c r="L460" s="572" t="s">
        <v>73</v>
      </c>
      <c r="M460" s="209" t="s">
        <v>2170</v>
      </c>
      <c r="N460" s="412">
        <v>1</v>
      </c>
      <c r="O460" s="485" t="s">
        <v>2248</v>
      </c>
      <c r="P460" s="489" t="s">
        <v>2249</v>
      </c>
      <c r="Q460" s="489" t="s">
        <v>2249</v>
      </c>
    </row>
    <row r="461" spans="1:17" ht="25.5" x14ac:dyDescent="0.2">
      <c r="A461" s="14">
        <f t="shared" si="24"/>
        <v>412</v>
      </c>
      <c r="B461" s="31" t="s">
        <v>788</v>
      </c>
      <c r="C461" s="572" t="s">
        <v>1401</v>
      </c>
      <c r="D461" s="755"/>
      <c r="E461" s="755"/>
      <c r="F461" s="755"/>
      <c r="G461" s="755"/>
      <c r="H461" s="755"/>
      <c r="I461" s="755"/>
      <c r="J461" s="755"/>
      <c r="K461" s="755"/>
      <c r="L461" s="572" t="s">
        <v>73</v>
      </c>
      <c r="M461" s="209" t="s">
        <v>2171</v>
      </c>
      <c r="N461" s="412">
        <v>1</v>
      </c>
      <c r="O461" s="485" t="s">
        <v>2248</v>
      </c>
      <c r="P461" s="489" t="s">
        <v>2249</v>
      </c>
      <c r="Q461" s="489" t="s">
        <v>2249</v>
      </c>
    </row>
    <row r="462" spans="1:17" ht="40.5" customHeight="1" x14ac:dyDescent="0.2">
      <c r="A462" s="14">
        <f t="shared" si="24"/>
        <v>413</v>
      </c>
      <c r="B462" s="31" t="s">
        <v>785</v>
      </c>
      <c r="C462" s="572" t="s">
        <v>1402</v>
      </c>
      <c r="D462" s="755"/>
      <c r="E462" s="755"/>
      <c r="F462" s="755"/>
      <c r="G462" s="755"/>
      <c r="H462" s="755"/>
      <c r="I462" s="755"/>
      <c r="J462" s="755"/>
      <c r="K462" s="755"/>
      <c r="L462" s="572" t="s">
        <v>73</v>
      </c>
      <c r="M462" s="209" t="s">
        <v>2527</v>
      </c>
      <c r="N462" s="412">
        <v>1</v>
      </c>
      <c r="O462" s="485" t="s">
        <v>2248</v>
      </c>
      <c r="P462" s="489" t="s">
        <v>2249</v>
      </c>
      <c r="Q462" s="489" t="s">
        <v>2249</v>
      </c>
    </row>
    <row r="463" spans="1:17" ht="51" x14ac:dyDescent="0.2">
      <c r="A463" s="14">
        <f t="shared" si="24"/>
        <v>414</v>
      </c>
      <c r="B463" s="31" t="s">
        <v>786</v>
      </c>
      <c r="C463" s="572" t="s">
        <v>1403</v>
      </c>
      <c r="D463" s="755"/>
      <c r="E463" s="755"/>
      <c r="F463" s="755"/>
      <c r="G463" s="755"/>
      <c r="H463" s="755"/>
      <c r="I463" s="755"/>
      <c r="J463" s="755"/>
      <c r="K463" s="755"/>
      <c r="L463" s="572" t="s">
        <v>73</v>
      </c>
      <c r="M463" s="209" t="s">
        <v>2173</v>
      </c>
      <c r="N463" s="412">
        <v>1</v>
      </c>
      <c r="O463" s="485" t="s">
        <v>2248</v>
      </c>
      <c r="P463" s="489" t="s">
        <v>2249</v>
      </c>
      <c r="Q463" s="489" t="s">
        <v>2249</v>
      </c>
    </row>
    <row r="464" spans="1:17" ht="25.5" x14ac:dyDescent="0.2">
      <c r="A464" s="14">
        <f>A463+1</f>
        <v>415</v>
      </c>
      <c r="B464" s="572" t="s">
        <v>766</v>
      </c>
      <c r="C464" s="573" t="s">
        <v>571</v>
      </c>
      <c r="D464" s="573"/>
      <c r="E464" s="573"/>
      <c r="F464" s="573"/>
      <c r="G464" s="573"/>
      <c r="H464" s="791" t="s">
        <v>2321</v>
      </c>
      <c r="I464" s="791" t="s">
        <v>2321</v>
      </c>
      <c r="J464" s="791" t="s">
        <v>2321</v>
      </c>
      <c r="K464" s="791" t="s">
        <v>2321</v>
      </c>
      <c r="L464" s="574" t="s">
        <v>2319</v>
      </c>
      <c r="M464" s="400" t="s">
        <v>2367</v>
      </c>
      <c r="N464" s="412">
        <v>1</v>
      </c>
      <c r="O464" s="485" t="s">
        <v>2248</v>
      </c>
      <c r="P464" s="489" t="s">
        <v>2249</v>
      </c>
      <c r="Q464" s="489" t="s">
        <v>2249</v>
      </c>
    </row>
    <row r="465" spans="1:20" ht="25.5" x14ac:dyDescent="0.2">
      <c r="A465" s="14">
        <f>A464+1</f>
        <v>416</v>
      </c>
      <c r="B465" s="572"/>
      <c r="C465" s="573"/>
      <c r="D465" s="573"/>
      <c r="E465" s="573"/>
      <c r="F465" s="573"/>
      <c r="G465" s="573"/>
      <c r="H465" s="791"/>
      <c r="I465" s="791"/>
      <c r="J465" s="791"/>
      <c r="K465" s="791"/>
      <c r="L465" s="574" t="s">
        <v>73</v>
      </c>
      <c r="M465" s="400" t="s">
        <v>2368</v>
      </c>
      <c r="N465" s="412">
        <v>1</v>
      </c>
      <c r="O465" s="485" t="s">
        <v>2248</v>
      </c>
      <c r="P465" s="489" t="s">
        <v>2249</v>
      </c>
      <c r="Q465" s="489" t="s">
        <v>2249</v>
      </c>
    </row>
    <row r="466" spans="1:20" ht="25.5" x14ac:dyDescent="0.2">
      <c r="A466" s="14">
        <f>A465+1</f>
        <v>417</v>
      </c>
      <c r="B466" s="572"/>
      <c r="C466" s="573"/>
      <c r="D466" s="573"/>
      <c r="E466" s="573"/>
      <c r="F466" s="573"/>
      <c r="G466" s="573"/>
      <c r="H466" s="791"/>
      <c r="I466" s="791"/>
      <c r="J466" s="791"/>
      <c r="K466" s="791"/>
      <c r="L466" s="574" t="s">
        <v>73</v>
      </c>
      <c r="M466" s="400" t="s">
        <v>2262</v>
      </c>
      <c r="N466" s="412">
        <v>1</v>
      </c>
      <c r="O466" s="485" t="s">
        <v>2248</v>
      </c>
      <c r="P466" s="489" t="s">
        <v>2249</v>
      </c>
      <c r="Q466" s="489" t="s">
        <v>2249</v>
      </c>
    </row>
    <row r="467" spans="1:20" ht="25.5" x14ac:dyDescent="0.2">
      <c r="A467" s="577"/>
      <c r="B467" s="31"/>
      <c r="C467" s="577"/>
      <c r="D467" s="225"/>
      <c r="E467" s="225"/>
      <c r="F467" s="225"/>
      <c r="G467" s="764" t="s">
        <v>1778</v>
      </c>
      <c r="H467" s="791"/>
      <c r="I467" s="791"/>
      <c r="J467" s="791"/>
      <c r="K467" s="791"/>
      <c r="L467" s="574" t="s">
        <v>73</v>
      </c>
      <c r="M467" s="217" t="s">
        <v>2467</v>
      </c>
      <c r="N467" s="361"/>
      <c r="O467" s="577"/>
      <c r="P467" s="577"/>
      <c r="Q467" s="577"/>
    </row>
    <row r="468" spans="1:20" ht="15" customHeight="1" x14ac:dyDescent="0.2">
      <c r="A468" s="14">
        <f>A466+1</f>
        <v>418</v>
      </c>
      <c r="B468" s="31"/>
      <c r="C468" s="577"/>
      <c r="D468" s="225"/>
      <c r="E468" s="225"/>
      <c r="F468" s="225"/>
      <c r="G468" s="764"/>
      <c r="H468" s="791"/>
      <c r="I468" s="791"/>
      <c r="J468" s="791"/>
      <c r="K468" s="791"/>
      <c r="L468" s="574" t="s">
        <v>73</v>
      </c>
      <c r="M468" s="217" t="s">
        <v>2468</v>
      </c>
      <c r="N468" s="412">
        <v>1</v>
      </c>
      <c r="O468" s="487" t="s">
        <v>2246</v>
      </c>
      <c r="P468" s="487" t="s">
        <v>2246</v>
      </c>
      <c r="Q468" s="487" t="s">
        <v>2246</v>
      </c>
    </row>
    <row r="469" spans="1:20" ht="25.5" x14ac:dyDescent="0.2">
      <c r="A469" s="14">
        <f>A468+1</f>
        <v>419</v>
      </c>
      <c r="B469" s="31"/>
      <c r="C469" s="577"/>
      <c r="D469" s="225"/>
      <c r="E469" s="225"/>
      <c r="F469" s="225"/>
      <c r="G469" s="764"/>
      <c r="H469" s="791"/>
      <c r="I469" s="791"/>
      <c r="J469" s="791"/>
      <c r="K469" s="791"/>
      <c r="L469" s="574" t="s">
        <v>73</v>
      </c>
      <c r="M469" s="217" t="s">
        <v>2469</v>
      </c>
      <c r="N469" s="412">
        <v>1</v>
      </c>
      <c r="O469" s="487" t="s">
        <v>2246</v>
      </c>
      <c r="P469" s="487" t="s">
        <v>2246</v>
      </c>
      <c r="Q469" s="487" t="s">
        <v>2246</v>
      </c>
    </row>
    <row r="470" spans="1:20" ht="25.5" x14ac:dyDescent="0.2">
      <c r="A470" s="14">
        <f t="shared" ref="A470:A475" si="25">A469+1</f>
        <v>420</v>
      </c>
      <c r="B470" s="31"/>
      <c r="C470" s="577"/>
      <c r="D470" s="225"/>
      <c r="E470" s="225"/>
      <c r="F470" s="225"/>
      <c r="G470" s="764"/>
      <c r="H470" s="791"/>
      <c r="I470" s="791"/>
      <c r="J470" s="791"/>
      <c r="K470" s="791"/>
      <c r="L470" s="574" t="s">
        <v>73</v>
      </c>
      <c r="M470" s="217" t="s">
        <v>2470</v>
      </c>
      <c r="N470" s="412">
        <v>1</v>
      </c>
      <c r="O470" s="487" t="s">
        <v>2246</v>
      </c>
      <c r="P470" s="487" t="s">
        <v>2246</v>
      </c>
      <c r="Q470" s="487" t="s">
        <v>2246</v>
      </c>
    </row>
    <row r="471" spans="1:20" ht="51" x14ac:dyDescent="0.2">
      <c r="A471" s="14">
        <f t="shared" si="25"/>
        <v>421</v>
      </c>
      <c r="B471" s="31"/>
      <c r="C471" s="577"/>
      <c r="D471" s="225"/>
      <c r="E471" s="225"/>
      <c r="F471" s="225"/>
      <c r="G471" s="764"/>
      <c r="H471" s="791"/>
      <c r="I471" s="791"/>
      <c r="J471" s="791"/>
      <c r="K471" s="791"/>
      <c r="L471" s="574" t="s">
        <v>73</v>
      </c>
      <c r="M471" s="217" t="s">
        <v>2471</v>
      </c>
      <c r="N471" s="412">
        <v>1</v>
      </c>
      <c r="O471" s="487" t="s">
        <v>2246</v>
      </c>
      <c r="P471" s="487" t="s">
        <v>2246</v>
      </c>
      <c r="Q471" s="487" t="s">
        <v>2246</v>
      </c>
    </row>
    <row r="472" spans="1:20" ht="15" customHeight="1" x14ac:dyDescent="0.2">
      <c r="A472" s="14">
        <f t="shared" si="25"/>
        <v>422</v>
      </c>
      <c r="B472" s="31"/>
      <c r="C472" s="577"/>
      <c r="D472" s="225"/>
      <c r="E472" s="225"/>
      <c r="F472" s="225"/>
      <c r="G472" s="764"/>
      <c r="H472" s="791"/>
      <c r="I472" s="791"/>
      <c r="J472" s="791"/>
      <c r="K472" s="791"/>
      <c r="L472" s="574" t="s">
        <v>73</v>
      </c>
      <c r="M472" s="217" t="s">
        <v>2472</v>
      </c>
      <c r="N472" s="412">
        <v>1</v>
      </c>
      <c r="O472" s="487" t="s">
        <v>2246</v>
      </c>
      <c r="P472" s="487" t="s">
        <v>2246</v>
      </c>
      <c r="Q472" s="487" t="s">
        <v>2246</v>
      </c>
    </row>
    <row r="473" spans="1:20" ht="25.5" x14ac:dyDescent="0.2">
      <c r="A473" s="14">
        <f t="shared" si="25"/>
        <v>423</v>
      </c>
      <c r="B473" s="31" t="s">
        <v>788</v>
      </c>
      <c r="C473" s="572" t="s">
        <v>1389</v>
      </c>
      <c r="D473" s="573" t="s">
        <v>571</v>
      </c>
      <c r="E473" s="573" t="s">
        <v>571</v>
      </c>
      <c r="F473" s="573" t="s">
        <v>571</v>
      </c>
      <c r="G473" s="755" t="s">
        <v>571</v>
      </c>
      <c r="H473" s="764" t="s">
        <v>2263</v>
      </c>
      <c r="I473" s="764" t="s">
        <v>2263</v>
      </c>
      <c r="J473" s="773" t="s">
        <v>2263</v>
      </c>
      <c r="K473" s="773" t="s">
        <v>2263</v>
      </c>
      <c r="L473" s="574" t="s">
        <v>2270</v>
      </c>
      <c r="M473" s="400" t="s">
        <v>2369</v>
      </c>
      <c r="N473" s="412">
        <v>1</v>
      </c>
      <c r="O473" s="485" t="s">
        <v>2248</v>
      </c>
      <c r="P473" s="489" t="s">
        <v>2249</v>
      </c>
      <c r="Q473" s="489" t="s">
        <v>2249</v>
      </c>
    </row>
    <row r="474" spans="1:20" ht="25.5" x14ac:dyDescent="0.2">
      <c r="A474" s="14">
        <f t="shared" si="25"/>
        <v>424</v>
      </c>
      <c r="B474" s="31"/>
      <c r="C474" s="572"/>
      <c r="D474" s="573"/>
      <c r="E474" s="573"/>
      <c r="F474" s="573"/>
      <c r="G474" s="755"/>
      <c r="H474" s="764"/>
      <c r="I474" s="764"/>
      <c r="J474" s="774"/>
      <c r="K474" s="774"/>
      <c r="L474" s="574" t="s">
        <v>73</v>
      </c>
      <c r="M474" s="400" t="s">
        <v>2528</v>
      </c>
      <c r="N474" s="412">
        <v>1</v>
      </c>
      <c r="O474" s="485" t="s">
        <v>2248</v>
      </c>
      <c r="P474" s="489" t="s">
        <v>2249</v>
      </c>
      <c r="Q474" s="489" t="s">
        <v>2249</v>
      </c>
    </row>
    <row r="475" spans="1:20" ht="25.5" x14ac:dyDescent="0.2">
      <c r="A475" s="14">
        <f t="shared" si="25"/>
        <v>425</v>
      </c>
      <c r="B475" s="31"/>
      <c r="C475" s="572"/>
      <c r="D475" s="573"/>
      <c r="E475" s="573"/>
      <c r="F475" s="573"/>
      <c r="G475" s="755"/>
      <c r="H475" s="764"/>
      <c r="I475" s="764"/>
      <c r="J475" s="774"/>
      <c r="K475" s="774"/>
      <c r="L475" s="574" t="s">
        <v>73</v>
      </c>
      <c r="M475" s="400" t="s">
        <v>2266</v>
      </c>
      <c r="N475" s="412">
        <v>1</v>
      </c>
      <c r="O475" s="485" t="s">
        <v>2248</v>
      </c>
      <c r="P475" s="489" t="s">
        <v>2249</v>
      </c>
      <c r="Q475" s="489" t="s">
        <v>2249</v>
      </c>
    </row>
    <row r="476" spans="1:20" customFormat="1" ht="25.5" x14ac:dyDescent="0.2">
      <c r="A476" s="253"/>
      <c r="B476" s="253"/>
      <c r="C476" s="253"/>
      <c r="D476" s="110"/>
      <c r="E476" s="110"/>
      <c r="F476" s="764" t="s">
        <v>1778</v>
      </c>
      <c r="G476" s="755"/>
      <c r="H476" s="764"/>
      <c r="I476" s="764"/>
      <c r="J476" s="774"/>
      <c r="K476" s="774"/>
      <c r="L476" s="572" t="s">
        <v>73</v>
      </c>
      <c r="M476" s="217" t="s">
        <v>2473</v>
      </c>
      <c r="N476" s="409"/>
      <c r="O476" s="409"/>
      <c r="P476" s="409"/>
      <c r="Q476" s="409"/>
    </row>
    <row r="477" spans="1:20" customFormat="1" ht="25.5" x14ac:dyDescent="0.2">
      <c r="A477" s="486">
        <f>A475+1</f>
        <v>426</v>
      </c>
      <c r="B477" s="253"/>
      <c r="C477" s="253"/>
      <c r="D477" s="110"/>
      <c r="E477" s="110"/>
      <c r="F477" s="791"/>
      <c r="G477" s="755"/>
      <c r="H477" s="764" t="s">
        <v>2263</v>
      </c>
      <c r="I477" s="764"/>
      <c r="J477" s="774"/>
      <c r="K477" s="774"/>
      <c r="L477" s="572" t="s">
        <v>73</v>
      </c>
      <c r="M477" s="217" t="s">
        <v>2474</v>
      </c>
      <c r="N477" s="412">
        <v>1</v>
      </c>
      <c r="O477" s="485" t="s">
        <v>2248</v>
      </c>
      <c r="P477" s="489" t="s">
        <v>2249</v>
      </c>
      <c r="Q477" s="489" t="s">
        <v>2249</v>
      </c>
    </row>
    <row r="478" spans="1:20" customFormat="1" ht="25.5" x14ac:dyDescent="0.2">
      <c r="A478" s="486">
        <f>A477+1</f>
        <v>427</v>
      </c>
      <c r="B478" s="253"/>
      <c r="C478" s="253"/>
      <c r="D478" s="110"/>
      <c r="E478" s="110"/>
      <c r="F478" s="791"/>
      <c r="G478" s="764" t="s">
        <v>571</v>
      </c>
      <c r="H478" s="764"/>
      <c r="I478" s="764" t="s">
        <v>2263</v>
      </c>
      <c r="J478" s="775"/>
      <c r="K478" s="775"/>
      <c r="L478" s="581" t="s">
        <v>73</v>
      </c>
      <c r="M478" s="217" t="s">
        <v>2475</v>
      </c>
      <c r="N478" s="412">
        <v>1</v>
      </c>
      <c r="O478" s="485" t="s">
        <v>2248</v>
      </c>
      <c r="P478" s="489" t="s">
        <v>2249</v>
      </c>
      <c r="Q478" s="489" t="s">
        <v>2249</v>
      </c>
      <c r="T478" s="29"/>
    </row>
    <row r="479" spans="1:20" customFormat="1" ht="25.5" x14ac:dyDescent="0.2">
      <c r="A479" s="486">
        <f t="shared" ref="A479:A482" si="26">A478+1</f>
        <v>428</v>
      </c>
      <c r="B479" s="253"/>
      <c r="C479" s="253"/>
      <c r="D479" s="110"/>
      <c r="E479" s="110"/>
      <c r="F479" s="791"/>
      <c r="G479" s="764"/>
      <c r="H479" s="764"/>
      <c r="I479" s="764"/>
      <c r="J479" s="773" t="s">
        <v>2263</v>
      </c>
      <c r="K479" s="773" t="s">
        <v>2263</v>
      </c>
      <c r="L479" s="583" t="s">
        <v>2325</v>
      </c>
      <c r="M479" s="217" t="s">
        <v>2476</v>
      </c>
      <c r="N479" s="412">
        <v>1</v>
      </c>
      <c r="O479" s="485" t="s">
        <v>2248</v>
      </c>
      <c r="P479" s="489" t="s">
        <v>2249</v>
      </c>
      <c r="Q479" s="489" t="s">
        <v>2249</v>
      </c>
    </row>
    <row r="480" spans="1:20" customFormat="1" ht="25.5" x14ac:dyDescent="0.2">
      <c r="A480" s="486">
        <f t="shared" si="26"/>
        <v>429</v>
      </c>
      <c r="B480" s="253"/>
      <c r="C480" s="253"/>
      <c r="D480" s="110"/>
      <c r="E480" s="110"/>
      <c r="F480" s="791"/>
      <c r="G480" s="764"/>
      <c r="H480" s="764"/>
      <c r="I480" s="764"/>
      <c r="J480" s="774"/>
      <c r="K480" s="774"/>
      <c r="L480" s="572" t="s">
        <v>73</v>
      </c>
      <c r="M480" s="217" t="s">
        <v>2477</v>
      </c>
      <c r="N480" s="412">
        <v>1</v>
      </c>
      <c r="O480" s="485" t="s">
        <v>2248</v>
      </c>
      <c r="P480" s="489" t="s">
        <v>2249</v>
      </c>
      <c r="Q480" s="489" t="s">
        <v>2249</v>
      </c>
    </row>
    <row r="481" spans="1:17" customFormat="1" ht="25.5" x14ac:dyDescent="0.2">
      <c r="A481" s="486">
        <f t="shared" si="26"/>
        <v>430</v>
      </c>
      <c r="B481" s="253"/>
      <c r="C481" s="253"/>
      <c r="D481" s="110"/>
      <c r="E481" s="110"/>
      <c r="F481" s="791"/>
      <c r="G481" s="764"/>
      <c r="H481" s="764"/>
      <c r="I481" s="764"/>
      <c r="J481" s="774"/>
      <c r="K481" s="774"/>
      <c r="L481" s="572" t="s">
        <v>73</v>
      </c>
      <c r="M481" s="217" t="s">
        <v>2478</v>
      </c>
      <c r="N481" s="412">
        <v>1</v>
      </c>
      <c r="O481" s="485" t="s">
        <v>2248</v>
      </c>
      <c r="P481" s="489" t="s">
        <v>2249</v>
      </c>
      <c r="Q481" s="489" t="s">
        <v>2249</v>
      </c>
    </row>
    <row r="482" spans="1:17" customFormat="1" ht="25.5" x14ac:dyDescent="0.2">
      <c r="A482" s="486">
        <f t="shared" si="26"/>
        <v>431</v>
      </c>
      <c r="B482" s="253"/>
      <c r="C482" s="253"/>
      <c r="D482" s="110"/>
      <c r="E482" s="110"/>
      <c r="F482" s="791"/>
      <c r="G482" s="764"/>
      <c r="H482" s="764"/>
      <c r="I482" s="764"/>
      <c r="J482" s="775"/>
      <c r="K482" s="775"/>
      <c r="L482" s="572" t="s">
        <v>73</v>
      </c>
      <c r="M482" s="217" t="s">
        <v>2479</v>
      </c>
      <c r="N482" s="412">
        <v>1</v>
      </c>
      <c r="O482" s="485" t="s">
        <v>2248</v>
      </c>
      <c r="P482" s="489" t="s">
        <v>2249</v>
      </c>
      <c r="Q482" s="489" t="s">
        <v>2249</v>
      </c>
    </row>
    <row r="483" spans="1:17" ht="39.75" customHeight="1" x14ac:dyDescent="0.2">
      <c r="A483" s="486">
        <f>A482+1</f>
        <v>432</v>
      </c>
      <c r="B483" s="31" t="s">
        <v>788</v>
      </c>
      <c r="C483" s="572" t="s">
        <v>1389</v>
      </c>
      <c r="D483" s="755"/>
      <c r="E483" s="755"/>
      <c r="F483" s="755"/>
      <c r="G483" s="764"/>
      <c r="H483" s="764" t="s">
        <v>2320</v>
      </c>
      <c r="I483" s="764" t="s">
        <v>2320</v>
      </c>
      <c r="J483" s="764" t="s">
        <v>2320</v>
      </c>
      <c r="K483" s="764" t="s">
        <v>2320</v>
      </c>
      <c r="L483" s="574" t="s">
        <v>2269</v>
      </c>
      <c r="M483" s="203" t="s">
        <v>2370</v>
      </c>
      <c r="N483" s="412">
        <v>1</v>
      </c>
      <c r="O483" s="485" t="s">
        <v>2248</v>
      </c>
      <c r="P483" s="489" t="s">
        <v>2249</v>
      </c>
      <c r="Q483" s="489" t="s">
        <v>2249</v>
      </c>
    </row>
    <row r="484" spans="1:17" ht="15" customHeight="1" x14ac:dyDescent="0.2">
      <c r="A484" s="577"/>
      <c r="B484" s="31" t="s">
        <v>788</v>
      </c>
      <c r="C484" s="754" t="s">
        <v>1389</v>
      </c>
      <c r="D484" s="755"/>
      <c r="E484" s="755"/>
      <c r="F484" s="755"/>
      <c r="G484" s="764"/>
      <c r="H484" s="764"/>
      <c r="I484" s="764"/>
      <c r="J484" s="764"/>
      <c r="K484" s="764"/>
      <c r="L484" s="572" t="s">
        <v>73</v>
      </c>
      <c r="M484" s="209" t="s">
        <v>1197</v>
      </c>
      <c r="N484" s="577"/>
      <c r="O484" s="577"/>
      <c r="P484" s="577"/>
      <c r="Q484" s="577"/>
    </row>
    <row r="485" spans="1:17" ht="25.5" x14ac:dyDescent="0.2">
      <c r="A485" s="14">
        <f>A483+1</f>
        <v>433</v>
      </c>
      <c r="B485" s="31" t="s">
        <v>788</v>
      </c>
      <c r="C485" s="754"/>
      <c r="D485" s="755" t="s">
        <v>571</v>
      </c>
      <c r="E485" s="755" t="s">
        <v>571</v>
      </c>
      <c r="F485" s="755" t="s">
        <v>571</v>
      </c>
      <c r="G485" s="764"/>
      <c r="H485" s="764"/>
      <c r="I485" s="764"/>
      <c r="J485" s="764"/>
      <c r="K485" s="764"/>
      <c r="L485" s="572" t="s">
        <v>73</v>
      </c>
      <c r="M485" s="209" t="s">
        <v>2480</v>
      </c>
      <c r="N485" s="412">
        <v>1</v>
      </c>
      <c r="O485" s="485" t="s">
        <v>2248</v>
      </c>
      <c r="P485" s="489" t="s">
        <v>2249</v>
      </c>
      <c r="Q485" s="489" t="s">
        <v>2249</v>
      </c>
    </row>
    <row r="486" spans="1:17" ht="25.5" x14ac:dyDescent="0.2">
      <c r="A486" s="14">
        <f>A485+1</f>
        <v>434</v>
      </c>
      <c r="B486" s="31" t="s">
        <v>788</v>
      </c>
      <c r="C486" s="754"/>
      <c r="D486" s="755"/>
      <c r="E486" s="755"/>
      <c r="F486" s="755"/>
      <c r="G486" s="764"/>
      <c r="H486" s="764"/>
      <c r="I486" s="764"/>
      <c r="J486" s="764"/>
      <c r="K486" s="764"/>
      <c r="L486" s="572" t="s">
        <v>73</v>
      </c>
      <c r="M486" s="209" t="s">
        <v>2481</v>
      </c>
      <c r="N486" s="412">
        <v>1</v>
      </c>
      <c r="O486" s="485" t="s">
        <v>2248</v>
      </c>
      <c r="P486" s="489" t="s">
        <v>2249</v>
      </c>
      <c r="Q486" s="489" t="s">
        <v>2249</v>
      </c>
    </row>
    <row r="487" spans="1:17" ht="25.5" x14ac:dyDescent="0.2">
      <c r="A487" s="14">
        <f>A486+1</f>
        <v>435</v>
      </c>
      <c r="B487" s="31" t="s">
        <v>788</v>
      </c>
      <c r="C487" s="754"/>
      <c r="D487" s="755"/>
      <c r="E487" s="755"/>
      <c r="F487" s="755"/>
      <c r="G487" s="764"/>
      <c r="H487" s="764"/>
      <c r="I487" s="764"/>
      <c r="J487" s="764"/>
      <c r="K487" s="764"/>
      <c r="L487" s="572" t="s">
        <v>73</v>
      </c>
      <c r="M487" s="209" t="s">
        <v>2482</v>
      </c>
      <c r="N487" s="412">
        <v>1</v>
      </c>
      <c r="O487" s="485" t="s">
        <v>2248</v>
      </c>
      <c r="P487" s="489" t="s">
        <v>2249</v>
      </c>
      <c r="Q487" s="489" t="s">
        <v>2249</v>
      </c>
    </row>
    <row r="488" spans="1:17" s="26" customFormat="1" ht="25.5" x14ac:dyDescent="0.2">
      <c r="A488" s="577"/>
      <c r="B488" s="31" t="s">
        <v>788</v>
      </c>
      <c r="C488" s="572" t="s">
        <v>1390</v>
      </c>
      <c r="D488" s="755" t="s">
        <v>581</v>
      </c>
      <c r="E488" s="755" t="s">
        <v>581</v>
      </c>
      <c r="F488" s="755" t="s">
        <v>581</v>
      </c>
      <c r="G488" s="755" t="s">
        <v>581</v>
      </c>
      <c r="H488" s="755" t="s">
        <v>581</v>
      </c>
      <c r="I488" s="755" t="s">
        <v>581</v>
      </c>
      <c r="J488" s="755" t="s">
        <v>581</v>
      </c>
      <c r="K488" s="755" t="s">
        <v>581</v>
      </c>
      <c r="L488" s="572" t="s">
        <v>582</v>
      </c>
      <c r="M488" s="217" t="s">
        <v>1055</v>
      </c>
      <c r="N488" s="31"/>
      <c r="O488" s="409"/>
      <c r="P488" s="500"/>
      <c r="Q488" s="500"/>
    </row>
    <row r="489" spans="1:17" s="26" customFormat="1" ht="25.5" x14ac:dyDescent="0.2">
      <c r="A489" s="42">
        <f>A487+1</f>
        <v>436</v>
      </c>
      <c r="B489" s="31"/>
      <c r="C489" s="754"/>
      <c r="D489" s="755"/>
      <c r="E489" s="755"/>
      <c r="F489" s="755"/>
      <c r="G489" s="755"/>
      <c r="H489" s="755"/>
      <c r="I489" s="755"/>
      <c r="J489" s="755"/>
      <c r="K489" s="755"/>
      <c r="L489" s="574" t="s">
        <v>73</v>
      </c>
      <c r="M489" s="217" t="s">
        <v>2431</v>
      </c>
      <c r="N489" s="414">
        <v>1</v>
      </c>
      <c r="O489" s="485" t="s">
        <v>2248</v>
      </c>
      <c r="P489" s="60" t="s">
        <v>2249</v>
      </c>
      <c r="Q489" s="490" t="s">
        <v>2249</v>
      </c>
    </row>
    <row r="490" spans="1:17" s="26" customFormat="1" ht="25.5" x14ac:dyDescent="0.2">
      <c r="A490" s="42">
        <f>A489+1</f>
        <v>437</v>
      </c>
      <c r="B490" s="31"/>
      <c r="C490" s="754"/>
      <c r="D490" s="755"/>
      <c r="E490" s="755"/>
      <c r="F490" s="755"/>
      <c r="G490" s="755"/>
      <c r="H490" s="755"/>
      <c r="I490" s="755"/>
      <c r="J490" s="755"/>
      <c r="K490" s="755"/>
      <c r="L490" s="574" t="s">
        <v>73</v>
      </c>
      <c r="M490" s="217" t="s">
        <v>2432</v>
      </c>
      <c r="N490" s="414">
        <v>1</v>
      </c>
      <c r="O490" s="485" t="s">
        <v>2248</v>
      </c>
      <c r="P490" s="60" t="s">
        <v>2249</v>
      </c>
      <c r="Q490" s="490" t="s">
        <v>2249</v>
      </c>
    </row>
    <row r="491" spans="1:17" s="26" customFormat="1" ht="25.5" x14ac:dyDescent="0.2">
      <c r="A491" s="42">
        <f t="shared" ref="A491:A494" si="27">A490+1</f>
        <v>438</v>
      </c>
      <c r="B491" s="31" t="s">
        <v>786</v>
      </c>
      <c r="C491" s="754"/>
      <c r="D491" s="755"/>
      <c r="E491" s="755"/>
      <c r="F491" s="755"/>
      <c r="G491" s="755"/>
      <c r="H491" s="755"/>
      <c r="I491" s="755"/>
      <c r="J491" s="755"/>
      <c r="K491" s="755"/>
      <c r="L491" s="574" t="s">
        <v>73</v>
      </c>
      <c r="M491" s="217" t="s">
        <v>2510</v>
      </c>
      <c r="N491" s="414">
        <v>1</v>
      </c>
      <c r="O491" s="485" t="s">
        <v>2248</v>
      </c>
      <c r="P491" s="60" t="s">
        <v>2249</v>
      </c>
      <c r="Q491" s="60" t="s">
        <v>2249</v>
      </c>
    </row>
    <row r="492" spans="1:17" s="26" customFormat="1" ht="38.25" x14ac:dyDescent="0.2">
      <c r="A492" s="42">
        <f t="shared" si="27"/>
        <v>439</v>
      </c>
      <c r="B492" s="31" t="s">
        <v>786</v>
      </c>
      <c r="C492" s="754" t="s">
        <v>1391</v>
      </c>
      <c r="D492" s="755" t="s">
        <v>581</v>
      </c>
      <c r="E492" s="755" t="s">
        <v>581</v>
      </c>
      <c r="F492" s="755" t="s">
        <v>581</v>
      </c>
      <c r="G492" s="755" t="s">
        <v>581</v>
      </c>
      <c r="H492" s="755"/>
      <c r="I492" s="755"/>
      <c r="J492" s="755"/>
      <c r="K492" s="755"/>
      <c r="L492" s="574" t="s">
        <v>73</v>
      </c>
      <c r="M492" s="217" t="s">
        <v>2511</v>
      </c>
      <c r="N492" s="414">
        <v>1</v>
      </c>
      <c r="O492" s="485" t="s">
        <v>2248</v>
      </c>
      <c r="P492" s="60" t="s">
        <v>2249</v>
      </c>
      <c r="Q492" s="490" t="s">
        <v>2249</v>
      </c>
    </row>
    <row r="493" spans="1:17" s="26" customFormat="1" ht="25.5" x14ac:dyDescent="0.2">
      <c r="A493" s="42">
        <f t="shared" si="27"/>
        <v>440</v>
      </c>
      <c r="B493" s="31"/>
      <c r="C493" s="754"/>
      <c r="D493" s="755"/>
      <c r="E493" s="755"/>
      <c r="F493" s="755"/>
      <c r="G493" s="755"/>
      <c r="H493" s="755"/>
      <c r="I493" s="755"/>
      <c r="J493" s="755"/>
      <c r="K493" s="755"/>
      <c r="L493" s="574" t="s">
        <v>73</v>
      </c>
      <c r="M493" s="217" t="s">
        <v>2433</v>
      </c>
      <c r="N493" s="414">
        <v>1</v>
      </c>
      <c r="O493" s="485" t="s">
        <v>2248</v>
      </c>
      <c r="P493" s="60" t="s">
        <v>2249</v>
      </c>
      <c r="Q493" s="490" t="s">
        <v>2249</v>
      </c>
    </row>
    <row r="494" spans="1:17" ht="25.5" x14ac:dyDescent="0.2">
      <c r="A494" s="42">
        <f t="shared" si="27"/>
        <v>441</v>
      </c>
      <c r="B494" s="31" t="s">
        <v>786</v>
      </c>
      <c r="C494" s="755"/>
      <c r="D494" s="755"/>
      <c r="E494" s="755"/>
      <c r="F494" s="755"/>
      <c r="G494" s="755"/>
      <c r="H494" s="755"/>
      <c r="I494" s="755"/>
      <c r="J494" s="755"/>
      <c r="K494" s="755"/>
      <c r="L494" s="574" t="s">
        <v>73</v>
      </c>
      <c r="M494" s="217" t="s">
        <v>2512</v>
      </c>
      <c r="N494" s="412">
        <v>1</v>
      </c>
      <c r="O494" s="485" t="s">
        <v>2248</v>
      </c>
      <c r="P494" s="60" t="s">
        <v>2249</v>
      </c>
      <c r="Q494" s="490" t="s">
        <v>2249</v>
      </c>
    </row>
    <row r="495" spans="1:17" ht="38.25" x14ac:dyDescent="0.2">
      <c r="A495" s="31"/>
      <c r="B495" s="31" t="s">
        <v>785</v>
      </c>
      <c r="C495" s="754" t="s">
        <v>1400</v>
      </c>
      <c r="D495" s="754" t="s">
        <v>587</v>
      </c>
      <c r="E495" s="754" t="s">
        <v>587</v>
      </c>
      <c r="F495" s="754" t="s">
        <v>587</v>
      </c>
      <c r="G495" s="754" t="s">
        <v>587</v>
      </c>
      <c r="H495" s="754" t="s">
        <v>587</v>
      </c>
      <c r="I495" s="754" t="s">
        <v>587</v>
      </c>
      <c r="J495" s="754" t="s">
        <v>587</v>
      </c>
      <c r="K495" s="754" t="s">
        <v>587</v>
      </c>
      <c r="L495" s="572" t="s">
        <v>588</v>
      </c>
      <c r="M495" s="209" t="s">
        <v>1280</v>
      </c>
      <c r="N495" s="577"/>
      <c r="O495" s="577"/>
      <c r="P495" s="577"/>
      <c r="Q495" s="577"/>
    </row>
    <row r="496" spans="1:17" ht="25.5" x14ac:dyDescent="0.2">
      <c r="A496" s="14">
        <f>A494+1</f>
        <v>442</v>
      </c>
      <c r="B496" s="31" t="s">
        <v>785</v>
      </c>
      <c r="C496" s="754"/>
      <c r="D496" s="754"/>
      <c r="E496" s="754"/>
      <c r="F496" s="754"/>
      <c r="G496" s="754"/>
      <c r="H496" s="754"/>
      <c r="I496" s="754"/>
      <c r="J496" s="754"/>
      <c r="K496" s="754"/>
      <c r="L496" s="572" t="s">
        <v>73</v>
      </c>
      <c r="M496" s="209" t="s">
        <v>817</v>
      </c>
      <c r="N496" s="412">
        <v>1</v>
      </c>
      <c r="O496" s="485" t="s">
        <v>2248</v>
      </c>
      <c r="P496" s="489" t="s">
        <v>2249</v>
      </c>
      <c r="Q496" s="489" t="s">
        <v>2249</v>
      </c>
    </row>
    <row r="497" spans="1:17" ht="25.5" x14ac:dyDescent="0.2">
      <c r="A497" s="14">
        <f>A496+1</f>
        <v>443</v>
      </c>
      <c r="B497" s="31" t="s">
        <v>785</v>
      </c>
      <c r="C497" s="754"/>
      <c r="D497" s="754"/>
      <c r="E497" s="754"/>
      <c r="F497" s="754"/>
      <c r="G497" s="754"/>
      <c r="H497" s="754"/>
      <c r="I497" s="754"/>
      <c r="J497" s="754"/>
      <c r="K497" s="754"/>
      <c r="L497" s="572" t="s">
        <v>73</v>
      </c>
      <c r="M497" s="209" t="s">
        <v>816</v>
      </c>
      <c r="N497" s="412">
        <v>1</v>
      </c>
      <c r="O497" s="485" t="s">
        <v>2248</v>
      </c>
      <c r="P497" s="489" t="s">
        <v>2249</v>
      </c>
      <c r="Q497" s="489" t="s">
        <v>2249</v>
      </c>
    </row>
    <row r="498" spans="1:17" ht="25.5" x14ac:dyDescent="0.2">
      <c r="A498" s="14">
        <f t="shared" ref="A498" si="28">A497+1</f>
        <v>444</v>
      </c>
      <c r="B498" s="31"/>
      <c r="C498" s="754"/>
      <c r="D498" s="754"/>
      <c r="E498" s="754"/>
      <c r="F498" s="754"/>
      <c r="G498" s="754"/>
      <c r="H498" s="754"/>
      <c r="I498" s="754"/>
      <c r="J498" s="754"/>
      <c r="K498" s="754"/>
      <c r="L498" s="572" t="s">
        <v>73</v>
      </c>
      <c r="M498" s="209" t="s">
        <v>1281</v>
      </c>
      <c r="N498" s="412">
        <v>1</v>
      </c>
      <c r="O498" s="485" t="s">
        <v>2248</v>
      </c>
      <c r="P498" s="489" t="s">
        <v>2249</v>
      </c>
      <c r="Q498" s="489" t="s">
        <v>2249</v>
      </c>
    </row>
    <row r="499" spans="1:17" ht="76.5" x14ac:dyDescent="0.2">
      <c r="A499" s="14">
        <f>A498+1</f>
        <v>445</v>
      </c>
      <c r="B499" s="255"/>
      <c r="C499" s="110"/>
      <c r="D499" s="110"/>
      <c r="E499" s="764" t="s">
        <v>1605</v>
      </c>
      <c r="F499" s="764" t="s">
        <v>1605</v>
      </c>
      <c r="G499" s="764" t="s">
        <v>1605</v>
      </c>
      <c r="H499" s="764" t="s">
        <v>2105</v>
      </c>
      <c r="I499" s="764" t="s">
        <v>2105</v>
      </c>
      <c r="J499" s="773" t="s">
        <v>2105</v>
      </c>
      <c r="K499" s="773" t="s">
        <v>2105</v>
      </c>
      <c r="L499" s="575" t="s">
        <v>1551</v>
      </c>
      <c r="M499" s="217" t="s">
        <v>2529</v>
      </c>
      <c r="N499" s="412">
        <v>1</v>
      </c>
      <c r="O499" s="489" t="s">
        <v>2249</v>
      </c>
      <c r="P499" s="489" t="s">
        <v>2249</v>
      </c>
      <c r="Q499" s="489" t="s">
        <v>2249</v>
      </c>
    </row>
    <row r="500" spans="1:17" ht="25.5" x14ac:dyDescent="0.2">
      <c r="A500" s="14">
        <f t="shared" ref="A500:A501" si="29">A499+1</f>
        <v>446</v>
      </c>
      <c r="B500" s="255"/>
      <c r="C500" s="110"/>
      <c r="D500" s="110"/>
      <c r="E500" s="764"/>
      <c r="F500" s="764"/>
      <c r="G500" s="764"/>
      <c r="H500" s="764"/>
      <c r="I500" s="764"/>
      <c r="J500" s="774"/>
      <c r="K500" s="774"/>
      <c r="L500" s="575" t="s">
        <v>73</v>
      </c>
      <c r="M500" s="217" t="s">
        <v>2537</v>
      </c>
      <c r="N500" s="412">
        <v>1</v>
      </c>
      <c r="O500" s="489" t="s">
        <v>2249</v>
      </c>
      <c r="P500" s="489" t="s">
        <v>2249</v>
      </c>
      <c r="Q500" s="489" t="s">
        <v>2249</v>
      </c>
    </row>
    <row r="501" spans="1:17" ht="25.5" x14ac:dyDescent="0.2">
      <c r="A501" s="14">
        <f t="shared" si="29"/>
        <v>447</v>
      </c>
      <c r="B501" s="255"/>
      <c r="C501" s="110"/>
      <c r="D501" s="110"/>
      <c r="E501" s="764"/>
      <c r="F501" s="764"/>
      <c r="G501" s="764"/>
      <c r="H501" s="764"/>
      <c r="I501" s="574" t="s">
        <v>2105</v>
      </c>
      <c r="J501" s="775"/>
      <c r="K501" s="775"/>
      <c r="L501" s="584" t="s">
        <v>73</v>
      </c>
      <c r="M501" s="217" t="s">
        <v>2530</v>
      </c>
      <c r="N501" s="412">
        <v>1</v>
      </c>
      <c r="O501" s="489" t="s">
        <v>2249</v>
      </c>
      <c r="P501" s="489" t="s">
        <v>2249</v>
      </c>
      <c r="Q501" s="489" t="s">
        <v>2249</v>
      </c>
    </row>
    <row r="502" spans="1:17" ht="51" x14ac:dyDescent="0.2">
      <c r="A502" s="14">
        <f>A501+1</f>
        <v>448</v>
      </c>
      <c r="B502" s="31" t="s">
        <v>785</v>
      </c>
      <c r="C502" s="572" t="s">
        <v>1394</v>
      </c>
      <c r="D502" s="573" t="s">
        <v>603</v>
      </c>
      <c r="E502" s="573" t="s">
        <v>603</v>
      </c>
      <c r="F502" s="573" t="s">
        <v>603</v>
      </c>
      <c r="G502" s="577"/>
      <c r="H502" s="574" t="s">
        <v>2045</v>
      </c>
      <c r="I502" s="574" t="s">
        <v>2045</v>
      </c>
      <c r="J502" s="574" t="s">
        <v>2045</v>
      </c>
      <c r="K502" s="574" t="s">
        <v>2045</v>
      </c>
      <c r="L502" s="574" t="s">
        <v>2046</v>
      </c>
      <c r="M502" s="217" t="s">
        <v>2295</v>
      </c>
      <c r="N502" s="412">
        <v>1</v>
      </c>
      <c r="O502" s="485" t="s">
        <v>2248</v>
      </c>
      <c r="P502" s="489" t="s">
        <v>2249</v>
      </c>
      <c r="Q502" s="489" t="s">
        <v>2249</v>
      </c>
    </row>
    <row r="503" spans="1:17" ht="38.25" x14ac:dyDescent="0.2">
      <c r="A503" s="14">
        <f>A502+1</f>
        <v>449</v>
      </c>
      <c r="B503" s="31" t="s">
        <v>786</v>
      </c>
      <c r="C503" s="572" t="s">
        <v>1392</v>
      </c>
      <c r="D503" s="755" t="s">
        <v>592</v>
      </c>
      <c r="E503" s="755" t="s">
        <v>592</v>
      </c>
      <c r="F503" s="755" t="s">
        <v>592</v>
      </c>
      <c r="G503" s="755" t="s">
        <v>592</v>
      </c>
      <c r="H503" s="755" t="s">
        <v>592</v>
      </c>
      <c r="I503" s="755" t="s">
        <v>592</v>
      </c>
      <c r="J503" s="755" t="s">
        <v>592</v>
      </c>
      <c r="K503" s="755" t="s">
        <v>592</v>
      </c>
      <c r="L503" s="572" t="s">
        <v>593</v>
      </c>
      <c r="M503" s="209" t="s">
        <v>1206</v>
      </c>
      <c r="N503" s="413">
        <v>2</v>
      </c>
      <c r="O503" s="485" t="s">
        <v>2248</v>
      </c>
      <c r="P503" s="489" t="s">
        <v>2249</v>
      </c>
      <c r="Q503" s="489" t="s">
        <v>2249</v>
      </c>
    </row>
    <row r="504" spans="1:17" ht="38.25" x14ac:dyDescent="0.2">
      <c r="A504" s="14">
        <f t="shared" ref="A504:A520" si="30">A503+1</f>
        <v>450</v>
      </c>
      <c r="B504" s="31" t="s">
        <v>786</v>
      </c>
      <c r="C504" s="572" t="s">
        <v>1392</v>
      </c>
      <c r="D504" s="755"/>
      <c r="E504" s="755"/>
      <c r="F504" s="755"/>
      <c r="G504" s="755"/>
      <c r="H504" s="755"/>
      <c r="I504" s="755"/>
      <c r="J504" s="755"/>
      <c r="K504" s="755"/>
      <c r="L504" s="572" t="s">
        <v>73</v>
      </c>
      <c r="M504" s="209" t="s">
        <v>1207</v>
      </c>
      <c r="N504" s="412">
        <v>1</v>
      </c>
      <c r="O504" s="485" t="s">
        <v>2248</v>
      </c>
      <c r="P504" s="489" t="s">
        <v>2249</v>
      </c>
      <c r="Q504" s="489" t="s">
        <v>2249</v>
      </c>
    </row>
    <row r="505" spans="1:17" ht="25.5" x14ac:dyDescent="0.2">
      <c r="A505" s="577"/>
      <c r="B505" s="31" t="s">
        <v>786</v>
      </c>
      <c r="C505" s="754" t="s">
        <v>1393</v>
      </c>
      <c r="D505" s="755" t="s">
        <v>596</v>
      </c>
      <c r="E505" s="755" t="s">
        <v>596</v>
      </c>
      <c r="F505" s="755" t="s">
        <v>596</v>
      </c>
      <c r="G505" s="791" t="s">
        <v>596</v>
      </c>
      <c r="H505" s="791" t="s">
        <v>596</v>
      </c>
      <c r="I505" s="791" t="s">
        <v>596</v>
      </c>
      <c r="J505" s="791" t="s">
        <v>596</v>
      </c>
      <c r="K505" s="791" t="s">
        <v>596</v>
      </c>
      <c r="L505" s="574" t="s">
        <v>597</v>
      </c>
      <c r="M505" s="217" t="s">
        <v>1208</v>
      </c>
      <c r="N505" s="577"/>
      <c r="O505" s="577"/>
      <c r="P505" s="577"/>
      <c r="Q505" s="577"/>
    </row>
    <row r="506" spans="1:17" ht="25.5" x14ac:dyDescent="0.2">
      <c r="A506" s="14">
        <f>A504+1</f>
        <v>451</v>
      </c>
      <c r="B506" s="31" t="s">
        <v>786</v>
      </c>
      <c r="C506" s="755"/>
      <c r="D506" s="755"/>
      <c r="E506" s="755"/>
      <c r="F506" s="755"/>
      <c r="G506" s="791"/>
      <c r="H506" s="791"/>
      <c r="I506" s="791"/>
      <c r="J506" s="791"/>
      <c r="K506" s="791"/>
      <c r="L506" s="574" t="s">
        <v>73</v>
      </c>
      <c r="M506" s="217" t="s">
        <v>598</v>
      </c>
      <c r="N506" s="412">
        <v>1</v>
      </c>
      <c r="O506" s="485" t="s">
        <v>2248</v>
      </c>
      <c r="P506" s="489" t="s">
        <v>2249</v>
      </c>
      <c r="Q506" s="489" t="s">
        <v>2249</v>
      </c>
    </row>
    <row r="507" spans="1:17" ht="25.5" x14ac:dyDescent="0.2">
      <c r="A507" s="14">
        <f t="shared" si="30"/>
        <v>452</v>
      </c>
      <c r="B507" s="31" t="s">
        <v>786</v>
      </c>
      <c r="C507" s="755"/>
      <c r="D507" s="755"/>
      <c r="E507" s="755"/>
      <c r="F507" s="755"/>
      <c r="G507" s="791"/>
      <c r="H507" s="791"/>
      <c r="I507" s="791"/>
      <c r="J507" s="791"/>
      <c r="K507" s="791"/>
      <c r="L507" s="574" t="s">
        <v>73</v>
      </c>
      <c r="M507" s="217" t="s">
        <v>599</v>
      </c>
      <c r="N507" s="413">
        <v>2</v>
      </c>
      <c r="O507" s="485" t="s">
        <v>2248</v>
      </c>
      <c r="P507" s="489" t="s">
        <v>2249</v>
      </c>
      <c r="Q507" s="489" t="s">
        <v>2249</v>
      </c>
    </row>
    <row r="508" spans="1:17" ht="38.25" x14ac:dyDescent="0.2">
      <c r="A508" s="14">
        <f t="shared" si="30"/>
        <v>453</v>
      </c>
      <c r="B508" s="31" t="s">
        <v>786</v>
      </c>
      <c r="C508" s="755"/>
      <c r="D508" s="755"/>
      <c r="E508" s="755"/>
      <c r="F508" s="755"/>
      <c r="G508" s="791"/>
      <c r="H508" s="791"/>
      <c r="I508" s="791"/>
      <c r="J508" s="791"/>
      <c r="K508" s="791"/>
      <c r="L508" s="574" t="s">
        <v>73</v>
      </c>
      <c r="M508" s="217" t="s">
        <v>2485</v>
      </c>
      <c r="N508" s="412">
        <v>1</v>
      </c>
      <c r="O508" s="485" t="s">
        <v>2248</v>
      </c>
      <c r="P508" s="489" t="s">
        <v>2249</v>
      </c>
      <c r="Q508" s="489" t="s">
        <v>2249</v>
      </c>
    </row>
    <row r="509" spans="1:17" ht="51" x14ac:dyDescent="0.2">
      <c r="A509" s="14">
        <f t="shared" si="30"/>
        <v>454</v>
      </c>
      <c r="B509" s="31" t="s">
        <v>786</v>
      </c>
      <c r="C509" s="755"/>
      <c r="D509" s="755"/>
      <c r="E509" s="755"/>
      <c r="F509" s="755"/>
      <c r="G509" s="791"/>
      <c r="H509" s="791"/>
      <c r="I509" s="791"/>
      <c r="J509" s="791"/>
      <c r="K509" s="791"/>
      <c r="L509" s="574" t="s">
        <v>73</v>
      </c>
      <c r="M509" s="217" t="s">
        <v>2186</v>
      </c>
      <c r="N509" s="412">
        <v>1</v>
      </c>
      <c r="O509" s="485" t="s">
        <v>2248</v>
      </c>
      <c r="P509" s="489" t="s">
        <v>2249</v>
      </c>
      <c r="Q509" s="489" t="s">
        <v>2249</v>
      </c>
    </row>
    <row r="510" spans="1:17" ht="25.5" x14ac:dyDescent="0.2">
      <c r="A510" s="577"/>
      <c r="B510" s="31"/>
      <c r="C510" s="577"/>
      <c r="D510" s="577"/>
      <c r="E510" s="577"/>
      <c r="F510" s="577"/>
      <c r="G510" s="764" t="s">
        <v>2004</v>
      </c>
      <c r="H510" s="791"/>
      <c r="I510" s="791"/>
      <c r="J510" s="791"/>
      <c r="K510" s="791"/>
      <c r="L510" s="574" t="s">
        <v>73</v>
      </c>
      <c r="M510" s="499" t="s">
        <v>2187</v>
      </c>
      <c r="N510" s="361"/>
      <c r="O510" s="577"/>
      <c r="P510" s="577"/>
      <c r="Q510" s="577"/>
    </row>
    <row r="511" spans="1:17" ht="28.5" customHeight="1" x14ac:dyDescent="0.2">
      <c r="A511" s="14">
        <f>A509+1</f>
        <v>455</v>
      </c>
      <c r="B511" s="31"/>
      <c r="C511" s="577"/>
      <c r="D511" s="577"/>
      <c r="E511" s="577"/>
      <c r="F511" s="577"/>
      <c r="G511" s="764"/>
      <c r="H511" s="791"/>
      <c r="I511" s="791"/>
      <c r="J511" s="791"/>
      <c r="K511" s="791"/>
      <c r="L511" s="574" t="s">
        <v>73</v>
      </c>
      <c r="M511" s="217" t="s">
        <v>1909</v>
      </c>
      <c r="N511" s="412">
        <v>1</v>
      </c>
      <c r="O511" s="485" t="s">
        <v>2248</v>
      </c>
      <c r="P511" s="489" t="s">
        <v>2249</v>
      </c>
      <c r="Q511" s="489" t="s">
        <v>2249</v>
      </c>
    </row>
    <row r="512" spans="1:17" ht="25.5" x14ac:dyDescent="0.2">
      <c r="A512" s="14">
        <f>A511+1</f>
        <v>456</v>
      </c>
      <c r="B512" s="31"/>
      <c r="C512" s="577"/>
      <c r="D512" s="577"/>
      <c r="E512" s="577"/>
      <c r="F512" s="577"/>
      <c r="G512" s="764"/>
      <c r="H512" s="791"/>
      <c r="I512" s="791"/>
      <c r="J512" s="791"/>
      <c r="K512" s="791"/>
      <c r="L512" s="574" t="s">
        <v>73</v>
      </c>
      <c r="M512" s="217" t="s">
        <v>2188</v>
      </c>
      <c r="N512" s="412">
        <v>1</v>
      </c>
      <c r="O512" s="485" t="s">
        <v>2248</v>
      </c>
      <c r="P512" s="489" t="s">
        <v>2249</v>
      </c>
      <c r="Q512" s="489" t="s">
        <v>2249</v>
      </c>
    </row>
    <row r="513" spans="1:17" ht="38.25" x14ac:dyDescent="0.2">
      <c r="A513" s="14">
        <f t="shared" ref="A513:A514" si="31">A512+1</f>
        <v>457</v>
      </c>
      <c r="B513" s="31" t="s">
        <v>785</v>
      </c>
      <c r="C513" s="572" t="s">
        <v>1394</v>
      </c>
      <c r="D513" s="573" t="s">
        <v>603</v>
      </c>
      <c r="E513" s="573" t="s">
        <v>603</v>
      </c>
      <c r="F513" s="573" t="s">
        <v>603</v>
      </c>
      <c r="G513" s="791" t="s">
        <v>603</v>
      </c>
      <c r="H513" s="791" t="s">
        <v>603</v>
      </c>
      <c r="I513" s="791" t="s">
        <v>603</v>
      </c>
      <c r="J513" s="791" t="s">
        <v>603</v>
      </c>
      <c r="K513" s="791" t="s">
        <v>603</v>
      </c>
      <c r="L513" s="574" t="s">
        <v>604</v>
      </c>
      <c r="M513" s="217" t="s">
        <v>1211</v>
      </c>
      <c r="N513" s="412">
        <v>1</v>
      </c>
      <c r="O513" s="485" t="s">
        <v>2248</v>
      </c>
      <c r="P513" s="489" t="s">
        <v>2249</v>
      </c>
      <c r="Q513" s="489" t="s">
        <v>2249</v>
      </c>
    </row>
    <row r="514" spans="1:17" ht="51" x14ac:dyDescent="0.2">
      <c r="A514" s="14">
        <f t="shared" si="31"/>
        <v>458</v>
      </c>
      <c r="B514" s="574" t="s">
        <v>841</v>
      </c>
      <c r="C514" s="573" t="s">
        <v>603</v>
      </c>
      <c r="D514" s="755" t="s">
        <v>603</v>
      </c>
      <c r="E514" s="755" t="s">
        <v>603</v>
      </c>
      <c r="F514" s="755" t="s">
        <v>603</v>
      </c>
      <c r="G514" s="791"/>
      <c r="H514" s="791"/>
      <c r="I514" s="791"/>
      <c r="J514" s="791"/>
      <c r="K514" s="791"/>
      <c r="L514" s="572" t="s">
        <v>73</v>
      </c>
      <c r="M514" s="217" t="s">
        <v>1962</v>
      </c>
      <c r="N514" s="412">
        <v>1</v>
      </c>
      <c r="O514" s="485" t="s">
        <v>2248</v>
      </c>
      <c r="P514" s="489" t="s">
        <v>2249</v>
      </c>
      <c r="Q514" s="489" t="s">
        <v>2249</v>
      </c>
    </row>
    <row r="515" spans="1:17" ht="38.25" x14ac:dyDescent="0.2">
      <c r="A515" s="14">
        <f t="shared" si="30"/>
        <v>459</v>
      </c>
      <c r="B515" s="31" t="s">
        <v>786</v>
      </c>
      <c r="C515" s="572" t="s">
        <v>1395</v>
      </c>
      <c r="D515" s="755"/>
      <c r="E515" s="755"/>
      <c r="F515" s="755"/>
      <c r="G515" s="791"/>
      <c r="H515" s="791"/>
      <c r="I515" s="791"/>
      <c r="J515" s="791"/>
      <c r="K515" s="791"/>
      <c r="L515" s="572" t="s">
        <v>73</v>
      </c>
      <c r="M515" s="209" t="s">
        <v>1212</v>
      </c>
      <c r="N515" s="412">
        <v>1</v>
      </c>
      <c r="O515" s="485" t="s">
        <v>2248</v>
      </c>
      <c r="P515" s="489" t="s">
        <v>2249</v>
      </c>
      <c r="Q515" s="489" t="s">
        <v>2249</v>
      </c>
    </row>
    <row r="516" spans="1:17" s="363" customFormat="1" ht="25.5" x14ac:dyDescent="0.2">
      <c r="A516" s="14">
        <f t="shared" si="30"/>
        <v>460</v>
      </c>
      <c r="B516" s="31" t="s">
        <v>786</v>
      </c>
      <c r="C516" s="572" t="s">
        <v>1396</v>
      </c>
      <c r="D516" s="755" t="s">
        <v>608</v>
      </c>
      <c r="E516" s="755" t="s">
        <v>608</v>
      </c>
      <c r="F516" s="755" t="s">
        <v>608</v>
      </c>
      <c r="G516" s="755" t="s">
        <v>608</v>
      </c>
      <c r="H516" s="755" t="s">
        <v>608</v>
      </c>
      <c r="I516" s="755" t="s">
        <v>608</v>
      </c>
      <c r="J516" s="756" t="s">
        <v>608</v>
      </c>
      <c r="K516" s="756" t="s">
        <v>608</v>
      </c>
      <c r="L516" s="572" t="s">
        <v>609</v>
      </c>
      <c r="M516" s="209" t="s">
        <v>1213</v>
      </c>
      <c r="N516" s="412">
        <v>1</v>
      </c>
      <c r="O516" s="485" t="s">
        <v>2248</v>
      </c>
      <c r="P516" s="489" t="s">
        <v>2249</v>
      </c>
      <c r="Q516" s="489" t="s">
        <v>2249</v>
      </c>
    </row>
    <row r="517" spans="1:17" s="363" customFormat="1" ht="38.25" x14ac:dyDescent="0.2">
      <c r="A517" s="14">
        <f t="shared" si="30"/>
        <v>461</v>
      </c>
      <c r="B517" s="31" t="s">
        <v>786</v>
      </c>
      <c r="C517" s="572" t="s">
        <v>1396</v>
      </c>
      <c r="D517" s="755"/>
      <c r="E517" s="755"/>
      <c r="F517" s="755"/>
      <c r="G517" s="755"/>
      <c r="H517" s="755"/>
      <c r="I517" s="755"/>
      <c r="J517" s="757"/>
      <c r="K517" s="757"/>
      <c r="L517" s="572" t="s">
        <v>73</v>
      </c>
      <c r="M517" s="209" t="s">
        <v>1214</v>
      </c>
      <c r="N517" s="412">
        <v>1</v>
      </c>
      <c r="O517" s="485" t="s">
        <v>2248</v>
      </c>
      <c r="P517" s="489" t="s">
        <v>2249</v>
      </c>
      <c r="Q517" s="489" t="s">
        <v>2249</v>
      </c>
    </row>
    <row r="518" spans="1:17" s="363" customFormat="1" ht="51" x14ac:dyDescent="0.2">
      <c r="A518" s="14">
        <f t="shared" si="30"/>
        <v>462</v>
      </c>
      <c r="B518" s="572" t="s">
        <v>767</v>
      </c>
      <c r="C518" s="573" t="s">
        <v>608</v>
      </c>
      <c r="D518" s="755"/>
      <c r="E518" s="755"/>
      <c r="F518" s="755"/>
      <c r="G518" s="755" t="s">
        <v>608</v>
      </c>
      <c r="H518" s="755" t="s">
        <v>608</v>
      </c>
      <c r="I518" s="573" t="s">
        <v>608</v>
      </c>
      <c r="J518" s="757"/>
      <c r="K518" s="757"/>
      <c r="L518" s="572" t="s">
        <v>73</v>
      </c>
      <c r="M518" s="209" t="s">
        <v>1215</v>
      </c>
      <c r="N518" s="412">
        <v>1</v>
      </c>
      <c r="O518" s="485" t="s">
        <v>2248</v>
      </c>
      <c r="P518" s="489" t="s">
        <v>2249</v>
      </c>
      <c r="Q518" s="489" t="s">
        <v>2249</v>
      </c>
    </row>
    <row r="519" spans="1:17" s="363" customFormat="1" ht="38.25" x14ac:dyDescent="0.2">
      <c r="A519" s="14">
        <f t="shared" si="30"/>
        <v>463</v>
      </c>
      <c r="B519" s="31" t="s">
        <v>785</v>
      </c>
      <c r="C519" s="572" t="s">
        <v>1397</v>
      </c>
      <c r="D519" s="755"/>
      <c r="E519" s="755"/>
      <c r="F519" s="755"/>
      <c r="G519" s="755"/>
      <c r="H519" s="755"/>
      <c r="I519" s="573" t="s">
        <v>608</v>
      </c>
      <c r="J519" s="758"/>
      <c r="K519" s="758"/>
      <c r="L519" s="581" t="s">
        <v>73</v>
      </c>
      <c r="M519" s="209" t="s">
        <v>1216</v>
      </c>
      <c r="N519" s="412">
        <v>1</v>
      </c>
      <c r="O519" s="485" t="s">
        <v>2248</v>
      </c>
      <c r="P519" s="489" t="s">
        <v>2249</v>
      </c>
      <c r="Q519" s="489" t="s">
        <v>2249</v>
      </c>
    </row>
    <row r="520" spans="1:17" s="363" customFormat="1" ht="25.5" x14ac:dyDescent="0.2">
      <c r="A520" s="14">
        <f t="shared" si="30"/>
        <v>464</v>
      </c>
      <c r="B520" s="31" t="s">
        <v>786</v>
      </c>
      <c r="C520" s="572" t="s">
        <v>1398</v>
      </c>
      <c r="D520" s="755" t="s">
        <v>614</v>
      </c>
      <c r="E520" s="755" t="s">
        <v>614</v>
      </c>
      <c r="F520" s="755" t="s">
        <v>614</v>
      </c>
      <c r="G520" s="755" t="s">
        <v>614</v>
      </c>
      <c r="H520" s="755" t="s">
        <v>614</v>
      </c>
      <c r="I520" s="756" t="s">
        <v>614</v>
      </c>
      <c r="J520" s="756" t="s">
        <v>614</v>
      </c>
      <c r="K520" s="756" t="s">
        <v>614</v>
      </c>
      <c r="L520" s="572" t="s">
        <v>615</v>
      </c>
      <c r="M520" s="209" t="s">
        <v>1217</v>
      </c>
      <c r="N520" s="413">
        <v>2</v>
      </c>
      <c r="O520" s="485" t="s">
        <v>2248</v>
      </c>
      <c r="P520" s="489" t="s">
        <v>2249</v>
      </c>
      <c r="Q520" s="489" t="s">
        <v>2249</v>
      </c>
    </row>
    <row r="521" spans="1:17" s="363" customFormat="1" ht="15" customHeight="1" x14ac:dyDescent="0.2">
      <c r="A521" s="577"/>
      <c r="B521" s="31" t="s">
        <v>786</v>
      </c>
      <c r="C521" s="754" t="s">
        <v>1398</v>
      </c>
      <c r="D521" s="755"/>
      <c r="E521" s="755"/>
      <c r="F521" s="755"/>
      <c r="G521" s="755"/>
      <c r="H521" s="755"/>
      <c r="I521" s="757"/>
      <c r="J521" s="757"/>
      <c r="K521" s="757"/>
      <c r="L521" s="572" t="s">
        <v>73</v>
      </c>
      <c r="M521" s="209" t="s">
        <v>1185</v>
      </c>
      <c r="N521" s="577"/>
      <c r="O521" s="577"/>
      <c r="P521" s="577"/>
      <c r="Q521" s="577"/>
    </row>
    <row r="522" spans="1:17" s="363" customFormat="1" ht="25.5" x14ac:dyDescent="0.2">
      <c r="A522" s="14">
        <f>A520+1</f>
        <v>465</v>
      </c>
      <c r="B522" s="31" t="s">
        <v>786</v>
      </c>
      <c r="C522" s="755"/>
      <c r="D522" s="755"/>
      <c r="E522" s="755"/>
      <c r="F522" s="755"/>
      <c r="G522" s="755"/>
      <c r="H522" s="755"/>
      <c r="I522" s="757"/>
      <c r="J522" s="757"/>
      <c r="K522" s="757"/>
      <c r="L522" s="572" t="s">
        <v>73</v>
      </c>
      <c r="M522" s="209" t="s">
        <v>2189</v>
      </c>
      <c r="N522" s="413">
        <v>2</v>
      </c>
      <c r="O522" s="485" t="s">
        <v>2248</v>
      </c>
      <c r="P522" s="489" t="s">
        <v>2249</v>
      </c>
      <c r="Q522" s="489" t="s">
        <v>2249</v>
      </c>
    </row>
    <row r="523" spans="1:17" s="363" customFormat="1" ht="25.5" x14ac:dyDescent="0.2">
      <c r="A523" s="14">
        <f>A522+1</f>
        <v>466</v>
      </c>
      <c r="B523" s="31" t="s">
        <v>786</v>
      </c>
      <c r="C523" s="755"/>
      <c r="D523" s="755"/>
      <c r="E523" s="755"/>
      <c r="F523" s="755"/>
      <c r="G523" s="755"/>
      <c r="H523" s="755" t="s">
        <v>614</v>
      </c>
      <c r="I523" s="757"/>
      <c r="J523" s="757"/>
      <c r="K523" s="757"/>
      <c r="L523" s="572" t="s">
        <v>73</v>
      </c>
      <c r="M523" s="217" t="s">
        <v>2190</v>
      </c>
      <c r="N523" s="413">
        <v>2</v>
      </c>
      <c r="O523" s="485" t="s">
        <v>2248</v>
      </c>
      <c r="P523" s="489" t="s">
        <v>2249</v>
      </c>
      <c r="Q523" s="489" t="s">
        <v>2249</v>
      </c>
    </row>
    <row r="524" spans="1:17" s="363" customFormat="1" ht="63.75" x14ac:dyDescent="0.2">
      <c r="A524" s="14">
        <f t="shared" ref="A524" si="32">A523+1</f>
        <v>467</v>
      </c>
      <c r="B524" s="31" t="s">
        <v>786</v>
      </c>
      <c r="C524" s="755"/>
      <c r="D524" s="755"/>
      <c r="E524" s="755"/>
      <c r="F524" s="755"/>
      <c r="G524" s="755"/>
      <c r="H524" s="755"/>
      <c r="I524" s="758"/>
      <c r="J524" s="758"/>
      <c r="K524" s="758"/>
      <c r="L524" s="572" t="s">
        <v>73</v>
      </c>
      <c r="M524" s="209" t="s">
        <v>2191</v>
      </c>
      <c r="N524" s="413">
        <v>2</v>
      </c>
      <c r="O524" s="485" t="s">
        <v>2248</v>
      </c>
      <c r="P524" s="489" t="s">
        <v>2249</v>
      </c>
      <c r="Q524" s="489" t="s">
        <v>2249</v>
      </c>
    </row>
    <row r="525" spans="1:17" s="363" customFormat="1" ht="15" customHeight="1" x14ac:dyDescent="0.2">
      <c r="A525" s="577"/>
      <c r="B525" s="31" t="s">
        <v>786</v>
      </c>
      <c r="C525" s="754" t="s">
        <v>1399</v>
      </c>
      <c r="D525" s="755" t="s">
        <v>629</v>
      </c>
      <c r="E525" s="755" t="s">
        <v>629</v>
      </c>
      <c r="F525" s="764" t="s">
        <v>620</v>
      </c>
      <c r="G525" s="764" t="s">
        <v>620</v>
      </c>
      <c r="H525" s="764" t="s">
        <v>620</v>
      </c>
      <c r="I525" s="764" t="s">
        <v>620</v>
      </c>
      <c r="J525" s="764" t="s">
        <v>620</v>
      </c>
      <c r="K525" s="764" t="s">
        <v>620</v>
      </c>
      <c r="L525" s="572" t="s">
        <v>630</v>
      </c>
      <c r="M525" s="209" t="s">
        <v>1185</v>
      </c>
      <c r="N525" s="577"/>
      <c r="O525" s="577"/>
      <c r="P525" s="577"/>
      <c r="Q525" s="577"/>
    </row>
    <row r="526" spans="1:17" s="363" customFormat="1" ht="25.5" x14ac:dyDescent="0.2">
      <c r="A526" s="14">
        <f>A524+1</f>
        <v>468</v>
      </c>
      <c r="B526" s="31" t="s">
        <v>786</v>
      </c>
      <c r="C526" s="754"/>
      <c r="D526" s="755"/>
      <c r="E526" s="755"/>
      <c r="F526" s="764"/>
      <c r="G526" s="764"/>
      <c r="H526" s="764"/>
      <c r="I526" s="764"/>
      <c r="J526" s="764"/>
      <c r="K526" s="764"/>
      <c r="L526" s="572" t="s">
        <v>73</v>
      </c>
      <c r="M526" s="209" t="s">
        <v>1671</v>
      </c>
      <c r="N526" s="413">
        <v>2</v>
      </c>
      <c r="O526" s="485" t="s">
        <v>2248</v>
      </c>
      <c r="P526" s="489" t="s">
        <v>2249</v>
      </c>
      <c r="Q526" s="489" t="s">
        <v>2249</v>
      </c>
    </row>
    <row r="527" spans="1:17" s="363" customFormat="1" ht="25.5" x14ac:dyDescent="0.2">
      <c r="A527" s="14">
        <f>A526+1</f>
        <v>469</v>
      </c>
      <c r="B527" s="31" t="s">
        <v>786</v>
      </c>
      <c r="C527" s="754"/>
      <c r="D527" s="755"/>
      <c r="E527" s="755"/>
      <c r="F527" s="764"/>
      <c r="G527" s="764"/>
      <c r="H527" s="764"/>
      <c r="I527" s="764"/>
      <c r="J527" s="764"/>
      <c r="K527" s="764"/>
      <c r="L527" s="572" t="s">
        <v>73</v>
      </c>
      <c r="M527" s="209" t="s">
        <v>1672</v>
      </c>
      <c r="N527" s="413">
        <v>2</v>
      </c>
      <c r="O527" s="485" t="s">
        <v>2248</v>
      </c>
      <c r="P527" s="489" t="s">
        <v>2249</v>
      </c>
      <c r="Q527" s="489" t="s">
        <v>2249</v>
      </c>
    </row>
    <row r="528" spans="1:17" s="363" customFormat="1" ht="27.75" customHeight="1" x14ac:dyDescent="0.2">
      <c r="A528" s="14">
        <f>A527+1</f>
        <v>470</v>
      </c>
      <c r="B528" s="31" t="s">
        <v>786</v>
      </c>
      <c r="C528" s="754" t="s">
        <v>1399</v>
      </c>
      <c r="D528" s="755"/>
      <c r="E528" s="755"/>
      <c r="F528" s="764"/>
      <c r="G528" s="764"/>
      <c r="H528" s="764"/>
      <c r="I528" s="764"/>
      <c r="J528" s="764"/>
      <c r="K528" s="764"/>
      <c r="L528" s="572" t="s">
        <v>73</v>
      </c>
      <c r="M528" s="209" t="s">
        <v>1673</v>
      </c>
      <c r="N528" s="413">
        <v>2</v>
      </c>
      <c r="O528" s="485" t="s">
        <v>2248</v>
      </c>
      <c r="P528" s="489" t="s">
        <v>2249</v>
      </c>
      <c r="Q528" s="489" t="s">
        <v>2249</v>
      </c>
    </row>
    <row r="529" spans="1:17" s="363" customFormat="1" ht="25.5" x14ac:dyDescent="0.2">
      <c r="A529" s="14">
        <f>A528+1</f>
        <v>471</v>
      </c>
      <c r="B529" s="31" t="s">
        <v>786</v>
      </c>
      <c r="C529" s="754"/>
      <c r="D529" s="755"/>
      <c r="E529" s="755"/>
      <c r="F529" s="764"/>
      <c r="G529" s="764"/>
      <c r="H529" s="764"/>
      <c r="I529" s="764"/>
      <c r="J529" s="764"/>
      <c r="K529" s="764"/>
      <c r="L529" s="572" t="s">
        <v>73</v>
      </c>
      <c r="M529" s="209" t="s">
        <v>1674</v>
      </c>
      <c r="N529" s="413">
        <v>2</v>
      </c>
      <c r="O529" s="485" t="s">
        <v>2248</v>
      </c>
      <c r="P529" s="489" t="s">
        <v>2249</v>
      </c>
      <c r="Q529" s="489" t="s">
        <v>2249</v>
      </c>
    </row>
    <row r="530" spans="1:17" s="363" customFormat="1" ht="25.5" x14ac:dyDescent="0.2">
      <c r="A530" s="14">
        <f t="shared" ref="A530:A531" si="33">A529+1</f>
        <v>472</v>
      </c>
      <c r="B530" s="31" t="s">
        <v>786</v>
      </c>
      <c r="C530" s="754"/>
      <c r="D530" s="755"/>
      <c r="E530" s="755"/>
      <c r="F530" s="764"/>
      <c r="G530" s="764"/>
      <c r="H530" s="764"/>
      <c r="I530" s="764"/>
      <c r="J530" s="764"/>
      <c r="K530" s="764"/>
      <c r="L530" s="572" t="s">
        <v>73</v>
      </c>
      <c r="M530" s="209" t="s">
        <v>1675</v>
      </c>
      <c r="N530" s="413">
        <v>2</v>
      </c>
      <c r="O530" s="485" t="s">
        <v>2248</v>
      </c>
      <c r="P530" s="489" t="s">
        <v>2249</v>
      </c>
      <c r="Q530" s="489" t="s">
        <v>2249</v>
      </c>
    </row>
    <row r="531" spans="1:17" s="363" customFormat="1" ht="25.5" x14ac:dyDescent="0.2">
      <c r="A531" s="14">
        <f t="shared" si="33"/>
        <v>473</v>
      </c>
      <c r="B531" s="572" t="s">
        <v>752</v>
      </c>
      <c r="C531" s="573" t="s">
        <v>636</v>
      </c>
      <c r="D531" s="573" t="s">
        <v>636</v>
      </c>
      <c r="E531" s="573" t="s">
        <v>636</v>
      </c>
      <c r="F531" s="574" t="s">
        <v>629</v>
      </c>
      <c r="G531" s="574" t="s">
        <v>629</v>
      </c>
      <c r="H531" s="574" t="s">
        <v>629</v>
      </c>
      <c r="I531" s="574" t="s">
        <v>629</v>
      </c>
      <c r="J531" s="574" t="s">
        <v>629</v>
      </c>
      <c r="K531" s="574" t="s">
        <v>629</v>
      </c>
      <c r="L531" s="572" t="s">
        <v>637</v>
      </c>
      <c r="M531" s="209" t="s">
        <v>1228</v>
      </c>
      <c r="N531" s="412">
        <v>1</v>
      </c>
      <c r="O531" s="487" t="s">
        <v>2246</v>
      </c>
      <c r="P531" s="487" t="s">
        <v>2246</v>
      </c>
      <c r="Q531" s="487" t="s">
        <v>2246</v>
      </c>
    </row>
    <row r="532" spans="1:17" ht="15" customHeight="1" x14ac:dyDescent="0.2">
      <c r="A532" s="769" t="s">
        <v>801</v>
      </c>
      <c r="B532" s="769"/>
      <c r="C532" s="769"/>
      <c r="D532" s="769"/>
      <c r="E532" s="769"/>
      <c r="F532" s="769"/>
      <c r="G532" s="769"/>
      <c r="H532" s="769"/>
      <c r="I532" s="769"/>
      <c r="J532" s="769"/>
      <c r="K532" s="769"/>
      <c r="L532" s="769"/>
      <c r="M532" s="769"/>
      <c r="N532" s="769"/>
      <c r="O532" s="769"/>
      <c r="P532" s="769"/>
      <c r="Q532" s="769"/>
    </row>
    <row r="533" spans="1:17" ht="25.5" x14ac:dyDescent="0.2">
      <c r="A533" s="14">
        <f>A531+1</f>
        <v>474</v>
      </c>
      <c r="B533" s="572" t="s">
        <v>770</v>
      </c>
      <c r="C533" s="573" t="s">
        <v>639</v>
      </c>
      <c r="D533" s="755" t="s">
        <v>639</v>
      </c>
      <c r="E533" s="755" t="s">
        <v>639</v>
      </c>
      <c r="F533" s="755" t="s">
        <v>639</v>
      </c>
      <c r="G533" s="755" t="s">
        <v>639</v>
      </c>
      <c r="H533" s="755" t="s">
        <v>639</v>
      </c>
      <c r="I533" s="755" t="s">
        <v>639</v>
      </c>
      <c r="J533" s="755" t="s">
        <v>639</v>
      </c>
      <c r="K533" s="755" t="s">
        <v>639</v>
      </c>
      <c r="L533" s="572" t="s">
        <v>640</v>
      </c>
      <c r="M533" s="209" t="s">
        <v>1229</v>
      </c>
      <c r="N533" s="412">
        <v>1</v>
      </c>
      <c r="O533" s="488" t="s">
        <v>2247</v>
      </c>
      <c r="P533" s="488" t="s">
        <v>2247</v>
      </c>
      <c r="Q533" s="488" t="s">
        <v>2247</v>
      </c>
    </row>
    <row r="534" spans="1:17" ht="25.5" x14ac:dyDescent="0.2">
      <c r="A534" s="14">
        <f>A533+1</f>
        <v>475</v>
      </c>
      <c r="B534" s="572" t="s">
        <v>770</v>
      </c>
      <c r="C534" s="573" t="s">
        <v>639</v>
      </c>
      <c r="D534" s="755"/>
      <c r="E534" s="755"/>
      <c r="F534" s="755"/>
      <c r="G534" s="755"/>
      <c r="H534" s="755"/>
      <c r="I534" s="755"/>
      <c r="J534" s="755"/>
      <c r="K534" s="755"/>
      <c r="L534" s="572" t="s">
        <v>73</v>
      </c>
      <c r="M534" s="209" t="s">
        <v>1230</v>
      </c>
      <c r="N534" s="412">
        <v>1</v>
      </c>
      <c r="O534" s="488" t="s">
        <v>2247</v>
      </c>
      <c r="P534" s="488" t="s">
        <v>2247</v>
      </c>
      <c r="Q534" s="488" t="s">
        <v>2247</v>
      </c>
    </row>
    <row r="535" spans="1:17" ht="25.5" x14ac:dyDescent="0.2">
      <c r="A535" s="14">
        <f t="shared" ref="A535:A536" si="34">A534+1</f>
        <v>476</v>
      </c>
      <c r="B535" s="31" t="s">
        <v>788</v>
      </c>
      <c r="C535" s="572" t="s">
        <v>1404</v>
      </c>
      <c r="D535" s="755"/>
      <c r="E535" s="755"/>
      <c r="F535" s="755"/>
      <c r="G535" s="755"/>
      <c r="H535" s="755"/>
      <c r="I535" s="755"/>
      <c r="J535" s="755"/>
      <c r="K535" s="755"/>
      <c r="L535" s="572" t="s">
        <v>73</v>
      </c>
      <c r="M535" s="209" t="s">
        <v>1231</v>
      </c>
      <c r="N535" s="412">
        <v>1</v>
      </c>
      <c r="O535" s="488" t="s">
        <v>2247</v>
      </c>
      <c r="P535" s="488" t="s">
        <v>2247</v>
      </c>
      <c r="Q535" s="488" t="s">
        <v>2247</v>
      </c>
    </row>
    <row r="536" spans="1:17" ht="25.5" x14ac:dyDescent="0.2">
      <c r="A536" s="14">
        <f t="shared" si="34"/>
        <v>477</v>
      </c>
      <c r="B536" s="31" t="s">
        <v>788</v>
      </c>
      <c r="C536" s="572" t="s">
        <v>1405</v>
      </c>
      <c r="D536" s="573" t="s">
        <v>644</v>
      </c>
      <c r="E536" s="573" t="s">
        <v>644</v>
      </c>
      <c r="F536" s="573" t="s">
        <v>644</v>
      </c>
      <c r="G536" s="573" t="s">
        <v>644</v>
      </c>
      <c r="H536" s="573" t="s">
        <v>644</v>
      </c>
      <c r="I536" s="573" t="s">
        <v>644</v>
      </c>
      <c r="J536" s="573" t="s">
        <v>644</v>
      </c>
      <c r="K536" s="573" t="s">
        <v>644</v>
      </c>
      <c r="L536" s="572" t="s">
        <v>645</v>
      </c>
      <c r="M536" s="209" t="s">
        <v>1232</v>
      </c>
      <c r="N536" s="412">
        <v>1</v>
      </c>
      <c r="O536" s="488" t="s">
        <v>2247</v>
      </c>
      <c r="P536" s="488" t="s">
        <v>2247</v>
      </c>
      <c r="Q536" s="488" t="s">
        <v>2247</v>
      </c>
    </row>
    <row r="537" spans="1:17" ht="15" customHeight="1" x14ac:dyDescent="0.2">
      <c r="A537" s="577"/>
      <c r="B537" s="572" t="s">
        <v>771</v>
      </c>
      <c r="C537" s="755" t="s">
        <v>647</v>
      </c>
      <c r="D537" s="755" t="s">
        <v>647</v>
      </c>
      <c r="E537" s="755" t="s">
        <v>647</v>
      </c>
      <c r="F537" s="755" t="s">
        <v>647</v>
      </c>
      <c r="G537" s="755" t="s">
        <v>647</v>
      </c>
      <c r="H537" s="755" t="s">
        <v>647</v>
      </c>
      <c r="I537" s="755" t="s">
        <v>647</v>
      </c>
      <c r="J537" s="755" t="s">
        <v>647</v>
      </c>
      <c r="K537" s="755" t="s">
        <v>647</v>
      </c>
      <c r="L537" s="572" t="s">
        <v>648</v>
      </c>
      <c r="M537" s="209" t="s">
        <v>1233</v>
      </c>
      <c r="N537" s="577"/>
      <c r="O537" s="577"/>
      <c r="P537" s="577"/>
      <c r="Q537" s="577"/>
    </row>
    <row r="538" spans="1:17" ht="38.25" x14ac:dyDescent="0.2">
      <c r="A538" s="14">
        <f>A536+1</f>
        <v>478</v>
      </c>
      <c r="B538" s="572" t="s">
        <v>771</v>
      </c>
      <c r="C538" s="755"/>
      <c r="D538" s="755"/>
      <c r="E538" s="755"/>
      <c r="F538" s="755"/>
      <c r="G538" s="755"/>
      <c r="H538" s="755"/>
      <c r="I538" s="755"/>
      <c r="J538" s="755"/>
      <c r="K538" s="755"/>
      <c r="L538" s="572" t="s">
        <v>73</v>
      </c>
      <c r="M538" s="209" t="s">
        <v>812</v>
      </c>
      <c r="N538" s="412">
        <v>1</v>
      </c>
      <c r="O538" s="488" t="s">
        <v>2247</v>
      </c>
      <c r="P538" s="488" t="s">
        <v>2247</v>
      </c>
      <c r="Q538" s="488" t="s">
        <v>2247</v>
      </c>
    </row>
    <row r="539" spans="1:17" ht="38.25" x14ac:dyDescent="0.2">
      <c r="A539" s="14">
        <f>A538+1</f>
        <v>479</v>
      </c>
      <c r="B539" s="31" t="s">
        <v>788</v>
      </c>
      <c r="C539" s="754" t="s">
        <v>1406</v>
      </c>
      <c r="D539" s="755"/>
      <c r="E539" s="755"/>
      <c r="F539" s="755"/>
      <c r="G539" s="755"/>
      <c r="H539" s="755"/>
      <c r="I539" s="755"/>
      <c r="J539" s="755"/>
      <c r="K539" s="755"/>
      <c r="L539" s="572" t="s">
        <v>73</v>
      </c>
      <c r="M539" s="209" t="s">
        <v>649</v>
      </c>
      <c r="N539" s="412">
        <v>1</v>
      </c>
      <c r="O539" s="488" t="s">
        <v>2247</v>
      </c>
      <c r="P539" s="488" t="s">
        <v>2247</v>
      </c>
      <c r="Q539" s="488" t="s">
        <v>2247</v>
      </c>
    </row>
    <row r="540" spans="1:17" ht="25.5" x14ac:dyDescent="0.2">
      <c r="A540" s="14">
        <f t="shared" ref="A540:A541" si="35">A539+1</f>
        <v>480</v>
      </c>
      <c r="B540" s="31" t="s">
        <v>788</v>
      </c>
      <c r="C540" s="755"/>
      <c r="D540" s="755"/>
      <c r="E540" s="755"/>
      <c r="F540" s="755"/>
      <c r="G540" s="755"/>
      <c r="H540" s="755"/>
      <c r="I540" s="755"/>
      <c r="J540" s="755"/>
      <c r="K540" s="755"/>
      <c r="L540" s="572" t="s">
        <v>73</v>
      </c>
      <c r="M540" s="209" t="s">
        <v>650</v>
      </c>
      <c r="N540" s="412">
        <v>1</v>
      </c>
      <c r="O540" s="488" t="s">
        <v>2247</v>
      </c>
      <c r="P540" s="488" t="s">
        <v>2247</v>
      </c>
      <c r="Q540" s="488" t="s">
        <v>2247</v>
      </c>
    </row>
    <row r="541" spans="1:17" ht="66.75" customHeight="1" x14ac:dyDescent="0.2">
      <c r="A541" s="14">
        <f t="shared" si="35"/>
        <v>481</v>
      </c>
      <c r="B541" s="31" t="s">
        <v>788</v>
      </c>
      <c r="C541" s="573"/>
      <c r="D541" s="573"/>
      <c r="E541" s="573"/>
      <c r="F541" s="573"/>
      <c r="G541" s="577"/>
      <c r="H541" s="755"/>
      <c r="I541" s="755"/>
      <c r="J541" s="755"/>
      <c r="K541" s="755"/>
      <c r="L541" s="574" t="s">
        <v>73</v>
      </c>
      <c r="M541" s="217" t="s">
        <v>2048</v>
      </c>
      <c r="N541" s="412">
        <v>1</v>
      </c>
      <c r="O541" s="488" t="s">
        <v>2247</v>
      </c>
      <c r="P541" s="488" t="s">
        <v>2247</v>
      </c>
      <c r="Q541" s="488" t="s">
        <v>2247</v>
      </c>
    </row>
    <row r="542" spans="1:17" s="26" customFormat="1" ht="25.5" x14ac:dyDescent="0.2">
      <c r="A542" s="42">
        <f>A541+1</f>
        <v>482</v>
      </c>
      <c r="B542" s="572" t="s">
        <v>772</v>
      </c>
      <c r="C542" s="573" t="s">
        <v>652</v>
      </c>
      <c r="D542" s="755" t="s">
        <v>652</v>
      </c>
      <c r="E542" s="755" t="s">
        <v>652</v>
      </c>
      <c r="F542" s="755" t="s">
        <v>652</v>
      </c>
      <c r="G542" s="755" t="s">
        <v>652</v>
      </c>
      <c r="H542" s="755" t="s">
        <v>652</v>
      </c>
      <c r="I542" s="755" t="s">
        <v>652</v>
      </c>
      <c r="J542" s="755" t="s">
        <v>652</v>
      </c>
      <c r="K542" s="755" t="s">
        <v>652</v>
      </c>
      <c r="L542" s="572" t="s">
        <v>653</v>
      </c>
      <c r="M542" s="209" t="s">
        <v>1234</v>
      </c>
      <c r="N542" s="414">
        <v>1</v>
      </c>
      <c r="O542" s="488" t="s">
        <v>2247</v>
      </c>
      <c r="P542" s="488" t="s">
        <v>2247</v>
      </c>
      <c r="Q542" s="488" t="s">
        <v>2247</v>
      </c>
    </row>
    <row r="543" spans="1:17" s="26" customFormat="1" x14ac:dyDescent="0.2">
      <c r="A543" s="42">
        <f t="shared" ref="A543:A544" si="36">A542+1</f>
        <v>483</v>
      </c>
      <c r="B543" s="572" t="s">
        <v>772</v>
      </c>
      <c r="C543" s="573" t="s">
        <v>652</v>
      </c>
      <c r="D543" s="755"/>
      <c r="E543" s="755"/>
      <c r="F543" s="755"/>
      <c r="G543" s="755"/>
      <c r="H543" s="755"/>
      <c r="I543" s="755"/>
      <c r="J543" s="755"/>
      <c r="K543" s="755"/>
      <c r="L543" s="572" t="s">
        <v>73</v>
      </c>
      <c r="M543" s="209" t="s">
        <v>2531</v>
      </c>
      <c r="N543" s="414">
        <v>1</v>
      </c>
      <c r="O543" s="488" t="s">
        <v>2247</v>
      </c>
      <c r="P543" s="488" t="s">
        <v>2247</v>
      </c>
      <c r="Q543" s="488" t="s">
        <v>2247</v>
      </c>
    </row>
    <row r="544" spans="1:17" s="26" customFormat="1" x14ac:dyDescent="0.2">
      <c r="A544" s="42">
        <f t="shared" si="36"/>
        <v>484</v>
      </c>
      <c r="B544" s="581" t="s">
        <v>772</v>
      </c>
      <c r="C544" s="582" t="s">
        <v>652</v>
      </c>
      <c r="D544" s="755"/>
      <c r="E544" s="755"/>
      <c r="F544" s="755"/>
      <c r="G544" s="755"/>
      <c r="H544" s="755"/>
      <c r="I544" s="755"/>
      <c r="J544" s="755"/>
      <c r="K544" s="755"/>
      <c r="L544" s="581" t="s">
        <v>73</v>
      </c>
      <c r="M544" s="209" t="s">
        <v>2532</v>
      </c>
      <c r="N544" s="414">
        <v>1</v>
      </c>
      <c r="O544" s="488" t="s">
        <v>2247</v>
      </c>
      <c r="P544" s="488" t="s">
        <v>2247</v>
      </c>
      <c r="Q544" s="488" t="s">
        <v>2247</v>
      </c>
    </row>
    <row r="545" spans="1:21" ht="25.5" x14ac:dyDescent="0.2">
      <c r="A545" s="42">
        <f>A544+1</f>
        <v>485</v>
      </c>
      <c r="B545" s="572" t="s">
        <v>772</v>
      </c>
      <c r="C545" s="573" t="s">
        <v>652</v>
      </c>
      <c r="D545" s="755"/>
      <c r="E545" s="755"/>
      <c r="F545" s="755"/>
      <c r="G545" s="755"/>
      <c r="H545" s="755"/>
      <c r="I545" s="755"/>
      <c r="J545" s="755"/>
      <c r="K545" s="755"/>
      <c r="L545" s="572" t="s">
        <v>73</v>
      </c>
      <c r="M545" s="209" t="s">
        <v>1236</v>
      </c>
      <c r="N545" s="412">
        <v>1</v>
      </c>
      <c r="O545" s="488" t="s">
        <v>2247</v>
      </c>
      <c r="P545" s="488" t="s">
        <v>2247</v>
      </c>
      <c r="Q545" s="488" t="s">
        <v>2247</v>
      </c>
      <c r="U545" s="62"/>
    </row>
    <row r="546" spans="1:21" ht="15" customHeight="1" x14ac:dyDescent="0.2">
      <c r="A546" s="769" t="s">
        <v>802</v>
      </c>
      <c r="B546" s="769"/>
      <c r="C546" s="769"/>
      <c r="D546" s="769"/>
      <c r="E546" s="769"/>
      <c r="F546" s="769"/>
      <c r="G546" s="769"/>
      <c r="H546" s="769"/>
      <c r="I546" s="769"/>
      <c r="J546" s="769"/>
      <c r="K546" s="769"/>
      <c r="L546" s="769"/>
      <c r="M546" s="769"/>
      <c r="N546" s="769"/>
      <c r="O546" s="769"/>
      <c r="P546" s="769"/>
      <c r="Q546" s="769"/>
      <c r="U546" s="62"/>
    </row>
    <row r="547" spans="1:21" ht="63.75" x14ac:dyDescent="0.2">
      <c r="A547" s="42">
        <f>A545+1</f>
        <v>486</v>
      </c>
      <c r="B547" s="574" t="s">
        <v>1284</v>
      </c>
      <c r="C547" s="573" t="s">
        <v>656</v>
      </c>
      <c r="D547" s="573" t="s">
        <v>656</v>
      </c>
      <c r="E547" s="755" t="s">
        <v>656</v>
      </c>
      <c r="F547" s="755" t="s">
        <v>656</v>
      </c>
      <c r="G547" s="755" t="s">
        <v>656</v>
      </c>
      <c r="H547" s="755" t="s">
        <v>656</v>
      </c>
      <c r="I547" s="754" t="s">
        <v>2389</v>
      </c>
      <c r="J547" s="754" t="s">
        <v>2389</v>
      </c>
      <c r="K547" s="754" t="s">
        <v>2389</v>
      </c>
      <c r="L547" s="572" t="s">
        <v>2376</v>
      </c>
      <c r="M547" s="217" t="s">
        <v>2388</v>
      </c>
      <c r="N547" s="412">
        <v>1</v>
      </c>
      <c r="O547" s="487" t="s">
        <v>2246</v>
      </c>
      <c r="P547" s="487" t="s">
        <v>2246</v>
      </c>
      <c r="Q547" s="487" t="s">
        <v>2246</v>
      </c>
      <c r="U547" s="541"/>
    </row>
    <row r="548" spans="1:21" ht="51" x14ac:dyDescent="0.2">
      <c r="A548" s="42">
        <f t="shared" ref="A548:A566" si="37">A547+1</f>
        <v>487</v>
      </c>
      <c r="B548" s="31" t="s">
        <v>831</v>
      </c>
      <c r="C548" s="31" t="s">
        <v>1484</v>
      </c>
      <c r="D548" s="574" t="s">
        <v>1484</v>
      </c>
      <c r="E548" s="755"/>
      <c r="F548" s="755"/>
      <c r="G548" s="755"/>
      <c r="H548" s="755"/>
      <c r="I548" s="754"/>
      <c r="J548" s="754"/>
      <c r="K548" s="754"/>
      <c r="L548" s="574" t="s">
        <v>73</v>
      </c>
      <c r="M548" s="217" t="s">
        <v>1515</v>
      </c>
      <c r="N548" s="412">
        <v>1</v>
      </c>
      <c r="O548" s="487" t="s">
        <v>2246</v>
      </c>
      <c r="P548" s="487" t="s">
        <v>2246</v>
      </c>
      <c r="Q548" s="487" t="s">
        <v>2246</v>
      </c>
      <c r="U548" s="62"/>
    </row>
    <row r="549" spans="1:21" ht="38.25" x14ac:dyDescent="0.2">
      <c r="A549" s="42">
        <f t="shared" si="37"/>
        <v>488</v>
      </c>
      <c r="B549" s="31"/>
      <c r="C549" s="574" t="s">
        <v>1407</v>
      </c>
      <c r="D549" s="575" t="s">
        <v>656</v>
      </c>
      <c r="E549" s="755"/>
      <c r="F549" s="755"/>
      <c r="G549" s="755"/>
      <c r="H549" s="755"/>
      <c r="I549" s="754"/>
      <c r="J549" s="754"/>
      <c r="K549" s="754"/>
      <c r="L549" s="574" t="s">
        <v>73</v>
      </c>
      <c r="M549" s="217" t="s">
        <v>2391</v>
      </c>
      <c r="N549" s="412">
        <v>1</v>
      </c>
      <c r="O549" s="487" t="s">
        <v>2246</v>
      </c>
      <c r="P549" s="487" t="s">
        <v>2246</v>
      </c>
      <c r="Q549" s="487" t="s">
        <v>2246</v>
      </c>
      <c r="U549" s="541"/>
    </row>
    <row r="550" spans="1:21" ht="15" customHeight="1" x14ac:dyDescent="0.2">
      <c r="A550" s="42">
        <f t="shared" si="37"/>
        <v>489</v>
      </c>
      <c r="B550" s="572" t="s">
        <v>1284</v>
      </c>
      <c r="C550" s="573" t="s">
        <v>656</v>
      </c>
      <c r="D550" s="755" t="s">
        <v>656</v>
      </c>
      <c r="E550" s="755"/>
      <c r="F550" s="755"/>
      <c r="G550" s="755"/>
      <c r="H550" s="755"/>
      <c r="I550" s="754"/>
      <c r="J550" s="754"/>
      <c r="K550" s="754"/>
      <c r="L550" s="572" t="s">
        <v>73</v>
      </c>
      <c r="M550" s="217" t="s">
        <v>1238</v>
      </c>
      <c r="N550" s="412">
        <v>1</v>
      </c>
      <c r="O550" s="487" t="s">
        <v>2246</v>
      </c>
      <c r="P550" s="487" t="s">
        <v>2246</v>
      </c>
      <c r="Q550" s="487" t="s">
        <v>2246</v>
      </c>
      <c r="U550" s="62"/>
    </row>
    <row r="551" spans="1:21" ht="15" customHeight="1" x14ac:dyDescent="0.2">
      <c r="A551" s="42">
        <f t="shared" si="37"/>
        <v>490</v>
      </c>
      <c r="B551" s="572" t="s">
        <v>1284</v>
      </c>
      <c r="C551" s="573" t="s">
        <v>656</v>
      </c>
      <c r="D551" s="755"/>
      <c r="E551" s="755"/>
      <c r="F551" s="755"/>
      <c r="G551" s="755"/>
      <c r="H551" s="755"/>
      <c r="I551" s="754"/>
      <c r="J551" s="754"/>
      <c r="K551" s="754"/>
      <c r="L551" s="572" t="s">
        <v>73</v>
      </c>
      <c r="M551" s="217" t="s">
        <v>1239</v>
      </c>
      <c r="N551" s="412">
        <v>1</v>
      </c>
      <c r="O551" s="487" t="s">
        <v>2246</v>
      </c>
      <c r="P551" s="487" t="s">
        <v>2246</v>
      </c>
      <c r="Q551" s="487" t="s">
        <v>2246</v>
      </c>
      <c r="U551" s="62"/>
    </row>
    <row r="552" spans="1:21" ht="38.25" x14ac:dyDescent="0.2">
      <c r="A552" s="42">
        <f>A551+1</f>
        <v>491</v>
      </c>
      <c r="B552" s="572" t="s">
        <v>1286</v>
      </c>
      <c r="C552" s="573" t="s">
        <v>656</v>
      </c>
      <c r="D552" s="755"/>
      <c r="E552" s="755"/>
      <c r="F552" s="755"/>
      <c r="G552" s="755"/>
      <c r="H552" s="755"/>
      <c r="I552" s="754"/>
      <c r="J552" s="754"/>
      <c r="K552" s="754"/>
      <c r="L552" s="572" t="s">
        <v>73</v>
      </c>
      <c r="M552" s="217" t="s">
        <v>2390</v>
      </c>
      <c r="N552" s="412">
        <v>1</v>
      </c>
      <c r="O552" s="487" t="s">
        <v>2246</v>
      </c>
      <c r="P552" s="487" t="s">
        <v>2246</v>
      </c>
      <c r="Q552" s="487" t="s">
        <v>2246</v>
      </c>
      <c r="U552" s="62"/>
    </row>
    <row r="553" spans="1:21" ht="53.25" customHeight="1" x14ac:dyDescent="0.2">
      <c r="A553" s="42">
        <f t="shared" si="37"/>
        <v>492</v>
      </c>
      <c r="B553" s="572"/>
      <c r="C553" s="573"/>
      <c r="D553" s="755"/>
      <c r="E553" s="755"/>
      <c r="F553" s="755"/>
      <c r="G553" s="755"/>
      <c r="H553" s="755"/>
      <c r="I553" s="754"/>
      <c r="J553" s="754"/>
      <c r="K553" s="754"/>
      <c r="L553" s="581" t="s">
        <v>73</v>
      </c>
      <c r="M553" s="217" t="s">
        <v>2382</v>
      </c>
      <c r="N553" s="412">
        <v>1</v>
      </c>
      <c r="O553" s="487" t="s">
        <v>2246</v>
      </c>
      <c r="P553" s="487" t="s">
        <v>2246</v>
      </c>
      <c r="Q553" s="487" t="s">
        <v>2246</v>
      </c>
      <c r="U553" s="62"/>
    </row>
    <row r="554" spans="1:21" ht="38.25" x14ac:dyDescent="0.2">
      <c r="A554" s="42">
        <f t="shared" si="37"/>
        <v>493</v>
      </c>
      <c r="B554" s="572"/>
      <c r="C554" s="573"/>
      <c r="D554" s="755"/>
      <c r="E554" s="755"/>
      <c r="F554" s="755"/>
      <c r="G554" s="755"/>
      <c r="H554" s="573" t="s">
        <v>668</v>
      </c>
      <c r="I554" s="754"/>
      <c r="J554" s="754"/>
      <c r="K554" s="754"/>
      <c r="L554" s="581" t="s">
        <v>73</v>
      </c>
      <c r="M554" s="217" t="s">
        <v>2383</v>
      </c>
      <c r="N554" s="412">
        <v>1</v>
      </c>
      <c r="O554" s="487" t="s">
        <v>2246</v>
      </c>
      <c r="P554" s="487" t="s">
        <v>2246</v>
      </c>
      <c r="Q554" s="487" t="s">
        <v>2246</v>
      </c>
      <c r="U554" s="62"/>
    </row>
    <row r="555" spans="1:21" ht="15" customHeight="1" x14ac:dyDescent="0.2">
      <c r="A555" s="42">
        <f t="shared" si="37"/>
        <v>494</v>
      </c>
      <c r="B555" s="572"/>
      <c r="C555" s="573"/>
      <c r="D555" s="755"/>
      <c r="E555" s="755"/>
      <c r="F555" s="755"/>
      <c r="G555" s="755"/>
      <c r="H555" s="573"/>
      <c r="I555" s="754"/>
      <c r="J555" s="754"/>
      <c r="K555" s="754"/>
      <c r="L555" s="581" t="s">
        <v>73</v>
      </c>
      <c r="M555" s="217" t="s">
        <v>2384</v>
      </c>
      <c r="N555" s="412">
        <v>1</v>
      </c>
      <c r="O555" s="487" t="s">
        <v>2246</v>
      </c>
      <c r="P555" s="487" t="s">
        <v>2246</v>
      </c>
      <c r="Q555" s="487" t="s">
        <v>2246</v>
      </c>
      <c r="U555" s="62"/>
    </row>
    <row r="556" spans="1:21" ht="38.25" x14ac:dyDescent="0.2">
      <c r="A556" s="42">
        <f t="shared" si="37"/>
        <v>495</v>
      </c>
      <c r="B556" s="572" t="s">
        <v>1287</v>
      </c>
      <c r="C556" s="573" t="s">
        <v>656</v>
      </c>
      <c r="D556" s="755"/>
      <c r="E556" s="755"/>
      <c r="F556" s="755"/>
      <c r="G556" s="755"/>
      <c r="H556" s="755" t="s">
        <v>656</v>
      </c>
      <c r="I556" s="754"/>
      <c r="J556" s="754"/>
      <c r="K556" s="754"/>
      <c r="L556" s="572" t="s">
        <v>73</v>
      </c>
      <c r="M556" s="217" t="s">
        <v>2385</v>
      </c>
      <c r="N556" s="412">
        <v>1</v>
      </c>
      <c r="O556" s="487" t="s">
        <v>2246</v>
      </c>
      <c r="P556" s="487" t="s">
        <v>2246</v>
      </c>
      <c r="Q556" s="487" t="s">
        <v>2246</v>
      </c>
      <c r="U556" s="62"/>
    </row>
    <row r="557" spans="1:21" ht="25.5" x14ac:dyDescent="0.2">
      <c r="A557" s="42">
        <f t="shared" si="37"/>
        <v>496</v>
      </c>
      <c r="B557" s="31" t="s">
        <v>785</v>
      </c>
      <c r="C557" s="572" t="s">
        <v>1408</v>
      </c>
      <c r="D557" s="755"/>
      <c r="E557" s="755"/>
      <c r="F557" s="755"/>
      <c r="G557" s="755"/>
      <c r="H557" s="755"/>
      <c r="I557" s="754"/>
      <c r="J557" s="754"/>
      <c r="K557" s="754"/>
      <c r="L557" s="572" t="s">
        <v>73</v>
      </c>
      <c r="M557" s="217" t="s">
        <v>2386</v>
      </c>
      <c r="N557" s="412">
        <v>1</v>
      </c>
      <c r="O557" s="487" t="s">
        <v>2246</v>
      </c>
      <c r="P557" s="487" t="s">
        <v>2246</v>
      </c>
      <c r="Q557" s="487" t="s">
        <v>2246</v>
      </c>
      <c r="U557" s="62"/>
    </row>
    <row r="558" spans="1:21" s="26" customFormat="1" ht="25.5" x14ac:dyDescent="0.2">
      <c r="A558" s="42">
        <f t="shared" si="37"/>
        <v>497</v>
      </c>
      <c r="B558" s="572" t="s">
        <v>1289</v>
      </c>
      <c r="C558" s="573" t="s">
        <v>656</v>
      </c>
      <c r="D558" s="755"/>
      <c r="E558" s="755"/>
      <c r="F558" s="755"/>
      <c r="G558" s="755"/>
      <c r="H558" s="755"/>
      <c r="I558" s="754"/>
      <c r="J558" s="754"/>
      <c r="K558" s="754"/>
      <c r="L558" s="572" t="s">
        <v>73</v>
      </c>
      <c r="M558" s="217" t="s">
        <v>2387</v>
      </c>
      <c r="N558" s="414">
        <v>1</v>
      </c>
      <c r="O558" s="487" t="s">
        <v>2246</v>
      </c>
      <c r="P558" s="487" t="s">
        <v>2246</v>
      </c>
      <c r="Q558" s="487" t="s">
        <v>2246</v>
      </c>
      <c r="U558" s="542"/>
    </row>
    <row r="559" spans="1:21" ht="25.5" x14ac:dyDescent="0.2">
      <c r="A559" s="42">
        <f t="shared" si="37"/>
        <v>498</v>
      </c>
      <c r="B559" s="572" t="s">
        <v>1289</v>
      </c>
      <c r="C559" s="573" t="s">
        <v>656</v>
      </c>
      <c r="D559" s="755"/>
      <c r="E559" s="755"/>
      <c r="F559" s="755"/>
      <c r="G559" s="755"/>
      <c r="H559" s="755"/>
      <c r="I559" s="754"/>
      <c r="J559" s="754"/>
      <c r="K559" s="754"/>
      <c r="L559" s="572" t="s">
        <v>73</v>
      </c>
      <c r="M559" s="217" t="s">
        <v>2349</v>
      </c>
      <c r="N559" s="412">
        <v>1</v>
      </c>
      <c r="O559" s="487" t="s">
        <v>2246</v>
      </c>
      <c r="P559" s="487" t="s">
        <v>2246</v>
      </c>
      <c r="Q559" s="487" t="s">
        <v>2246</v>
      </c>
      <c r="U559" s="62"/>
    </row>
    <row r="560" spans="1:21" ht="25.5" x14ac:dyDescent="0.2">
      <c r="A560" s="42">
        <f t="shared" si="37"/>
        <v>499</v>
      </c>
      <c r="B560" s="572" t="s">
        <v>1290</v>
      </c>
      <c r="C560" s="573" t="s">
        <v>656</v>
      </c>
      <c r="D560" s="755"/>
      <c r="E560" s="755"/>
      <c r="F560" s="755"/>
      <c r="G560" s="755"/>
      <c r="H560" s="755"/>
      <c r="I560" s="754"/>
      <c r="J560" s="754"/>
      <c r="K560" s="754"/>
      <c r="L560" s="572" t="s">
        <v>73</v>
      </c>
      <c r="M560" s="217" t="s">
        <v>2380</v>
      </c>
      <c r="N560" s="412">
        <v>1</v>
      </c>
      <c r="O560" s="487" t="s">
        <v>2246</v>
      </c>
      <c r="P560" s="487" t="s">
        <v>2246</v>
      </c>
      <c r="Q560" s="487" t="s">
        <v>2246</v>
      </c>
      <c r="U560" s="541"/>
    </row>
    <row r="561" spans="1:21" ht="25.5" x14ac:dyDescent="0.2">
      <c r="A561" s="42">
        <f t="shared" si="37"/>
        <v>500</v>
      </c>
      <c r="B561" s="572" t="s">
        <v>1290</v>
      </c>
      <c r="C561" s="573" t="s">
        <v>656</v>
      </c>
      <c r="D561" s="573"/>
      <c r="E561" s="573"/>
      <c r="F561" s="573"/>
      <c r="G561" s="573"/>
      <c r="H561" s="755"/>
      <c r="I561" s="754"/>
      <c r="J561" s="754"/>
      <c r="K561" s="754"/>
      <c r="L561" s="572" t="s">
        <v>73</v>
      </c>
      <c r="M561" s="217" t="s">
        <v>2381</v>
      </c>
      <c r="N561" s="412">
        <v>1</v>
      </c>
      <c r="O561" s="487" t="s">
        <v>2246</v>
      </c>
      <c r="P561" s="487" t="s">
        <v>2246</v>
      </c>
      <c r="Q561" s="487" t="s">
        <v>2246</v>
      </c>
      <c r="U561" s="62"/>
    </row>
    <row r="562" spans="1:21" ht="25.5" x14ac:dyDescent="0.2">
      <c r="A562" s="42">
        <f>A561+1</f>
        <v>501</v>
      </c>
      <c r="B562" s="31"/>
      <c r="C562" s="574" t="s">
        <v>1409</v>
      </c>
      <c r="D562" s="575" t="s">
        <v>672</v>
      </c>
      <c r="E562" s="575" t="s">
        <v>672</v>
      </c>
      <c r="F562" s="575" t="s">
        <v>672</v>
      </c>
      <c r="G562" s="575" t="s">
        <v>672</v>
      </c>
      <c r="H562" s="575" t="s">
        <v>672</v>
      </c>
      <c r="I562" s="575" t="s">
        <v>672</v>
      </c>
      <c r="J562" s="575" t="s">
        <v>672</v>
      </c>
      <c r="K562" s="575" t="s">
        <v>672</v>
      </c>
      <c r="L562" s="574" t="s">
        <v>673</v>
      </c>
      <c r="M562" s="217" t="s">
        <v>2377</v>
      </c>
      <c r="N562" s="412">
        <v>1</v>
      </c>
      <c r="O562" s="485" t="s">
        <v>2248</v>
      </c>
      <c r="P562" s="485" t="s">
        <v>2248</v>
      </c>
      <c r="Q562" s="485" t="s">
        <v>2248</v>
      </c>
    </row>
    <row r="563" spans="1:21" ht="30" customHeight="1" x14ac:dyDescent="0.2">
      <c r="A563" s="42">
        <f>A562+1</f>
        <v>502</v>
      </c>
      <c r="B563" s="31"/>
      <c r="C563" s="574"/>
      <c r="D563" s="575"/>
      <c r="E563" s="575"/>
      <c r="F563" s="575"/>
      <c r="G563" s="575"/>
      <c r="H563" s="577"/>
      <c r="I563" s="575" t="s">
        <v>672</v>
      </c>
      <c r="J563" s="575" t="s">
        <v>672</v>
      </c>
      <c r="K563" s="575" t="s">
        <v>672</v>
      </c>
      <c r="L563" s="574" t="s">
        <v>73</v>
      </c>
      <c r="M563" s="217" t="s">
        <v>2378</v>
      </c>
      <c r="N563" s="412">
        <v>1</v>
      </c>
      <c r="O563" s="485" t="s">
        <v>2248</v>
      </c>
      <c r="P563" s="485" t="s">
        <v>2248</v>
      </c>
      <c r="Q563" s="485" t="s">
        <v>2248</v>
      </c>
    </row>
    <row r="564" spans="1:21" ht="30" customHeight="1" x14ac:dyDescent="0.2">
      <c r="A564" s="42">
        <f>A563+1</f>
        <v>503</v>
      </c>
      <c r="B564" s="31"/>
      <c r="C564" s="574"/>
      <c r="D564" s="575"/>
      <c r="E564" s="575"/>
      <c r="F564" s="575"/>
      <c r="G564" s="575"/>
      <c r="H564" s="577"/>
      <c r="I564" s="575" t="s">
        <v>672</v>
      </c>
      <c r="J564" s="575" t="s">
        <v>672</v>
      </c>
      <c r="K564" s="575" t="s">
        <v>672</v>
      </c>
      <c r="L564" s="574" t="s">
        <v>73</v>
      </c>
      <c r="M564" s="217" t="s">
        <v>2379</v>
      </c>
      <c r="N564" s="412">
        <v>1</v>
      </c>
      <c r="O564" s="485" t="s">
        <v>2248</v>
      </c>
      <c r="P564" s="485" t="s">
        <v>2248</v>
      </c>
      <c r="Q564" s="485" t="s">
        <v>2248</v>
      </c>
    </row>
    <row r="565" spans="1:21" ht="51" x14ac:dyDescent="0.2">
      <c r="A565" s="42">
        <f>A564+1</f>
        <v>504</v>
      </c>
      <c r="B565" s="31" t="s">
        <v>786</v>
      </c>
      <c r="C565" s="572" t="s">
        <v>1410</v>
      </c>
      <c r="D565" s="573" t="s">
        <v>675</v>
      </c>
      <c r="E565" s="573" t="s">
        <v>675</v>
      </c>
      <c r="F565" s="573" t="s">
        <v>675</v>
      </c>
      <c r="G565" s="573" t="s">
        <v>675</v>
      </c>
      <c r="H565" s="573" t="s">
        <v>675</v>
      </c>
      <c r="I565" s="573" t="s">
        <v>675</v>
      </c>
      <c r="J565" s="573" t="s">
        <v>675</v>
      </c>
      <c r="K565" s="573" t="s">
        <v>675</v>
      </c>
      <c r="L565" s="572" t="s">
        <v>676</v>
      </c>
      <c r="M565" s="217" t="s">
        <v>1254</v>
      </c>
      <c r="N565" s="412">
        <v>1</v>
      </c>
      <c r="O565" s="485" t="s">
        <v>2248</v>
      </c>
      <c r="P565" s="485" t="s">
        <v>2248</v>
      </c>
      <c r="Q565" s="485" t="s">
        <v>2248</v>
      </c>
    </row>
    <row r="566" spans="1:21" ht="25.5" x14ac:dyDescent="0.2">
      <c r="A566" s="42">
        <f t="shared" si="37"/>
        <v>505</v>
      </c>
      <c r="B566" s="572" t="s">
        <v>842</v>
      </c>
      <c r="C566" s="573" t="s">
        <v>678</v>
      </c>
      <c r="D566" s="573" t="s">
        <v>678</v>
      </c>
      <c r="E566" s="573" t="s">
        <v>678</v>
      </c>
      <c r="F566" s="573" t="s">
        <v>678</v>
      </c>
      <c r="G566" s="573" t="s">
        <v>678</v>
      </c>
      <c r="H566" s="573" t="s">
        <v>678</v>
      </c>
      <c r="I566" s="573" t="s">
        <v>678</v>
      </c>
      <c r="J566" s="573" t="s">
        <v>678</v>
      </c>
      <c r="K566" s="573" t="s">
        <v>678</v>
      </c>
      <c r="L566" s="572" t="s">
        <v>679</v>
      </c>
      <c r="M566" s="209" t="s">
        <v>1255</v>
      </c>
      <c r="N566" s="413">
        <v>2</v>
      </c>
      <c r="O566" s="485" t="s">
        <v>2248</v>
      </c>
      <c r="P566" s="485" t="s">
        <v>2248</v>
      </c>
      <c r="Q566" s="485" t="s">
        <v>2248</v>
      </c>
    </row>
    <row r="567" spans="1:21" ht="15" customHeight="1" x14ac:dyDescent="0.2">
      <c r="A567" s="769" t="s">
        <v>1838</v>
      </c>
      <c r="B567" s="769"/>
      <c r="C567" s="769"/>
      <c r="D567" s="769"/>
      <c r="E567" s="769"/>
      <c r="F567" s="769"/>
      <c r="G567" s="769"/>
      <c r="H567" s="769"/>
      <c r="I567" s="769"/>
      <c r="J567" s="769"/>
      <c r="K567" s="769"/>
      <c r="L567" s="769"/>
      <c r="M567" s="769"/>
      <c r="N567" s="769"/>
      <c r="O567" s="769"/>
      <c r="P567" s="769"/>
      <c r="Q567" s="769"/>
    </row>
    <row r="568" spans="1:21" ht="15" customHeight="1" x14ac:dyDescent="0.2">
      <c r="A568" s="577"/>
      <c r="B568" s="31" t="s">
        <v>786</v>
      </c>
      <c r="C568" s="754" t="s">
        <v>1354</v>
      </c>
      <c r="D568" s="755" t="s">
        <v>369</v>
      </c>
      <c r="E568" s="755" t="s">
        <v>369</v>
      </c>
      <c r="F568" s="764" t="s">
        <v>1964</v>
      </c>
      <c r="G568" s="764">
        <v>5.13</v>
      </c>
      <c r="H568" s="764">
        <v>5.13</v>
      </c>
      <c r="I568" s="764">
        <v>5.13</v>
      </c>
      <c r="J568" s="764">
        <v>5.13</v>
      </c>
      <c r="K568" s="764">
        <v>5.13</v>
      </c>
      <c r="L568" s="574" t="s">
        <v>1963</v>
      </c>
      <c r="M568" s="218" t="s">
        <v>1302</v>
      </c>
      <c r="N568" s="577"/>
      <c r="O568" s="577"/>
      <c r="P568" s="577"/>
      <c r="Q568" s="577"/>
    </row>
    <row r="569" spans="1:21" ht="25.5" x14ac:dyDescent="0.2">
      <c r="A569" s="14">
        <f>A566+1</f>
        <v>506</v>
      </c>
      <c r="B569" s="31" t="s">
        <v>786</v>
      </c>
      <c r="C569" s="755"/>
      <c r="D569" s="755"/>
      <c r="E569" s="755"/>
      <c r="F569" s="791"/>
      <c r="G569" s="791"/>
      <c r="H569" s="791"/>
      <c r="I569" s="791"/>
      <c r="J569" s="791"/>
      <c r="K569" s="791"/>
      <c r="L569" s="572" t="s">
        <v>73</v>
      </c>
      <c r="M569" s="203" t="s">
        <v>1966</v>
      </c>
      <c r="N569" s="412">
        <v>1</v>
      </c>
      <c r="O569" s="487" t="s">
        <v>2246</v>
      </c>
      <c r="P569" s="487" t="s">
        <v>2246</v>
      </c>
      <c r="Q569" s="487" t="s">
        <v>2246</v>
      </c>
    </row>
    <row r="570" spans="1:21" ht="15" customHeight="1" x14ac:dyDescent="0.2">
      <c r="A570" s="14">
        <f>A569+1</f>
        <v>507</v>
      </c>
      <c r="B570" s="31" t="s">
        <v>786</v>
      </c>
      <c r="C570" s="755"/>
      <c r="D570" s="755"/>
      <c r="E570" s="755"/>
      <c r="F570" s="791"/>
      <c r="G570" s="791"/>
      <c r="H570" s="791"/>
      <c r="I570" s="791"/>
      <c r="J570" s="791"/>
      <c r="K570" s="791"/>
      <c r="L570" s="572" t="s">
        <v>73</v>
      </c>
      <c r="M570" s="218" t="s">
        <v>1304</v>
      </c>
      <c r="N570" s="412">
        <v>1</v>
      </c>
      <c r="O570" s="487" t="s">
        <v>2246</v>
      </c>
      <c r="P570" s="487" t="s">
        <v>2246</v>
      </c>
      <c r="Q570" s="487" t="s">
        <v>2246</v>
      </c>
    </row>
    <row r="571" spans="1:21" ht="38.25" x14ac:dyDescent="0.2">
      <c r="A571" s="14">
        <f>A570+1</f>
        <v>508</v>
      </c>
      <c r="B571" s="31" t="s">
        <v>786</v>
      </c>
      <c r="C571" s="260"/>
      <c r="D571" s="260"/>
      <c r="E571" s="260"/>
      <c r="F571" s="260"/>
      <c r="G571" s="31"/>
      <c r="H571" s="764" t="s">
        <v>1683</v>
      </c>
      <c r="I571" s="764" t="s">
        <v>1683</v>
      </c>
      <c r="J571" s="773" t="s">
        <v>1683</v>
      </c>
      <c r="K571" s="773" t="s">
        <v>1683</v>
      </c>
      <c r="L571" s="574" t="s">
        <v>2327</v>
      </c>
      <c r="M571" s="400" t="s">
        <v>2296</v>
      </c>
      <c r="N571" s="412">
        <v>1</v>
      </c>
      <c r="O571" s="487" t="s">
        <v>2246</v>
      </c>
      <c r="P571" s="487" t="s">
        <v>2246</v>
      </c>
      <c r="Q571" s="487" t="s">
        <v>2246</v>
      </c>
    </row>
    <row r="572" spans="1:21" ht="38.25" x14ac:dyDescent="0.2">
      <c r="A572" s="14">
        <f>A571+1</f>
        <v>509</v>
      </c>
      <c r="B572" s="31" t="s">
        <v>786</v>
      </c>
      <c r="C572" s="260"/>
      <c r="D572" s="260"/>
      <c r="E572" s="260"/>
      <c r="F572" s="260"/>
      <c r="G572" s="574" t="s">
        <v>1683</v>
      </c>
      <c r="H572" s="764"/>
      <c r="I572" s="764"/>
      <c r="J572" s="774"/>
      <c r="K572" s="774"/>
      <c r="L572" s="574" t="s">
        <v>73</v>
      </c>
      <c r="M572" s="400" t="s">
        <v>2297</v>
      </c>
      <c r="N572" s="412">
        <v>1</v>
      </c>
      <c r="O572" s="487" t="s">
        <v>2246</v>
      </c>
      <c r="P572" s="487" t="s">
        <v>2246</v>
      </c>
      <c r="Q572" s="487" t="s">
        <v>2246</v>
      </c>
    </row>
    <row r="573" spans="1:21" ht="27" customHeight="1" x14ac:dyDescent="0.2">
      <c r="A573" s="577"/>
      <c r="B573" s="31" t="s">
        <v>786</v>
      </c>
      <c r="C573" s="754" t="s">
        <v>1355</v>
      </c>
      <c r="D573" s="755" t="s">
        <v>372</v>
      </c>
      <c r="E573" s="755" t="s">
        <v>372</v>
      </c>
      <c r="F573" s="764" t="s">
        <v>1965</v>
      </c>
      <c r="G573" s="764" t="s">
        <v>1683</v>
      </c>
      <c r="H573" s="764"/>
      <c r="I573" s="764"/>
      <c r="J573" s="774"/>
      <c r="K573" s="774"/>
      <c r="L573" s="572" t="s">
        <v>73</v>
      </c>
      <c r="M573" s="400" t="s">
        <v>1967</v>
      </c>
      <c r="N573" s="577"/>
      <c r="O573" s="577"/>
      <c r="P573" s="577"/>
      <c r="Q573" s="577"/>
    </row>
    <row r="574" spans="1:21" ht="38.25" x14ac:dyDescent="0.2">
      <c r="A574" s="14">
        <f>A572+1</f>
        <v>510</v>
      </c>
      <c r="B574" s="31" t="s">
        <v>786</v>
      </c>
      <c r="C574" s="754"/>
      <c r="D574" s="755"/>
      <c r="E574" s="755"/>
      <c r="F574" s="791"/>
      <c r="G574" s="791"/>
      <c r="H574" s="764"/>
      <c r="I574" s="764"/>
      <c r="J574" s="774"/>
      <c r="K574" s="774"/>
      <c r="L574" s="572" t="s">
        <v>73</v>
      </c>
      <c r="M574" s="399" t="s">
        <v>1713</v>
      </c>
      <c r="N574" s="412">
        <v>1</v>
      </c>
      <c r="O574" s="487" t="s">
        <v>2246</v>
      </c>
      <c r="P574" s="487" t="s">
        <v>2246</v>
      </c>
      <c r="Q574" s="487" t="s">
        <v>2246</v>
      </c>
    </row>
    <row r="575" spans="1:21" ht="25.5" customHeight="1" x14ac:dyDescent="0.2">
      <c r="A575" s="14">
        <f>A574+1</f>
        <v>511</v>
      </c>
      <c r="B575" s="31" t="s">
        <v>786</v>
      </c>
      <c r="C575" s="754" t="s">
        <v>1355</v>
      </c>
      <c r="D575" s="755" t="s">
        <v>372</v>
      </c>
      <c r="E575" s="755" t="s">
        <v>372</v>
      </c>
      <c r="F575" s="764" t="s">
        <v>1965</v>
      </c>
      <c r="G575" s="764" t="s">
        <v>1683</v>
      </c>
      <c r="H575" s="764"/>
      <c r="I575" s="764"/>
      <c r="J575" s="774"/>
      <c r="K575" s="774"/>
      <c r="L575" s="572" t="s">
        <v>73</v>
      </c>
      <c r="M575" s="399" t="s">
        <v>1714</v>
      </c>
      <c r="N575" s="412">
        <v>1</v>
      </c>
      <c r="O575" s="487" t="s">
        <v>2246</v>
      </c>
      <c r="P575" s="487" t="s">
        <v>2246</v>
      </c>
      <c r="Q575" s="487" t="s">
        <v>2246</v>
      </c>
    </row>
    <row r="576" spans="1:21" ht="30" customHeight="1" x14ac:dyDescent="0.2">
      <c r="A576" s="14">
        <f>A575+1</f>
        <v>512</v>
      </c>
      <c r="B576" s="31" t="s">
        <v>786</v>
      </c>
      <c r="C576" s="754"/>
      <c r="D576" s="755"/>
      <c r="E576" s="755"/>
      <c r="F576" s="764"/>
      <c r="G576" s="764"/>
      <c r="H576" s="764"/>
      <c r="I576" s="764"/>
      <c r="J576" s="774"/>
      <c r="K576" s="774"/>
      <c r="L576" s="572" t="s">
        <v>73</v>
      </c>
      <c r="M576" s="399" t="s">
        <v>1715</v>
      </c>
      <c r="N576" s="412">
        <v>1</v>
      </c>
      <c r="O576" s="487" t="s">
        <v>2246</v>
      </c>
      <c r="P576" s="487" t="s">
        <v>2246</v>
      </c>
      <c r="Q576" s="487" t="s">
        <v>2246</v>
      </c>
    </row>
    <row r="577" spans="1:17" s="363" customFormat="1" ht="38.25" x14ac:dyDescent="0.2">
      <c r="A577" s="14">
        <f>A576+1</f>
        <v>513</v>
      </c>
      <c r="B577" s="31" t="s">
        <v>786</v>
      </c>
      <c r="C577" s="754"/>
      <c r="D577" s="755"/>
      <c r="E577" s="755"/>
      <c r="F577" s="764"/>
      <c r="G577" s="764"/>
      <c r="H577" s="764"/>
      <c r="I577" s="764"/>
      <c r="J577" s="774"/>
      <c r="K577" s="774"/>
      <c r="L577" s="572" t="s">
        <v>73</v>
      </c>
      <c r="M577" s="399" t="s">
        <v>1716</v>
      </c>
      <c r="N577" s="412">
        <v>1</v>
      </c>
      <c r="O577" s="487" t="s">
        <v>2246</v>
      </c>
      <c r="P577" s="487" t="s">
        <v>2246</v>
      </c>
      <c r="Q577" s="487" t="s">
        <v>2246</v>
      </c>
    </row>
    <row r="578" spans="1:17" s="363" customFormat="1" ht="25.5" x14ac:dyDescent="0.2">
      <c r="A578" s="14">
        <f>A577+1</f>
        <v>514</v>
      </c>
      <c r="B578" s="31" t="s">
        <v>786</v>
      </c>
      <c r="C578" s="754"/>
      <c r="D578" s="755"/>
      <c r="E578" s="755"/>
      <c r="F578" s="764"/>
      <c r="G578" s="764"/>
      <c r="H578" s="764"/>
      <c r="I578" s="764"/>
      <c r="J578" s="774"/>
      <c r="K578" s="774"/>
      <c r="L578" s="572" t="s">
        <v>73</v>
      </c>
      <c r="M578" s="399" t="s">
        <v>1717</v>
      </c>
      <c r="N578" s="412">
        <v>1</v>
      </c>
      <c r="O578" s="487" t="s">
        <v>2246</v>
      </c>
      <c r="P578" s="487" t="s">
        <v>2246</v>
      </c>
      <c r="Q578" s="487" t="s">
        <v>2246</v>
      </c>
    </row>
    <row r="579" spans="1:17" s="363" customFormat="1" ht="25.5" x14ac:dyDescent="0.2">
      <c r="A579" s="14">
        <f>A578+1</f>
        <v>515</v>
      </c>
      <c r="B579" s="31" t="s">
        <v>786</v>
      </c>
      <c r="C579" s="754"/>
      <c r="D579" s="755"/>
      <c r="E579" s="755"/>
      <c r="F579" s="764"/>
      <c r="G579" s="764"/>
      <c r="H579" s="764"/>
      <c r="I579" s="764"/>
      <c r="J579" s="774"/>
      <c r="K579" s="774"/>
      <c r="L579" s="572" t="s">
        <v>73</v>
      </c>
      <c r="M579" s="399" t="s">
        <v>1718</v>
      </c>
      <c r="N579" s="412">
        <v>1</v>
      </c>
      <c r="O579" s="487" t="s">
        <v>2246</v>
      </c>
      <c r="P579" s="487" t="s">
        <v>2246</v>
      </c>
      <c r="Q579" s="487" t="s">
        <v>2246</v>
      </c>
    </row>
    <row r="580" spans="1:17" s="363" customFormat="1" ht="51" x14ac:dyDescent="0.2">
      <c r="A580" s="14">
        <f t="shared" ref="A580:A584" si="38">A579+1</f>
        <v>516</v>
      </c>
      <c r="B580" s="31" t="s">
        <v>786</v>
      </c>
      <c r="C580" s="754"/>
      <c r="D580" s="755"/>
      <c r="E580" s="755"/>
      <c r="F580" s="764"/>
      <c r="G580" s="764"/>
      <c r="H580" s="764"/>
      <c r="I580" s="764"/>
      <c r="J580" s="774"/>
      <c r="K580" s="774"/>
      <c r="L580" s="572" t="s">
        <v>73</v>
      </c>
      <c r="M580" s="399" t="s">
        <v>1719</v>
      </c>
      <c r="N580" s="412">
        <v>1</v>
      </c>
      <c r="O580" s="487" t="s">
        <v>2246</v>
      </c>
      <c r="P580" s="487" t="s">
        <v>2246</v>
      </c>
      <c r="Q580" s="487" t="s">
        <v>2246</v>
      </c>
    </row>
    <row r="581" spans="1:17" s="363" customFormat="1" x14ac:dyDescent="0.2">
      <c r="A581" s="14">
        <f t="shared" si="38"/>
        <v>517</v>
      </c>
      <c r="B581" s="31" t="s">
        <v>786</v>
      </c>
      <c r="C581" s="754"/>
      <c r="D581" s="755"/>
      <c r="E581" s="755"/>
      <c r="F581" s="764"/>
      <c r="G581" s="764"/>
      <c r="H581" s="764"/>
      <c r="I581" s="764"/>
      <c r="J581" s="774"/>
      <c r="K581" s="774"/>
      <c r="L581" s="572" t="s">
        <v>73</v>
      </c>
      <c r="M581" s="399" t="s">
        <v>1720</v>
      </c>
      <c r="N581" s="412">
        <v>1</v>
      </c>
      <c r="O581" s="487" t="s">
        <v>2246</v>
      </c>
      <c r="P581" s="487" t="s">
        <v>2246</v>
      </c>
      <c r="Q581" s="487" t="s">
        <v>2246</v>
      </c>
    </row>
    <row r="582" spans="1:17" s="363" customFormat="1" ht="25.5" x14ac:dyDescent="0.2">
      <c r="A582" s="14">
        <f t="shared" si="38"/>
        <v>518</v>
      </c>
      <c r="B582" s="31" t="s">
        <v>786</v>
      </c>
      <c r="C582" s="754"/>
      <c r="D582" s="755"/>
      <c r="E582" s="755"/>
      <c r="F582" s="764"/>
      <c r="G582" s="764"/>
      <c r="H582" s="764"/>
      <c r="I582" s="764"/>
      <c r="J582" s="774"/>
      <c r="K582" s="774"/>
      <c r="L582" s="572" t="s">
        <v>73</v>
      </c>
      <c r="M582" s="399" t="s">
        <v>1519</v>
      </c>
      <c r="N582" s="412">
        <v>1</v>
      </c>
      <c r="O582" s="487" t="s">
        <v>2246</v>
      </c>
      <c r="P582" s="487" t="s">
        <v>2246</v>
      </c>
      <c r="Q582" s="487" t="s">
        <v>2246</v>
      </c>
    </row>
    <row r="583" spans="1:17" s="363" customFormat="1" ht="25.5" x14ac:dyDescent="0.2">
      <c r="A583" s="14">
        <f t="shared" si="38"/>
        <v>519</v>
      </c>
      <c r="B583" s="31" t="s">
        <v>786</v>
      </c>
      <c r="C583" s="754"/>
      <c r="D583" s="755"/>
      <c r="E583" s="755"/>
      <c r="F583" s="764"/>
      <c r="G583" s="764"/>
      <c r="H583" s="764"/>
      <c r="I583" s="764"/>
      <c r="J583" s="774"/>
      <c r="K583" s="774"/>
      <c r="L583" s="572" t="s">
        <v>73</v>
      </c>
      <c r="M583" s="399" t="s">
        <v>1520</v>
      </c>
      <c r="N583" s="412">
        <v>1</v>
      </c>
      <c r="O583" s="487" t="s">
        <v>2246</v>
      </c>
      <c r="P583" s="487" t="s">
        <v>2246</v>
      </c>
      <c r="Q583" s="487" t="s">
        <v>2246</v>
      </c>
    </row>
    <row r="584" spans="1:17" s="363" customFormat="1" ht="25.5" x14ac:dyDescent="0.2">
      <c r="A584" s="14">
        <f t="shared" si="38"/>
        <v>520</v>
      </c>
      <c r="B584" s="31" t="s">
        <v>786</v>
      </c>
      <c r="C584" s="754"/>
      <c r="D584" s="755"/>
      <c r="E584" s="755"/>
      <c r="F584" s="764"/>
      <c r="G584" s="764"/>
      <c r="H584" s="764"/>
      <c r="I584" s="764"/>
      <c r="J584" s="774"/>
      <c r="K584" s="774"/>
      <c r="L584" s="572" t="s">
        <v>73</v>
      </c>
      <c r="M584" s="399" t="s">
        <v>1721</v>
      </c>
      <c r="N584" s="412">
        <v>1</v>
      </c>
      <c r="O584" s="487" t="s">
        <v>2246</v>
      </c>
      <c r="P584" s="487" t="s">
        <v>2246</v>
      </c>
      <c r="Q584" s="487" t="s">
        <v>2246</v>
      </c>
    </row>
    <row r="585" spans="1:17" s="363" customFormat="1" ht="15" customHeight="1" x14ac:dyDescent="0.2">
      <c r="A585" s="14">
        <f>A584+1</f>
        <v>521</v>
      </c>
      <c r="B585" s="31" t="s">
        <v>786</v>
      </c>
      <c r="C585" s="754"/>
      <c r="D585" s="755"/>
      <c r="E585" s="755"/>
      <c r="F585" s="764"/>
      <c r="G585" s="764"/>
      <c r="H585" s="764"/>
      <c r="I585" s="764"/>
      <c r="J585" s="774"/>
      <c r="K585" s="774"/>
      <c r="L585" s="572" t="s">
        <v>73</v>
      </c>
      <c r="M585" s="400" t="s">
        <v>1722</v>
      </c>
      <c r="N585" s="412">
        <v>1</v>
      </c>
      <c r="O585" s="487" t="s">
        <v>2246</v>
      </c>
      <c r="P585" s="487" t="s">
        <v>2246</v>
      </c>
      <c r="Q585" s="487" t="s">
        <v>2246</v>
      </c>
    </row>
    <row r="586" spans="1:17" s="363" customFormat="1" ht="15" customHeight="1" x14ac:dyDescent="0.2">
      <c r="A586" s="14">
        <f>A585+1</f>
        <v>522</v>
      </c>
      <c r="B586" s="31"/>
      <c r="C586" s="754"/>
      <c r="D586" s="755"/>
      <c r="E586" s="755"/>
      <c r="F586" s="764"/>
      <c r="G586" s="764"/>
      <c r="H586" s="764"/>
      <c r="I586" s="764"/>
      <c r="J586" s="774"/>
      <c r="K586" s="774"/>
      <c r="L586" s="572" t="s">
        <v>73</v>
      </c>
      <c r="M586" s="400" t="s">
        <v>1685</v>
      </c>
      <c r="N586" s="412">
        <v>1</v>
      </c>
      <c r="O586" s="487" t="s">
        <v>2246</v>
      </c>
      <c r="P586" s="487" t="s">
        <v>2246</v>
      </c>
      <c r="Q586" s="487" t="s">
        <v>2246</v>
      </c>
    </row>
    <row r="587" spans="1:17" s="363" customFormat="1" ht="15" customHeight="1" x14ac:dyDescent="0.2">
      <c r="A587" s="14">
        <f>A586+1</f>
        <v>523</v>
      </c>
      <c r="B587" s="31" t="s">
        <v>786</v>
      </c>
      <c r="C587" s="754"/>
      <c r="D587" s="755"/>
      <c r="E587" s="755"/>
      <c r="F587" s="764"/>
      <c r="G587" s="764"/>
      <c r="H587" s="764"/>
      <c r="I587" s="764"/>
      <c r="J587" s="774"/>
      <c r="K587" s="774"/>
      <c r="L587" s="572" t="s">
        <v>73</v>
      </c>
      <c r="M587" s="400" t="s">
        <v>1969</v>
      </c>
      <c r="N587" s="412">
        <v>1</v>
      </c>
      <c r="O587" s="487" t="s">
        <v>2246</v>
      </c>
      <c r="P587" s="487" t="s">
        <v>2246</v>
      </c>
      <c r="Q587" s="487" t="s">
        <v>2246</v>
      </c>
    </row>
    <row r="588" spans="1:17" s="363" customFormat="1" ht="25.5" x14ac:dyDescent="0.2">
      <c r="A588" s="14">
        <f t="shared" ref="A588:A596" si="39">A587+1</f>
        <v>524</v>
      </c>
      <c r="B588" s="31" t="s">
        <v>786</v>
      </c>
      <c r="C588" s="754"/>
      <c r="D588" s="755"/>
      <c r="E588" s="755"/>
      <c r="F588" s="764"/>
      <c r="G588" s="764" t="s">
        <v>1683</v>
      </c>
      <c r="H588" s="764"/>
      <c r="I588" s="764"/>
      <c r="J588" s="774"/>
      <c r="K588" s="774"/>
      <c r="L588" s="572" t="s">
        <v>73</v>
      </c>
      <c r="M588" s="400" t="s">
        <v>2298</v>
      </c>
      <c r="N588" s="412">
        <v>1</v>
      </c>
      <c r="O588" s="487" t="s">
        <v>2246</v>
      </c>
      <c r="P588" s="487" t="s">
        <v>2246</v>
      </c>
      <c r="Q588" s="487" t="s">
        <v>2246</v>
      </c>
    </row>
    <row r="589" spans="1:17" s="363" customFormat="1" ht="38.25" x14ac:dyDescent="0.2">
      <c r="A589" s="14">
        <f t="shared" si="39"/>
        <v>525</v>
      </c>
      <c r="B589" s="31" t="s">
        <v>786</v>
      </c>
      <c r="C589" s="754"/>
      <c r="D589" s="755"/>
      <c r="E589" s="755"/>
      <c r="F589" s="764"/>
      <c r="G589" s="764"/>
      <c r="H589" s="764"/>
      <c r="I589" s="764"/>
      <c r="J589" s="774"/>
      <c r="K589" s="774"/>
      <c r="L589" s="572" t="s">
        <v>73</v>
      </c>
      <c r="M589" s="400" t="s">
        <v>2244</v>
      </c>
      <c r="N589" s="412">
        <v>1</v>
      </c>
      <c r="O589" s="487" t="s">
        <v>2246</v>
      </c>
      <c r="P589" s="487" t="s">
        <v>2246</v>
      </c>
      <c r="Q589" s="487" t="s">
        <v>2246</v>
      </c>
    </row>
    <row r="590" spans="1:17" s="363" customFormat="1" ht="15" customHeight="1" x14ac:dyDescent="0.2">
      <c r="A590" s="14">
        <f>A589+1</f>
        <v>526</v>
      </c>
      <c r="B590" s="31" t="s">
        <v>786</v>
      </c>
      <c r="C590" s="754"/>
      <c r="D590" s="755"/>
      <c r="E590" s="755"/>
      <c r="F590" s="764"/>
      <c r="G590" s="764"/>
      <c r="H590" s="764"/>
      <c r="I590" s="764"/>
      <c r="J590" s="774"/>
      <c r="K590" s="774"/>
      <c r="L590" s="572" t="s">
        <v>73</v>
      </c>
      <c r="M590" s="400" t="s">
        <v>2299</v>
      </c>
      <c r="N590" s="412">
        <v>1</v>
      </c>
      <c r="O590" s="487" t="s">
        <v>2246</v>
      </c>
      <c r="P590" s="487" t="s">
        <v>2246</v>
      </c>
      <c r="Q590" s="487" t="s">
        <v>2246</v>
      </c>
    </row>
    <row r="591" spans="1:17" s="363" customFormat="1" ht="15" customHeight="1" x14ac:dyDescent="0.2">
      <c r="A591" s="14">
        <f t="shared" si="39"/>
        <v>527</v>
      </c>
      <c r="B591" s="31"/>
      <c r="C591" s="754" t="s">
        <v>1355</v>
      </c>
      <c r="D591" s="755" t="s">
        <v>372</v>
      </c>
      <c r="E591" s="755" t="s">
        <v>372</v>
      </c>
      <c r="F591" s="764" t="s">
        <v>1965</v>
      </c>
      <c r="G591" s="764"/>
      <c r="H591" s="764"/>
      <c r="I591" s="764"/>
      <c r="J591" s="774"/>
      <c r="K591" s="774"/>
      <c r="L591" s="572" t="s">
        <v>73</v>
      </c>
      <c r="M591" s="400" t="s">
        <v>1554</v>
      </c>
      <c r="N591" s="412">
        <v>1</v>
      </c>
      <c r="O591" s="487" t="s">
        <v>2246</v>
      </c>
      <c r="P591" s="487" t="s">
        <v>2246</v>
      </c>
      <c r="Q591" s="487" t="s">
        <v>2246</v>
      </c>
    </row>
    <row r="592" spans="1:17" s="363" customFormat="1" ht="15" customHeight="1" x14ac:dyDescent="0.2">
      <c r="A592" s="14">
        <f t="shared" si="39"/>
        <v>528</v>
      </c>
      <c r="B592" s="31" t="s">
        <v>786</v>
      </c>
      <c r="C592" s="754"/>
      <c r="D592" s="755"/>
      <c r="E592" s="755"/>
      <c r="F592" s="764"/>
      <c r="G592" s="764"/>
      <c r="H592" s="764"/>
      <c r="I592" s="764"/>
      <c r="J592" s="775"/>
      <c r="K592" s="775"/>
      <c r="L592" s="572" t="s">
        <v>73</v>
      </c>
      <c r="M592" s="400" t="s">
        <v>1522</v>
      </c>
      <c r="N592" s="412">
        <v>1</v>
      </c>
      <c r="O592" s="487" t="s">
        <v>2246</v>
      </c>
      <c r="P592" s="487" t="s">
        <v>2246</v>
      </c>
      <c r="Q592" s="487" t="s">
        <v>2246</v>
      </c>
    </row>
    <row r="593" spans="1:17" s="363" customFormat="1" ht="38.25" x14ac:dyDescent="0.2">
      <c r="A593" s="14">
        <f t="shared" si="39"/>
        <v>529</v>
      </c>
      <c r="B593" s="31" t="s">
        <v>786</v>
      </c>
      <c r="C593" s="754"/>
      <c r="D593" s="755"/>
      <c r="E593" s="755"/>
      <c r="F593" s="764"/>
      <c r="G593" s="764"/>
      <c r="H593" s="764" t="s">
        <v>1683</v>
      </c>
      <c r="I593" s="764"/>
      <c r="J593" s="773" t="s">
        <v>1683</v>
      </c>
      <c r="K593" s="773" t="s">
        <v>1683</v>
      </c>
      <c r="L593" s="583" t="s">
        <v>2328</v>
      </c>
      <c r="M593" s="400" t="s">
        <v>2300</v>
      </c>
      <c r="N593" s="412">
        <v>1</v>
      </c>
      <c r="O593" s="487" t="s">
        <v>2246</v>
      </c>
      <c r="P593" s="487" t="s">
        <v>2246</v>
      </c>
      <c r="Q593" s="487" t="s">
        <v>2246</v>
      </c>
    </row>
    <row r="594" spans="1:17" ht="38.25" x14ac:dyDescent="0.2">
      <c r="A594" s="14">
        <f t="shared" si="39"/>
        <v>530</v>
      </c>
      <c r="B594" s="31" t="s">
        <v>786</v>
      </c>
      <c r="C594" s="754"/>
      <c r="D594" s="755"/>
      <c r="E594" s="755"/>
      <c r="F594" s="764"/>
      <c r="G594" s="764"/>
      <c r="H594" s="764"/>
      <c r="I594" s="574" t="s">
        <v>1683</v>
      </c>
      <c r="J594" s="775"/>
      <c r="K594" s="775"/>
      <c r="L594" s="581" t="s">
        <v>73</v>
      </c>
      <c r="M594" s="400" t="s">
        <v>2301</v>
      </c>
      <c r="N594" s="412">
        <v>1</v>
      </c>
      <c r="O594" s="487" t="s">
        <v>2246</v>
      </c>
      <c r="P594" s="487" t="s">
        <v>2246</v>
      </c>
      <c r="Q594" s="487" t="s">
        <v>2246</v>
      </c>
    </row>
    <row r="595" spans="1:17" ht="51" x14ac:dyDescent="0.2">
      <c r="A595" s="14">
        <f t="shared" si="39"/>
        <v>531</v>
      </c>
      <c r="B595" s="253"/>
      <c r="C595" s="253"/>
      <c r="D595" s="110"/>
      <c r="E595" s="110"/>
      <c r="F595" s="574" t="s">
        <v>1781</v>
      </c>
      <c r="G595" s="574" t="s">
        <v>2005</v>
      </c>
      <c r="H595" s="574" t="s">
        <v>2005</v>
      </c>
      <c r="I595" s="574" t="s">
        <v>2005</v>
      </c>
      <c r="J595" s="574" t="s">
        <v>2005</v>
      </c>
      <c r="K595" s="574" t="s">
        <v>2005</v>
      </c>
      <c r="L595" s="575" t="s">
        <v>1731</v>
      </c>
      <c r="M595" s="203" t="s">
        <v>2302</v>
      </c>
      <c r="N595" s="412">
        <v>1</v>
      </c>
      <c r="O595" s="487" t="s">
        <v>2246</v>
      </c>
      <c r="P595" s="487" t="s">
        <v>2246</v>
      </c>
      <c r="Q595" s="487" t="s">
        <v>2246</v>
      </c>
    </row>
    <row r="596" spans="1:17" ht="38.25" x14ac:dyDescent="0.2">
      <c r="A596" s="14">
        <f t="shared" si="39"/>
        <v>532</v>
      </c>
      <c r="B596" s="31" t="s">
        <v>786</v>
      </c>
      <c r="C596" s="572" t="s">
        <v>1358</v>
      </c>
      <c r="D596" s="573" t="s">
        <v>406</v>
      </c>
      <c r="E596" s="573" t="s">
        <v>406</v>
      </c>
      <c r="F596" s="574" t="s">
        <v>1971</v>
      </c>
      <c r="G596" s="574" t="s">
        <v>1708</v>
      </c>
      <c r="H596" s="574" t="s">
        <v>1708</v>
      </c>
      <c r="I596" s="574" t="s">
        <v>1708</v>
      </c>
      <c r="J596" s="574" t="s">
        <v>1708</v>
      </c>
      <c r="K596" s="574" t="s">
        <v>1708</v>
      </c>
      <c r="L596" s="572" t="s">
        <v>407</v>
      </c>
      <c r="M596" s="203" t="s">
        <v>1974</v>
      </c>
      <c r="N596" s="413">
        <v>2</v>
      </c>
      <c r="O596" s="487" t="s">
        <v>2246</v>
      </c>
      <c r="P596" s="487" t="s">
        <v>2246</v>
      </c>
      <c r="Q596" s="487" t="s">
        <v>2246</v>
      </c>
    </row>
    <row r="597" spans="1:17" ht="38.25" x14ac:dyDescent="0.2">
      <c r="A597" s="260"/>
      <c r="B597" s="260"/>
      <c r="C597" s="260"/>
      <c r="D597" s="474"/>
      <c r="E597" s="474"/>
      <c r="F597" s="574" t="s">
        <v>1862</v>
      </c>
      <c r="G597" s="764" t="s">
        <v>2011</v>
      </c>
      <c r="H597" s="764" t="s">
        <v>2304</v>
      </c>
      <c r="I597" s="764" t="s">
        <v>2304</v>
      </c>
      <c r="J597" s="764" t="s">
        <v>2304</v>
      </c>
      <c r="K597" s="764" t="s">
        <v>2304</v>
      </c>
      <c r="L597" s="574" t="s">
        <v>2303</v>
      </c>
      <c r="M597" s="217" t="s">
        <v>2307</v>
      </c>
      <c r="N597" s="577"/>
      <c r="O597" s="577"/>
      <c r="P597" s="577"/>
      <c r="Q597" s="577"/>
    </row>
    <row r="598" spans="1:17" ht="15" customHeight="1" x14ac:dyDescent="0.2">
      <c r="A598" s="14">
        <f>A596+1</f>
        <v>533</v>
      </c>
      <c r="B598" s="260"/>
      <c r="C598" s="260"/>
      <c r="D598" s="474"/>
      <c r="E598" s="474"/>
      <c r="F598" s="574" t="s">
        <v>1862</v>
      </c>
      <c r="G598" s="764"/>
      <c r="H598" s="764"/>
      <c r="I598" s="764"/>
      <c r="J598" s="764"/>
      <c r="K598" s="764"/>
      <c r="L598" s="575" t="s">
        <v>73</v>
      </c>
      <c r="M598" s="217" t="s">
        <v>2306</v>
      </c>
      <c r="N598" s="412">
        <v>1</v>
      </c>
      <c r="O598" s="487" t="s">
        <v>2246</v>
      </c>
      <c r="P598" s="487" t="s">
        <v>2246</v>
      </c>
      <c r="Q598" s="487" t="s">
        <v>2246</v>
      </c>
    </row>
    <row r="599" spans="1:17" ht="15" customHeight="1" x14ac:dyDescent="0.2">
      <c r="A599" s="14">
        <f>A598+1</f>
        <v>534</v>
      </c>
      <c r="B599" s="260"/>
      <c r="C599" s="260"/>
      <c r="D599" s="474"/>
      <c r="E599" s="474"/>
      <c r="F599" s="574" t="s">
        <v>1862</v>
      </c>
      <c r="G599" s="78"/>
      <c r="H599" s="764"/>
      <c r="I599" s="764"/>
      <c r="J599" s="764"/>
      <c r="K599" s="764"/>
      <c r="L599" s="575" t="s">
        <v>73</v>
      </c>
      <c r="M599" s="217" t="s">
        <v>2058</v>
      </c>
      <c r="N599" s="412">
        <v>1</v>
      </c>
      <c r="O599" s="487" t="s">
        <v>2246</v>
      </c>
      <c r="P599" s="487" t="s">
        <v>2246</v>
      </c>
      <c r="Q599" s="487" t="s">
        <v>2246</v>
      </c>
    </row>
    <row r="600" spans="1:17" ht="25.5" x14ac:dyDescent="0.2">
      <c r="A600" s="14">
        <f t="shared" ref="A600:A619" si="40">A599+1</f>
        <v>535</v>
      </c>
      <c r="B600" s="260"/>
      <c r="C600" s="260"/>
      <c r="D600" s="474"/>
      <c r="E600" s="474"/>
      <c r="F600" s="574" t="s">
        <v>1862</v>
      </c>
      <c r="G600" s="78"/>
      <c r="H600" s="764"/>
      <c r="I600" s="764"/>
      <c r="J600" s="764"/>
      <c r="K600" s="764"/>
      <c r="L600" s="575" t="s">
        <v>73</v>
      </c>
      <c r="M600" s="217" t="s">
        <v>2059</v>
      </c>
      <c r="N600" s="412">
        <v>1</v>
      </c>
      <c r="O600" s="487" t="s">
        <v>2246</v>
      </c>
      <c r="P600" s="487" t="s">
        <v>2246</v>
      </c>
      <c r="Q600" s="487" t="s">
        <v>2246</v>
      </c>
    </row>
    <row r="601" spans="1:17" ht="15" customHeight="1" x14ac:dyDescent="0.2">
      <c r="A601" s="14">
        <f t="shared" si="40"/>
        <v>536</v>
      </c>
      <c r="B601" s="260"/>
      <c r="C601" s="260"/>
      <c r="D601" s="474"/>
      <c r="E601" s="474"/>
      <c r="F601" s="574" t="s">
        <v>1862</v>
      </c>
      <c r="G601" s="78"/>
      <c r="H601" s="764"/>
      <c r="I601" s="764"/>
      <c r="J601" s="764"/>
      <c r="K601" s="764"/>
      <c r="L601" s="575" t="s">
        <v>73</v>
      </c>
      <c r="M601" s="217" t="s">
        <v>2060</v>
      </c>
      <c r="N601" s="412">
        <v>1</v>
      </c>
      <c r="O601" s="487" t="s">
        <v>2246</v>
      </c>
      <c r="P601" s="487" t="s">
        <v>2246</v>
      </c>
      <c r="Q601" s="487" t="s">
        <v>2246</v>
      </c>
    </row>
    <row r="602" spans="1:17" ht="15" customHeight="1" x14ac:dyDescent="0.2">
      <c r="A602" s="14">
        <f t="shared" si="40"/>
        <v>537</v>
      </c>
      <c r="B602" s="260"/>
      <c r="C602" s="260"/>
      <c r="D602" s="474"/>
      <c r="E602" s="474"/>
      <c r="F602" s="574" t="s">
        <v>1862</v>
      </c>
      <c r="G602" s="78"/>
      <c r="H602" s="764"/>
      <c r="I602" s="764"/>
      <c r="J602" s="764"/>
      <c r="K602" s="764"/>
      <c r="L602" s="575" t="s">
        <v>73</v>
      </c>
      <c r="M602" s="217" t="s">
        <v>2061</v>
      </c>
      <c r="N602" s="412">
        <v>1</v>
      </c>
      <c r="O602" s="487" t="s">
        <v>2246</v>
      </c>
      <c r="P602" s="487" t="s">
        <v>2246</v>
      </c>
      <c r="Q602" s="487" t="s">
        <v>2246</v>
      </c>
    </row>
    <row r="603" spans="1:17" ht="15" customHeight="1" x14ac:dyDescent="0.2">
      <c r="A603" s="14">
        <f t="shared" si="40"/>
        <v>538</v>
      </c>
      <c r="B603" s="260"/>
      <c r="C603" s="260"/>
      <c r="D603" s="474"/>
      <c r="E603" s="474"/>
      <c r="F603" s="574" t="s">
        <v>1862</v>
      </c>
      <c r="G603" s="574" t="s">
        <v>2011</v>
      </c>
      <c r="H603" s="764"/>
      <c r="I603" s="764"/>
      <c r="J603" s="764"/>
      <c r="K603" s="764"/>
      <c r="L603" s="575" t="s">
        <v>73</v>
      </c>
      <c r="M603" s="217" t="s">
        <v>2305</v>
      </c>
      <c r="N603" s="412">
        <v>1</v>
      </c>
      <c r="O603" s="487" t="s">
        <v>2246</v>
      </c>
      <c r="P603" s="487" t="s">
        <v>2246</v>
      </c>
      <c r="Q603" s="487" t="s">
        <v>2246</v>
      </c>
    </row>
    <row r="604" spans="1:17" ht="25.5" x14ac:dyDescent="0.2">
      <c r="A604" s="14">
        <f t="shared" si="40"/>
        <v>539</v>
      </c>
      <c r="B604" s="260"/>
      <c r="C604" s="260"/>
      <c r="D604" s="474"/>
      <c r="E604" s="474"/>
      <c r="F604" s="574" t="s">
        <v>1862</v>
      </c>
      <c r="G604" s="78"/>
      <c r="H604" s="764"/>
      <c r="I604" s="764"/>
      <c r="J604" s="764"/>
      <c r="K604" s="764"/>
      <c r="L604" s="575" t="s">
        <v>73</v>
      </c>
      <c r="M604" s="217" t="s">
        <v>2064</v>
      </c>
      <c r="N604" s="412">
        <v>1</v>
      </c>
      <c r="O604" s="487" t="s">
        <v>2246</v>
      </c>
      <c r="P604" s="487" t="s">
        <v>2246</v>
      </c>
      <c r="Q604" s="487" t="s">
        <v>2246</v>
      </c>
    </row>
    <row r="605" spans="1:17" ht="38.25" x14ac:dyDescent="0.2">
      <c r="A605" s="14">
        <f t="shared" si="40"/>
        <v>540</v>
      </c>
      <c r="B605" s="283"/>
      <c r="C605" s="474"/>
      <c r="D605" s="474"/>
      <c r="E605" s="764" t="s">
        <v>1604</v>
      </c>
      <c r="F605" s="764" t="s">
        <v>1975</v>
      </c>
      <c r="G605" s="764" t="s">
        <v>1699</v>
      </c>
      <c r="H605" s="764" t="s">
        <v>1699</v>
      </c>
      <c r="I605" s="764" t="s">
        <v>1699</v>
      </c>
      <c r="J605" s="764" t="s">
        <v>1699</v>
      </c>
      <c r="K605" s="764" t="s">
        <v>1699</v>
      </c>
      <c r="L605" s="276" t="s">
        <v>1544</v>
      </c>
      <c r="M605" s="203" t="s">
        <v>1976</v>
      </c>
      <c r="N605" s="412">
        <v>1</v>
      </c>
      <c r="O605" s="487" t="s">
        <v>2246</v>
      </c>
      <c r="P605" s="487" t="s">
        <v>2246</v>
      </c>
      <c r="Q605" s="487" t="s">
        <v>2246</v>
      </c>
    </row>
    <row r="606" spans="1:17" ht="38.25" x14ac:dyDescent="0.2">
      <c r="A606" s="577"/>
      <c r="B606" s="283"/>
      <c r="C606" s="474"/>
      <c r="D606" s="474"/>
      <c r="E606" s="791"/>
      <c r="F606" s="791"/>
      <c r="G606" s="764"/>
      <c r="H606" s="764"/>
      <c r="I606" s="764"/>
      <c r="J606" s="764"/>
      <c r="K606" s="764"/>
      <c r="L606" s="575" t="s">
        <v>73</v>
      </c>
      <c r="M606" s="304" t="s">
        <v>2514</v>
      </c>
      <c r="N606" s="577"/>
      <c r="O606" s="577"/>
      <c r="P606" s="577"/>
      <c r="Q606" s="577"/>
    </row>
    <row r="607" spans="1:17" ht="25.5" x14ac:dyDescent="0.2">
      <c r="A607" s="14">
        <f>A605+1</f>
        <v>541</v>
      </c>
      <c r="B607" s="283"/>
      <c r="C607" s="474"/>
      <c r="D607" s="474"/>
      <c r="E607" s="791"/>
      <c r="F607" s="791"/>
      <c r="G607" s="764" t="s">
        <v>1699</v>
      </c>
      <c r="H607" s="764"/>
      <c r="I607" s="764"/>
      <c r="J607" s="764"/>
      <c r="K607" s="764"/>
      <c r="L607" s="575" t="s">
        <v>73</v>
      </c>
      <c r="M607" s="203" t="s">
        <v>1978</v>
      </c>
      <c r="N607" s="412">
        <v>1</v>
      </c>
      <c r="O607" s="487" t="s">
        <v>2246</v>
      </c>
      <c r="P607" s="487" t="s">
        <v>2246</v>
      </c>
      <c r="Q607" s="487" t="s">
        <v>2246</v>
      </c>
    </row>
    <row r="608" spans="1:17" ht="25.5" x14ac:dyDescent="0.2">
      <c r="A608" s="14">
        <f t="shared" si="40"/>
        <v>542</v>
      </c>
      <c r="B608" s="283"/>
      <c r="C608" s="474"/>
      <c r="D608" s="474"/>
      <c r="E608" s="791"/>
      <c r="F608" s="791"/>
      <c r="G608" s="764"/>
      <c r="H608" s="764"/>
      <c r="I608" s="764"/>
      <c r="J608" s="764"/>
      <c r="K608" s="764"/>
      <c r="L608" s="575" t="s">
        <v>73</v>
      </c>
      <c r="M608" s="203" t="s">
        <v>2513</v>
      </c>
      <c r="N608" s="412">
        <v>1</v>
      </c>
      <c r="O608" s="487" t="s">
        <v>2246</v>
      </c>
      <c r="P608" s="487" t="s">
        <v>2246</v>
      </c>
      <c r="Q608" s="487" t="s">
        <v>2246</v>
      </c>
    </row>
    <row r="609" spans="1:17" ht="15" customHeight="1" x14ac:dyDescent="0.2">
      <c r="A609" s="14">
        <f t="shared" si="40"/>
        <v>543</v>
      </c>
      <c r="B609" s="283"/>
      <c r="C609" s="474"/>
      <c r="D609" s="474"/>
      <c r="E609" s="791"/>
      <c r="F609" s="791"/>
      <c r="G609" s="764"/>
      <c r="H609" s="764"/>
      <c r="I609" s="764"/>
      <c r="J609" s="764"/>
      <c r="K609" s="764"/>
      <c r="L609" s="575" t="s">
        <v>73</v>
      </c>
      <c r="M609" s="203" t="s">
        <v>2438</v>
      </c>
      <c r="N609" s="412">
        <v>1</v>
      </c>
      <c r="O609" s="487" t="s">
        <v>2246</v>
      </c>
      <c r="P609" s="487" t="s">
        <v>2246</v>
      </c>
      <c r="Q609" s="487" t="s">
        <v>2246</v>
      </c>
    </row>
    <row r="610" spans="1:17" ht="15" customHeight="1" x14ac:dyDescent="0.2">
      <c r="A610" s="14">
        <f t="shared" si="40"/>
        <v>544</v>
      </c>
      <c r="B610" s="283"/>
      <c r="C610" s="474"/>
      <c r="D610" s="474"/>
      <c r="E610" s="791"/>
      <c r="F610" s="791"/>
      <c r="G610" s="764"/>
      <c r="H610" s="764"/>
      <c r="I610" s="764"/>
      <c r="J610" s="764"/>
      <c r="K610" s="764"/>
      <c r="L610" s="575" t="s">
        <v>73</v>
      </c>
      <c r="M610" s="203" t="s">
        <v>2439</v>
      </c>
      <c r="N610" s="412">
        <v>1</v>
      </c>
      <c r="O610" s="487" t="s">
        <v>2246</v>
      </c>
      <c r="P610" s="487" t="s">
        <v>2246</v>
      </c>
      <c r="Q610" s="487" t="s">
        <v>2246</v>
      </c>
    </row>
    <row r="611" spans="1:17" ht="15" customHeight="1" x14ac:dyDescent="0.2">
      <c r="A611" s="14">
        <f t="shared" si="40"/>
        <v>545</v>
      </c>
      <c r="B611" s="283"/>
      <c r="C611" s="474"/>
      <c r="D611" s="474"/>
      <c r="E611" s="791"/>
      <c r="F611" s="791"/>
      <c r="G611" s="764"/>
      <c r="H611" s="764"/>
      <c r="I611" s="764"/>
      <c r="J611" s="764"/>
      <c r="K611" s="764"/>
      <c r="L611" s="575" t="s">
        <v>73</v>
      </c>
      <c r="M611" s="203" t="s">
        <v>2440</v>
      </c>
      <c r="N611" s="412">
        <v>1</v>
      </c>
      <c r="O611" s="487" t="s">
        <v>2246</v>
      </c>
      <c r="P611" s="487" t="s">
        <v>2246</v>
      </c>
      <c r="Q611" s="487" t="s">
        <v>2246</v>
      </c>
    </row>
    <row r="612" spans="1:17" ht="15" customHeight="1" x14ac:dyDescent="0.2">
      <c r="A612" s="14">
        <f t="shared" si="40"/>
        <v>546</v>
      </c>
      <c r="B612" s="283"/>
      <c r="C612" s="474"/>
      <c r="D612" s="474"/>
      <c r="E612" s="791"/>
      <c r="F612" s="791"/>
      <c r="G612" s="764"/>
      <c r="H612" s="764"/>
      <c r="I612" s="764"/>
      <c r="J612" s="764"/>
      <c r="K612" s="764"/>
      <c r="L612" s="575" t="s">
        <v>73</v>
      </c>
      <c r="M612" s="203" t="s">
        <v>2441</v>
      </c>
      <c r="N612" s="412">
        <v>1</v>
      </c>
      <c r="O612" s="487" t="s">
        <v>2246</v>
      </c>
      <c r="P612" s="487" t="s">
        <v>2246</v>
      </c>
      <c r="Q612" s="487" t="s">
        <v>2246</v>
      </c>
    </row>
    <row r="613" spans="1:17" ht="15" customHeight="1" x14ac:dyDescent="0.2">
      <c r="A613" s="14">
        <f t="shared" si="40"/>
        <v>547</v>
      </c>
      <c r="B613" s="283"/>
      <c r="C613" s="474"/>
      <c r="D613" s="474"/>
      <c r="E613" s="791"/>
      <c r="F613" s="791"/>
      <c r="G613" s="764"/>
      <c r="H613" s="764"/>
      <c r="I613" s="764"/>
      <c r="J613" s="764"/>
      <c r="K613" s="764"/>
      <c r="L613" s="575" t="s">
        <v>73</v>
      </c>
      <c r="M613" s="203" t="s">
        <v>2442</v>
      </c>
      <c r="N613" s="412">
        <v>1</v>
      </c>
      <c r="O613" s="487" t="s">
        <v>2246</v>
      </c>
      <c r="P613" s="487" t="s">
        <v>2246</v>
      </c>
      <c r="Q613" s="487" t="s">
        <v>2246</v>
      </c>
    </row>
    <row r="614" spans="1:17" ht="15" customHeight="1" x14ac:dyDescent="0.2">
      <c r="A614" s="14">
        <f t="shared" si="40"/>
        <v>548</v>
      </c>
      <c r="B614" s="283"/>
      <c r="C614" s="474"/>
      <c r="D614" s="474"/>
      <c r="E614" s="577"/>
      <c r="F614" s="764" t="s">
        <v>1779</v>
      </c>
      <c r="G614" s="764"/>
      <c r="H614" s="764"/>
      <c r="I614" s="764"/>
      <c r="J614" s="764"/>
      <c r="K614" s="764"/>
      <c r="L614" s="575" t="s">
        <v>73</v>
      </c>
      <c r="M614" s="203" t="s">
        <v>2443</v>
      </c>
      <c r="N614" s="412">
        <v>1</v>
      </c>
      <c r="O614" s="487" t="s">
        <v>2246</v>
      </c>
      <c r="P614" s="487" t="s">
        <v>2246</v>
      </c>
      <c r="Q614" s="487" t="s">
        <v>2246</v>
      </c>
    </row>
    <row r="615" spans="1:17" ht="15" customHeight="1" x14ac:dyDescent="0.2">
      <c r="A615" s="14">
        <f t="shared" si="40"/>
        <v>549</v>
      </c>
      <c r="B615" s="283"/>
      <c r="C615" s="474"/>
      <c r="D615" s="474"/>
      <c r="E615" s="577"/>
      <c r="F615" s="764"/>
      <c r="G615" s="764"/>
      <c r="H615" s="764"/>
      <c r="I615" s="764"/>
      <c r="J615" s="764"/>
      <c r="K615" s="764"/>
      <c r="L615" s="575" t="s">
        <v>73</v>
      </c>
      <c r="M615" s="203" t="s">
        <v>2444</v>
      </c>
      <c r="N615" s="412">
        <v>1</v>
      </c>
      <c r="O615" s="487" t="s">
        <v>2246</v>
      </c>
      <c r="P615" s="487" t="s">
        <v>2246</v>
      </c>
      <c r="Q615" s="487" t="s">
        <v>2246</v>
      </c>
    </row>
    <row r="616" spans="1:17" ht="15" customHeight="1" x14ac:dyDescent="0.2">
      <c r="A616" s="14">
        <f t="shared" si="40"/>
        <v>550</v>
      </c>
      <c r="B616" s="283"/>
      <c r="C616" s="474"/>
      <c r="D616" s="474"/>
      <c r="E616" s="577"/>
      <c r="F616" s="574"/>
      <c r="G616" s="31"/>
      <c r="H616" s="764"/>
      <c r="I616" s="764"/>
      <c r="J616" s="764"/>
      <c r="K616" s="764"/>
      <c r="L616" s="575" t="s">
        <v>73</v>
      </c>
      <c r="M616" s="203" t="s">
        <v>2445</v>
      </c>
      <c r="N616" s="412">
        <v>1</v>
      </c>
      <c r="O616" s="487" t="s">
        <v>2246</v>
      </c>
      <c r="P616" s="487" t="s">
        <v>2246</v>
      </c>
      <c r="Q616" s="487" t="s">
        <v>2246</v>
      </c>
    </row>
    <row r="617" spans="1:17" ht="15" customHeight="1" x14ac:dyDescent="0.2">
      <c r="A617" s="14">
        <f t="shared" si="40"/>
        <v>551</v>
      </c>
      <c r="B617" s="283"/>
      <c r="C617" s="474"/>
      <c r="D617" s="474"/>
      <c r="E617" s="577"/>
      <c r="F617" s="574"/>
      <c r="G617" s="31"/>
      <c r="H617" s="764"/>
      <c r="I617" s="764"/>
      <c r="J617" s="764"/>
      <c r="K617" s="764"/>
      <c r="L617" s="575" t="s">
        <v>73</v>
      </c>
      <c r="M617" s="203" t="s">
        <v>2446</v>
      </c>
      <c r="N617" s="412">
        <v>1</v>
      </c>
      <c r="O617" s="487" t="s">
        <v>2246</v>
      </c>
      <c r="P617" s="487" t="s">
        <v>2246</v>
      </c>
      <c r="Q617" s="487" t="s">
        <v>2246</v>
      </c>
    </row>
    <row r="618" spans="1:17" ht="15" customHeight="1" x14ac:dyDescent="0.2">
      <c r="A618" s="14">
        <f t="shared" si="40"/>
        <v>552</v>
      </c>
      <c r="B618" s="283"/>
      <c r="C618" s="474"/>
      <c r="D618" s="474"/>
      <c r="E618" s="577"/>
      <c r="F618" s="764" t="s">
        <v>1779</v>
      </c>
      <c r="G618" s="31"/>
      <c r="H618" s="764"/>
      <c r="I618" s="764"/>
      <c r="J618" s="764"/>
      <c r="K618" s="764"/>
      <c r="L618" s="575" t="s">
        <v>73</v>
      </c>
      <c r="M618" s="203" t="s">
        <v>2447</v>
      </c>
      <c r="N618" s="412">
        <v>1</v>
      </c>
      <c r="O618" s="487" t="s">
        <v>2246</v>
      </c>
      <c r="P618" s="487" t="s">
        <v>2246</v>
      </c>
      <c r="Q618" s="487" t="s">
        <v>2246</v>
      </c>
    </row>
    <row r="619" spans="1:17" ht="15" customHeight="1" x14ac:dyDescent="0.2">
      <c r="A619" s="14">
        <f t="shared" si="40"/>
        <v>553</v>
      </c>
      <c r="B619" s="283"/>
      <c r="C619" s="474"/>
      <c r="D619" s="474"/>
      <c r="E619" s="577"/>
      <c r="F619" s="764"/>
      <c r="G619" s="31"/>
      <c r="H619" s="764"/>
      <c r="I619" s="764"/>
      <c r="J619" s="764"/>
      <c r="K619" s="764"/>
      <c r="L619" s="575" t="s">
        <v>73</v>
      </c>
      <c r="M619" s="203" t="s">
        <v>2448</v>
      </c>
      <c r="N619" s="412">
        <v>1</v>
      </c>
      <c r="O619" s="487" t="s">
        <v>2246</v>
      </c>
      <c r="P619" s="487" t="s">
        <v>2246</v>
      </c>
      <c r="Q619" s="487" t="s">
        <v>2246</v>
      </c>
    </row>
    <row r="620" spans="1:17" ht="15" customHeight="1" x14ac:dyDescent="0.2">
      <c r="A620" s="577"/>
      <c r="B620" s="31" t="s">
        <v>786</v>
      </c>
      <c r="C620" s="754" t="s">
        <v>1357</v>
      </c>
      <c r="D620" s="755" t="s">
        <v>396</v>
      </c>
      <c r="E620" s="755" t="s">
        <v>396</v>
      </c>
      <c r="F620" s="764" t="s">
        <v>1689</v>
      </c>
      <c r="G620" s="764" t="s">
        <v>1689</v>
      </c>
      <c r="H620" s="764" t="s">
        <v>1689</v>
      </c>
      <c r="I620" s="764" t="s">
        <v>1689</v>
      </c>
      <c r="J620" s="583" t="s">
        <v>1689</v>
      </c>
      <c r="K620" s="583" t="s">
        <v>1689</v>
      </c>
      <c r="L620" s="574" t="s">
        <v>1982</v>
      </c>
      <c r="M620" s="400" t="s">
        <v>2310</v>
      </c>
      <c r="N620" s="577"/>
      <c r="O620" s="577"/>
      <c r="P620" s="577"/>
      <c r="Q620" s="577"/>
    </row>
    <row r="621" spans="1:17" ht="38.25" x14ac:dyDescent="0.2">
      <c r="A621" s="14">
        <f>A619+1</f>
        <v>554</v>
      </c>
      <c r="B621" s="31" t="s">
        <v>786</v>
      </c>
      <c r="C621" s="754"/>
      <c r="D621" s="755"/>
      <c r="E621" s="755"/>
      <c r="F621" s="764"/>
      <c r="G621" s="764"/>
      <c r="H621" s="764"/>
      <c r="I621" s="764"/>
      <c r="J621" s="773" t="s">
        <v>1689</v>
      </c>
      <c r="K621" s="773" t="s">
        <v>1689</v>
      </c>
      <c r="L621" s="583" t="s">
        <v>2329</v>
      </c>
      <c r="M621" s="400" t="s">
        <v>1693</v>
      </c>
      <c r="N621" s="412">
        <v>1</v>
      </c>
      <c r="O621" s="487" t="s">
        <v>2246</v>
      </c>
      <c r="P621" s="487" t="s">
        <v>2246</v>
      </c>
      <c r="Q621" s="487" t="s">
        <v>2246</v>
      </c>
    </row>
    <row r="622" spans="1:17" ht="15" customHeight="1" x14ac:dyDescent="0.2">
      <c r="A622" s="14">
        <f t="shared" ref="A622:A629" si="41">A621+1</f>
        <v>555</v>
      </c>
      <c r="B622" s="31" t="s">
        <v>786</v>
      </c>
      <c r="C622" s="754"/>
      <c r="D622" s="755"/>
      <c r="E622" s="755"/>
      <c r="F622" s="764"/>
      <c r="G622" s="764"/>
      <c r="H622" s="764" t="s">
        <v>1689</v>
      </c>
      <c r="I622" s="764"/>
      <c r="J622" s="774"/>
      <c r="K622" s="774"/>
      <c r="L622" s="581" t="s">
        <v>73</v>
      </c>
      <c r="M622" s="400" t="s">
        <v>1983</v>
      </c>
      <c r="N622" s="412">
        <v>1</v>
      </c>
      <c r="O622" s="487" t="s">
        <v>2246</v>
      </c>
      <c r="P622" s="487" t="s">
        <v>2246</v>
      </c>
      <c r="Q622" s="487" t="s">
        <v>2246</v>
      </c>
    </row>
    <row r="623" spans="1:17" ht="25.5" x14ac:dyDescent="0.2">
      <c r="A623" s="14">
        <f t="shared" si="41"/>
        <v>556</v>
      </c>
      <c r="B623" s="31" t="s">
        <v>786</v>
      </c>
      <c r="C623" s="754"/>
      <c r="D623" s="755"/>
      <c r="E623" s="755"/>
      <c r="F623" s="764"/>
      <c r="G623" s="764"/>
      <c r="H623" s="764"/>
      <c r="I623" s="764"/>
      <c r="J623" s="774"/>
      <c r="K623" s="774"/>
      <c r="L623" s="572" t="s">
        <v>73</v>
      </c>
      <c r="M623" s="400" t="s">
        <v>2311</v>
      </c>
      <c r="N623" s="412">
        <v>1</v>
      </c>
      <c r="O623" s="487" t="s">
        <v>2246</v>
      </c>
      <c r="P623" s="487" t="s">
        <v>2246</v>
      </c>
      <c r="Q623" s="487" t="s">
        <v>2246</v>
      </c>
    </row>
    <row r="624" spans="1:17" ht="15" customHeight="1" x14ac:dyDescent="0.2">
      <c r="A624" s="14">
        <f t="shared" si="41"/>
        <v>557</v>
      </c>
      <c r="B624" s="31" t="s">
        <v>786</v>
      </c>
      <c r="C624" s="754"/>
      <c r="D624" s="755"/>
      <c r="E624" s="755"/>
      <c r="F624" s="764"/>
      <c r="G624" s="764"/>
      <c r="H624" s="764"/>
      <c r="I624" s="764"/>
      <c r="J624" s="774"/>
      <c r="K624" s="774"/>
      <c r="L624" s="572" t="s">
        <v>73</v>
      </c>
      <c r="M624" s="399" t="s">
        <v>1696</v>
      </c>
      <c r="N624" s="412">
        <v>1</v>
      </c>
      <c r="O624" s="487" t="s">
        <v>2246</v>
      </c>
      <c r="P624" s="487" t="s">
        <v>2246</v>
      </c>
      <c r="Q624" s="487" t="s">
        <v>2246</v>
      </c>
    </row>
    <row r="625" spans="1:17" ht="33.75" customHeight="1" x14ac:dyDescent="0.2">
      <c r="A625" s="14">
        <f t="shared" si="41"/>
        <v>558</v>
      </c>
      <c r="B625" s="31" t="s">
        <v>786</v>
      </c>
      <c r="C625" s="754"/>
      <c r="D625" s="755"/>
      <c r="E625" s="755"/>
      <c r="F625" s="764"/>
      <c r="G625" s="764"/>
      <c r="H625" s="764"/>
      <c r="I625" s="764" t="s">
        <v>1689</v>
      </c>
      <c r="J625" s="774"/>
      <c r="K625" s="774"/>
      <c r="L625" s="581" t="s">
        <v>73</v>
      </c>
      <c r="M625" s="400" t="s">
        <v>1984</v>
      </c>
      <c r="N625" s="412">
        <v>1</v>
      </c>
      <c r="O625" s="487" t="s">
        <v>2246</v>
      </c>
      <c r="P625" s="487" t="s">
        <v>2246</v>
      </c>
      <c r="Q625" s="487" t="s">
        <v>2246</v>
      </c>
    </row>
    <row r="626" spans="1:17" ht="38.25" x14ac:dyDescent="0.2">
      <c r="A626" s="14">
        <f t="shared" si="41"/>
        <v>559</v>
      </c>
      <c r="B626" s="31" t="s">
        <v>786</v>
      </c>
      <c r="C626" s="754" t="s">
        <v>1357</v>
      </c>
      <c r="D626" s="755" t="s">
        <v>396</v>
      </c>
      <c r="E626" s="755" t="s">
        <v>396</v>
      </c>
      <c r="F626" s="764" t="s">
        <v>1689</v>
      </c>
      <c r="G626" s="764"/>
      <c r="H626" s="764"/>
      <c r="I626" s="764"/>
      <c r="J626" s="774"/>
      <c r="K626" s="774"/>
      <c r="L626" s="572" t="s">
        <v>73</v>
      </c>
      <c r="M626" s="400" t="s">
        <v>2515</v>
      </c>
      <c r="N626" s="412">
        <v>1</v>
      </c>
      <c r="O626" s="487" t="s">
        <v>2246</v>
      </c>
      <c r="P626" s="487" t="s">
        <v>2246</v>
      </c>
      <c r="Q626" s="487" t="s">
        <v>2246</v>
      </c>
    </row>
    <row r="627" spans="1:17" ht="38.25" x14ac:dyDescent="0.2">
      <c r="A627" s="14">
        <f t="shared" si="41"/>
        <v>560</v>
      </c>
      <c r="B627" s="31" t="s">
        <v>786</v>
      </c>
      <c r="C627" s="754"/>
      <c r="D627" s="755"/>
      <c r="E627" s="755"/>
      <c r="F627" s="764"/>
      <c r="G627" s="764"/>
      <c r="H627" s="764"/>
      <c r="I627" s="764"/>
      <c r="J627" s="775"/>
      <c r="K627" s="775"/>
      <c r="L627" s="572" t="s">
        <v>73</v>
      </c>
      <c r="M627" s="400" t="s">
        <v>2516</v>
      </c>
      <c r="N627" s="412">
        <v>1</v>
      </c>
      <c r="O627" s="487" t="s">
        <v>2246</v>
      </c>
      <c r="P627" s="487" t="s">
        <v>2246</v>
      </c>
      <c r="Q627" s="487" t="s">
        <v>2246</v>
      </c>
    </row>
    <row r="628" spans="1:17" ht="25.5" x14ac:dyDescent="0.2">
      <c r="A628" s="14">
        <f>A627+1</f>
        <v>561</v>
      </c>
      <c r="B628" s="253"/>
      <c r="C628" s="253"/>
      <c r="D628" s="110"/>
      <c r="E628" s="110"/>
      <c r="F628" s="574" t="s">
        <v>1782</v>
      </c>
      <c r="G628" s="574" t="s">
        <v>2006</v>
      </c>
      <c r="H628" s="574" t="s">
        <v>2006</v>
      </c>
      <c r="I628" s="574" t="s">
        <v>2006</v>
      </c>
      <c r="J628" s="574" t="s">
        <v>2006</v>
      </c>
      <c r="K628" s="574" t="s">
        <v>2006</v>
      </c>
      <c r="L628" s="575" t="s">
        <v>1733</v>
      </c>
      <c r="M628" s="203" t="s">
        <v>2313</v>
      </c>
      <c r="N628" s="412">
        <v>1</v>
      </c>
      <c r="O628" s="487" t="s">
        <v>2246</v>
      </c>
      <c r="P628" s="487" t="s">
        <v>2246</v>
      </c>
      <c r="Q628" s="487" t="s">
        <v>2246</v>
      </c>
    </row>
    <row r="629" spans="1:17" ht="38.25" x14ac:dyDescent="0.2">
      <c r="A629" s="14">
        <f t="shared" si="41"/>
        <v>562</v>
      </c>
      <c r="B629" s="253"/>
      <c r="C629" s="253"/>
      <c r="D629" s="110"/>
      <c r="E629" s="110"/>
      <c r="F629" s="574" t="s">
        <v>1783</v>
      </c>
      <c r="G629" s="574" t="s">
        <v>2007</v>
      </c>
      <c r="H629" s="574" t="s">
        <v>2007</v>
      </c>
      <c r="I629" s="574" t="s">
        <v>2007</v>
      </c>
      <c r="J629" s="574" t="s">
        <v>2007</v>
      </c>
      <c r="K629" s="574" t="s">
        <v>2007</v>
      </c>
      <c r="L629" s="575" t="s">
        <v>609</v>
      </c>
      <c r="M629" s="203" t="s">
        <v>1989</v>
      </c>
      <c r="N629" s="412">
        <v>1</v>
      </c>
      <c r="O629" s="487" t="s">
        <v>2246</v>
      </c>
      <c r="P629" s="487" t="s">
        <v>2246</v>
      </c>
      <c r="Q629" s="487" t="s">
        <v>2246</v>
      </c>
    </row>
    <row r="630" spans="1:17" ht="38.25" x14ac:dyDescent="0.2">
      <c r="A630" s="14">
        <f>A629+1</f>
        <v>563</v>
      </c>
      <c r="B630" s="572" t="s">
        <v>768</v>
      </c>
      <c r="C630" s="573" t="s">
        <v>620</v>
      </c>
      <c r="D630" s="755" t="s">
        <v>620</v>
      </c>
      <c r="E630" s="755" t="s">
        <v>620</v>
      </c>
      <c r="F630" s="764" t="s">
        <v>1991</v>
      </c>
      <c r="G630" s="764" t="s">
        <v>1669</v>
      </c>
      <c r="H630" s="764" t="s">
        <v>2008</v>
      </c>
      <c r="I630" s="764" t="s">
        <v>2008</v>
      </c>
      <c r="J630" s="764" t="s">
        <v>2008</v>
      </c>
      <c r="K630" s="764" t="s">
        <v>2008</v>
      </c>
      <c r="L630" s="572" t="s">
        <v>621</v>
      </c>
      <c r="M630" s="203" t="s">
        <v>2314</v>
      </c>
      <c r="N630" s="412">
        <v>1</v>
      </c>
      <c r="O630" s="487" t="s">
        <v>2246</v>
      </c>
      <c r="P630" s="487" t="s">
        <v>2246</v>
      </c>
      <c r="Q630" s="487" t="s">
        <v>2246</v>
      </c>
    </row>
    <row r="631" spans="1:17" ht="15" customHeight="1" x14ac:dyDescent="0.2">
      <c r="A631" s="577"/>
      <c r="B631" s="572" t="s">
        <v>769</v>
      </c>
      <c r="C631" s="755" t="s">
        <v>620</v>
      </c>
      <c r="D631" s="755"/>
      <c r="E631" s="755"/>
      <c r="F631" s="791"/>
      <c r="G631" s="764"/>
      <c r="H631" s="764"/>
      <c r="I631" s="764"/>
      <c r="J631" s="764"/>
      <c r="K631" s="764"/>
      <c r="L631" s="572" t="s">
        <v>73</v>
      </c>
      <c r="M631" s="399" t="s">
        <v>1222</v>
      </c>
      <c r="N631" s="577"/>
      <c r="O631" s="577"/>
      <c r="P631" s="577"/>
      <c r="Q631" s="577"/>
    </row>
    <row r="632" spans="1:17" ht="15" customHeight="1" x14ac:dyDescent="0.2">
      <c r="A632" s="14">
        <f>A630+1</f>
        <v>564</v>
      </c>
      <c r="B632" s="572" t="s">
        <v>769</v>
      </c>
      <c r="C632" s="755"/>
      <c r="D632" s="755"/>
      <c r="E632" s="755"/>
      <c r="F632" s="791"/>
      <c r="G632" s="764"/>
      <c r="H632" s="764"/>
      <c r="I632" s="764"/>
      <c r="J632" s="764"/>
      <c r="K632" s="764"/>
      <c r="L632" s="572" t="s">
        <v>73</v>
      </c>
      <c r="M632" s="399" t="s">
        <v>623</v>
      </c>
      <c r="N632" s="412">
        <v>1</v>
      </c>
      <c r="O632" s="487" t="s">
        <v>2246</v>
      </c>
      <c r="P632" s="487" t="s">
        <v>2246</v>
      </c>
      <c r="Q632" s="487" t="s">
        <v>2246</v>
      </c>
    </row>
    <row r="633" spans="1:17" ht="15" customHeight="1" x14ac:dyDescent="0.2">
      <c r="A633" s="14">
        <f>A632+1</f>
        <v>565</v>
      </c>
      <c r="B633" s="572" t="s">
        <v>769</v>
      </c>
      <c r="C633" s="755"/>
      <c r="D633" s="755"/>
      <c r="E633" s="755"/>
      <c r="F633" s="791"/>
      <c r="G633" s="764"/>
      <c r="H633" s="764"/>
      <c r="I633" s="764"/>
      <c r="J633" s="764"/>
      <c r="K633" s="764"/>
      <c r="L633" s="572" t="s">
        <v>73</v>
      </c>
      <c r="M633" s="399" t="s">
        <v>624</v>
      </c>
      <c r="N633" s="412">
        <v>1</v>
      </c>
      <c r="O633" s="487" t="s">
        <v>2246</v>
      </c>
      <c r="P633" s="487" t="s">
        <v>2246</v>
      </c>
      <c r="Q633" s="487" t="s">
        <v>2246</v>
      </c>
    </row>
    <row r="634" spans="1:17" ht="15" customHeight="1" x14ac:dyDescent="0.2">
      <c r="A634" s="14">
        <f>A633+1</f>
        <v>566</v>
      </c>
      <c r="B634" s="572" t="s">
        <v>769</v>
      </c>
      <c r="C634" s="755"/>
      <c r="D634" s="755"/>
      <c r="E634" s="755"/>
      <c r="F634" s="791"/>
      <c r="G634" s="764"/>
      <c r="H634" s="764"/>
      <c r="I634" s="764"/>
      <c r="J634" s="764"/>
      <c r="K634" s="764"/>
      <c r="L634" s="572" t="s">
        <v>73</v>
      </c>
      <c r="M634" s="399" t="s">
        <v>625</v>
      </c>
      <c r="N634" s="412">
        <v>1</v>
      </c>
      <c r="O634" s="487" t="s">
        <v>2246</v>
      </c>
      <c r="P634" s="487" t="s">
        <v>2246</v>
      </c>
      <c r="Q634" s="487" t="s">
        <v>2246</v>
      </c>
    </row>
    <row r="635" spans="1:17" ht="15" customHeight="1" x14ac:dyDescent="0.2">
      <c r="A635" s="14">
        <f t="shared" ref="A635:A646" si="42">A634+1</f>
        <v>567</v>
      </c>
      <c r="B635" s="572" t="s">
        <v>769</v>
      </c>
      <c r="C635" s="755"/>
      <c r="D635" s="755"/>
      <c r="E635" s="755"/>
      <c r="F635" s="791"/>
      <c r="G635" s="764"/>
      <c r="H635" s="764"/>
      <c r="I635" s="764"/>
      <c r="J635" s="764"/>
      <c r="K635" s="764"/>
      <c r="L635" s="572" t="s">
        <v>73</v>
      </c>
      <c r="M635" s="399" t="s">
        <v>626</v>
      </c>
      <c r="N635" s="412">
        <v>1</v>
      </c>
      <c r="O635" s="487" t="s">
        <v>2246</v>
      </c>
      <c r="P635" s="487" t="s">
        <v>2246</v>
      </c>
      <c r="Q635" s="487" t="s">
        <v>2246</v>
      </c>
    </row>
    <row r="636" spans="1:17" ht="15" customHeight="1" x14ac:dyDescent="0.2">
      <c r="A636" s="14">
        <f t="shared" si="42"/>
        <v>568</v>
      </c>
      <c r="B636" s="572" t="s">
        <v>769</v>
      </c>
      <c r="C636" s="755"/>
      <c r="D636" s="755"/>
      <c r="E636" s="755"/>
      <c r="F636" s="791"/>
      <c r="G636" s="764"/>
      <c r="H636" s="764"/>
      <c r="I636" s="764"/>
      <c r="J636" s="764"/>
      <c r="K636" s="764"/>
      <c r="L636" s="572" t="s">
        <v>73</v>
      </c>
      <c r="M636" s="399" t="s">
        <v>627</v>
      </c>
      <c r="N636" s="412">
        <v>1</v>
      </c>
      <c r="O636" s="487" t="s">
        <v>2246</v>
      </c>
      <c r="P636" s="487" t="s">
        <v>2246</v>
      </c>
      <c r="Q636" s="487" t="s">
        <v>2246</v>
      </c>
    </row>
    <row r="637" spans="1:17" ht="38.25" x14ac:dyDescent="0.2">
      <c r="A637" s="14">
        <f t="shared" si="42"/>
        <v>569</v>
      </c>
      <c r="B637" s="253"/>
      <c r="C637" s="253"/>
      <c r="D637" s="110"/>
      <c r="E637" s="110"/>
      <c r="F637" s="764" t="s">
        <v>1785</v>
      </c>
      <c r="G637" s="764" t="s">
        <v>2009</v>
      </c>
      <c r="H637" s="764" t="s">
        <v>2009</v>
      </c>
      <c r="I637" s="764" t="s">
        <v>2009</v>
      </c>
      <c r="J637" s="764" t="s">
        <v>2009</v>
      </c>
      <c r="K637" s="764" t="s">
        <v>2009</v>
      </c>
      <c r="L637" s="575" t="s">
        <v>1740</v>
      </c>
      <c r="M637" s="203" t="s">
        <v>1992</v>
      </c>
      <c r="N637" s="412">
        <v>1</v>
      </c>
      <c r="O637" s="487" t="s">
        <v>2246</v>
      </c>
      <c r="P637" s="487" t="s">
        <v>2246</v>
      </c>
      <c r="Q637" s="487" t="s">
        <v>2246</v>
      </c>
    </row>
    <row r="638" spans="1:17" ht="25.5" x14ac:dyDescent="0.2">
      <c r="A638" s="577"/>
      <c r="B638" s="253"/>
      <c r="C638" s="253"/>
      <c r="D638" s="110"/>
      <c r="E638" s="110"/>
      <c r="F638" s="764"/>
      <c r="G638" s="764"/>
      <c r="H638" s="764"/>
      <c r="I638" s="764"/>
      <c r="J638" s="764"/>
      <c r="K638" s="764"/>
      <c r="L638" s="572" t="s">
        <v>73</v>
      </c>
      <c r="M638" s="203" t="s">
        <v>1993</v>
      </c>
      <c r="N638" s="577"/>
      <c r="O638" s="577"/>
      <c r="P638" s="577"/>
      <c r="Q638" s="577"/>
    </row>
    <row r="639" spans="1:17" ht="15" customHeight="1" x14ac:dyDescent="0.2">
      <c r="A639" s="14">
        <f>A637+1</f>
        <v>570</v>
      </c>
      <c r="B639" s="253"/>
      <c r="C639" s="253"/>
      <c r="D639" s="110"/>
      <c r="E639" s="110"/>
      <c r="F639" s="764"/>
      <c r="G639" s="764"/>
      <c r="H639" s="764"/>
      <c r="I639" s="764"/>
      <c r="J639" s="764"/>
      <c r="K639" s="764"/>
      <c r="L639" s="572" t="s">
        <v>73</v>
      </c>
      <c r="M639" s="203" t="s">
        <v>2315</v>
      </c>
      <c r="N639" s="412">
        <v>1</v>
      </c>
      <c r="O639" s="487" t="s">
        <v>2246</v>
      </c>
      <c r="P639" s="487" t="s">
        <v>2246</v>
      </c>
      <c r="Q639" s="487" t="s">
        <v>2246</v>
      </c>
    </row>
    <row r="640" spans="1:17" ht="15" customHeight="1" x14ac:dyDescent="0.2">
      <c r="A640" s="577"/>
      <c r="B640" s="253"/>
      <c r="C640" s="253"/>
      <c r="D640" s="110"/>
      <c r="E640" s="110"/>
      <c r="F640" s="764"/>
      <c r="G640" s="764"/>
      <c r="H640" s="764"/>
      <c r="I640" s="764"/>
      <c r="J640" s="764"/>
      <c r="K640" s="764"/>
      <c r="L640" s="572" t="s">
        <v>73</v>
      </c>
      <c r="M640" s="203" t="s">
        <v>1742</v>
      </c>
      <c r="N640" s="577"/>
      <c r="O640" s="577"/>
      <c r="P640" s="577"/>
      <c r="Q640" s="577"/>
    </row>
    <row r="641" spans="1:17" ht="15" customHeight="1" x14ac:dyDescent="0.2">
      <c r="A641" s="577"/>
      <c r="B641" s="253"/>
      <c r="C641" s="253"/>
      <c r="D641" s="110"/>
      <c r="E641" s="110"/>
      <c r="F641" s="764"/>
      <c r="G641" s="764"/>
      <c r="H641" s="764"/>
      <c r="I641" s="764"/>
      <c r="J641" s="764"/>
      <c r="K641" s="764"/>
      <c r="L641" s="572" t="s">
        <v>73</v>
      </c>
      <c r="M641" s="203" t="s">
        <v>1743</v>
      </c>
      <c r="N641" s="577"/>
      <c r="O641" s="577"/>
      <c r="P641" s="577"/>
      <c r="Q641" s="577"/>
    </row>
    <row r="642" spans="1:17" ht="15" customHeight="1" x14ac:dyDescent="0.2">
      <c r="A642" s="577"/>
      <c r="B642" s="253"/>
      <c r="C642" s="253"/>
      <c r="D642" s="110"/>
      <c r="E642" s="110"/>
      <c r="F642" s="764"/>
      <c r="G642" s="764"/>
      <c r="H642" s="764"/>
      <c r="I642" s="764"/>
      <c r="J642" s="764"/>
      <c r="K642" s="764"/>
      <c r="L642" s="572" t="s">
        <v>73</v>
      </c>
      <c r="M642" s="203" t="s">
        <v>1744</v>
      </c>
      <c r="N642" s="577"/>
      <c r="O642" s="577"/>
      <c r="P642" s="577"/>
      <c r="Q642" s="577"/>
    </row>
    <row r="643" spans="1:17" ht="15" customHeight="1" x14ac:dyDescent="0.2">
      <c r="A643" s="577"/>
      <c r="B643" s="253"/>
      <c r="C643" s="253"/>
      <c r="D643" s="110"/>
      <c r="E643" s="110"/>
      <c r="F643" s="764"/>
      <c r="G643" s="764"/>
      <c r="H643" s="764"/>
      <c r="I643" s="764"/>
      <c r="J643" s="764"/>
      <c r="K643" s="764"/>
      <c r="L643" s="572" t="s">
        <v>73</v>
      </c>
      <c r="M643" s="203" t="s">
        <v>1745</v>
      </c>
      <c r="N643" s="577"/>
      <c r="O643" s="577"/>
      <c r="P643" s="577"/>
      <c r="Q643" s="577"/>
    </row>
    <row r="644" spans="1:17" ht="15" customHeight="1" x14ac:dyDescent="0.2">
      <c r="A644" s="14">
        <f>A639+1</f>
        <v>571</v>
      </c>
      <c r="B644" s="253"/>
      <c r="C644" s="253"/>
      <c r="D644" s="110"/>
      <c r="E644" s="110"/>
      <c r="F644" s="764"/>
      <c r="G644" s="764"/>
      <c r="H644" s="764"/>
      <c r="I644" s="764"/>
      <c r="J644" s="764"/>
      <c r="K644" s="764"/>
      <c r="L644" s="572" t="s">
        <v>73</v>
      </c>
      <c r="M644" s="203" t="s">
        <v>1746</v>
      </c>
      <c r="N644" s="412">
        <v>1</v>
      </c>
      <c r="O644" s="487" t="s">
        <v>2246</v>
      </c>
      <c r="P644" s="487" t="s">
        <v>2246</v>
      </c>
      <c r="Q644" s="487" t="s">
        <v>2246</v>
      </c>
    </row>
    <row r="645" spans="1:17" ht="15" customHeight="1" x14ac:dyDescent="0.2">
      <c r="A645" s="14">
        <f>A644+1</f>
        <v>572</v>
      </c>
      <c r="B645" s="253"/>
      <c r="C645" s="253"/>
      <c r="D645" s="110"/>
      <c r="E645" s="110"/>
      <c r="F645" s="764"/>
      <c r="G645" s="764"/>
      <c r="H645" s="764"/>
      <c r="I645" s="764"/>
      <c r="J645" s="764"/>
      <c r="K645" s="764"/>
      <c r="L645" s="572" t="s">
        <v>73</v>
      </c>
      <c r="M645" s="203" t="s">
        <v>1750</v>
      </c>
      <c r="N645" s="412">
        <v>1</v>
      </c>
      <c r="O645" s="487" t="s">
        <v>2246</v>
      </c>
      <c r="P645" s="487" t="s">
        <v>2246</v>
      </c>
      <c r="Q645" s="487" t="s">
        <v>2246</v>
      </c>
    </row>
    <row r="646" spans="1:17" ht="15" customHeight="1" x14ac:dyDescent="0.2">
      <c r="A646" s="14">
        <f t="shared" si="42"/>
        <v>573</v>
      </c>
      <c r="B646" s="253"/>
      <c r="C646" s="253"/>
      <c r="D646" s="110"/>
      <c r="E646" s="110"/>
      <c r="F646" s="574" t="s">
        <v>1785</v>
      </c>
      <c r="G646" s="764"/>
      <c r="H646" s="764"/>
      <c r="I646" s="764"/>
      <c r="J646" s="764"/>
      <c r="K646" s="764"/>
      <c r="L646" s="572" t="s">
        <v>73</v>
      </c>
      <c r="M646" s="203" t="s">
        <v>1751</v>
      </c>
      <c r="N646" s="412">
        <v>1</v>
      </c>
      <c r="O646" s="487" t="s">
        <v>2246</v>
      </c>
      <c r="P646" s="487" t="s">
        <v>2246</v>
      </c>
      <c r="Q646" s="487" t="s">
        <v>2246</v>
      </c>
    </row>
    <row r="647" spans="1:17" ht="25.5" x14ac:dyDescent="0.2">
      <c r="A647" s="14">
        <f>A646+1</f>
        <v>574</v>
      </c>
      <c r="B647" s="31" t="s">
        <v>786</v>
      </c>
      <c r="C647" s="474"/>
      <c r="D647" s="474"/>
      <c r="E647" s="577"/>
      <c r="F647" s="574"/>
      <c r="G647" s="574" t="s">
        <v>2081</v>
      </c>
      <c r="H647" s="574" t="s">
        <v>2010</v>
      </c>
      <c r="I647" s="574" t="s">
        <v>2010</v>
      </c>
      <c r="J647" s="574" t="s">
        <v>2010</v>
      </c>
      <c r="K647" s="574" t="s">
        <v>2010</v>
      </c>
      <c r="L647" s="572" t="s">
        <v>2082</v>
      </c>
      <c r="M647" s="400" t="s">
        <v>2533</v>
      </c>
      <c r="N647" s="412">
        <v>1</v>
      </c>
      <c r="O647" s="487" t="s">
        <v>2246</v>
      </c>
      <c r="P647" s="487" t="s">
        <v>2246</v>
      </c>
      <c r="Q647" s="487" t="s">
        <v>2246</v>
      </c>
    </row>
    <row r="648" spans="1:17" customFormat="1" ht="25.5" x14ac:dyDescent="0.2">
      <c r="A648" s="486">
        <f>A647+1</f>
        <v>575</v>
      </c>
      <c r="B648" s="253"/>
      <c r="C648" s="253"/>
      <c r="D648" s="110"/>
      <c r="E648" s="110"/>
      <c r="F648" s="574" t="s">
        <v>1868</v>
      </c>
      <c r="G648" s="764" t="s">
        <v>2012</v>
      </c>
      <c r="H648" s="844" t="s">
        <v>2316</v>
      </c>
      <c r="I648" s="844" t="s">
        <v>2316</v>
      </c>
      <c r="J648" s="844" t="s">
        <v>2316</v>
      </c>
      <c r="K648" s="844" t="s">
        <v>2316</v>
      </c>
      <c r="L648" s="575" t="s">
        <v>1869</v>
      </c>
      <c r="M648" s="217" t="s">
        <v>1996</v>
      </c>
      <c r="N648" s="412">
        <v>1</v>
      </c>
      <c r="O648" s="487" t="s">
        <v>2246</v>
      </c>
      <c r="P648" s="487" t="s">
        <v>2246</v>
      </c>
      <c r="Q648" s="487" t="s">
        <v>2246</v>
      </c>
    </row>
    <row r="649" spans="1:17" customFormat="1" ht="25.5" x14ac:dyDescent="0.2">
      <c r="A649" s="486">
        <f t="shared" ref="A649:A651" si="43">A648+1</f>
        <v>576</v>
      </c>
      <c r="B649" s="253"/>
      <c r="C649" s="253"/>
      <c r="D649" s="110"/>
      <c r="E649" s="110"/>
      <c r="F649" s="574" t="s">
        <v>1868</v>
      </c>
      <c r="G649" s="764"/>
      <c r="H649" s="844"/>
      <c r="I649" s="844"/>
      <c r="J649" s="844"/>
      <c r="K649" s="844"/>
      <c r="L649" s="575" t="s">
        <v>73</v>
      </c>
      <c r="M649" s="217" t="s">
        <v>1997</v>
      </c>
      <c r="N649" s="412">
        <v>1</v>
      </c>
      <c r="O649" s="487" t="s">
        <v>2246</v>
      </c>
      <c r="P649" s="487" t="s">
        <v>2246</v>
      </c>
      <c r="Q649" s="487" t="s">
        <v>2246</v>
      </c>
    </row>
    <row r="650" spans="1:17" ht="51" x14ac:dyDescent="0.2">
      <c r="A650" s="14">
        <f t="shared" si="43"/>
        <v>577</v>
      </c>
      <c r="B650" s="31" t="s">
        <v>786</v>
      </c>
      <c r="C650" s="474"/>
      <c r="D650" s="474"/>
      <c r="E650" s="577"/>
      <c r="F650" s="574"/>
      <c r="G650" s="31"/>
      <c r="H650" s="574" t="s">
        <v>2086</v>
      </c>
      <c r="I650" s="574" t="s">
        <v>2086</v>
      </c>
      <c r="J650" s="574" t="s">
        <v>2086</v>
      </c>
      <c r="K650" s="574" t="s">
        <v>2086</v>
      </c>
      <c r="L650" s="574" t="s">
        <v>1897</v>
      </c>
      <c r="M650" s="400" t="s">
        <v>2522</v>
      </c>
      <c r="N650" s="412">
        <v>1</v>
      </c>
      <c r="O650" s="487" t="s">
        <v>2246</v>
      </c>
      <c r="P650" s="487" t="s">
        <v>2246</v>
      </c>
      <c r="Q650" s="487" t="s">
        <v>2246</v>
      </c>
    </row>
    <row r="651" spans="1:17" ht="25.5" x14ac:dyDescent="0.2">
      <c r="A651" s="14">
        <f t="shared" si="43"/>
        <v>578</v>
      </c>
      <c r="B651" s="260"/>
      <c r="C651" s="260"/>
      <c r="D651" s="260"/>
      <c r="E651" s="260"/>
      <c r="F651" s="260"/>
      <c r="G651" s="764" t="s">
        <v>456</v>
      </c>
      <c r="H651" s="764" t="s">
        <v>2091</v>
      </c>
      <c r="I651" s="764" t="s">
        <v>2091</v>
      </c>
      <c r="J651" s="773" t="s">
        <v>2091</v>
      </c>
      <c r="K651" s="773" t="s">
        <v>2091</v>
      </c>
      <c r="L651" s="574" t="s">
        <v>2092</v>
      </c>
      <c r="M651" s="404" t="s">
        <v>2523</v>
      </c>
      <c r="N651" s="412">
        <v>1</v>
      </c>
      <c r="O651" s="487" t="s">
        <v>2246</v>
      </c>
      <c r="P651" s="487" t="s">
        <v>2246</v>
      </c>
      <c r="Q651" s="487" t="s">
        <v>2246</v>
      </c>
    </row>
    <row r="652" spans="1:17" ht="15" customHeight="1" x14ac:dyDescent="0.2">
      <c r="A652" s="260"/>
      <c r="B652" s="260"/>
      <c r="C652" s="260"/>
      <c r="D652" s="260"/>
      <c r="E652" s="225"/>
      <c r="F652" s="260"/>
      <c r="G652" s="764"/>
      <c r="H652" s="764"/>
      <c r="I652" s="764"/>
      <c r="J652" s="774"/>
      <c r="K652" s="774"/>
      <c r="L652" s="574" t="s">
        <v>73</v>
      </c>
      <c r="M652" s="203" t="s">
        <v>2534</v>
      </c>
      <c r="N652" s="577"/>
      <c r="O652" s="577"/>
      <c r="P652" s="577"/>
      <c r="Q652" s="577"/>
    </row>
    <row r="653" spans="1:17" ht="15" customHeight="1" x14ac:dyDescent="0.2">
      <c r="A653" s="14">
        <f>A651+1</f>
        <v>579</v>
      </c>
      <c r="B653" s="260"/>
      <c r="C653" s="260"/>
      <c r="D653" s="260"/>
      <c r="E653" s="225"/>
      <c r="F653" s="260"/>
      <c r="G653" s="764"/>
      <c r="H653" s="764"/>
      <c r="I653" s="764"/>
      <c r="J653" s="774"/>
      <c r="K653" s="774"/>
      <c r="L653" s="574" t="s">
        <v>73</v>
      </c>
      <c r="M653" s="203" t="s">
        <v>1657</v>
      </c>
      <c r="N653" s="412">
        <v>1</v>
      </c>
      <c r="O653" s="487" t="s">
        <v>2246</v>
      </c>
      <c r="P653" s="487" t="s">
        <v>2246</v>
      </c>
      <c r="Q653" s="487" t="s">
        <v>2246</v>
      </c>
    </row>
    <row r="654" spans="1:17" ht="15" customHeight="1" x14ac:dyDescent="0.2">
      <c r="A654" s="14">
        <f>A653+1</f>
        <v>580</v>
      </c>
      <c r="B654" s="260"/>
      <c r="C654" s="260"/>
      <c r="D654" s="260"/>
      <c r="E654" s="225"/>
      <c r="F654" s="260"/>
      <c r="G654" s="764"/>
      <c r="H654" s="764" t="s">
        <v>2091</v>
      </c>
      <c r="I654" s="764"/>
      <c r="J654" s="774"/>
      <c r="K654" s="774"/>
      <c r="L654" s="574" t="s">
        <v>73</v>
      </c>
      <c r="M654" s="203" t="s">
        <v>1658</v>
      </c>
      <c r="N654" s="412">
        <v>1</v>
      </c>
      <c r="O654" s="487" t="s">
        <v>2246</v>
      </c>
      <c r="P654" s="487" t="s">
        <v>2246</v>
      </c>
      <c r="Q654" s="487" t="s">
        <v>2246</v>
      </c>
    </row>
    <row r="655" spans="1:17" x14ac:dyDescent="0.2">
      <c r="A655" s="14">
        <f t="shared" ref="A655:A660" si="44">A654+1</f>
        <v>581</v>
      </c>
      <c r="B655" s="260"/>
      <c r="C655" s="260"/>
      <c r="D655" s="260"/>
      <c r="E655" s="225"/>
      <c r="F655" s="260"/>
      <c r="G655" s="764"/>
      <c r="H655" s="764"/>
      <c r="I655" s="574" t="s">
        <v>2091</v>
      </c>
      <c r="J655" s="774"/>
      <c r="K655" s="774"/>
      <c r="L655" s="583" t="s">
        <v>73</v>
      </c>
      <c r="M655" s="203" t="s">
        <v>1659</v>
      </c>
      <c r="N655" s="412">
        <v>1</v>
      </c>
      <c r="O655" s="487" t="s">
        <v>2246</v>
      </c>
      <c r="P655" s="487" t="s">
        <v>2246</v>
      </c>
      <c r="Q655" s="487" t="s">
        <v>2246</v>
      </c>
    </row>
    <row r="656" spans="1:17" ht="25.5" x14ac:dyDescent="0.2">
      <c r="A656" s="14">
        <f t="shared" si="44"/>
        <v>582</v>
      </c>
      <c r="B656" s="260"/>
      <c r="C656" s="260"/>
      <c r="D656" s="260"/>
      <c r="E656" s="225"/>
      <c r="F656" s="260"/>
      <c r="G656" s="578"/>
      <c r="H656" s="764"/>
      <c r="I656" s="78"/>
      <c r="J656" s="774"/>
      <c r="K656" s="774"/>
      <c r="L656" s="574" t="s">
        <v>73</v>
      </c>
      <c r="M656" s="203" t="s">
        <v>2452</v>
      </c>
      <c r="N656" s="412">
        <v>1</v>
      </c>
      <c r="O656" s="487" t="s">
        <v>2246</v>
      </c>
      <c r="P656" s="487" t="s">
        <v>2246</v>
      </c>
      <c r="Q656" s="487" t="s">
        <v>2246</v>
      </c>
    </row>
    <row r="657" spans="1:17" ht="25.5" x14ac:dyDescent="0.2">
      <c r="A657" s="577"/>
      <c r="B657" s="260"/>
      <c r="C657" s="260"/>
      <c r="D657" s="260"/>
      <c r="E657" s="260"/>
      <c r="F657" s="260"/>
      <c r="G657" s="31"/>
      <c r="H657" s="764"/>
      <c r="I657" s="764" t="s">
        <v>2091</v>
      </c>
      <c r="J657" s="774"/>
      <c r="K657" s="774"/>
      <c r="L657" s="574" t="s">
        <v>73</v>
      </c>
      <c r="M657" s="203" t="s">
        <v>2517</v>
      </c>
      <c r="N657" s="577"/>
      <c r="O657" s="409"/>
      <c r="P657" s="409"/>
      <c r="Q657" s="409"/>
    </row>
    <row r="658" spans="1:17" ht="25.5" x14ac:dyDescent="0.2">
      <c r="A658" s="14">
        <f>A656+1</f>
        <v>583</v>
      </c>
      <c r="B658" s="260"/>
      <c r="C658" s="260"/>
      <c r="D658" s="260"/>
      <c r="E658" s="260"/>
      <c r="F658" s="260"/>
      <c r="G658" s="31"/>
      <c r="H658" s="764"/>
      <c r="I658" s="764"/>
      <c r="J658" s="774"/>
      <c r="K658" s="774"/>
      <c r="L658" s="574" t="s">
        <v>73</v>
      </c>
      <c r="M658" s="401" t="s">
        <v>2518</v>
      </c>
      <c r="N658" s="412">
        <v>1</v>
      </c>
      <c r="O658" s="487" t="s">
        <v>2246</v>
      </c>
      <c r="P658" s="487" t="s">
        <v>2246</v>
      </c>
      <c r="Q658" s="487" t="s">
        <v>2246</v>
      </c>
    </row>
    <row r="659" spans="1:17" ht="15" customHeight="1" x14ac:dyDescent="0.2">
      <c r="A659" s="14">
        <f t="shared" si="44"/>
        <v>584</v>
      </c>
      <c r="B659" s="260"/>
      <c r="C659" s="260"/>
      <c r="D659" s="260"/>
      <c r="E659" s="260"/>
      <c r="F659" s="260"/>
      <c r="G659" s="31"/>
      <c r="H659" s="764"/>
      <c r="I659" s="764"/>
      <c r="J659" s="774"/>
      <c r="K659" s="774"/>
      <c r="L659" s="574" t="s">
        <v>73</v>
      </c>
      <c r="M659" s="203" t="s">
        <v>2103</v>
      </c>
      <c r="N659" s="412">
        <v>1</v>
      </c>
      <c r="O659" s="487" t="s">
        <v>2246</v>
      </c>
      <c r="P659" s="487" t="s">
        <v>2246</v>
      </c>
      <c r="Q659" s="487" t="s">
        <v>2246</v>
      </c>
    </row>
    <row r="660" spans="1:17" ht="25.5" customHeight="1" x14ac:dyDescent="0.2">
      <c r="A660" s="14">
        <f t="shared" si="44"/>
        <v>585</v>
      </c>
      <c r="B660" s="260"/>
      <c r="C660" s="260"/>
      <c r="D660" s="260"/>
      <c r="E660" s="260"/>
      <c r="F660" s="260"/>
      <c r="G660" s="31"/>
      <c r="H660" s="764"/>
      <c r="I660" s="764"/>
      <c r="J660" s="775"/>
      <c r="K660" s="775"/>
      <c r="L660" s="574" t="s">
        <v>73</v>
      </c>
      <c r="M660" s="203" t="s">
        <v>2519</v>
      </c>
      <c r="N660" s="412">
        <v>1</v>
      </c>
      <c r="O660" s="487" t="s">
        <v>2246</v>
      </c>
      <c r="P660" s="487" t="s">
        <v>2246</v>
      </c>
      <c r="Q660" s="487" t="s">
        <v>2246</v>
      </c>
    </row>
    <row r="661" spans="1:17" customFormat="1" ht="38.25" x14ac:dyDescent="0.2">
      <c r="A661" s="253"/>
      <c r="B661" s="253"/>
      <c r="C661" s="253"/>
      <c r="D661" s="110"/>
      <c r="E661" s="110"/>
      <c r="F661" s="574" t="s">
        <v>1873</v>
      </c>
      <c r="G661" s="764" t="s">
        <v>2013</v>
      </c>
      <c r="H661" s="764" t="s">
        <v>2317</v>
      </c>
      <c r="I661" s="764" t="s">
        <v>2317</v>
      </c>
      <c r="J661" s="764" t="s">
        <v>2317</v>
      </c>
      <c r="K661" s="764" t="s">
        <v>2317</v>
      </c>
      <c r="L661" s="575" t="s">
        <v>1874</v>
      </c>
      <c r="M661" s="217" t="s">
        <v>2318</v>
      </c>
      <c r="N661" s="409"/>
      <c r="O661" s="409"/>
      <c r="P661" s="409"/>
      <c r="Q661" s="409"/>
    </row>
    <row r="662" spans="1:17" customFormat="1" ht="15" customHeight="1" x14ac:dyDescent="0.2">
      <c r="A662" s="486">
        <f>A660+1</f>
        <v>586</v>
      </c>
      <c r="B662" s="253"/>
      <c r="C662" s="253"/>
      <c r="D662" s="110"/>
      <c r="E662" s="110"/>
      <c r="F662" s="574" t="s">
        <v>1873</v>
      </c>
      <c r="G662" s="764"/>
      <c r="H662" s="764"/>
      <c r="I662" s="764"/>
      <c r="J662" s="764"/>
      <c r="K662" s="764"/>
      <c r="L662" s="575" t="s">
        <v>73</v>
      </c>
      <c r="M662" s="217" t="s">
        <v>1876</v>
      </c>
      <c r="N662" s="412">
        <v>1</v>
      </c>
      <c r="O662" s="487" t="s">
        <v>2246</v>
      </c>
      <c r="P662" s="487" t="s">
        <v>2246</v>
      </c>
      <c r="Q662" s="487" t="s">
        <v>2246</v>
      </c>
    </row>
    <row r="663" spans="1:17" customFormat="1" ht="25.5" x14ac:dyDescent="0.2">
      <c r="A663" s="486">
        <f>A662+1</f>
        <v>587</v>
      </c>
      <c r="B663" s="253"/>
      <c r="C663" s="253"/>
      <c r="D663" s="110"/>
      <c r="E663" s="110"/>
      <c r="F663" s="574" t="s">
        <v>1873</v>
      </c>
      <c r="G663" s="764"/>
      <c r="H663" s="764"/>
      <c r="I663" s="764"/>
      <c r="J663" s="764"/>
      <c r="K663" s="764"/>
      <c r="L663" s="575" t="s">
        <v>73</v>
      </c>
      <c r="M663" s="217" t="s">
        <v>1877</v>
      </c>
      <c r="N663" s="412">
        <v>1</v>
      </c>
      <c r="O663" s="487" t="s">
        <v>2246</v>
      </c>
      <c r="P663" s="487" t="s">
        <v>2246</v>
      </c>
      <c r="Q663" s="487" t="s">
        <v>2246</v>
      </c>
    </row>
    <row r="664" spans="1:17" customFormat="1" ht="25.5" x14ac:dyDescent="0.2">
      <c r="A664" s="486">
        <f>A663+1</f>
        <v>588</v>
      </c>
      <c r="B664" s="253"/>
      <c r="C664" s="253"/>
      <c r="D664" s="110"/>
      <c r="E664" s="110"/>
      <c r="F664" s="574" t="s">
        <v>1873</v>
      </c>
      <c r="G664" s="764"/>
      <c r="H664" s="764"/>
      <c r="I664" s="764"/>
      <c r="J664" s="764"/>
      <c r="K664" s="764"/>
      <c r="L664" s="575" t="s">
        <v>73</v>
      </c>
      <c r="M664" s="217" t="s">
        <v>1878</v>
      </c>
      <c r="N664" s="412">
        <v>1</v>
      </c>
      <c r="O664" s="487" t="s">
        <v>2246</v>
      </c>
      <c r="P664" s="487" t="s">
        <v>2246</v>
      </c>
      <c r="Q664" s="487" t="s">
        <v>2246</v>
      </c>
    </row>
  </sheetData>
  <mergeCells count="990">
    <mergeCell ref="K479:K482"/>
    <mergeCell ref="K419:K421"/>
    <mergeCell ref="K423:K424"/>
    <mergeCell ref="K426:K429"/>
    <mergeCell ref="K430:K433"/>
    <mergeCell ref="K499:K501"/>
    <mergeCell ref="K516:K519"/>
    <mergeCell ref="K637:K646"/>
    <mergeCell ref="K648:K649"/>
    <mergeCell ref="K661:K664"/>
    <mergeCell ref="K597:K604"/>
    <mergeCell ref="K605:K619"/>
    <mergeCell ref="K630:K636"/>
    <mergeCell ref="K39:K43"/>
    <mergeCell ref="K45:K49"/>
    <mergeCell ref="K62:K73"/>
    <mergeCell ref="K503:K504"/>
    <mergeCell ref="K505:K512"/>
    <mergeCell ref="K513:K515"/>
    <mergeCell ref="K464:K472"/>
    <mergeCell ref="K483:K487"/>
    <mergeCell ref="K488:K494"/>
    <mergeCell ref="K495:K498"/>
    <mergeCell ref="K438:K439"/>
    <mergeCell ref="K440:K441"/>
    <mergeCell ref="K443:K444"/>
    <mergeCell ref="K446:K447"/>
    <mergeCell ref="K449:K454"/>
    <mergeCell ref="K457:K463"/>
    <mergeCell ref="K407:K408"/>
    <mergeCell ref="K409:K414"/>
    <mergeCell ref="K395:K400"/>
    <mergeCell ref="K325:K329"/>
    <mergeCell ref="K330:K333"/>
    <mergeCell ref="K334:K337"/>
    <mergeCell ref="K341:K346"/>
    <mergeCell ref="K348:K363"/>
    <mergeCell ref="K364:K373"/>
    <mergeCell ref="A406:Q406"/>
    <mergeCell ref="D407:D408"/>
    <mergeCell ref="E407:E408"/>
    <mergeCell ref="F407:F408"/>
    <mergeCell ref="G407:G408"/>
    <mergeCell ref="H407:H408"/>
    <mergeCell ref="I407:I408"/>
    <mergeCell ref="J407:J408"/>
    <mergeCell ref="K401:K403"/>
    <mergeCell ref="K404:K405"/>
    <mergeCell ref="C401:C403"/>
    <mergeCell ref="D401:D405"/>
    <mergeCell ref="E401:E405"/>
    <mergeCell ref="F401:F405"/>
    <mergeCell ref="G401:G405"/>
    <mergeCell ref="H401:H405"/>
    <mergeCell ref="I401:I405"/>
    <mergeCell ref="J401:J403"/>
    <mergeCell ref="J404:J405"/>
    <mergeCell ref="K291:K295"/>
    <mergeCell ref="K296:K297"/>
    <mergeCell ref="K298:K306"/>
    <mergeCell ref="K307:K309"/>
    <mergeCell ref="K310:K319"/>
    <mergeCell ref="K320:K321"/>
    <mergeCell ref="K272:K274"/>
    <mergeCell ref="K275:K279"/>
    <mergeCell ref="K280:K284"/>
    <mergeCell ref="K285:K290"/>
    <mergeCell ref="K230:K234"/>
    <mergeCell ref="K235:K240"/>
    <mergeCell ref="K241:K246"/>
    <mergeCell ref="K251:K253"/>
    <mergeCell ref="K255:K256"/>
    <mergeCell ref="K248:K250"/>
    <mergeCell ref="K175:K177"/>
    <mergeCell ref="K212:K214"/>
    <mergeCell ref="K215:K218"/>
    <mergeCell ref="K219:K220"/>
    <mergeCell ref="K221:K222"/>
    <mergeCell ref="K225:K226"/>
    <mergeCell ref="K228:K229"/>
    <mergeCell ref="K178:K183"/>
    <mergeCell ref="K184:K191"/>
    <mergeCell ref="K192:K195"/>
    <mergeCell ref="K197:K199"/>
    <mergeCell ref="K200:K204"/>
    <mergeCell ref="K205:K211"/>
    <mergeCell ref="K140:K141"/>
    <mergeCell ref="K142:K143"/>
    <mergeCell ref="K148:K152"/>
    <mergeCell ref="K153:K159"/>
    <mergeCell ref="K160:K174"/>
    <mergeCell ref="K110:K119"/>
    <mergeCell ref="K128:K133"/>
    <mergeCell ref="K134:K137"/>
    <mergeCell ref="K120:K126"/>
    <mergeCell ref="A146:Q146"/>
    <mergeCell ref="C148:C157"/>
    <mergeCell ref="D148:D157"/>
    <mergeCell ref="E148:E157"/>
    <mergeCell ref="F148:F157"/>
    <mergeCell ref="G148:G159"/>
    <mergeCell ref="H148:H152"/>
    <mergeCell ref="I148:I152"/>
    <mergeCell ref="J148:J152"/>
    <mergeCell ref="H153:H159"/>
    <mergeCell ref="I153:I159"/>
    <mergeCell ref="J153:J159"/>
    <mergeCell ref="G140:G141"/>
    <mergeCell ref="H140:H141"/>
    <mergeCell ref="I140:I141"/>
    <mergeCell ref="K76:K77"/>
    <mergeCell ref="A81:Q81"/>
    <mergeCell ref="D83:D85"/>
    <mergeCell ref="E83:E85"/>
    <mergeCell ref="F83:F86"/>
    <mergeCell ref="G83:G86"/>
    <mergeCell ref="H83:H86"/>
    <mergeCell ref="I83:I86"/>
    <mergeCell ref="J83:J86"/>
    <mergeCell ref="I76:I77"/>
    <mergeCell ref="J76:J77"/>
    <mergeCell ref="D79:D80"/>
    <mergeCell ref="E79:E80"/>
    <mergeCell ref="F79:F80"/>
    <mergeCell ref="G79:G80"/>
    <mergeCell ref="H79:H80"/>
    <mergeCell ref="I79:I80"/>
    <mergeCell ref="J79:J80"/>
    <mergeCell ref="C76:C77"/>
    <mergeCell ref="D76:D77"/>
    <mergeCell ref="E76:E77"/>
    <mergeCell ref="F76:F77"/>
    <mergeCell ref="G76:G77"/>
    <mergeCell ref="H76:H77"/>
    <mergeCell ref="K50:K56"/>
    <mergeCell ref="G661:G664"/>
    <mergeCell ref="H661:H664"/>
    <mergeCell ref="I661:I664"/>
    <mergeCell ref="J661:J664"/>
    <mergeCell ref="G651:G655"/>
    <mergeCell ref="H651:H653"/>
    <mergeCell ref="I651:I654"/>
    <mergeCell ref="H654:H660"/>
    <mergeCell ref="I657:I660"/>
    <mergeCell ref="J533:J535"/>
    <mergeCell ref="I525:I530"/>
    <mergeCell ref="J525:J530"/>
    <mergeCell ref="G518:G519"/>
    <mergeCell ref="H518:H519"/>
    <mergeCell ref="J513:J515"/>
    <mergeCell ref="K79:K80"/>
    <mergeCell ref="K83:K86"/>
    <mergeCell ref="K87:K88"/>
    <mergeCell ref="K89:K92"/>
    <mergeCell ref="K93:K106"/>
    <mergeCell ref="K107:K108"/>
    <mergeCell ref="K58:K59"/>
    <mergeCell ref="K60:K61"/>
    <mergeCell ref="K8:K9"/>
    <mergeCell ref="K10:K11"/>
    <mergeCell ref="K13:K18"/>
    <mergeCell ref="G648:G649"/>
    <mergeCell ref="H648:H649"/>
    <mergeCell ref="I648:I649"/>
    <mergeCell ref="J648:J649"/>
    <mergeCell ref="J630:J636"/>
    <mergeCell ref="I620:I624"/>
    <mergeCell ref="H622:H627"/>
    <mergeCell ref="I625:I627"/>
    <mergeCell ref="H593:H594"/>
    <mergeCell ref="G597:G598"/>
    <mergeCell ref="H597:H604"/>
    <mergeCell ref="I597:I604"/>
    <mergeCell ref="J597:J604"/>
    <mergeCell ref="I571:I593"/>
    <mergeCell ref="A567:Q567"/>
    <mergeCell ref="C568:C570"/>
    <mergeCell ref="K20:K23"/>
    <mergeCell ref="K24:K25"/>
    <mergeCell ref="K28:K37"/>
    <mergeCell ref="C631:C636"/>
    <mergeCell ref="F637:F645"/>
    <mergeCell ref="G637:G646"/>
    <mergeCell ref="H637:H646"/>
    <mergeCell ref="I637:I646"/>
    <mergeCell ref="J637:J646"/>
    <mergeCell ref="D630:D636"/>
    <mergeCell ref="E630:E636"/>
    <mergeCell ref="F630:F636"/>
    <mergeCell ref="G630:G636"/>
    <mergeCell ref="H630:H636"/>
    <mergeCell ref="I630:I636"/>
    <mergeCell ref="C626:C627"/>
    <mergeCell ref="D626:D627"/>
    <mergeCell ref="E626:E627"/>
    <mergeCell ref="F626:F627"/>
    <mergeCell ref="J605:J619"/>
    <mergeCell ref="G607:G615"/>
    <mergeCell ref="F614:F615"/>
    <mergeCell ref="F618:F619"/>
    <mergeCell ref="C620:C625"/>
    <mergeCell ref="D620:D625"/>
    <mergeCell ref="E620:E625"/>
    <mergeCell ref="F620:F625"/>
    <mergeCell ref="G620:G627"/>
    <mergeCell ref="H620:H621"/>
    <mergeCell ref="E605:E613"/>
    <mergeCell ref="F605:F613"/>
    <mergeCell ref="G605:G606"/>
    <mergeCell ref="H605:H619"/>
    <mergeCell ref="I605:I619"/>
    <mergeCell ref="E575:E590"/>
    <mergeCell ref="F575:F590"/>
    <mergeCell ref="G575:G587"/>
    <mergeCell ref="G588:G594"/>
    <mergeCell ref="C591:C594"/>
    <mergeCell ref="D591:D594"/>
    <mergeCell ref="E591:E594"/>
    <mergeCell ref="F591:F594"/>
    <mergeCell ref="H571:H592"/>
    <mergeCell ref="C573:C574"/>
    <mergeCell ref="D573:D574"/>
    <mergeCell ref="E573:E574"/>
    <mergeCell ref="F573:F574"/>
    <mergeCell ref="G573:G574"/>
    <mergeCell ref="C575:C590"/>
    <mergeCell ref="D575:D590"/>
    <mergeCell ref="D568:D570"/>
    <mergeCell ref="E568:E570"/>
    <mergeCell ref="F568:F570"/>
    <mergeCell ref="G568:G570"/>
    <mergeCell ref="H568:H570"/>
    <mergeCell ref="I568:I570"/>
    <mergeCell ref="J568:J570"/>
    <mergeCell ref="J542:J545"/>
    <mergeCell ref="A546:Q546"/>
    <mergeCell ref="E547:E560"/>
    <mergeCell ref="F547:F560"/>
    <mergeCell ref="G547:G560"/>
    <mergeCell ref="H547:H553"/>
    <mergeCell ref="I547:I561"/>
    <mergeCell ref="J547:J561"/>
    <mergeCell ref="D550:D560"/>
    <mergeCell ref="H556:H561"/>
    <mergeCell ref="D542:D545"/>
    <mergeCell ref="E542:E545"/>
    <mergeCell ref="F542:F545"/>
    <mergeCell ref="G542:G545"/>
    <mergeCell ref="H542:H545"/>
    <mergeCell ref="I542:I545"/>
    <mergeCell ref="K542:K545"/>
    <mergeCell ref="C537:C538"/>
    <mergeCell ref="D537:D540"/>
    <mergeCell ref="E537:E540"/>
    <mergeCell ref="F537:F540"/>
    <mergeCell ref="G537:G540"/>
    <mergeCell ref="H537:H541"/>
    <mergeCell ref="I537:I541"/>
    <mergeCell ref="J537:J541"/>
    <mergeCell ref="C539:C540"/>
    <mergeCell ref="C528:C530"/>
    <mergeCell ref="A532:Q532"/>
    <mergeCell ref="D533:D535"/>
    <mergeCell ref="E533:E535"/>
    <mergeCell ref="F533:F535"/>
    <mergeCell ref="G533:G535"/>
    <mergeCell ref="H533:H535"/>
    <mergeCell ref="I533:I535"/>
    <mergeCell ref="C521:C524"/>
    <mergeCell ref="H523:H524"/>
    <mergeCell ref="C525:C527"/>
    <mergeCell ref="D525:D530"/>
    <mergeCell ref="E525:E530"/>
    <mergeCell ref="F525:F530"/>
    <mergeCell ref="G525:G530"/>
    <mergeCell ref="H525:H530"/>
    <mergeCell ref="D520:D524"/>
    <mergeCell ref="E520:E524"/>
    <mergeCell ref="F520:F524"/>
    <mergeCell ref="G520:G524"/>
    <mergeCell ref="H520:H522"/>
    <mergeCell ref="I520:I524"/>
    <mergeCell ref="J520:J524"/>
    <mergeCell ref="K525:K530"/>
    <mergeCell ref="D516:D519"/>
    <mergeCell ref="E516:E519"/>
    <mergeCell ref="F516:F519"/>
    <mergeCell ref="G516:G517"/>
    <mergeCell ref="H516:H517"/>
    <mergeCell ref="I516:I517"/>
    <mergeCell ref="G513:G515"/>
    <mergeCell ref="H513:H515"/>
    <mergeCell ref="I513:I515"/>
    <mergeCell ref="D514:D515"/>
    <mergeCell ref="E514:E515"/>
    <mergeCell ref="F514:F515"/>
    <mergeCell ref="J503:J504"/>
    <mergeCell ref="C505:C509"/>
    <mergeCell ref="D505:D509"/>
    <mergeCell ref="E505:E509"/>
    <mergeCell ref="F505:F509"/>
    <mergeCell ref="G505:G509"/>
    <mergeCell ref="H505:H512"/>
    <mergeCell ref="I505:I512"/>
    <mergeCell ref="J505:J512"/>
    <mergeCell ref="G510:G512"/>
    <mergeCell ref="D503:D504"/>
    <mergeCell ref="E503:E504"/>
    <mergeCell ref="F503:F504"/>
    <mergeCell ref="G503:G504"/>
    <mergeCell ref="H503:H504"/>
    <mergeCell ref="I503:I504"/>
    <mergeCell ref="I495:I498"/>
    <mergeCell ref="J495:J498"/>
    <mergeCell ref="E499:E501"/>
    <mergeCell ref="F499:F501"/>
    <mergeCell ref="G499:G501"/>
    <mergeCell ref="H499:H501"/>
    <mergeCell ref="I499:I500"/>
    <mergeCell ref="C495:C498"/>
    <mergeCell ref="D495:D498"/>
    <mergeCell ref="E495:E498"/>
    <mergeCell ref="F495:F498"/>
    <mergeCell ref="G495:G498"/>
    <mergeCell ref="H495:H498"/>
    <mergeCell ref="J499:J501"/>
    <mergeCell ref="F483:F484"/>
    <mergeCell ref="H483:H487"/>
    <mergeCell ref="I483:I487"/>
    <mergeCell ref="J479:J482"/>
    <mergeCell ref="I488:I494"/>
    <mergeCell ref="J488:J494"/>
    <mergeCell ref="C489:C491"/>
    <mergeCell ref="C492:C494"/>
    <mergeCell ref="D492:D494"/>
    <mergeCell ref="E492:E494"/>
    <mergeCell ref="F492:F494"/>
    <mergeCell ref="G492:G494"/>
    <mergeCell ref="J483:J487"/>
    <mergeCell ref="C484:C487"/>
    <mergeCell ref="D485:D487"/>
    <mergeCell ref="E485:E487"/>
    <mergeCell ref="F485:F487"/>
    <mergeCell ref="D488:D491"/>
    <mergeCell ref="E488:E491"/>
    <mergeCell ref="F488:F491"/>
    <mergeCell ref="G488:G491"/>
    <mergeCell ref="H488:H494"/>
    <mergeCell ref="H464:H472"/>
    <mergeCell ref="I464:I472"/>
    <mergeCell ref="J464:J472"/>
    <mergeCell ref="G467:G472"/>
    <mergeCell ref="G473:G477"/>
    <mergeCell ref="H473:H476"/>
    <mergeCell ref="I473:I477"/>
    <mergeCell ref="C450:C453"/>
    <mergeCell ref="A455:Q455"/>
    <mergeCell ref="D457:D463"/>
    <mergeCell ref="E457:E463"/>
    <mergeCell ref="F457:F463"/>
    <mergeCell ref="G457:G463"/>
    <mergeCell ref="H457:H463"/>
    <mergeCell ref="I457:I463"/>
    <mergeCell ref="J457:J463"/>
    <mergeCell ref="K473:K478"/>
    <mergeCell ref="J473:J478"/>
    <mergeCell ref="F476:F482"/>
    <mergeCell ref="H477:H482"/>
    <mergeCell ref="G478:G487"/>
    <mergeCell ref="I478:I482"/>
    <mergeCell ref="D483:D484"/>
    <mergeCell ref="E483:E484"/>
    <mergeCell ref="J446:J447"/>
    <mergeCell ref="D449:D454"/>
    <mergeCell ref="E449:E454"/>
    <mergeCell ref="F449:F454"/>
    <mergeCell ref="G449:G454"/>
    <mergeCell ref="H449:H454"/>
    <mergeCell ref="I449:I454"/>
    <mergeCell ref="J449:J454"/>
    <mergeCell ref="D446:D447"/>
    <mergeCell ref="E446:E447"/>
    <mergeCell ref="F446:F447"/>
    <mergeCell ref="G446:G447"/>
    <mergeCell ref="H446:H447"/>
    <mergeCell ref="I446:I447"/>
    <mergeCell ref="J440:J441"/>
    <mergeCell ref="D443:D444"/>
    <mergeCell ref="E443:E444"/>
    <mergeCell ref="F443:F444"/>
    <mergeCell ref="G443:G444"/>
    <mergeCell ref="H443:H444"/>
    <mergeCell ref="I443:I444"/>
    <mergeCell ref="J443:J444"/>
    <mergeCell ref="D440:D441"/>
    <mergeCell ref="E440:E441"/>
    <mergeCell ref="F440:F441"/>
    <mergeCell ref="G440:G441"/>
    <mergeCell ref="H440:H441"/>
    <mergeCell ref="I440:I441"/>
    <mergeCell ref="E438:E439"/>
    <mergeCell ref="F438:F439"/>
    <mergeCell ref="G438:G439"/>
    <mergeCell ref="H438:H439"/>
    <mergeCell ref="I438:I439"/>
    <mergeCell ref="J438:J439"/>
    <mergeCell ref="A434:Q434"/>
    <mergeCell ref="C436:C437"/>
    <mergeCell ref="D436:D437"/>
    <mergeCell ref="E436:E437"/>
    <mergeCell ref="F436:F437"/>
    <mergeCell ref="G436:G437"/>
    <mergeCell ref="H436:H437"/>
    <mergeCell ref="I436:I437"/>
    <mergeCell ref="J436:J437"/>
    <mergeCell ref="K436:K437"/>
    <mergeCell ref="J426:J429"/>
    <mergeCell ref="D430:D433"/>
    <mergeCell ref="E430:E433"/>
    <mergeCell ref="F430:F433"/>
    <mergeCell ref="G430:G433"/>
    <mergeCell ref="H430:H433"/>
    <mergeCell ref="I430:I433"/>
    <mergeCell ref="J430:J433"/>
    <mergeCell ref="D426:D429"/>
    <mergeCell ref="E426:E429"/>
    <mergeCell ref="F426:F429"/>
    <mergeCell ref="G426:G429"/>
    <mergeCell ref="H426:H429"/>
    <mergeCell ref="I426:I429"/>
    <mergeCell ref="J419:J421"/>
    <mergeCell ref="D423:D424"/>
    <mergeCell ref="E423:E424"/>
    <mergeCell ref="F423:F424"/>
    <mergeCell ref="G423:G424"/>
    <mergeCell ref="H423:H424"/>
    <mergeCell ref="I423:I424"/>
    <mergeCell ref="J423:J424"/>
    <mergeCell ref="D419:D421"/>
    <mergeCell ref="E419:E421"/>
    <mergeCell ref="F419:F421"/>
    <mergeCell ref="G419:G421"/>
    <mergeCell ref="H419:H421"/>
    <mergeCell ref="I419:I421"/>
    <mergeCell ref="J409:J414"/>
    <mergeCell ref="C410:C413"/>
    <mergeCell ref="A416:Q416"/>
    <mergeCell ref="D417:D418"/>
    <mergeCell ref="E417:E418"/>
    <mergeCell ref="F417:F418"/>
    <mergeCell ref="G417:G418"/>
    <mergeCell ref="H417:H418"/>
    <mergeCell ref="I417:I418"/>
    <mergeCell ref="J417:J418"/>
    <mergeCell ref="D409:D414"/>
    <mergeCell ref="E409:E414"/>
    <mergeCell ref="F409:F414"/>
    <mergeCell ref="G409:G414"/>
    <mergeCell ref="H409:H414"/>
    <mergeCell ref="I409:I414"/>
    <mergeCell ref="K417:K418"/>
    <mergeCell ref="C404:C405"/>
    <mergeCell ref="I388:I394"/>
    <mergeCell ref="J388:J394"/>
    <mergeCell ref="D393:D394"/>
    <mergeCell ref="E393:E394"/>
    <mergeCell ref="F393:F394"/>
    <mergeCell ref="C395:C400"/>
    <mergeCell ref="D395:D400"/>
    <mergeCell ref="E395:E400"/>
    <mergeCell ref="F395:F400"/>
    <mergeCell ref="G395:G400"/>
    <mergeCell ref="C388:C394"/>
    <mergeCell ref="D388:D392"/>
    <mergeCell ref="E388:E392"/>
    <mergeCell ref="F388:F392"/>
    <mergeCell ref="G388:G394"/>
    <mergeCell ref="H388:H394"/>
    <mergeCell ref="J395:J400"/>
    <mergeCell ref="H395:H399"/>
    <mergeCell ref="I395:I399"/>
    <mergeCell ref="L364:L373"/>
    <mergeCell ref="H374:H377"/>
    <mergeCell ref="I374:I377"/>
    <mergeCell ref="J374:J377"/>
    <mergeCell ref="G378:G381"/>
    <mergeCell ref="H378:H381"/>
    <mergeCell ref="I378:I381"/>
    <mergeCell ref="J378:J381"/>
    <mergeCell ref="K374:K377"/>
    <mergeCell ref="K378:K381"/>
    <mergeCell ref="K382:K386"/>
    <mergeCell ref="K388:K394"/>
    <mergeCell ref="J348:J363"/>
    <mergeCell ref="F364:F373"/>
    <mergeCell ref="G364:G373"/>
    <mergeCell ref="H364:H373"/>
    <mergeCell ref="I364:I373"/>
    <mergeCell ref="J364:J373"/>
    <mergeCell ref="C382:C384"/>
    <mergeCell ref="D382:D384"/>
    <mergeCell ref="H382:H386"/>
    <mergeCell ref="I382:I386"/>
    <mergeCell ref="J382:J386"/>
    <mergeCell ref="E384:E386"/>
    <mergeCell ref="F384:F386"/>
    <mergeCell ref="G384:G386"/>
    <mergeCell ref="J334:J337"/>
    <mergeCell ref="C341:C342"/>
    <mergeCell ref="D341:D342"/>
    <mergeCell ref="E341:E342"/>
    <mergeCell ref="F341:F342"/>
    <mergeCell ref="H341:H347"/>
    <mergeCell ref="I341:I346"/>
    <mergeCell ref="J341:J346"/>
    <mergeCell ref="G342:G347"/>
    <mergeCell ref="C343:C344"/>
    <mergeCell ref="D334:D337"/>
    <mergeCell ref="E334:E337"/>
    <mergeCell ref="F334:F337"/>
    <mergeCell ref="G334:G337"/>
    <mergeCell ref="H334:H337"/>
    <mergeCell ref="I334:I337"/>
    <mergeCell ref="D343:D347"/>
    <mergeCell ref="E343:E347"/>
    <mergeCell ref="F343:F347"/>
    <mergeCell ref="C345:C346"/>
    <mergeCell ref="J325:J329"/>
    <mergeCell ref="D330:D333"/>
    <mergeCell ref="E330:E333"/>
    <mergeCell ref="F330:F333"/>
    <mergeCell ref="G330:G333"/>
    <mergeCell ref="H330:H333"/>
    <mergeCell ref="I330:I333"/>
    <mergeCell ref="J330:J333"/>
    <mergeCell ref="D325:D329"/>
    <mergeCell ref="E325:E329"/>
    <mergeCell ref="F325:F329"/>
    <mergeCell ref="G325:G329"/>
    <mergeCell ref="H325:H329"/>
    <mergeCell ref="I325:I329"/>
    <mergeCell ref="G314:G319"/>
    <mergeCell ref="G320:G321"/>
    <mergeCell ref="H320:H321"/>
    <mergeCell ref="I320:I321"/>
    <mergeCell ref="J320:J321"/>
    <mergeCell ref="A323:Q323"/>
    <mergeCell ref="H307:H309"/>
    <mergeCell ref="I307:I309"/>
    <mergeCell ref="J307:J309"/>
    <mergeCell ref="D310:D313"/>
    <mergeCell ref="E310:E313"/>
    <mergeCell ref="F310:F313"/>
    <mergeCell ref="G310:G313"/>
    <mergeCell ref="H310:H319"/>
    <mergeCell ref="I310:I319"/>
    <mergeCell ref="J310:J319"/>
    <mergeCell ref="C300:C303"/>
    <mergeCell ref="D300:D306"/>
    <mergeCell ref="E300:E306"/>
    <mergeCell ref="F300:F306"/>
    <mergeCell ref="G300:G306"/>
    <mergeCell ref="D307:D309"/>
    <mergeCell ref="E307:E309"/>
    <mergeCell ref="F307:F309"/>
    <mergeCell ref="G307:G309"/>
    <mergeCell ref="J296:J297"/>
    <mergeCell ref="D298:D299"/>
    <mergeCell ref="E298:E299"/>
    <mergeCell ref="F298:F299"/>
    <mergeCell ref="G298:G299"/>
    <mergeCell ref="H298:H306"/>
    <mergeCell ref="I298:I306"/>
    <mergeCell ref="J298:J306"/>
    <mergeCell ref="D296:D297"/>
    <mergeCell ref="E296:E297"/>
    <mergeCell ref="F296:F297"/>
    <mergeCell ref="G296:G297"/>
    <mergeCell ref="H296:H297"/>
    <mergeCell ref="I296:I297"/>
    <mergeCell ref="I285:I290"/>
    <mergeCell ref="J285:J290"/>
    <mergeCell ref="C291:C295"/>
    <mergeCell ref="D291:D295"/>
    <mergeCell ref="E291:E295"/>
    <mergeCell ref="F291:F295"/>
    <mergeCell ref="G291:G295"/>
    <mergeCell ref="H291:H295"/>
    <mergeCell ref="I291:I295"/>
    <mergeCell ref="J291:J295"/>
    <mergeCell ref="C285:C290"/>
    <mergeCell ref="D285:D290"/>
    <mergeCell ref="E285:E290"/>
    <mergeCell ref="F285:F290"/>
    <mergeCell ref="G285:G290"/>
    <mergeCell ref="H285:H290"/>
    <mergeCell ref="G280:G281"/>
    <mergeCell ref="H280:H284"/>
    <mergeCell ref="I280:I284"/>
    <mergeCell ref="J280:J284"/>
    <mergeCell ref="E281:E284"/>
    <mergeCell ref="F281:F284"/>
    <mergeCell ref="G282:G284"/>
    <mergeCell ref="I272:I274"/>
    <mergeCell ref="J272:J274"/>
    <mergeCell ref="D275:D279"/>
    <mergeCell ref="E275:E279"/>
    <mergeCell ref="F275:F279"/>
    <mergeCell ref="G275:G279"/>
    <mergeCell ref="H275:H279"/>
    <mergeCell ref="I275:I279"/>
    <mergeCell ref="J275:J279"/>
    <mergeCell ref="C269:C271"/>
    <mergeCell ref="D272:D274"/>
    <mergeCell ref="E272:E274"/>
    <mergeCell ref="F272:F274"/>
    <mergeCell ref="G272:G274"/>
    <mergeCell ref="H272:H274"/>
    <mergeCell ref="J257:J260"/>
    <mergeCell ref="A261:Q261"/>
    <mergeCell ref="D262:D271"/>
    <mergeCell ref="E262:E271"/>
    <mergeCell ref="F262:F271"/>
    <mergeCell ref="G262:G271"/>
    <mergeCell ref="H262:H271"/>
    <mergeCell ref="I262:I271"/>
    <mergeCell ref="J262:J271"/>
    <mergeCell ref="C266:C268"/>
    <mergeCell ref="D257:D260"/>
    <mergeCell ref="E257:E260"/>
    <mergeCell ref="F257:F260"/>
    <mergeCell ref="G257:G260"/>
    <mergeCell ref="H257:H260"/>
    <mergeCell ref="I257:I260"/>
    <mergeCell ref="K257:K260"/>
    <mergeCell ref="K262:K271"/>
    <mergeCell ref="D248:D249"/>
    <mergeCell ref="E248:E249"/>
    <mergeCell ref="F248:F249"/>
    <mergeCell ref="G248:G249"/>
    <mergeCell ref="H248:H249"/>
    <mergeCell ref="I248:I249"/>
    <mergeCell ref="J248:J250"/>
    <mergeCell ref="J251:J253"/>
    <mergeCell ref="D255:D256"/>
    <mergeCell ref="E255:E256"/>
    <mergeCell ref="F255:F256"/>
    <mergeCell ref="G255:G256"/>
    <mergeCell ref="H255:H256"/>
    <mergeCell ref="I255:I256"/>
    <mergeCell ref="J255:J256"/>
    <mergeCell ref="D251:D253"/>
    <mergeCell ref="E251:E253"/>
    <mergeCell ref="F251:F253"/>
    <mergeCell ref="G251:G253"/>
    <mergeCell ref="H251:H253"/>
    <mergeCell ref="I251:I253"/>
    <mergeCell ref="C239:C240"/>
    <mergeCell ref="C241:C246"/>
    <mergeCell ref="D241:D246"/>
    <mergeCell ref="E241:E246"/>
    <mergeCell ref="F241:F246"/>
    <mergeCell ref="G241:G246"/>
    <mergeCell ref="J230:J234"/>
    <mergeCell ref="D235:D240"/>
    <mergeCell ref="E235:E240"/>
    <mergeCell ref="F235:F240"/>
    <mergeCell ref="G235:G240"/>
    <mergeCell ref="H235:H240"/>
    <mergeCell ref="I235:I240"/>
    <mergeCell ref="J235:J240"/>
    <mergeCell ref="D230:D234"/>
    <mergeCell ref="E230:E234"/>
    <mergeCell ref="F230:F234"/>
    <mergeCell ref="G230:G234"/>
    <mergeCell ref="H230:H234"/>
    <mergeCell ref="I230:I234"/>
    <mergeCell ref="H241:H246"/>
    <mergeCell ref="I241:I246"/>
    <mergeCell ref="J241:J246"/>
    <mergeCell ref="J225:J226"/>
    <mergeCell ref="A227:Q227"/>
    <mergeCell ref="D228:D229"/>
    <mergeCell ref="E228:E229"/>
    <mergeCell ref="F228:F229"/>
    <mergeCell ref="G228:G229"/>
    <mergeCell ref="H228:H229"/>
    <mergeCell ref="I228:I229"/>
    <mergeCell ref="J228:J229"/>
    <mergeCell ref="D225:D226"/>
    <mergeCell ref="E225:E226"/>
    <mergeCell ref="F225:F226"/>
    <mergeCell ref="G225:G226"/>
    <mergeCell ref="H225:H226"/>
    <mergeCell ref="I225:I226"/>
    <mergeCell ref="J219:J220"/>
    <mergeCell ref="D221:D222"/>
    <mergeCell ref="E221:E222"/>
    <mergeCell ref="F221:F222"/>
    <mergeCell ref="G221:G222"/>
    <mergeCell ref="H221:H222"/>
    <mergeCell ref="I221:I222"/>
    <mergeCell ref="J221:J222"/>
    <mergeCell ref="D219:D220"/>
    <mergeCell ref="E219:E220"/>
    <mergeCell ref="F219:F220"/>
    <mergeCell ref="G219:G220"/>
    <mergeCell ref="H219:H220"/>
    <mergeCell ref="I219:I220"/>
    <mergeCell ref="C216:C218"/>
    <mergeCell ref="D216:D218"/>
    <mergeCell ref="E216:E218"/>
    <mergeCell ref="F216:F218"/>
    <mergeCell ref="I205:I211"/>
    <mergeCell ref="J205:J211"/>
    <mergeCell ref="C212:C215"/>
    <mergeCell ref="D212:D215"/>
    <mergeCell ref="E212:E215"/>
    <mergeCell ref="F212:F215"/>
    <mergeCell ref="G212:G214"/>
    <mergeCell ref="H212:H214"/>
    <mergeCell ref="I212:I214"/>
    <mergeCell ref="J212:J214"/>
    <mergeCell ref="C205:C211"/>
    <mergeCell ref="D205:D211"/>
    <mergeCell ref="E205:E211"/>
    <mergeCell ref="F205:F211"/>
    <mergeCell ref="G205:G211"/>
    <mergeCell ref="H205:H211"/>
    <mergeCell ref="D200:D204"/>
    <mergeCell ref="E200:E204"/>
    <mergeCell ref="F200:F204"/>
    <mergeCell ref="G200:G204"/>
    <mergeCell ref="H200:H204"/>
    <mergeCell ref="I200:I204"/>
    <mergeCell ref="J200:J204"/>
    <mergeCell ref="G215:G218"/>
    <mergeCell ref="H215:H218"/>
    <mergeCell ref="I215:I218"/>
    <mergeCell ref="J215:J218"/>
    <mergeCell ref="L192:L195"/>
    <mergeCell ref="A196:Q196"/>
    <mergeCell ref="D197:D199"/>
    <mergeCell ref="E197:E199"/>
    <mergeCell ref="F197:F199"/>
    <mergeCell ref="G197:G199"/>
    <mergeCell ref="H197:H199"/>
    <mergeCell ref="I197:I199"/>
    <mergeCell ref="J197:J199"/>
    <mergeCell ref="I178:I183"/>
    <mergeCell ref="J178:J183"/>
    <mergeCell ref="J184:J191"/>
    <mergeCell ref="H186:H191"/>
    <mergeCell ref="B192:B194"/>
    <mergeCell ref="C192:C194"/>
    <mergeCell ref="D192:D195"/>
    <mergeCell ref="E192:E195"/>
    <mergeCell ref="F192:F195"/>
    <mergeCell ref="G192:G195"/>
    <mergeCell ref="C178:C183"/>
    <mergeCell ref="D178:D183"/>
    <mergeCell ref="E178:E183"/>
    <mergeCell ref="F178:F183"/>
    <mergeCell ref="G178:G183"/>
    <mergeCell ref="H178:H183"/>
    <mergeCell ref="H192:H195"/>
    <mergeCell ref="I192:I195"/>
    <mergeCell ref="J192:J195"/>
    <mergeCell ref="C160:C173"/>
    <mergeCell ref="D160:D173"/>
    <mergeCell ref="E160:E173"/>
    <mergeCell ref="F160:F173"/>
    <mergeCell ref="G160:G168"/>
    <mergeCell ref="H160:H174"/>
    <mergeCell ref="I160:I174"/>
    <mergeCell ref="J160:J174"/>
    <mergeCell ref="G169:G177"/>
    <mergeCell ref="C174:C177"/>
    <mergeCell ref="D174:D177"/>
    <mergeCell ref="E174:E177"/>
    <mergeCell ref="F174:F177"/>
    <mergeCell ref="H175:H177"/>
    <mergeCell ref="I176:I177"/>
    <mergeCell ref="J175:J177"/>
    <mergeCell ref="J140:J141"/>
    <mergeCell ref="D142:D143"/>
    <mergeCell ref="E142:E143"/>
    <mergeCell ref="F142:F143"/>
    <mergeCell ref="G142:G143"/>
    <mergeCell ref="H142:H143"/>
    <mergeCell ref="I142:I143"/>
    <mergeCell ref="J142:J143"/>
    <mergeCell ref="E134:E138"/>
    <mergeCell ref="F134:F138"/>
    <mergeCell ref="G134:G137"/>
    <mergeCell ref="H134:H137"/>
    <mergeCell ref="I134:I137"/>
    <mergeCell ref="J134:J137"/>
    <mergeCell ref="D128:D133"/>
    <mergeCell ref="E128:E133"/>
    <mergeCell ref="F128:F133"/>
    <mergeCell ref="G128:G133"/>
    <mergeCell ref="H128:H133"/>
    <mergeCell ref="I128:I133"/>
    <mergeCell ref="J128:J133"/>
    <mergeCell ref="D124:D127"/>
    <mergeCell ref="E124:E127"/>
    <mergeCell ref="F124:F127"/>
    <mergeCell ref="G124:G127"/>
    <mergeCell ref="H124:H126"/>
    <mergeCell ref="D120:D122"/>
    <mergeCell ref="E120:E122"/>
    <mergeCell ref="F120:F122"/>
    <mergeCell ref="G120:G121"/>
    <mergeCell ref="H120:H121"/>
    <mergeCell ref="C110:C119"/>
    <mergeCell ref="D110:D119"/>
    <mergeCell ref="E110:E119"/>
    <mergeCell ref="F110:F119"/>
    <mergeCell ref="G110:G119"/>
    <mergeCell ref="H110:H119"/>
    <mergeCell ref="I110:I119"/>
    <mergeCell ref="J110:J119"/>
    <mergeCell ref="G122:G123"/>
    <mergeCell ref="H122:H123"/>
    <mergeCell ref="I122:I123"/>
    <mergeCell ref="I120:I121"/>
    <mergeCell ref="J120:J126"/>
    <mergeCell ref="I93:I106"/>
    <mergeCell ref="J93:J106"/>
    <mergeCell ref="G105:G106"/>
    <mergeCell ref="J107:J108"/>
    <mergeCell ref="I124:I126"/>
    <mergeCell ref="C107:C109"/>
    <mergeCell ref="D107:D109"/>
    <mergeCell ref="E107:E109"/>
    <mergeCell ref="F107:F109"/>
    <mergeCell ref="G107:G109"/>
    <mergeCell ref="H107:H108"/>
    <mergeCell ref="I107:I108"/>
    <mergeCell ref="C93:C106"/>
    <mergeCell ref="D93:D106"/>
    <mergeCell ref="E93:E106"/>
    <mergeCell ref="F93:F106"/>
    <mergeCell ref="G93:G104"/>
    <mergeCell ref="H93:H106"/>
    <mergeCell ref="J87:J88"/>
    <mergeCell ref="C89:C91"/>
    <mergeCell ref="D89:D92"/>
    <mergeCell ref="E89:E92"/>
    <mergeCell ref="F89:F92"/>
    <mergeCell ref="G89:G92"/>
    <mergeCell ref="H89:H92"/>
    <mergeCell ref="I89:I92"/>
    <mergeCell ref="J89:J92"/>
    <mergeCell ref="D87:D88"/>
    <mergeCell ref="E87:E88"/>
    <mergeCell ref="F87:F88"/>
    <mergeCell ref="G87:G88"/>
    <mergeCell ref="H87:H88"/>
    <mergeCell ref="I87:I88"/>
    <mergeCell ref="E74:E75"/>
    <mergeCell ref="F74:F75"/>
    <mergeCell ref="G74:G75"/>
    <mergeCell ref="H74:H75"/>
    <mergeCell ref="I74:I75"/>
    <mergeCell ref="J60:J61"/>
    <mergeCell ref="G62:G73"/>
    <mergeCell ref="H62:H73"/>
    <mergeCell ref="I62:I69"/>
    <mergeCell ref="I70:I73"/>
    <mergeCell ref="F72:F73"/>
    <mergeCell ref="J62:J73"/>
    <mergeCell ref="I58:I59"/>
    <mergeCell ref="J58:J59"/>
    <mergeCell ref="L58:L59"/>
    <mergeCell ref="C60:C61"/>
    <mergeCell ref="D60:D61"/>
    <mergeCell ref="E60:E61"/>
    <mergeCell ref="F60:F61"/>
    <mergeCell ref="G60:G61"/>
    <mergeCell ref="H60:H61"/>
    <mergeCell ref="I60:I61"/>
    <mergeCell ref="D58:D59"/>
    <mergeCell ref="E58:E59"/>
    <mergeCell ref="F58:F59"/>
    <mergeCell ref="G58:G59"/>
    <mergeCell ref="H58:H59"/>
    <mergeCell ref="C63:C69"/>
    <mergeCell ref="D63:D69"/>
    <mergeCell ref="E63:E71"/>
    <mergeCell ref="F63:F71"/>
    <mergeCell ref="C50:C53"/>
    <mergeCell ref="D50:D53"/>
    <mergeCell ref="E50:E53"/>
    <mergeCell ref="F50:F53"/>
    <mergeCell ref="G50:G56"/>
    <mergeCell ref="H50:H56"/>
    <mergeCell ref="I50:I56"/>
    <mergeCell ref="J50:J56"/>
    <mergeCell ref="C54:C57"/>
    <mergeCell ref="D54:D57"/>
    <mergeCell ref="E54:E57"/>
    <mergeCell ref="F54:F57"/>
    <mergeCell ref="C41:C43"/>
    <mergeCell ref="C44:C49"/>
    <mergeCell ref="D44:D49"/>
    <mergeCell ref="E44:E49"/>
    <mergeCell ref="F44:F49"/>
    <mergeCell ref="G44:G49"/>
    <mergeCell ref="H44:H49"/>
    <mergeCell ref="I44:I49"/>
    <mergeCell ref="J39:J43"/>
    <mergeCell ref="J45:J49"/>
    <mergeCell ref="I28:I37"/>
    <mergeCell ref="J28:J37"/>
    <mergeCell ref="C39:C40"/>
    <mergeCell ref="D39:D43"/>
    <mergeCell ref="E39:E43"/>
    <mergeCell ref="F39:F43"/>
    <mergeCell ref="G39:G43"/>
    <mergeCell ref="H39:H43"/>
    <mergeCell ref="I39:I42"/>
    <mergeCell ref="C28:C38"/>
    <mergeCell ref="D28:D38"/>
    <mergeCell ref="E28:E38"/>
    <mergeCell ref="F28:F38"/>
    <mergeCell ref="G28:G37"/>
    <mergeCell ref="H28:H37"/>
    <mergeCell ref="I13:I18"/>
    <mergeCell ref="J13:J18"/>
    <mergeCell ref="C18:C21"/>
    <mergeCell ref="I20:I23"/>
    <mergeCell ref="J20:J23"/>
    <mergeCell ref="G24:G25"/>
    <mergeCell ref="H24:H25"/>
    <mergeCell ref="I24:I25"/>
    <mergeCell ref="J24:J25"/>
    <mergeCell ref="C13:C16"/>
    <mergeCell ref="D13:D22"/>
    <mergeCell ref="E13:E22"/>
    <mergeCell ref="F13:F22"/>
    <mergeCell ref="G13:G23"/>
    <mergeCell ref="H13:H23"/>
    <mergeCell ref="J8:J9"/>
    <mergeCell ref="D10:D11"/>
    <mergeCell ref="E10:E11"/>
    <mergeCell ref="F10:F11"/>
    <mergeCell ref="G10:G11"/>
    <mergeCell ref="H10:H11"/>
    <mergeCell ref="I10:I11"/>
    <mergeCell ref="J10:J11"/>
    <mergeCell ref="D8:D9"/>
    <mergeCell ref="E8:E9"/>
    <mergeCell ref="F8:F9"/>
    <mergeCell ref="G8:G9"/>
    <mergeCell ref="H8:H9"/>
    <mergeCell ref="I8:I9"/>
    <mergeCell ref="O1:Q1"/>
    <mergeCell ref="A3:Q3"/>
    <mergeCell ref="C4:C6"/>
    <mergeCell ref="D4:D7"/>
    <mergeCell ref="E4:E7"/>
    <mergeCell ref="F4:F7"/>
    <mergeCell ref="G4:G7"/>
    <mergeCell ref="H4:H7"/>
    <mergeCell ref="I4:I7"/>
    <mergeCell ref="J4:J7"/>
    <mergeCell ref="H1:H2"/>
    <mergeCell ref="I1:I2"/>
    <mergeCell ref="J1:J2"/>
    <mergeCell ref="L1:L2"/>
    <mergeCell ref="M1:M2"/>
    <mergeCell ref="N1:N2"/>
    <mergeCell ref="K1:K2"/>
    <mergeCell ref="K4:K7"/>
    <mergeCell ref="J516:J519"/>
    <mergeCell ref="K571:K592"/>
    <mergeCell ref="J571:J592"/>
    <mergeCell ref="K593:K594"/>
    <mergeCell ref="J593:J594"/>
    <mergeCell ref="K621:K627"/>
    <mergeCell ref="J621:J627"/>
    <mergeCell ref="K651:K660"/>
    <mergeCell ref="J651:J660"/>
    <mergeCell ref="K533:K535"/>
    <mergeCell ref="K537:K541"/>
    <mergeCell ref="K547:K561"/>
    <mergeCell ref="K568:K570"/>
    <mergeCell ref="K520:K524"/>
  </mergeCells>
  <conditionalFormatting sqref="O315:O322">
    <cfRule type="expression" dxfId="89" priority="80">
      <formula>"Agency"</formula>
    </cfRule>
  </conditionalFormatting>
  <conditionalFormatting sqref="O324:O335">
    <cfRule type="expression" dxfId="88" priority="77">
      <formula>"Agency"</formula>
    </cfRule>
  </conditionalFormatting>
  <conditionalFormatting sqref="O338:O352">
    <cfRule type="expression" dxfId="87" priority="6">
      <formula>"Agency"</formula>
    </cfRule>
  </conditionalFormatting>
  <conditionalFormatting sqref="O354:O364">
    <cfRule type="expression" dxfId="86" priority="5">
      <formula>"Agency"</formula>
    </cfRule>
  </conditionalFormatting>
  <conditionalFormatting sqref="O366:O373">
    <cfRule type="expression" dxfId="85" priority="74">
      <formula>"Agency"</formula>
    </cfRule>
  </conditionalFormatting>
  <conditionalFormatting sqref="O375:O377">
    <cfRule type="expression" dxfId="84" priority="11">
      <formula>"Agency"</formula>
    </cfRule>
  </conditionalFormatting>
  <conditionalFormatting sqref="O379:O387">
    <cfRule type="expression" dxfId="83" priority="72">
      <formula>"Agency"</formula>
    </cfRule>
  </conditionalFormatting>
  <conditionalFormatting sqref="O389:O394">
    <cfRule type="expression" dxfId="82" priority="71">
      <formula>"Agency"</formula>
    </cfRule>
  </conditionalFormatting>
  <conditionalFormatting sqref="O396:O400">
    <cfRule type="expression" dxfId="81" priority="70">
      <formula>"Agency"</formula>
    </cfRule>
  </conditionalFormatting>
  <conditionalFormatting sqref="O402:O405">
    <cfRule type="expression" dxfId="80" priority="69">
      <formula>"Agency"</formula>
    </cfRule>
  </conditionalFormatting>
  <conditionalFormatting sqref="O407:O409">
    <cfRule type="expression" dxfId="79" priority="68">
      <formula>"Agency"</formula>
    </cfRule>
  </conditionalFormatting>
  <conditionalFormatting sqref="O411:O415">
    <cfRule type="expression" dxfId="78" priority="67">
      <formula>"Agency"</formula>
    </cfRule>
  </conditionalFormatting>
  <conditionalFormatting sqref="O424:O433">
    <cfRule type="expression" dxfId="77" priority="64">
      <formula>"Agency"</formula>
    </cfRule>
  </conditionalFormatting>
  <conditionalFormatting sqref="O417:Q418">
    <cfRule type="expression" dxfId="76" priority="66">
      <formula>"Agency"</formula>
    </cfRule>
  </conditionalFormatting>
  <conditionalFormatting sqref="O422:Q423">
    <cfRule type="expression" dxfId="75" priority="65">
      <formula>"Agency"</formula>
    </cfRule>
  </conditionalFormatting>
  <conditionalFormatting sqref="O468:Q472">
    <cfRule type="expression" dxfId="74" priority="60">
      <formula>"Agency"</formula>
    </cfRule>
  </conditionalFormatting>
  <conditionalFormatting sqref="O531:Q531">
    <cfRule type="expression" dxfId="73" priority="57">
      <formula>"Agency"</formula>
    </cfRule>
  </conditionalFormatting>
  <conditionalFormatting sqref="O547:Q561">
    <cfRule type="expression" dxfId="72" priority="1">
      <formula>"Agency"</formula>
    </cfRule>
  </conditionalFormatting>
  <conditionalFormatting sqref="O569:Q572">
    <cfRule type="expression" dxfId="71" priority="56">
      <formula>"Agency"</formula>
    </cfRule>
  </conditionalFormatting>
  <conditionalFormatting sqref="O574:Q596">
    <cfRule type="expression" dxfId="70" priority="53">
      <formula>"Agency"</formula>
    </cfRule>
  </conditionalFormatting>
  <conditionalFormatting sqref="O598:Q605">
    <cfRule type="expression" dxfId="69" priority="51">
      <formula>"Agency"</formula>
    </cfRule>
  </conditionalFormatting>
  <conditionalFormatting sqref="O607:Q619">
    <cfRule type="expression" dxfId="68" priority="48">
      <formula>"Agency"</formula>
    </cfRule>
  </conditionalFormatting>
  <conditionalFormatting sqref="O621:Q630">
    <cfRule type="expression" dxfId="67" priority="39">
      <formula>"Agency"</formula>
    </cfRule>
  </conditionalFormatting>
  <conditionalFormatting sqref="O632:Q637">
    <cfRule type="expression" dxfId="66" priority="36">
      <formula>"Agency"</formula>
    </cfRule>
  </conditionalFormatting>
  <conditionalFormatting sqref="O639:Q639">
    <cfRule type="expression" dxfId="65" priority="33">
      <formula>"Agency"</formula>
    </cfRule>
  </conditionalFormatting>
  <conditionalFormatting sqref="O644:Q651">
    <cfRule type="expression" dxfId="64" priority="21">
      <formula>"Agency"</formula>
    </cfRule>
  </conditionalFormatting>
  <conditionalFormatting sqref="O653:Q660">
    <cfRule type="expression" dxfId="63" priority="2">
      <formula>"Agency"</formula>
    </cfRule>
  </conditionalFormatting>
  <conditionalFormatting sqref="O662:Q664">
    <cfRule type="expression" dxfId="62" priority="15">
      <formula>"Agency"</formula>
    </cfRule>
  </conditionalFormatting>
  <conditionalFormatting sqref="P8:P10">
    <cfRule type="containsText" dxfId="61" priority="14" operator="containsText" text="CJIS/ISO">
      <formula>NOT(ISERROR(SEARCH("CJIS/ISO",P8)))</formula>
    </cfRule>
  </conditionalFormatting>
  <conditionalFormatting sqref="P12:P16">
    <cfRule type="containsText" dxfId="60" priority="81" operator="containsText" text="CJIS/ISO">
      <formula>NOT(ISERROR(SEARCH("CJIS/ISO",P12)))</formula>
    </cfRule>
  </conditionalFormatting>
  <conditionalFormatting sqref="P330:Q335">
    <cfRule type="expression" dxfId="59" priority="78">
      <formula>"Agency"</formula>
    </cfRule>
  </conditionalFormatting>
  <conditionalFormatting sqref="P425:Q425">
    <cfRule type="expression" dxfId="58" priority="63">
      <formula>"Agency"</formula>
    </cfRule>
  </conditionalFormatting>
  <conditionalFormatting sqref="P427:Q433">
    <cfRule type="expression" dxfId="57" priority="61">
      <formula>"Agency"</formula>
    </cfRule>
  </conditionalFormatting>
  <printOptions gridLines="1"/>
  <pageMargins left="0.25" right="0.25" top="0.5" bottom="0.5" header="0.5" footer="0"/>
  <pageSetup scale="76" fitToHeight="0" orientation="landscape" r:id="rId1"/>
  <headerFooter alignWithMargins="0">
    <oddFooter>Page &amp;P of &amp;N</oddFooter>
  </headerFooter>
  <rowBreaks count="16" manualBreakCount="16">
    <brk id="80" max="14" man="1"/>
    <brk id="145" max="14" man="1"/>
    <brk id="195" max="14" man="1"/>
    <brk id="226" max="14" man="1"/>
    <brk id="260" max="14" man="1"/>
    <brk id="284" max="14" man="1"/>
    <brk id="306" max="14" man="1"/>
    <brk id="322" max="14" man="1"/>
    <brk id="373" max="15" man="1"/>
    <brk id="405" max="14" man="1"/>
    <brk id="415" max="14" man="1"/>
    <brk id="433" max="14" man="1"/>
    <brk id="454" max="14" man="1"/>
    <brk id="531" max="14" man="1"/>
    <brk id="545" max="14" man="1"/>
    <brk id="566" max="1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23513-A34A-454B-AD8D-EE08024A2544}">
  <sheetPr>
    <pageSetUpPr fitToPage="1"/>
  </sheetPr>
  <dimension ref="A1:R56"/>
  <sheetViews>
    <sheetView zoomScale="110" zoomScaleNormal="110" workbookViewId="0">
      <pane ySplit="2" topLeftCell="A51" activePane="bottomLeft" state="frozen"/>
      <selection pane="bottomLeft" activeCell="K33" sqref="K33:K55"/>
    </sheetView>
  </sheetViews>
  <sheetFormatPr defaultColWidth="9.140625" defaultRowHeight="12.75" x14ac:dyDescent="0.2"/>
  <cols>
    <col min="1" max="1" width="5.7109375" style="29" customWidth="1"/>
    <col min="2" max="2" width="17.42578125" style="29" hidden="1" customWidth="1"/>
    <col min="3" max="3" width="18.85546875" style="29" hidden="1" customWidth="1"/>
    <col min="4" max="10" width="18.140625" style="29" hidden="1" customWidth="1"/>
    <col min="11" max="11" width="18.140625" style="29" customWidth="1"/>
    <col min="12" max="12" width="18.140625" style="273" customWidth="1"/>
    <col min="13" max="13" width="28.42578125" style="273" customWidth="1"/>
    <col min="14" max="14" width="66.140625" style="557" customWidth="1"/>
    <col min="15" max="15" width="12.42578125" style="273" customWidth="1"/>
    <col min="16" max="21" width="9.140625" style="29"/>
    <col min="22" max="22" width="53.42578125" style="29" customWidth="1"/>
    <col min="23" max="16384" width="9.140625" style="29"/>
  </cols>
  <sheetData>
    <row r="1" spans="1:18" ht="33" customHeight="1" x14ac:dyDescent="0.2">
      <c r="A1" s="373"/>
      <c r="B1" s="502" t="s">
        <v>1361</v>
      </c>
      <c r="C1" s="596" t="s">
        <v>1411</v>
      </c>
      <c r="D1" s="596" t="s">
        <v>1412</v>
      </c>
      <c r="E1" s="596" t="s">
        <v>1523</v>
      </c>
      <c r="F1" s="596" t="s">
        <v>1787</v>
      </c>
      <c r="G1" s="597" t="s">
        <v>1894</v>
      </c>
      <c r="H1" s="850" t="s">
        <v>2250</v>
      </c>
      <c r="I1" s="850" t="s">
        <v>2334</v>
      </c>
      <c r="J1" s="850" t="s">
        <v>2374</v>
      </c>
      <c r="K1" s="850" t="s">
        <v>2520</v>
      </c>
      <c r="L1" s="850" t="s">
        <v>2539</v>
      </c>
      <c r="M1" s="850" t="s">
        <v>0</v>
      </c>
      <c r="N1" s="850" t="s">
        <v>1</v>
      </c>
      <c r="O1" s="852" t="s">
        <v>2595</v>
      </c>
      <c r="P1" s="854" t="s">
        <v>2245</v>
      </c>
      <c r="Q1" s="854"/>
      <c r="R1" s="854"/>
    </row>
    <row r="2" spans="1:18" ht="25.5" customHeight="1" x14ac:dyDescent="0.2">
      <c r="A2" s="373"/>
      <c r="B2" s="502"/>
      <c r="C2" s="596"/>
      <c r="D2" s="596"/>
      <c r="E2" s="596"/>
      <c r="F2" s="596"/>
      <c r="G2" s="596"/>
      <c r="H2" s="851"/>
      <c r="I2" s="851"/>
      <c r="J2" s="851"/>
      <c r="K2" s="851"/>
      <c r="L2" s="851"/>
      <c r="M2" s="851"/>
      <c r="N2" s="851"/>
      <c r="O2" s="853"/>
      <c r="P2" s="596" t="s">
        <v>2251</v>
      </c>
      <c r="Q2" s="596" t="s">
        <v>2252</v>
      </c>
      <c r="R2" s="596" t="s">
        <v>2253</v>
      </c>
    </row>
    <row r="3" spans="1:18" s="26" customFormat="1" ht="38.25" x14ac:dyDescent="0.2">
      <c r="A3" s="14" t="e">
        <f>#REF!+1</f>
        <v>#REF!</v>
      </c>
      <c r="B3" s="589" t="s">
        <v>829</v>
      </c>
      <c r="C3" s="589" t="s">
        <v>49</v>
      </c>
      <c r="D3" s="589" t="s">
        <v>819</v>
      </c>
      <c r="E3" s="589" t="s">
        <v>819</v>
      </c>
      <c r="F3" s="589" t="s">
        <v>819</v>
      </c>
      <c r="G3" s="754" t="s">
        <v>819</v>
      </c>
      <c r="H3" s="754" t="s">
        <v>819</v>
      </c>
      <c r="I3" s="754" t="s">
        <v>819</v>
      </c>
      <c r="J3" s="759" t="s">
        <v>819</v>
      </c>
      <c r="K3" s="759" t="s">
        <v>819</v>
      </c>
      <c r="L3" s="759" t="s">
        <v>819</v>
      </c>
      <c r="M3" s="589" t="s">
        <v>820</v>
      </c>
      <c r="N3" s="209" t="s">
        <v>866</v>
      </c>
      <c r="O3" s="414">
        <v>1</v>
      </c>
      <c r="P3" s="487" t="s">
        <v>2246</v>
      </c>
      <c r="Q3" s="487" t="s">
        <v>2246</v>
      </c>
      <c r="R3" s="487" t="s">
        <v>2246</v>
      </c>
    </row>
    <row r="4" spans="1:18" s="26" customFormat="1" ht="15" customHeight="1" x14ac:dyDescent="0.2">
      <c r="A4" s="594"/>
      <c r="B4" s="589" t="s">
        <v>829</v>
      </c>
      <c r="C4" s="754" t="s">
        <v>49</v>
      </c>
      <c r="D4" s="754" t="s">
        <v>819</v>
      </c>
      <c r="E4" s="754" t="s">
        <v>819</v>
      </c>
      <c r="F4" s="754" t="s">
        <v>819</v>
      </c>
      <c r="G4" s="754"/>
      <c r="H4" s="754"/>
      <c r="I4" s="754"/>
      <c r="J4" s="760"/>
      <c r="K4" s="760"/>
      <c r="L4" s="760"/>
      <c r="M4" s="589" t="s">
        <v>73</v>
      </c>
      <c r="N4" s="209" t="s">
        <v>867</v>
      </c>
      <c r="O4" s="31"/>
      <c r="P4" s="409"/>
      <c r="Q4" s="409"/>
      <c r="R4" s="409"/>
    </row>
    <row r="5" spans="1:18" s="26" customFormat="1" ht="15" customHeight="1" x14ac:dyDescent="0.2">
      <c r="A5" s="14" t="e">
        <f>A3+1</f>
        <v>#REF!</v>
      </c>
      <c r="B5" s="589" t="s">
        <v>829</v>
      </c>
      <c r="C5" s="754"/>
      <c r="D5" s="754"/>
      <c r="E5" s="754"/>
      <c r="F5" s="754"/>
      <c r="G5" s="754"/>
      <c r="H5" s="754"/>
      <c r="I5" s="754"/>
      <c r="J5" s="760"/>
      <c r="K5" s="760"/>
      <c r="L5" s="760"/>
      <c r="M5" s="589" t="s">
        <v>73</v>
      </c>
      <c r="N5" s="209" t="s">
        <v>1623</v>
      </c>
      <c r="O5" s="414">
        <v>1</v>
      </c>
      <c r="P5" s="487" t="s">
        <v>2246</v>
      </c>
      <c r="Q5" s="487" t="s">
        <v>2246</v>
      </c>
      <c r="R5" s="487" t="s">
        <v>2246</v>
      </c>
    </row>
    <row r="6" spans="1:18" s="26" customFormat="1" ht="15" customHeight="1" x14ac:dyDescent="0.2">
      <c r="A6" s="14" t="e">
        <f t="shared" ref="A6:A11" si="0">A5+1</f>
        <v>#REF!</v>
      </c>
      <c r="B6" s="589" t="s">
        <v>829</v>
      </c>
      <c r="C6" s="754"/>
      <c r="D6" s="754"/>
      <c r="E6" s="754"/>
      <c r="F6" s="754"/>
      <c r="G6" s="754"/>
      <c r="H6" s="754"/>
      <c r="I6" s="754"/>
      <c r="J6" s="760"/>
      <c r="K6" s="760"/>
      <c r="L6" s="760"/>
      <c r="M6" s="589" t="s">
        <v>73</v>
      </c>
      <c r="N6" s="456" t="s">
        <v>2538</v>
      </c>
      <c r="O6" s="414">
        <v>1</v>
      </c>
      <c r="P6" s="487" t="s">
        <v>2246</v>
      </c>
      <c r="Q6" s="487" t="s">
        <v>2246</v>
      </c>
      <c r="R6" s="487" t="s">
        <v>2246</v>
      </c>
    </row>
    <row r="7" spans="1:18" s="26" customFormat="1" ht="15" customHeight="1" x14ac:dyDescent="0.2">
      <c r="A7" s="14" t="e">
        <f t="shared" si="0"/>
        <v>#REF!</v>
      </c>
      <c r="B7" s="589" t="s">
        <v>829</v>
      </c>
      <c r="C7" s="754"/>
      <c r="D7" s="754"/>
      <c r="E7" s="754"/>
      <c r="F7" s="754"/>
      <c r="G7" s="754"/>
      <c r="H7" s="754"/>
      <c r="I7" s="754"/>
      <c r="J7" s="760"/>
      <c r="K7" s="760"/>
      <c r="L7" s="760"/>
      <c r="M7" s="589" t="s">
        <v>73</v>
      </c>
      <c r="N7" s="209" t="s">
        <v>1625</v>
      </c>
      <c r="O7" s="414">
        <v>1</v>
      </c>
      <c r="P7" s="487" t="s">
        <v>2246</v>
      </c>
      <c r="Q7" s="487" t="s">
        <v>2246</v>
      </c>
      <c r="R7" s="487" t="s">
        <v>2246</v>
      </c>
    </row>
    <row r="8" spans="1:18" s="26" customFormat="1" ht="15" customHeight="1" x14ac:dyDescent="0.2">
      <c r="A8" s="14" t="e">
        <f>A7+1</f>
        <v>#REF!</v>
      </c>
      <c r="B8" s="589" t="s">
        <v>829</v>
      </c>
      <c r="C8" s="754"/>
      <c r="D8" s="754"/>
      <c r="E8" s="754"/>
      <c r="F8" s="754"/>
      <c r="G8" s="754"/>
      <c r="H8" s="754"/>
      <c r="I8" s="754"/>
      <c r="J8" s="760"/>
      <c r="K8" s="760"/>
      <c r="L8" s="760"/>
      <c r="M8" s="589" t="s">
        <v>73</v>
      </c>
      <c r="N8" s="217" t="s">
        <v>1945</v>
      </c>
      <c r="O8" s="414">
        <v>1</v>
      </c>
      <c r="P8" s="487" t="s">
        <v>2246</v>
      </c>
      <c r="Q8" s="487" t="s">
        <v>2246</v>
      </c>
      <c r="R8" s="487" t="s">
        <v>2246</v>
      </c>
    </row>
    <row r="9" spans="1:18" s="26" customFormat="1" ht="15" customHeight="1" x14ac:dyDescent="0.2">
      <c r="A9" s="14" t="e">
        <f t="shared" si="0"/>
        <v>#REF!</v>
      </c>
      <c r="B9" s="589" t="s">
        <v>829</v>
      </c>
      <c r="C9" s="754"/>
      <c r="D9" s="754"/>
      <c r="E9" s="754"/>
      <c r="F9" s="754"/>
      <c r="G9" s="754"/>
      <c r="H9" s="754"/>
      <c r="I9" s="754"/>
      <c r="J9" s="760"/>
      <c r="K9" s="760"/>
      <c r="L9" s="760"/>
      <c r="M9" s="589" t="s">
        <v>73</v>
      </c>
      <c r="N9" s="217" t="s">
        <v>1946</v>
      </c>
      <c r="O9" s="414">
        <v>1</v>
      </c>
      <c r="P9" s="487" t="s">
        <v>2246</v>
      </c>
      <c r="Q9" s="487" t="s">
        <v>2246</v>
      </c>
      <c r="R9" s="487" t="s">
        <v>2246</v>
      </c>
    </row>
    <row r="10" spans="1:18" s="26" customFormat="1" ht="15" customHeight="1" x14ac:dyDescent="0.2">
      <c r="A10" s="14" t="e">
        <f t="shared" si="0"/>
        <v>#REF!</v>
      </c>
      <c r="B10" s="589" t="s">
        <v>829</v>
      </c>
      <c r="C10" s="754"/>
      <c r="D10" s="754"/>
      <c r="E10" s="754"/>
      <c r="F10" s="754"/>
      <c r="G10" s="754"/>
      <c r="H10" s="754"/>
      <c r="I10" s="754"/>
      <c r="J10" s="760"/>
      <c r="K10" s="760"/>
      <c r="L10" s="760"/>
      <c r="M10" s="589" t="s">
        <v>73</v>
      </c>
      <c r="N10" s="217" t="s">
        <v>1947</v>
      </c>
      <c r="O10" s="414">
        <v>1</v>
      </c>
      <c r="P10" s="487" t="s">
        <v>2246</v>
      </c>
      <c r="Q10" s="487" t="s">
        <v>2246</v>
      </c>
      <c r="R10" s="487" t="s">
        <v>2246</v>
      </c>
    </row>
    <row r="11" spans="1:18" s="26" customFormat="1" ht="15" customHeight="1" x14ac:dyDescent="0.2">
      <c r="A11" s="14" t="e">
        <f t="shared" si="0"/>
        <v>#REF!</v>
      </c>
      <c r="B11" s="31" t="s">
        <v>830</v>
      </c>
      <c r="C11" s="78"/>
      <c r="D11" s="591" t="s">
        <v>1493</v>
      </c>
      <c r="E11" s="754"/>
      <c r="F11" s="754"/>
      <c r="G11" s="754"/>
      <c r="H11" s="754"/>
      <c r="I11" s="754" t="s">
        <v>819</v>
      </c>
      <c r="J11" s="760"/>
      <c r="K11" s="760"/>
      <c r="L11" s="760"/>
      <c r="M11" s="589" t="s">
        <v>73</v>
      </c>
      <c r="N11" s="217" t="s">
        <v>1948</v>
      </c>
      <c r="O11" s="414">
        <v>1</v>
      </c>
      <c r="P11" s="487" t="s">
        <v>2246</v>
      </c>
      <c r="Q11" s="487" t="s">
        <v>2246</v>
      </c>
      <c r="R11" s="487" t="s">
        <v>2246</v>
      </c>
    </row>
    <row r="12" spans="1:18" s="26" customFormat="1" ht="15" customHeight="1" x14ac:dyDescent="0.2">
      <c r="A12" s="14" t="e">
        <f t="shared" ref="A12" si="1">A11+1</f>
        <v>#REF!</v>
      </c>
      <c r="B12" s="31" t="s">
        <v>830</v>
      </c>
      <c r="C12" s="78"/>
      <c r="D12" s="591" t="s">
        <v>1493</v>
      </c>
      <c r="E12" s="754"/>
      <c r="F12" s="754"/>
      <c r="G12" s="754"/>
      <c r="H12" s="754"/>
      <c r="I12" s="754"/>
      <c r="J12" s="760"/>
      <c r="K12" s="760"/>
      <c r="L12" s="760"/>
      <c r="M12" s="591" t="s">
        <v>73</v>
      </c>
      <c r="N12" s="217" t="s">
        <v>1949</v>
      </c>
      <c r="O12" s="414">
        <v>1</v>
      </c>
      <c r="P12" s="487" t="s">
        <v>2246</v>
      </c>
      <c r="Q12" s="487" t="s">
        <v>2246</v>
      </c>
      <c r="R12" s="487" t="s">
        <v>2246</v>
      </c>
    </row>
    <row r="13" spans="1:18" s="26" customFormat="1" ht="15" customHeight="1" x14ac:dyDescent="0.2">
      <c r="A13" s="14" t="e">
        <f>A12+1</f>
        <v>#REF!</v>
      </c>
      <c r="B13" s="31"/>
      <c r="C13" s="78"/>
      <c r="D13" s="31"/>
      <c r="E13" s="31"/>
      <c r="F13" s="764" t="s">
        <v>1774</v>
      </c>
      <c r="G13" s="754"/>
      <c r="H13" s="754"/>
      <c r="I13" s="754"/>
      <c r="J13" s="760"/>
      <c r="K13" s="760"/>
      <c r="L13" s="760"/>
      <c r="M13" s="591" t="s">
        <v>73</v>
      </c>
      <c r="N13" s="217" t="s">
        <v>1832</v>
      </c>
      <c r="O13" s="414">
        <v>1</v>
      </c>
      <c r="P13" s="487" t="s">
        <v>2246</v>
      </c>
      <c r="Q13" s="487" t="s">
        <v>2246</v>
      </c>
      <c r="R13" s="487" t="s">
        <v>2246</v>
      </c>
    </row>
    <row r="14" spans="1:18" s="26" customFormat="1" ht="15" customHeight="1" x14ac:dyDescent="0.2">
      <c r="A14" s="14" t="e">
        <f>A13+1</f>
        <v>#REF!</v>
      </c>
      <c r="B14" s="31"/>
      <c r="C14" s="78"/>
      <c r="D14" s="31"/>
      <c r="E14" s="31"/>
      <c r="F14" s="764"/>
      <c r="G14" s="754"/>
      <c r="H14" s="754"/>
      <c r="I14" s="754"/>
      <c r="J14" s="761"/>
      <c r="K14" s="761"/>
      <c r="L14" s="761"/>
      <c r="M14" s="591" t="s">
        <v>73</v>
      </c>
      <c r="N14" s="217" t="s">
        <v>1833</v>
      </c>
      <c r="O14" s="414">
        <v>1</v>
      </c>
      <c r="P14" s="487" t="s">
        <v>2246</v>
      </c>
      <c r="Q14" s="487" t="s">
        <v>2246</v>
      </c>
      <c r="R14" s="487" t="s">
        <v>2246</v>
      </c>
    </row>
    <row r="15" spans="1:18" s="363" customFormat="1" ht="15" customHeight="1" x14ac:dyDescent="0.2">
      <c r="A15" s="769" t="s">
        <v>798</v>
      </c>
      <c r="B15" s="769"/>
      <c r="C15" s="769"/>
      <c r="D15" s="769"/>
      <c r="E15" s="769"/>
      <c r="F15" s="769"/>
      <c r="G15" s="769"/>
      <c r="H15" s="769"/>
      <c r="I15" s="769"/>
      <c r="J15" s="769"/>
      <c r="K15" s="769"/>
      <c r="L15" s="769"/>
      <c r="M15" s="769"/>
      <c r="N15" s="769"/>
      <c r="O15" s="769"/>
      <c r="P15" s="769"/>
      <c r="Q15" s="769"/>
      <c r="R15" s="769"/>
    </row>
    <row r="16" spans="1:18" s="363" customFormat="1" ht="38.25" x14ac:dyDescent="0.2">
      <c r="A16" s="594"/>
      <c r="B16" s="31" t="s">
        <v>785</v>
      </c>
      <c r="C16" s="589" t="s">
        <v>1372</v>
      </c>
      <c r="D16" s="755">
        <v>5.8</v>
      </c>
      <c r="E16" s="755">
        <v>5.8</v>
      </c>
      <c r="F16" s="755">
        <v>5.8</v>
      </c>
      <c r="G16" s="755">
        <v>5.8</v>
      </c>
      <c r="H16" s="755">
        <v>5.8</v>
      </c>
      <c r="I16" s="755">
        <v>5.8</v>
      </c>
      <c r="J16" s="755">
        <v>5.8</v>
      </c>
      <c r="K16" s="600">
        <v>5.8</v>
      </c>
      <c r="L16" s="594"/>
      <c r="M16" s="589" t="s">
        <v>485</v>
      </c>
      <c r="N16" s="458" t="s">
        <v>2540</v>
      </c>
      <c r="O16" s="413">
        <v>2</v>
      </c>
      <c r="P16" s="487" t="s">
        <v>2246</v>
      </c>
      <c r="Q16" s="487" t="s">
        <v>2246</v>
      </c>
      <c r="R16" s="487" t="s">
        <v>2246</v>
      </c>
    </row>
    <row r="17" spans="1:18" s="363" customFormat="1" ht="25.5" x14ac:dyDescent="0.2">
      <c r="A17" s="594"/>
      <c r="B17" s="31" t="s">
        <v>785</v>
      </c>
      <c r="C17" s="589" t="s">
        <v>1372</v>
      </c>
      <c r="D17" s="755"/>
      <c r="E17" s="755"/>
      <c r="F17" s="755"/>
      <c r="G17" s="755"/>
      <c r="H17" s="755"/>
      <c r="I17" s="755"/>
      <c r="J17" s="755"/>
      <c r="K17" s="600">
        <v>5.8</v>
      </c>
      <c r="L17" s="594"/>
      <c r="M17" s="589" t="s">
        <v>73</v>
      </c>
      <c r="N17" s="458" t="s">
        <v>2541</v>
      </c>
      <c r="O17" s="413">
        <v>2</v>
      </c>
      <c r="P17" s="487" t="s">
        <v>2246</v>
      </c>
      <c r="Q17" s="487" t="s">
        <v>2246</v>
      </c>
      <c r="R17" s="487" t="s">
        <v>2246</v>
      </c>
    </row>
    <row r="18" spans="1:18" s="363" customFormat="1" ht="25.5" x14ac:dyDescent="0.2">
      <c r="A18" s="594"/>
      <c r="B18" s="31" t="s">
        <v>785</v>
      </c>
      <c r="C18" s="589" t="s">
        <v>1373</v>
      </c>
      <c r="D18" s="755" t="s">
        <v>488</v>
      </c>
      <c r="E18" s="755" t="s">
        <v>488</v>
      </c>
      <c r="F18" s="755" t="s">
        <v>488</v>
      </c>
      <c r="G18" s="755" t="s">
        <v>488</v>
      </c>
      <c r="H18" s="755" t="s">
        <v>488</v>
      </c>
      <c r="I18" s="755" t="s">
        <v>488</v>
      </c>
      <c r="J18" s="755" t="s">
        <v>488</v>
      </c>
      <c r="K18" s="600" t="s">
        <v>488</v>
      </c>
      <c r="L18" s="594"/>
      <c r="M18" s="589" t="s">
        <v>489</v>
      </c>
      <c r="N18" s="458" t="s">
        <v>2542</v>
      </c>
      <c r="O18" s="412">
        <v>1</v>
      </c>
      <c r="P18" s="485" t="s">
        <v>2248</v>
      </c>
      <c r="Q18" s="485" t="s">
        <v>2248</v>
      </c>
      <c r="R18" s="485" t="s">
        <v>2248</v>
      </c>
    </row>
    <row r="19" spans="1:18" s="363" customFormat="1" ht="25.5" x14ac:dyDescent="0.2">
      <c r="A19" s="594"/>
      <c r="B19" s="31" t="s">
        <v>785</v>
      </c>
      <c r="C19" s="589" t="s">
        <v>1373</v>
      </c>
      <c r="D19" s="755"/>
      <c r="E19" s="755"/>
      <c r="F19" s="755"/>
      <c r="G19" s="755"/>
      <c r="H19" s="755"/>
      <c r="I19" s="755"/>
      <c r="J19" s="755"/>
      <c r="K19" s="600" t="s">
        <v>488</v>
      </c>
      <c r="L19" s="594"/>
      <c r="M19" s="589" t="s">
        <v>73</v>
      </c>
      <c r="N19" s="458" t="s">
        <v>2543</v>
      </c>
      <c r="O19" s="412">
        <v>1</v>
      </c>
      <c r="P19" s="485" t="s">
        <v>2248</v>
      </c>
      <c r="Q19" s="485" t="s">
        <v>2248</v>
      </c>
      <c r="R19" s="485" t="s">
        <v>2248</v>
      </c>
    </row>
    <row r="20" spans="1:18" s="363" customFormat="1" ht="25.5" x14ac:dyDescent="0.2">
      <c r="A20" s="594"/>
      <c r="B20" s="31" t="s">
        <v>788</v>
      </c>
      <c r="C20" s="589" t="s">
        <v>1374</v>
      </c>
      <c r="D20" s="755"/>
      <c r="E20" s="755"/>
      <c r="F20" s="755"/>
      <c r="G20" s="755"/>
      <c r="H20" s="755"/>
      <c r="I20" s="755"/>
      <c r="J20" s="755"/>
      <c r="K20" s="600" t="s">
        <v>488</v>
      </c>
      <c r="L20" s="594"/>
      <c r="M20" s="589" t="s">
        <v>73</v>
      </c>
      <c r="N20" s="458" t="s">
        <v>2544</v>
      </c>
      <c r="O20" s="412">
        <v>1</v>
      </c>
      <c r="P20" s="485" t="s">
        <v>2248</v>
      </c>
      <c r="Q20" s="485" t="s">
        <v>2248</v>
      </c>
      <c r="R20" s="485" t="s">
        <v>2248</v>
      </c>
    </row>
    <row r="21" spans="1:18" s="363" customFormat="1" ht="38.25" x14ac:dyDescent="0.2">
      <c r="A21" s="594"/>
      <c r="B21" s="31" t="s">
        <v>785</v>
      </c>
      <c r="C21" s="589" t="s">
        <v>1375</v>
      </c>
      <c r="D21" s="590" t="s">
        <v>492</v>
      </c>
      <c r="E21" s="590" t="s">
        <v>492</v>
      </c>
      <c r="F21" s="590" t="s">
        <v>492</v>
      </c>
      <c r="G21" s="590" t="s">
        <v>492</v>
      </c>
      <c r="H21" s="590" t="s">
        <v>492</v>
      </c>
      <c r="I21" s="590" t="s">
        <v>492</v>
      </c>
      <c r="J21" s="590" t="s">
        <v>492</v>
      </c>
      <c r="K21" s="600" t="s">
        <v>492</v>
      </c>
      <c r="L21" s="594"/>
      <c r="M21" s="589" t="s">
        <v>493</v>
      </c>
      <c r="N21" s="458" t="s">
        <v>2545</v>
      </c>
      <c r="O21" s="412">
        <v>1</v>
      </c>
      <c r="P21" s="487" t="s">
        <v>2246</v>
      </c>
      <c r="Q21" s="487" t="s">
        <v>2246</v>
      </c>
      <c r="R21" s="487" t="s">
        <v>2246</v>
      </c>
    </row>
    <row r="22" spans="1:18" s="363" customFormat="1" ht="38.25" x14ac:dyDescent="0.2">
      <c r="A22" s="594"/>
      <c r="B22" s="31" t="s">
        <v>785</v>
      </c>
      <c r="C22" s="589" t="s">
        <v>1376</v>
      </c>
      <c r="D22" s="755" t="s">
        <v>495</v>
      </c>
      <c r="E22" s="755" t="s">
        <v>495</v>
      </c>
      <c r="F22" s="755" t="s">
        <v>495</v>
      </c>
      <c r="G22" s="755" t="s">
        <v>495</v>
      </c>
      <c r="H22" s="755" t="s">
        <v>495</v>
      </c>
      <c r="I22" s="755" t="s">
        <v>495</v>
      </c>
      <c r="J22" s="755" t="s">
        <v>495</v>
      </c>
      <c r="K22" s="600" t="s">
        <v>495</v>
      </c>
      <c r="L22" s="594"/>
      <c r="M22" s="589" t="s">
        <v>496</v>
      </c>
      <c r="N22" s="458" t="s">
        <v>2546</v>
      </c>
      <c r="O22" s="412">
        <v>1</v>
      </c>
      <c r="P22" s="487" t="s">
        <v>2246</v>
      </c>
      <c r="Q22" s="487" t="s">
        <v>2246</v>
      </c>
      <c r="R22" s="487" t="s">
        <v>2246</v>
      </c>
    </row>
    <row r="23" spans="1:18" s="363" customFormat="1" ht="41.25" customHeight="1" x14ac:dyDescent="0.2">
      <c r="A23" s="594"/>
      <c r="B23" s="31" t="s">
        <v>785</v>
      </c>
      <c r="C23" s="589" t="s">
        <v>1376</v>
      </c>
      <c r="D23" s="755"/>
      <c r="E23" s="755"/>
      <c r="F23" s="755"/>
      <c r="G23" s="755"/>
      <c r="H23" s="755"/>
      <c r="I23" s="755"/>
      <c r="J23" s="755"/>
      <c r="K23" s="600" t="s">
        <v>495</v>
      </c>
      <c r="L23" s="594"/>
      <c r="M23" s="589" t="s">
        <v>73</v>
      </c>
      <c r="N23" s="458" t="s">
        <v>2547</v>
      </c>
      <c r="O23" s="412">
        <v>1</v>
      </c>
      <c r="P23" s="487" t="s">
        <v>2246</v>
      </c>
      <c r="Q23" s="485" t="s">
        <v>2248</v>
      </c>
      <c r="R23" s="485" t="s">
        <v>2248</v>
      </c>
    </row>
    <row r="24" spans="1:18" s="363" customFormat="1" ht="25.5" x14ac:dyDescent="0.2">
      <c r="A24" s="594"/>
      <c r="B24" s="31" t="s">
        <v>785</v>
      </c>
      <c r="C24" s="589" t="s">
        <v>1377</v>
      </c>
      <c r="D24" s="590" t="s">
        <v>498</v>
      </c>
      <c r="E24" s="590" t="s">
        <v>498</v>
      </c>
      <c r="F24" s="590" t="s">
        <v>498</v>
      </c>
      <c r="G24" s="590" t="s">
        <v>498</v>
      </c>
      <c r="H24" s="590" t="s">
        <v>498</v>
      </c>
      <c r="I24" s="590" t="s">
        <v>498</v>
      </c>
      <c r="J24" s="590" t="s">
        <v>498</v>
      </c>
      <c r="K24" s="600" t="s">
        <v>498</v>
      </c>
      <c r="L24" s="594"/>
      <c r="M24" s="589" t="s">
        <v>499</v>
      </c>
      <c r="N24" s="458" t="s">
        <v>2548</v>
      </c>
      <c r="O24" s="412">
        <v>1</v>
      </c>
      <c r="P24" s="487" t="s">
        <v>2246</v>
      </c>
      <c r="Q24" s="487" t="s">
        <v>2246</v>
      </c>
      <c r="R24" s="487" t="s">
        <v>2246</v>
      </c>
    </row>
    <row r="25" spans="1:18" s="363" customFormat="1" ht="38.25" x14ac:dyDescent="0.2">
      <c r="A25" s="594"/>
      <c r="B25" s="589" t="s">
        <v>758</v>
      </c>
      <c r="C25" s="590" t="s">
        <v>501</v>
      </c>
      <c r="D25" s="755" t="s">
        <v>501</v>
      </c>
      <c r="E25" s="755" t="s">
        <v>501</v>
      </c>
      <c r="F25" s="755" t="s">
        <v>501</v>
      </c>
      <c r="G25" s="755" t="s">
        <v>501</v>
      </c>
      <c r="H25" s="755" t="s">
        <v>501</v>
      </c>
      <c r="I25" s="755" t="s">
        <v>501</v>
      </c>
      <c r="J25" s="755" t="s">
        <v>501</v>
      </c>
      <c r="K25" s="600" t="s">
        <v>501</v>
      </c>
      <c r="L25" s="594"/>
      <c r="M25" s="589" t="s">
        <v>503</v>
      </c>
      <c r="N25" s="458" t="s">
        <v>2549</v>
      </c>
      <c r="O25" s="412">
        <v>1</v>
      </c>
      <c r="P25" s="487" t="s">
        <v>2246</v>
      </c>
      <c r="Q25" s="485" t="s">
        <v>2248</v>
      </c>
      <c r="R25" s="485" t="s">
        <v>2248</v>
      </c>
    </row>
    <row r="26" spans="1:18" s="363" customFormat="1" ht="15" customHeight="1" x14ac:dyDescent="0.2">
      <c r="A26" s="594"/>
      <c r="B26" s="589" t="s">
        <v>838</v>
      </c>
      <c r="C26" s="590" t="s">
        <v>501</v>
      </c>
      <c r="D26" s="755"/>
      <c r="E26" s="755"/>
      <c r="F26" s="755"/>
      <c r="G26" s="755"/>
      <c r="H26" s="755"/>
      <c r="I26" s="755"/>
      <c r="J26" s="755"/>
      <c r="K26" s="600" t="s">
        <v>501</v>
      </c>
      <c r="L26" s="594"/>
      <c r="M26" s="589" t="s">
        <v>73</v>
      </c>
      <c r="N26" s="458" t="s">
        <v>2550</v>
      </c>
      <c r="O26" s="412">
        <v>1</v>
      </c>
      <c r="P26" s="487" t="s">
        <v>2246</v>
      </c>
      <c r="Q26" s="487" t="s">
        <v>2246</v>
      </c>
      <c r="R26" s="487" t="s">
        <v>2246</v>
      </c>
    </row>
    <row r="27" spans="1:18" s="363" customFormat="1" ht="25.5" x14ac:dyDescent="0.2">
      <c r="A27" s="594"/>
      <c r="B27" s="589" t="s">
        <v>839</v>
      </c>
      <c r="C27" s="590" t="s">
        <v>501</v>
      </c>
      <c r="D27" s="755"/>
      <c r="E27" s="755"/>
      <c r="F27" s="755"/>
      <c r="G27" s="755"/>
      <c r="H27" s="755"/>
      <c r="I27" s="755"/>
      <c r="J27" s="755"/>
      <c r="K27" s="600" t="s">
        <v>501</v>
      </c>
      <c r="L27" s="594"/>
      <c r="M27" s="589" t="s">
        <v>73</v>
      </c>
      <c r="N27" s="458" t="s">
        <v>2551</v>
      </c>
      <c r="O27" s="413">
        <v>2</v>
      </c>
      <c r="P27" s="487" t="s">
        <v>2246</v>
      </c>
      <c r="Q27" s="487" t="s">
        <v>2246</v>
      </c>
      <c r="R27" s="487" t="s">
        <v>2246</v>
      </c>
    </row>
    <row r="28" spans="1:18" s="363" customFormat="1" ht="25.5" x14ac:dyDescent="0.2">
      <c r="A28" s="594"/>
      <c r="B28" s="31" t="s">
        <v>785</v>
      </c>
      <c r="C28" s="589" t="s">
        <v>1378</v>
      </c>
      <c r="D28" s="755"/>
      <c r="E28" s="755"/>
      <c r="F28" s="755"/>
      <c r="G28" s="755"/>
      <c r="H28" s="755"/>
      <c r="I28" s="755"/>
      <c r="J28" s="755"/>
      <c r="K28" s="600" t="s">
        <v>501</v>
      </c>
      <c r="L28" s="594"/>
      <c r="M28" s="589" t="s">
        <v>73</v>
      </c>
      <c r="N28" s="458" t="s">
        <v>2552</v>
      </c>
      <c r="O28" s="412">
        <v>1</v>
      </c>
      <c r="P28" s="487" t="s">
        <v>2246</v>
      </c>
      <c r="Q28" s="487" t="s">
        <v>2246</v>
      </c>
      <c r="R28" s="487" t="s">
        <v>2246</v>
      </c>
    </row>
    <row r="29" spans="1:18" s="363" customFormat="1" ht="25.5" x14ac:dyDescent="0.2">
      <c r="A29" s="594"/>
      <c r="B29" s="31" t="s">
        <v>785</v>
      </c>
      <c r="C29" s="589" t="s">
        <v>1379</v>
      </c>
      <c r="D29" s="755" t="s">
        <v>507</v>
      </c>
      <c r="E29" s="755" t="s">
        <v>507</v>
      </c>
      <c r="F29" s="755" t="s">
        <v>507</v>
      </c>
      <c r="G29" s="755" t="s">
        <v>507</v>
      </c>
      <c r="H29" s="755" t="s">
        <v>507</v>
      </c>
      <c r="I29" s="755" t="s">
        <v>507</v>
      </c>
      <c r="J29" s="755" t="s">
        <v>507</v>
      </c>
      <c r="K29" s="600" t="s">
        <v>507</v>
      </c>
      <c r="L29" s="594"/>
      <c r="M29" s="589" t="s">
        <v>508</v>
      </c>
      <c r="N29" s="458" t="s">
        <v>2553</v>
      </c>
      <c r="O29" s="412">
        <v>1</v>
      </c>
      <c r="P29" s="487" t="s">
        <v>2246</v>
      </c>
      <c r="Q29" s="487" t="s">
        <v>2246</v>
      </c>
      <c r="R29" s="487" t="s">
        <v>2246</v>
      </c>
    </row>
    <row r="30" spans="1:18" s="363" customFormat="1" ht="38.25" x14ac:dyDescent="0.2">
      <c r="A30" s="594"/>
      <c r="B30" s="31" t="s">
        <v>785</v>
      </c>
      <c r="C30" s="589" t="s">
        <v>1379</v>
      </c>
      <c r="D30" s="755"/>
      <c r="E30" s="755"/>
      <c r="F30" s="755"/>
      <c r="G30" s="755"/>
      <c r="H30" s="755"/>
      <c r="I30" s="755"/>
      <c r="J30" s="755"/>
      <c r="K30" s="600" t="s">
        <v>507</v>
      </c>
      <c r="L30" s="594"/>
      <c r="M30" s="589" t="s">
        <v>73</v>
      </c>
      <c r="N30" s="458" t="s">
        <v>2554</v>
      </c>
      <c r="O30" s="413">
        <v>2</v>
      </c>
      <c r="P30" s="487" t="s">
        <v>2246</v>
      </c>
      <c r="Q30" s="487" t="s">
        <v>2246</v>
      </c>
      <c r="R30" s="487" t="s">
        <v>2246</v>
      </c>
    </row>
    <row r="31" spans="1:18" s="363" customFormat="1" ht="15" customHeight="1" x14ac:dyDescent="0.2">
      <c r="A31" s="594"/>
      <c r="B31" s="589" t="s">
        <v>759</v>
      </c>
      <c r="C31" s="590" t="s">
        <v>507</v>
      </c>
      <c r="D31" s="755"/>
      <c r="E31" s="755"/>
      <c r="F31" s="755"/>
      <c r="G31" s="755"/>
      <c r="H31" s="755"/>
      <c r="I31" s="755"/>
      <c r="J31" s="755"/>
      <c r="K31" s="600" t="s">
        <v>507</v>
      </c>
      <c r="L31" s="594"/>
      <c r="M31" s="589" t="s">
        <v>73</v>
      </c>
      <c r="N31" s="458" t="s">
        <v>2555</v>
      </c>
      <c r="O31" s="412">
        <v>1</v>
      </c>
      <c r="P31" s="487" t="s">
        <v>2246</v>
      </c>
      <c r="Q31" s="487" t="s">
        <v>2246</v>
      </c>
      <c r="R31" s="487" t="s">
        <v>2246</v>
      </c>
    </row>
    <row r="32" spans="1:18" s="363" customFormat="1" ht="25.5" x14ac:dyDescent="0.2">
      <c r="A32" s="594"/>
      <c r="B32" s="31" t="s">
        <v>785</v>
      </c>
      <c r="C32" s="589" t="s">
        <v>1379</v>
      </c>
      <c r="D32" s="755"/>
      <c r="E32" s="755"/>
      <c r="F32" s="755"/>
      <c r="G32" s="755"/>
      <c r="H32" s="755"/>
      <c r="I32" s="755"/>
      <c r="J32" s="755"/>
      <c r="K32" s="600" t="s">
        <v>507</v>
      </c>
      <c r="L32" s="594"/>
      <c r="M32" s="589" t="s">
        <v>73</v>
      </c>
      <c r="N32" s="458" t="s">
        <v>2556</v>
      </c>
      <c r="O32" s="412">
        <v>1</v>
      </c>
      <c r="P32" s="487" t="s">
        <v>2246</v>
      </c>
      <c r="Q32" s="487" t="s">
        <v>2246</v>
      </c>
      <c r="R32" s="487" t="s">
        <v>2246</v>
      </c>
    </row>
    <row r="33" spans="1:18" ht="14.25" customHeight="1" x14ac:dyDescent="0.2">
      <c r="A33" s="595"/>
      <c r="B33" s="595"/>
      <c r="C33" s="595"/>
      <c r="D33" s="595"/>
      <c r="E33" s="595"/>
      <c r="F33" s="595"/>
      <c r="G33" s="595"/>
      <c r="H33" s="595"/>
      <c r="I33" s="595"/>
      <c r="J33" s="595"/>
      <c r="K33" s="600">
        <v>5.8</v>
      </c>
      <c r="L33" s="592" t="s">
        <v>2557</v>
      </c>
      <c r="M33" s="593" t="s">
        <v>2558</v>
      </c>
      <c r="N33" s="493" t="s">
        <v>2571</v>
      </c>
      <c r="O33" s="413">
        <v>2</v>
      </c>
      <c r="P33" s="487" t="s">
        <v>2246</v>
      </c>
      <c r="Q33" s="487" t="s">
        <v>2246</v>
      </c>
      <c r="R33" s="487" t="s">
        <v>2246</v>
      </c>
    </row>
    <row r="34" spans="1:18" x14ac:dyDescent="0.2">
      <c r="A34" s="595"/>
      <c r="B34" s="595"/>
      <c r="C34" s="595"/>
      <c r="D34" s="595"/>
      <c r="E34" s="595"/>
      <c r="F34" s="595"/>
      <c r="G34" s="595"/>
      <c r="H34" s="595"/>
      <c r="I34" s="595"/>
      <c r="J34" s="595"/>
      <c r="K34" s="600">
        <v>5.8</v>
      </c>
      <c r="L34" s="592"/>
      <c r="M34" s="593" t="s">
        <v>73</v>
      </c>
      <c r="N34" s="493" t="s">
        <v>2572</v>
      </c>
      <c r="O34" s="413">
        <v>2</v>
      </c>
      <c r="P34" s="487" t="s">
        <v>2246</v>
      </c>
      <c r="Q34" s="487" t="s">
        <v>2246</v>
      </c>
      <c r="R34" s="487" t="s">
        <v>2246</v>
      </c>
    </row>
    <row r="35" spans="1:18" ht="27" customHeight="1" x14ac:dyDescent="0.2">
      <c r="A35" s="595"/>
      <c r="B35" s="595"/>
      <c r="C35" s="595"/>
      <c r="D35" s="595"/>
      <c r="E35" s="595"/>
      <c r="F35" s="595"/>
      <c r="G35" s="595"/>
      <c r="H35" s="595"/>
      <c r="I35" s="595"/>
      <c r="J35" s="595"/>
      <c r="K35" s="600">
        <v>5.8</v>
      </c>
      <c r="L35" s="592"/>
      <c r="M35" s="593" t="s">
        <v>73</v>
      </c>
      <c r="N35" s="493" t="s">
        <v>2573</v>
      </c>
      <c r="O35" s="413">
        <v>2</v>
      </c>
      <c r="P35" s="487" t="s">
        <v>2246</v>
      </c>
      <c r="Q35" s="487" t="s">
        <v>2246</v>
      </c>
      <c r="R35" s="487" t="s">
        <v>2246</v>
      </c>
    </row>
    <row r="36" spans="1:18" ht="25.5" x14ac:dyDescent="0.2">
      <c r="A36" s="595"/>
      <c r="B36" s="595"/>
      <c r="C36" s="595"/>
      <c r="D36" s="595"/>
      <c r="E36" s="595"/>
      <c r="F36" s="595"/>
      <c r="G36" s="595"/>
      <c r="H36" s="595"/>
      <c r="I36" s="595"/>
      <c r="J36" s="595"/>
      <c r="K36" s="600">
        <v>5.8</v>
      </c>
      <c r="L36" s="592"/>
      <c r="M36" s="593" t="s">
        <v>73</v>
      </c>
      <c r="N36" s="493" t="s">
        <v>2574</v>
      </c>
      <c r="O36" s="413">
        <v>2</v>
      </c>
      <c r="P36" s="487" t="s">
        <v>2246</v>
      </c>
      <c r="Q36" s="487" t="s">
        <v>2246</v>
      </c>
      <c r="R36" s="487" t="s">
        <v>2246</v>
      </c>
    </row>
    <row r="37" spans="1:18" ht="25.5" x14ac:dyDescent="0.2">
      <c r="A37" s="595"/>
      <c r="B37" s="595"/>
      <c r="C37" s="595"/>
      <c r="D37" s="595"/>
      <c r="E37" s="595"/>
      <c r="F37" s="595"/>
      <c r="G37" s="595"/>
      <c r="H37" s="595"/>
      <c r="I37" s="595"/>
      <c r="J37" s="595"/>
      <c r="K37" s="600">
        <v>5.8</v>
      </c>
      <c r="L37" s="592"/>
      <c r="M37" s="593" t="s">
        <v>73</v>
      </c>
      <c r="N37" s="493" t="s">
        <v>2575</v>
      </c>
      <c r="O37" s="412">
        <v>1</v>
      </c>
      <c r="P37" s="487" t="s">
        <v>2246</v>
      </c>
      <c r="Q37" s="487" t="s">
        <v>2246</v>
      </c>
      <c r="R37" s="487" t="s">
        <v>2246</v>
      </c>
    </row>
    <row r="38" spans="1:18" ht="38.25" x14ac:dyDescent="0.2">
      <c r="A38" s="595"/>
      <c r="B38" s="595"/>
      <c r="C38" s="595"/>
      <c r="D38" s="595"/>
      <c r="E38" s="595"/>
      <c r="F38" s="595"/>
      <c r="G38" s="595"/>
      <c r="H38" s="595"/>
      <c r="I38" s="595"/>
      <c r="J38" s="595"/>
      <c r="K38" s="600">
        <v>5.8</v>
      </c>
      <c r="L38" s="592"/>
      <c r="M38" s="593" t="s">
        <v>73</v>
      </c>
      <c r="N38" s="493" t="s">
        <v>2576</v>
      </c>
      <c r="O38" s="412">
        <v>1</v>
      </c>
      <c r="P38" s="487" t="s">
        <v>2246</v>
      </c>
      <c r="Q38" s="487" t="s">
        <v>2246</v>
      </c>
      <c r="R38" s="487" t="s">
        <v>2246</v>
      </c>
    </row>
    <row r="39" spans="1:18" x14ac:dyDescent="0.2">
      <c r="A39" s="595"/>
      <c r="B39" s="595"/>
      <c r="C39" s="595"/>
      <c r="D39" s="595"/>
      <c r="E39" s="595"/>
      <c r="F39" s="595"/>
      <c r="G39" s="595"/>
      <c r="H39" s="595"/>
      <c r="I39" s="595"/>
      <c r="J39" s="595"/>
      <c r="K39" s="260"/>
      <c r="L39" s="592"/>
      <c r="M39" s="593" t="s">
        <v>73</v>
      </c>
      <c r="N39" s="493" t="s">
        <v>2577</v>
      </c>
      <c r="O39" s="413">
        <v>2</v>
      </c>
      <c r="P39" s="487" t="s">
        <v>2246</v>
      </c>
      <c r="Q39" s="487" t="s">
        <v>2246</v>
      </c>
      <c r="R39" s="487" t="s">
        <v>2246</v>
      </c>
    </row>
    <row r="40" spans="1:18" ht="25.5" x14ac:dyDescent="0.2">
      <c r="A40" s="595"/>
      <c r="B40" s="595"/>
      <c r="C40" s="595"/>
      <c r="D40" s="595"/>
      <c r="E40" s="595"/>
      <c r="F40" s="595"/>
      <c r="G40" s="595"/>
      <c r="H40" s="595"/>
      <c r="I40" s="595"/>
      <c r="J40" s="595"/>
      <c r="K40" s="260"/>
      <c r="L40" s="592"/>
      <c r="M40" s="593" t="s">
        <v>73</v>
      </c>
      <c r="N40" s="493" t="s">
        <v>2578</v>
      </c>
      <c r="O40" s="413">
        <v>2</v>
      </c>
      <c r="P40" s="487" t="s">
        <v>2246</v>
      </c>
      <c r="Q40" s="487" t="s">
        <v>2246</v>
      </c>
      <c r="R40" s="487" t="s">
        <v>2246</v>
      </c>
    </row>
    <row r="41" spans="1:18" ht="25.5" x14ac:dyDescent="0.2">
      <c r="A41" s="595"/>
      <c r="B41" s="595"/>
      <c r="C41" s="595"/>
      <c r="D41" s="595"/>
      <c r="E41" s="595"/>
      <c r="F41" s="595"/>
      <c r="G41" s="595"/>
      <c r="H41" s="595"/>
      <c r="I41" s="595"/>
      <c r="J41" s="595"/>
      <c r="K41" s="260"/>
      <c r="L41" s="592"/>
      <c r="M41" s="593" t="s">
        <v>73</v>
      </c>
      <c r="N41" s="493" t="s">
        <v>2579</v>
      </c>
      <c r="O41" s="413">
        <v>2</v>
      </c>
      <c r="P41" s="487" t="s">
        <v>2246</v>
      </c>
      <c r="Q41" s="487" t="s">
        <v>2246</v>
      </c>
      <c r="R41" s="487" t="s">
        <v>2246</v>
      </c>
    </row>
    <row r="42" spans="1:18" ht="15.75" customHeight="1" x14ac:dyDescent="0.2">
      <c r="A42" s="595"/>
      <c r="B42" s="595"/>
      <c r="C42" s="595"/>
      <c r="D42" s="595"/>
      <c r="E42" s="595"/>
      <c r="F42" s="595"/>
      <c r="G42" s="595"/>
      <c r="H42" s="595"/>
      <c r="I42" s="595"/>
      <c r="J42" s="595"/>
      <c r="K42" s="600" t="s">
        <v>488</v>
      </c>
      <c r="L42" s="592" t="s">
        <v>2559</v>
      </c>
      <c r="M42" s="592" t="s">
        <v>2560</v>
      </c>
      <c r="N42" s="493" t="s">
        <v>2570</v>
      </c>
      <c r="O42" s="412">
        <v>1</v>
      </c>
      <c r="P42" s="485" t="s">
        <v>2248</v>
      </c>
      <c r="Q42" s="485" t="s">
        <v>2248</v>
      </c>
      <c r="R42" s="485" t="s">
        <v>2248</v>
      </c>
    </row>
    <row r="43" spans="1:18" ht="27.75" customHeight="1" x14ac:dyDescent="0.2">
      <c r="A43" s="595"/>
      <c r="B43" s="595"/>
      <c r="C43" s="595"/>
      <c r="D43" s="595"/>
      <c r="E43" s="595"/>
      <c r="F43" s="595"/>
      <c r="G43" s="595"/>
      <c r="H43" s="595"/>
      <c r="I43" s="595"/>
      <c r="J43" s="595"/>
      <c r="K43" s="260"/>
      <c r="L43" s="592" t="s">
        <v>2561</v>
      </c>
      <c r="M43" s="592" t="s">
        <v>2562</v>
      </c>
      <c r="N43" s="493" t="s">
        <v>2580</v>
      </c>
      <c r="O43" s="412">
        <v>1</v>
      </c>
      <c r="P43" s="485" t="s">
        <v>2248</v>
      </c>
      <c r="Q43" s="485" t="s">
        <v>2248</v>
      </c>
      <c r="R43" s="485" t="s">
        <v>2248</v>
      </c>
    </row>
    <row r="44" spans="1:18" ht="29.25" customHeight="1" x14ac:dyDescent="0.2">
      <c r="A44" s="595"/>
      <c r="B44" s="595"/>
      <c r="C44" s="595"/>
      <c r="D44" s="595"/>
      <c r="E44" s="595"/>
      <c r="F44" s="595"/>
      <c r="G44" s="595"/>
      <c r="H44" s="595"/>
      <c r="I44" s="595"/>
      <c r="J44" s="595"/>
      <c r="K44" s="260"/>
      <c r="L44" s="592"/>
      <c r="M44" s="593" t="s">
        <v>73</v>
      </c>
      <c r="N44" s="493" t="s">
        <v>2581</v>
      </c>
      <c r="O44" s="412">
        <v>1</v>
      </c>
      <c r="P44" s="485" t="s">
        <v>2248</v>
      </c>
      <c r="Q44" s="485" t="s">
        <v>2248</v>
      </c>
      <c r="R44" s="485" t="s">
        <v>2248</v>
      </c>
    </row>
    <row r="45" spans="1:18" ht="39.75" customHeight="1" x14ac:dyDescent="0.2">
      <c r="A45" s="595"/>
      <c r="B45" s="595"/>
      <c r="C45" s="595"/>
      <c r="D45" s="595"/>
      <c r="E45" s="595"/>
      <c r="F45" s="595"/>
      <c r="G45" s="595"/>
      <c r="H45" s="595"/>
      <c r="I45" s="595"/>
      <c r="J45" s="595"/>
      <c r="K45" s="600" t="s">
        <v>488</v>
      </c>
      <c r="L45" s="592" t="s">
        <v>2563</v>
      </c>
      <c r="M45" s="592" t="s">
        <v>2564</v>
      </c>
      <c r="N45" s="493" t="s">
        <v>2582</v>
      </c>
      <c r="O45" s="412">
        <v>1</v>
      </c>
      <c r="P45" s="485" t="s">
        <v>2248</v>
      </c>
      <c r="Q45" s="485" t="s">
        <v>2248</v>
      </c>
      <c r="R45" s="485" t="s">
        <v>2248</v>
      </c>
    </row>
    <row r="46" spans="1:18" ht="38.25" x14ac:dyDescent="0.2">
      <c r="A46" s="595"/>
      <c r="B46" s="595"/>
      <c r="C46" s="595"/>
      <c r="D46" s="595"/>
      <c r="E46" s="595"/>
      <c r="F46" s="595"/>
      <c r="G46" s="595"/>
      <c r="H46" s="595"/>
      <c r="I46" s="595"/>
      <c r="J46" s="595"/>
      <c r="K46" s="600" t="s">
        <v>488</v>
      </c>
      <c r="L46" s="592"/>
      <c r="M46" s="593" t="s">
        <v>73</v>
      </c>
      <c r="N46" s="493" t="s">
        <v>2583</v>
      </c>
      <c r="O46" s="412">
        <v>1</v>
      </c>
      <c r="P46" s="485" t="s">
        <v>2248</v>
      </c>
      <c r="Q46" s="485" t="s">
        <v>2248</v>
      </c>
      <c r="R46" s="485" t="s">
        <v>2248</v>
      </c>
    </row>
    <row r="47" spans="1:18" ht="102.75" customHeight="1" x14ac:dyDescent="0.2">
      <c r="A47" s="595"/>
      <c r="B47" s="595"/>
      <c r="C47" s="595"/>
      <c r="D47" s="595"/>
      <c r="E47" s="595"/>
      <c r="F47" s="595"/>
      <c r="G47" s="595"/>
      <c r="H47" s="595"/>
      <c r="I47" s="595"/>
      <c r="J47" s="595"/>
      <c r="K47" s="600" t="s">
        <v>492</v>
      </c>
      <c r="L47" s="592" t="s">
        <v>2565</v>
      </c>
      <c r="M47" s="592" t="s">
        <v>493</v>
      </c>
      <c r="N47" s="493" t="s">
        <v>2584</v>
      </c>
      <c r="O47" s="412">
        <v>1</v>
      </c>
      <c r="P47" s="487" t="s">
        <v>2246</v>
      </c>
      <c r="Q47" s="485" t="s">
        <v>2248</v>
      </c>
      <c r="R47" s="485" t="s">
        <v>2248</v>
      </c>
    </row>
    <row r="48" spans="1:18" ht="25.5" x14ac:dyDescent="0.2">
      <c r="A48" s="595"/>
      <c r="B48" s="595"/>
      <c r="C48" s="595"/>
      <c r="D48" s="595"/>
      <c r="E48" s="595"/>
      <c r="F48" s="595"/>
      <c r="G48" s="595"/>
      <c r="H48" s="595"/>
      <c r="I48" s="595"/>
      <c r="J48" s="595"/>
      <c r="K48" s="600" t="s">
        <v>495</v>
      </c>
      <c r="L48" s="592"/>
      <c r="M48" s="593" t="s">
        <v>73</v>
      </c>
      <c r="N48" s="493" t="s">
        <v>2585</v>
      </c>
      <c r="O48" s="412">
        <v>1</v>
      </c>
      <c r="P48" s="485" t="s">
        <v>2248</v>
      </c>
      <c r="Q48" s="485" t="s">
        <v>2248</v>
      </c>
      <c r="R48" s="485" t="s">
        <v>2248</v>
      </c>
    </row>
    <row r="49" spans="1:18" ht="14.25" customHeight="1" x14ac:dyDescent="0.2">
      <c r="A49" s="595"/>
      <c r="B49" s="595"/>
      <c r="C49" s="595"/>
      <c r="D49" s="595"/>
      <c r="E49" s="595"/>
      <c r="F49" s="595"/>
      <c r="G49" s="595"/>
      <c r="H49" s="595"/>
      <c r="I49" s="595"/>
      <c r="J49" s="595"/>
      <c r="K49" s="600">
        <v>5.8</v>
      </c>
      <c r="L49" s="592"/>
      <c r="M49" s="593" t="s">
        <v>73</v>
      </c>
      <c r="N49" s="493" t="s">
        <v>2586</v>
      </c>
      <c r="O49" s="413">
        <v>2</v>
      </c>
      <c r="P49" s="485" t="s">
        <v>2248</v>
      </c>
      <c r="Q49" s="485" t="s">
        <v>2248</v>
      </c>
      <c r="R49" s="485" t="s">
        <v>2248</v>
      </c>
    </row>
    <row r="50" spans="1:18" ht="25.5" x14ac:dyDescent="0.2">
      <c r="A50" s="595"/>
      <c r="B50" s="595"/>
      <c r="C50" s="595"/>
      <c r="D50" s="595"/>
      <c r="E50" s="595"/>
      <c r="F50" s="595"/>
      <c r="G50" s="595"/>
      <c r="H50" s="595"/>
      <c r="I50" s="595"/>
      <c r="J50" s="595"/>
      <c r="K50" s="600" t="s">
        <v>498</v>
      </c>
      <c r="L50" s="592"/>
      <c r="M50" s="593" t="s">
        <v>73</v>
      </c>
      <c r="N50" s="493" t="s">
        <v>2587</v>
      </c>
      <c r="O50" s="412">
        <v>1</v>
      </c>
      <c r="P50" s="485" t="s">
        <v>2248</v>
      </c>
      <c r="Q50" s="485" t="s">
        <v>2248</v>
      </c>
      <c r="R50" s="485" t="s">
        <v>2248</v>
      </c>
    </row>
    <row r="51" spans="1:18" ht="107.45" customHeight="1" x14ac:dyDescent="0.2">
      <c r="A51" s="595"/>
      <c r="B51" s="595"/>
      <c r="C51" s="595"/>
      <c r="D51" s="595"/>
      <c r="E51" s="595"/>
      <c r="F51" s="595"/>
      <c r="G51" s="595"/>
      <c r="H51" s="595"/>
      <c r="I51" s="595"/>
      <c r="J51" s="595"/>
      <c r="K51" s="600" t="s">
        <v>501</v>
      </c>
      <c r="L51" s="592" t="s">
        <v>2566</v>
      </c>
      <c r="M51" s="592" t="s">
        <v>2567</v>
      </c>
      <c r="N51" s="493" t="s">
        <v>2588</v>
      </c>
      <c r="O51" s="412">
        <v>1</v>
      </c>
      <c r="P51" s="487" t="s">
        <v>2246</v>
      </c>
      <c r="Q51" s="485" t="s">
        <v>2248</v>
      </c>
      <c r="R51" s="485" t="s">
        <v>2248</v>
      </c>
    </row>
    <row r="52" spans="1:18" ht="38.25" x14ac:dyDescent="0.2">
      <c r="A52" s="595"/>
      <c r="B52" s="595"/>
      <c r="C52" s="595"/>
      <c r="D52" s="595"/>
      <c r="E52" s="595"/>
      <c r="F52" s="595"/>
      <c r="G52" s="595"/>
      <c r="H52" s="595"/>
      <c r="I52" s="595"/>
      <c r="J52" s="595"/>
      <c r="K52" s="600" t="s">
        <v>501</v>
      </c>
      <c r="L52" s="592"/>
      <c r="M52" s="593" t="s">
        <v>73</v>
      </c>
      <c r="N52" s="493" t="s">
        <v>2589</v>
      </c>
      <c r="O52" s="412">
        <v>1</v>
      </c>
      <c r="P52" s="487" t="s">
        <v>2246</v>
      </c>
      <c r="Q52" s="485" t="s">
        <v>2248</v>
      </c>
      <c r="R52" s="485" t="s">
        <v>2248</v>
      </c>
    </row>
    <row r="53" spans="1:18" ht="51" x14ac:dyDescent="0.2">
      <c r="A53" s="595"/>
      <c r="B53" s="595"/>
      <c r="C53" s="595"/>
      <c r="D53" s="595"/>
      <c r="E53" s="595"/>
      <c r="F53" s="595"/>
      <c r="G53" s="595"/>
      <c r="H53" s="595"/>
      <c r="I53" s="595"/>
      <c r="J53" s="595"/>
      <c r="K53" s="260"/>
      <c r="L53" s="592" t="s">
        <v>2568</v>
      </c>
      <c r="M53" s="592" t="s">
        <v>2569</v>
      </c>
      <c r="N53" s="493" t="s">
        <v>2590</v>
      </c>
      <c r="O53" s="412">
        <v>1</v>
      </c>
      <c r="P53" s="487" t="s">
        <v>2246</v>
      </c>
      <c r="Q53" s="485" t="s">
        <v>2248</v>
      </c>
      <c r="R53" s="485" t="s">
        <v>2248</v>
      </c>
    </row>
    <row r="54" spans="1:18" ht="38.25" x14ac:dyDescent="0.2">
      <c r="A54" s="595"/>
      <c r="B54" s="595"/>
      <c r="C54" s="595"/>
      <c r="D54" s="595"/>
      <c r="E54" s="595"/>
      <c r="F54" s="595"/>
      <c r="G54" s="595"/>
      <c r="H54" s="595"/>
      <c r="I54" s="595"/>
      <c r="J54" s="595"/>
      <c r="K54" s="260"/>
      <c r="L54" s="592"/>
      <c r="M54" s="593" t="s">
        <v>73</v>
      </c>
      <c r="N54" s="493" t="s">
        <v>2591</v>
      </c>
      <c r="O54" s="412">
        <v>1</v>
      </c>
      <c r="P54" s="487" t="s">
        <v>2246</v>
      </c>
      <c r="Q54" s="485" t="s">
        <v>2248</v>
      </c>
      <c r="R54" s="485" t="s">
        <v>2248</v>
      </c>
    </row>
    <row r="55" spans="1:18" ht="38.25" x14ac:dyDescent="0.2">
      <c r="A55" s="595"/>
      <c r="B55" s="595"/>
      <c r="C55" s="595"/>
      <c r="D55" s="595"/>
      <c r="E55" s="595"/>
      <c r="F55" s="595"/>
      <c r="G55" s="595"/>
      <c r="H55" s="595"/>
      <c r="I55" s="595"/>
      <c r="J55" s="595"/>
      <c r="K55" s="260"/>
      <c r="L55" s="592"/>
      <c r="M55" s="593" t="s">
        <v>73</v>
      </c>
      <c r="N55" s="493" t="s">
        <v>2592</v>
      </c>
      <c r="O55" s="412">
        <v>1</v>
      </c>
      <c r="P55" s="487" t="s">
        <v>2246</v>
      </c>
      <c r="Q55" s="485" t="s">
        <v>2248</v>
      </c>
      <c r="R55" s="485" t="s">
        <v>2248</v>
      </c>
    </row>
    <row r="56" spans="1:18" ht="15.75" x14ac:dyDescent="0.2">
      <c r="N56" s="598"/>
    </row>
  </sheetData>
  <mergeCells count="57">
    <mergeCell ref="J3:J14"/>
    <mergeCell ref="K3:K14"/>
    <mergeCell ref="O1:O2"/>
    <mergeCell ref="P1:R1"/>
    <mergeCell ref="H1:H2"/>
    <mergeCell ref="I1:I2"/>
    <mergeCell ref="J1:J2"/>
    <mergeCell ref="K1:K2"/>
    <mergeCell ref="M1:M2"/>
    <mergeCell ref="N1:N2"/>
    <mergeCell ref="L1:L2"/>
    <mergeCell ref="L3:L14"/>
    <mergeCell ref="C4:C10"/>
    <mergeCell ref="D4:D10"/>
    <mergeCell ref="E4:E12"/>
    <mergeCell ref="F4:F12"/>
    <mergeCell ref="I11:I14"/>
    <mergeCell ref="F13:F14"/>
    <mergeCell ref="G3:G14"/>
    <mergeCell ref="H3:H14"/>
    <mergeCell ref="I3:I10"/>
    <mergeCell ref="A15:R15"/>
    <mergeCell ref="D16:D17"/>
    <mergeCell ref="E16:E17"/>
    <mergeCell ref="F16:F17"/>
    <mergeCell ref="G16:G17"/>
    <mergeCell ref="H16:H17"/>
    <mergeCell ref="I16:I17"/>
    <mergeCell ref="J16:J17"/>
    <mergeCell ref="J18:J20"/>
    <mergeCell ref="D22:D23"/>
    <mergeCell ref="E22:E23"/>
    <mergeCell ref="F22:F23"/>
    <mergeCell ref="G22:G23"/>
    <mergeCell ref="H22:H23"/>
    <mergeCell ref="I22:I23"/>
    <mergeCell ref="J22:J23"/>
    <mergeCell ref="D18:D20"/>
    <mergeCell ref="E18:E20"/>
    <mergeCell ref="F18:F20"/>
    <mergeCell ref="G18:G20"/>
    <mergeCell ref="H18:H20"/>
    <mergeCell ref="I18:I20"/>
    <mergeCell ref="J25:J28"/>
    <mergeCell ref="D29:D32"/>
    <mergeCell ref="E29:E32"/>
    <mergeCell ref="F29:F32"/>
    <mergeCell ref="G29:G32"/>
    <mergeCell ref="H29:H32"/>
    <mergeCell ref="I29:I32"/>
    <mergeCell ref="J29:J32"/>
    <mergeCell ref="D25:D28"/>
    <mergeCell ref="E25:E28"/>
    <mergeCell ref="F25:F28"/>
    <mergeCell ref="G25:G28"/>
    <mergeCell ref="H25:H28"/>
    <mergeCell ref="I25:I28"/>
  </mergeCells>
  <conditionalFormatting sqref="P23:P32">
    <cfRule type="expression" dxfId="56" priority="80">
      <formula>"Agency"</formula>
    </cfRule>
  </conditionalFormatting>
  <conditionalFormatting sqref="P47">
    <cfRule type="expression" dxfId="55" priority="3">
      <formula>"Agency"</formula>
    </cfRule>
  </conditionalFormatting>
  <conditionalFormatting sqref="P51:P55">
    <cfRule type="expression" dxfId="54" priority="4">
      <formula>"Agency"</formula>
    </cfRule>
  </conditionalFormatting>
  <conditionalFormatting sqref="P16:R17">
    <cfRule type="expression" dxfId="53" priority="82">
      <formula>"Agency"</formula>
    </cfRule>
  </conditionalFormatting>
  <conditionalFormatting sqref="P21:R22">
    <cfRule type="expression" dxfId="52" priority="81">
      <formula>"Agency"</formula>
    </cfRule>
  </conditionalFormatting>
  <conditionalFormatting sqref="P33:R41">
    <cfRule type="expression" dxfId="51" priority="1">
      <formula>"Agency"</formula>
    </cfRule>
  </conditionalFormatting>
  <conditionalFormatting sqref="Q24:R24">
    <cfRule type="expression" dxfId="50" priority="79">
      <formula>"Agency"</formula>
    </cfRule>
  </conditionalFormatting>
  <conditionalFormatting sqref="Q26:R32">
    <cfRule type="expression" dxfId="49" priority="77">
      <formula>"Agency"</formula>
    </cfRule>
  </conditionalFormatting>
  <printOptions gridLines="1"/>
  <pageMargins left="0.25" right="0.25" top="0.5" bottom="0.5" header="0.5" footer="0"/>
  <pageSetup scale="76" fitToHeight="0" orientation="landscape" r:id="rId1"/>
  <headerFooter alignWithMargins="0">
    <oddFooter>Page &amp;P of &amp;N</oddFooter>
  </headerFooter>
  <rowBreaks count="1" manualBreakCount="1">
    <brk id="1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81DDC-8BA4-4471-9706-3FD1A4694BD5}">
  <dimension ref="A1:S549"/>
  <sheetViews>
    <sheetView topLeftCell="A302" zoomScaleNormal="100" workbookViewId="0">
      <selection activeCell="A477" sqref="A477"/>
    </sheetView>
  </sheetViews>
  <sheetFormatPr defaultColWidth="9.140625" defaultRowHeight="12.75" x14ac:dyDescent="0.2"/>
  <cols>
    <col min="1" max="1" width="5.7109375" customWidth="1"/>
    <col min="2" max="11" width="9.140625" hidden="1" customWidth="1"/>
    <col min="12" max="13" width="18.140625" customWidth="1"/>
    <col min="14" max="14" width="28.42578125" style="377" customWidth="1"/>
    <col min="15" max="15" width="66.140625" style="105" customWidth="1"/>
    <col min="16" max="16" width="19.7109375" bestFit="1" customWidth="1"/>
  </cols>
  <sheetData>
    <row r="1" spans="1:19" s="363" customFormat="1" ht="15" customHeight="1" x14ac:dyDescent="0.2">
      <c r="A1" s="866" t="s">
        <v>3214</v>
      </c>
      <c r="B1" s="867"/>
      <c r="C1" s="867"/>
      <c r="D1" s="867"/>
      <c r="E1" s="867"/>
      <c r="F1" s="867"/>
      <c r="G1" s="867"/>
      <c r="H1" s="867"/>
      <c r="I1" s="867"/>
      <c r="J1" s="867"/>
      <c r="K1" s="867"/>
      <c r="L1" s="867"/>
      <c r="M1" s="867"/>
      <c r="N1" s="867"/>
      <c r="O1" s="867"/>
      <c r="P1" s="867"/>
      <c r="Q1" s="867"/>
      <c r="R1" s="867"/>
      <c r="S1" s="867"/>
    </row>
    <row r="2" spans="1:19" s="363" customFormat="1" ht="51" x14ac:dyDescent="0.2">
      <c r="A2" s="14" t="e">
        <f>#REF!+1</f>
        <v>#REF!</v>
      </c>
      <c r="B2" s="31" t="s">
        <v>788</v>
      </c>
      <c r="C2" s="624" t="s">
        <v>1320</v>
      </c>
      <c r="D2" s="625">
        <v>5.2</v>
      </c>
      <c r="E2" s="625">
        <v>5.2</v>
      </c>
      <c r="F2" s="625">
        <v>5.2</v>
      </c>
      <c r="G2" s="625">
        <v>5.2</v>
      </c>
      <c r="H2" s="625">
        <v>5.2</v>
      </c>
      <c r="I2" s="625">
        <v>5.2</v>
      </c>
      <c r="J2" s="629" t="s">
        <v>2397</v>
      </c>
      <c r="K2" s="629" t="s">
        <v>2397</v>
      </c>
      <c r="L2" s="629" t="s">
        <v>2397</v>
      </c>
      <c r="M2" s="361"/>
      <c r="N2" s="467" t="s">
        <v>2490</v>
      </c>
      <c r="O2" s="458" t="s">
        <v>3000</v>
      </c>
      <c r="P2" s="630" t="s">
        <v>2594</v>
      </c>
      <c r="Q2" s="630" t="s">
        <v>2248</v>
      </c>
      <c r="R2" s="630" t="s">
        <v>2248</v>
      </c>
      <c r="S2" s="630" t="s">
        <v>2248</v>
      </c>
    </row>
    <row r="3" spans="1:19" s="29" customFormat="1" ht="51" x14ac:dyDescent="0.2">
      <c r="A3" s="14" t="e">
        <f>#REF!+1</f>
        <v>#REF!</v>
      </c>
      <c r="B3" s="631"/>
      <c r="C3" s="631"/>
      <c r="D3" s="631"/>
      <c r="E3" s="631"/>
      <c r="F3" s="631"/>
      <c r="G3" s="631"/>
      <c r="H3" s="631"/>
      <c r="I3" s="631"/>
      <c r="J3" s="631"/>
      <c r="K3" s="570"/>
      <c r="L3" s="225"/>
      <c r="M3" s="768" t="s">
        <v>2608</v>
      </c>
      <c r="N3" s="628" t="s">
        <v>2558</v>
      </c>
      <c r="O3" s="653" t="s">
        <v>3155</v>
      </c>
      <c r="P3" s="654" t="s">
        <v>2594</v>
      </c>
      <c r="Q3" s="655" t="s">
        <v>2248</v>
      </c>
      <c r="R3" s="655" t="s">
        <v>2248</v>
      </c>
      <c r="S3" s="655" t="s">
        <v>2248</v>
      </c>
    </row>
    <row r="4" spans="1:19" s="29" customFormat="1" x14ac:dyDescent="0.2">
      <c r="A4" s="14" t="e">
        <f>A3+1</f>
        <v>#REF!</v>
      </c>
      <c r="B4" s="631"/>
      <c r="C4" s="631"/>
      <c r="D4" s="631"/>
      <c r="E4" s="631"/>
      <c r="F4" s="631"/>
      <c r="G4" s="631"/>
      <c r="H4" s="631"/>
      <c r="I4" s="631"/>
      <c r="J4" s="631"/>
      <c r="K4" s="570"/>
      <c r="L4" s="225"/>
      <c r="M4" s="768"/>
      <c r="N4" s="628" t="s">
        <v>73</v>
      </c>
      <c r="O4" s="653" t="s">
        <v>3156</v>
      </c>
      <c r="P4" s="654" t="s">
        <v>2594</v>
      </c>
      <c r="Q4" s="630"/>
      <c r="R4" s="630"/>
      <c r="S4" s="630"/>
    </row>
    <row r="5" spans="1:19" s="29" customFormat="1" ht="38.25" x14ac:dyDescent="0.2">
      <c r="A5" s="14" t="e">
        <f t="shared" ref="A5:A33" si="0">A4+1</f>
        <v>#REF!</v>
      </c>
      <c r="B5" s="631"/>
      <c r="C5" s="631"/>
      <c r="D5" s="631"/>
      <c r="E5" s="631"/>
      <c r="F5" s="631"/>
      <c r="G5" s="631"/>
      <c r="H5" s="631"/>
      <c r="I5" s="631"/>
      <c r="J5" s="631"/>
      <c r="K5" s="570"/>
      <c r="L5" s="225"/>
      <c r="M5" s="768"/>
      <c r="N5" s="628" t="s">
        <v>73</v>
      </c>
      <c r="O5" s="653" t="s">
        <v>3157</v>
      </c>
      <c r="P5" s="654" t="s">
        <v>2594</v>
      </c>
      <c r="Q5" s="655" t="s">
        <v>2248</v>
      </c>
      <c r="R5" s="655" t="s">
        <v>2248</v>
      </c>
      <c r="S5" s="655" t="s">
        <v>2248</v>
      </c>
    </row>
    <row r="6" spans="1:19" s="29" customFormat="1" ht="25.5" x14ac:dyDescent="0.2">
      <c r="A6" s="14" t="e">
        <f t="shared" si="0"/>
        <v>#REF!</v>
      </c>
      <c r="B6" s="631"/>
      <c r="C6" s="631"/>
      <c r="D6" s="631"/>
      <c r="E6" s="631"/>
      <c r="F6" s="631"/>
      <c r="G6" s="631"/>
      <c r="H6" s="631"/>
      <c r="I6" s="631"/>
      <c r="J6" s="631"/>
      <c r="K6" s="570"/>
      <c r="L6" s="225"/>
      <c r="M6" s="768"/>
      <c r="N6" s="628" t="s">
        <v>73</v>
      </c>
      <c r="O6" s="653" t="s">
        <v>3158</v>
      </c>
      <c r="P6" s="654" t="s">
        <v>2594</v>
      </c>
      <c r="Q6" s="655" t="s">
        <v>2248</v>
      </c>
      <c r="R6" s="655" t="s">
        <v>2248</v>
      </c>
      <c r="S6" s="655" t="s">
        <v>2248</v>
      </c>
    </row>
    <row r="7" spans="1:19" s="29" customFormat="1" ht="25.5" x14ac:dyDescent="0.2">
      <c r="A7" s="14" t="e">
        <f t="shared" si="0"/>
        <v>#REF!</v>
      </c>
      <c r="B7" s="631"/>
      <c r="C7" s="631"/>
      <c r="D7" s="631"/>
      <c r="E7" s="631"/>
      <c r="F7" s="631"/>
      <c r="G7" s="631"/>
      <c r="H7" s="631"/>
      <c r="I7" s="631"/>
      <c r="J7" s="631"/>
      <c r="K7" s="570"/>
      <c r="L7" s="225"/>
      <c r="M7" s="768"/>
      <c r="N7" s="628" t="s">
        <v>73</v>
      </c>
      <c r="O7" s="653" t="s">
        <v>3159</v>
      </c>
      <c r="P7" s="654" t="s">
        <v>2594</v>
      </c>
      <c r="Q7" s="655" t="s">
        <v>2248</v>
      </c>
      <c r="R7" s="655" t="s">
        <v>2248</v>
      </c>
      <c r="S7" s="655" t="s">
        <v>2248</v>
      </c>
    </row>
    <row r="8" spans="1:19" s="29" customFormat="1" ht="51" x14ac:dyDescent="0.2">
      <c r="A8" s="14" t="e">
        <f t="shared" si="0"/>
        <v>#REF!</v>
      </c>
      <c r="B8" s="631"/>
      <c r="C8" s="631"/>
      <c r="D8" s="631"/>
      <c r="E8" s="631"/>
      <c r="F8" s="631"/>
      <c r="G8" s="631"/>
      <c r="H8" s="631"/>
      <c r="I8" s="631"/>
      <c r="J8" s="631"/>
      <c r="K8" s="570"/>
      <c r="L8" s="225"/>
      <c r="M8" s="768"/>
      <c r="N8" s="628" t="s">
        <v>73</v>
      </c>
      <c r="O8" s="653" t="s">
        <v>3160</v>
      </c>
      <c r="P8" s="654" t="s">
        <v>2594</v>
      </c>
      <c r="Q8" s="655" t="s">
        <v>2248</v>
      </c>
      <c r="R8" s="655" t="s">
        <v>2248</v>
      </c>
      <c r="S8" s="655" t="s">
        <v>2248</v>
      </c>
    </row>
    <row r="9" spans="1:19" s="29" customFormat="1" x14ac:dyDescent="0.2">
      <c r="A9" s="14" t="e">
        <f t="shared" si="0"/>
        <v>#REF!</v>
      </c>
      <c r="B9" s="631"/>
      <c r="C9" s="631"/>
      <c r="D9" s="631"/>
      <c r="E9" s="631"/>
      <c r="F9" s="631"/>
      <c r="G9" s="631"/>
      <c r="H9" s="631"/>
      <c r="I9" s="631"/>
      <c r="J9" s="631"/>
      <c r="K9" s="602"/>
      <c r="L9" s="225"/>
      <c r="M9" s="768"/>
      <c r="N9" s="628" t="s">
        <v>73</v>
      </c>
      <c r="O9" s="653" t="s">
        <v>3161</v>
      </c>
      <c r="P9" s="654" t="s">
        <v>2594</v>
      </c>
      <c r="Q9" s="630"/>
      <c r="R9" s="630"/>
      <c r="S9" s="630"/>
    </row>
    <row r="10" spans="1:19" s="29" customFormat="1" ht="38.25" x14ac:dyDescent="0.2">
      <c r="A10" s="14" t="e">
        <f t="shared" si="0"/>
        <v>#REF!</v>
      </c>
      <c r="B10" s="631"/>
      <c r="C10" s="631"/>
      <c r="D10" s="631"/>
      <c r="E10" s="631"/>
      <c r="F10" s="631"/>
      <c r="G10" s="631"/>
      <c r="H10" s="631"/>
      <c r="I10" s="631"/>
      <c r="J10" s="631"/>
      <c r="K10" s="602"/>
      <c r="L10" s="225"/>
      <c r="M10" s="768"/>
      <c r="N10" s="628" t="s">
        <v>73</v>
      </c>
      <c r="O10" s="653" t="s">
        <v>3162</v>
      </c>
      <c r="P10" s="654" t="s">
        <v>2594</v>
      </c>
      <c r="Q10" s="655" t="s">
        <v>2248</v>
      </c>
      <c r="R10" s="655" t="s">
        <v>2248</v>
      </c>
      <c r="S10" s="655" t="s">
        <v>2248</v>
      </c>
    </row>
    <row r="11" spans="1:19" s="29" customFormat="1" ht="38.25" x14ac:dyDescent="0.2">
      <c r="A11" s="14" t="e">
        <f t="shared" si="0"/>
        <v>#REF!</v>
      </c>
      <c r="B11" s="631"/>
      <c r="C11" s="631"/>
      <c r="D11" s="631"/>
      <c r="E11" s="631"/>
      <c r="F11" s="631"/>
      <c r="G11" s="631"/>
      <c r="H11" s="631"/>
      <c r="I11" s="631"/>
      <c r="J11" s="631"/>
      <c r="K11" s="602"/>
      <c r="L11" s="225"/>
      <c r="M11" s="768"/>
      <c r="N11" s="628" t="s">
        <v>73</v>
      </c>
      <c r="O11" s="653" t="s">
        <v>3163</v>
      </c>
      <c r="P11" s="654" t="s">
        <v>2594</v>
      </c>
      <c r="Q11" s="655" t="s">
        <v>2248</v>
      </c>
      <c r="R11" s="655" t="s">
        <v>2248</v>
      </c>
      <c r="S11" s="655" t="s">
        <v>2248</v>
      </c>
    </row>
    <row r="12" spans="1:19" s="29" customFormat="1" ht="25.5" x14ac:dyDescent="0.2">
      <c r="A12" s="14" t="e">
        <f t="shared" si="0"/>
        <v>#REF!</v>
      </c>
      <c r="B12" s="631"/>
      <c r="C12" s="631"/>
      <c r="D12" s="631"/>
      <c r="E12" s="631"/>
      <c r="F12" s="631"/>
      <c r="G12" s="631"/>
      <c r="H12" s="631"/>
      <c r="I12" s="631"/>
      <c r="J12" s="631"/>
      <c r="K12" s="629"/>
      <c r="L12" s="630"/>
      <c r="M12" s="768" t="s">
        <v>2609</v>
      </c>
      <c r="N12" s="627" t="s">
        <v>2610</v>
      </c>
      <c r="O12" s="653" t="s">
        <v>3164</v>
      </c>
      <c r="P12" s="654" t="s">
        <v>2594</v>
      </c>
      <c r="Q12" s="655" t="s">
        <v>2248</v>
      </c>
      <c r="R12" s="655" t="s">
        <v>2248</v>
      </c>
      <c r="S12" s="655" t="s">
        <v>2248</v>
      </c>
    </row>
    <row r="13" spans="1:19" s="29" customFormat="1" ht="27.75" customHeight="1" x14ac:dyDescent="0.2">
      <c r="A13" s="14" t="e">
        <f t="shared" si="0"/>
        <v>#REF!</v>
      </c>
      <c r="B13" s="631"/>
      <c r="C13" s="631"/>
      <c r="D13" s="631"/>
      <c r="E13" s="631"/>
      <c r="F13" s="631"/>
      <c r="G13" s="631"/>
      <c r="H13" s="631"/>
      <c r="I13" s="631"/>
      <c r="J13" s="631"/>
      <c r="K13" s="602"/>
      <c r="L13" s="225"/>
      <c r="M13" s="768"/>
      <c r="N13" s="628" t="s">
        <v>73</v>
      </c>
      <c r="O13" s="653" t="s">
        <v>3165</v>
      </c>
      <c r="P13" s="654" t="s">
        <v>2594</v>
      </c>
      <c r="Q13" s="655" t="s">
        <v>2248</v>
      </c>
      <c r="R13" s="655" t="s">
        <v>2248</v>
      </c>
      <c r="S13" s="655" t="s">
        <v>2248</v>
      </c>
    </row>
    <row r="14" spans="1:19" s="29" customFormat="1" ht="29.25" customHeight="1" x14ac:dyDescent="0.2">
      <c r="A14" s="14" t="e">
        <f t="shared" si="0"/>
        <v>#REF!</v>
      </c>
      <c r="B14" s="631"/>
      <c r="C14" s="631"/>
      <c r="D14" s="631"/>
      <c r="E14" s="631"/>
      <c r="F14" s="631"/>
      <c r="G14" s="631"/>
      <c r="H14" s="631"/>
      <c r="I14" s="631"/>
      <c r="J14" s="631"/>
      <c r="K14" s="602"/>
      <c r="L14" s="225"/>
      <c r="M14" s="768"/>
      <c r="N14" s="628" t="s">
        <v>73</v>
      </c>
      <c r="O14" s="653" t="s">
        <v>3166</v>
      </c>
      <c r="P14" s="654" t="s">
        <v>2594</v>
      </c>
      <c r="Q14" s="655" t="s">
        <v>2248</v>
      </c>
      <c r="R14" s="655" t="s">
        <v>2248</v>
      </c>
      <c r="S14" s="655" t="s">
        <v>2248</v>
      </c>
    </row>
    <row r="15" spans="1:19" s="29" customFormat="1" ht="25.5" x14ac:dyDescent="0.2">
      <c r="A15" s="14" t="e">
        <f t="shared" si="0"/>
        <v>#REF!</v>
      </c>
      <c r="B15" s="631"/>
      <c r="C15" s="631"/>
      <c r="D15" s="631"/>
      <c r="E15" s="631"/>
      <c r="F15" s="631"/>
      <c r="G15" s="631"/>
      <c r="H15" s="631"/>
      <c r="I15" s="631"/>
      <c r="J15" s="631"/>
      <c r="K15" s="570"/>
      <c r="L15" s="225"/>
      <c r="M15" s="768"/>
      <c r="N15" s="628" t="s">
        <v>73</v>
      </c>
      <c r="O15" s="653" t="s">
        <v>3167</v>
      </c>
      <c r="P15" s="654" t="s">
        <v>2594</v>
      </c>
      <c r="Q15" s="655" t="s">
        <v>2248</v>
      </c>
      <c r="R15" s="655" t="s">
        <v>2248</v>
      </c>
      <c r="S15" s="655" t="s">
        <v>2248</v>
      </c>
    </row>
    <row r="16" spans="1:19" s="29" customFormat="1" x14ac:dyDescent="0.2">
      <c r="A16" s="14" t="e">
        <f t="shared" si="0"/>
        <v>#REF!</v>
      </c>
      <c r="B16" s="631"/>
      <c r="C16" s="631"/>
      <c r="D16" s="631"/>
      <c r="E16" s="631"/>
      <c r="F16" s="631"/>
      <c r="G16" s="631"/>
      <c r="H16" s="631"/>
      <c r="I16" s="631"/>
      <c r="J16" s="631"/>
      <c r="K16" s="570"/>
      <c r="L16" s="225"/>
      <c r="M16" s="768"/>
      <c r="N16" s="628" t="s">
        <v>73</v>
      </c>
      <c r="O16" s="656" t="s">
        <v>3168</v>
      </c>
      <c r="P16" s="654" t="s">
        <v>2594</v>
      </c>
      <c r="Q16" s="630"/>
      <c r="R16" s="630"/>
      <c r="S16" s="630"/>
    </row>
    <row r="17" spans="1:19" s="29" customFormat="1" x14ac:dyDescent="0.2">
      <c r="A17" s="14" t="e">
        <f t="shared" si="0"/>
        <v>#REF!</v>
      </c>
      <c r="B17" s="631"/>
      <c r="C17" s="631"/>
      <c r="D17" s="631"/>
      <c r="E17" s="631"/>
      <c r="F17" s="631"/>
      <c r="G17" s="631"/>
      <c r="H17" s="631"/>
      <c r="I17" s="631"/>
      <c r="J17" s="631"/>
      <c r="K17" s="629"/>
      <c r="L17" s="225"/>
      <c r="M17" s="768"/>
      <c r="N17" s="628" t="s">
        <v>73</v>
      </c>
      <c r="O17" s="656" t="s">
        <v>3169</v>
      </c>
      <c r="P17" s="654" t="s">
        <v>2594</v>
      </c>
      <c r="Q17" s="630"/>
      <c r="R17" s="630"/>
      <c r="S17" s="630"/>
    </row>
    <row r="18" spans="1:19" s="29" customFormat="1" x14ac:dyDescent="0.2">
      <c r="A18" s="14" t="e">
        <f t="shared" si="0"/>
        <v>#REF!</v>
      </c>
      <c r="B18" s="631"/>
      <c r="C18" s="631"/>
      <c r="D18" s="631"/>
      <c r="E18" s="631"/>
      <c r="F18" s="631"/>
      <c r="G18" s="631"/>
      <c r="H18" s="631"/>
      <c r="I18" s="631"/>
      <c r="J18" s="631"/>
      <c r="K18" s="629"/>
      <c r="L18" s="225"/>
      <c r="M18" s="768"/>
      <c r="N18" s="628" t="s">
        <v>73</v>
      </c>
      <c r="O18" s="656" t="s">
        <v>3170</v>
      </c>
      <c r="P18" s="654" t="s">
        <v>2594</v>
      </c>
      <c r="Q18" s="630"/>
      <c r="R18" s="630"/>
      <c r="S18" s="630"/>
    </row>
    <row r="19" spans="1:19" s="29" customFormat="1" ht="14.25" customHeight="1" x14ac:dyDescent="0.2">
      <c r="A19" s="14" t="e">
        <f t="shared" si="0"/>
        <v>#REF!</v>
      </c>
      <c r="B19" s="631"/>
      <c r="C19" s="631"/>
      <c r="D19" s="631"/>
      <c r="E19" s="631"/>
      <c r="F19" s="631"/>
      <c r="G19" s="631"/>
      <c r="H19" s="631"/>
      <c r="I19" s="631"/>
      <c r="J19" s="631"/>
      <c r="K19" s="629"/>
      <c r="L19" s="225"/>
      <c r="M19" s="768"/>
      <c r="N19" s="628" t="s">
        <v>73</v>
      </c>
      <c r="O19" s="656" t="s">
        <v>3171</v>
      </c>
      <c r="P19" s="654" t="s">
        <v>2594</v>
      </c>
      <c r="Q19" s="630"/>
      <c r="R19" s="630"/>
      <c r="S19" s="630"/>
    </row>
    <row r="20" spans="1:19" s="29" customFormat="1" x14ac:dyDescent="0.2">
      <c r="A20" s="14" t="e">
        <f t="shared" si="0"/>
        <v>#REF!</v>
      </c>
      <c r="B20" s="631"/>
      <c r="C20" s="631"/>
      <c r="D20" s="631"/>
      <c r="E20" s="631"/>
      <c r="F20" s="631"/>
      <c r="G20" s="631"/>
      <c r="H20" s="631"/>
      <c r="I20" s="631"/>
      <c r="J20" s="631"/>
      <c r="K20" s="629"/>
      <c r="L20" s="225"/>
      <c r="M20" s="768"/>
      <c r="N20" s="628" t="s">
        <v>73</v>
      </c>
      <c r="O20" s="656" t="s">
        <v>3172</v>
      </c>
      <c r="P20" s="654" t="s">
        <v>2594</v>
      </c>
      <c r="Q20" s="630"/>
      <c r="R20" s="630"/>
      <c r="S20" s="630"/>
    </row>
    <row r="21" spans="1:19" s="29" customFormat="1" ht="51" x14ac:dyDescent="0.2">
      <c r="A21" s="14" t="e">
        <f t="shared" si="0"/>
        <v>#REF!</v>
      </c>
      <c r="B21" s="631"/>
      <c r="C21" s="631"/>
      <c r="D21" s="631"/>
      <c r="E21" s="631"/>
      <c r="F21" s="631"/>
      <c r="G21" s="631"/>
      <c r="H21" s="631"/>
      <c r="I21" s="631"/>
      <c r="J21" s="631"/>
      <c r="K21" s="570"/>
      <c r="L21" s="630"/>
      <c r="M21" s="768"/>
      <c r="N21" s="628" t="s">
        <v>73</v>
      </c>
      <c r="O21" s="653" t="s">
        <v>3173</v>
      </c>
      <c r="P21" s="654" t="s">
        <v>2594</v>
      </c>
      <c r="Q21" s="655" t="s">
        <v>2248</v>
      </c>
      <c r="R21" s="655" t="s">
        <v>2248</v>
      </c>
      <c r="S21" s="655" t="s">
        <v>2248</v>
      </c>
    </row>
    <row r="22" spans="1:19" s="29" customFormat="1" ht="25.5" x14ac:dyDescent="0.2">
      <c r="A22" s="14" t="e">
        <f t="shared" si="0"/>
        <v>#REF!</v>
      </c>
      <c r="B22" s="631"/>
      <c r="C22" s="631"/>
      <c r="D22" s="631"/>
      <c r="E22" s="631"/>
      <c r="F22" s="631"/>
      <c r="G22" s="631"/>
      <c r="H22" s="631"/>
      <c r="I22" s="631"/>
      <c r="J22" s="631"/>
      <c r="K22" s="570"/>
      <c r="L22" s="630"/>
      <c r="M22" s="768"/>
      <c r="N22" s="628" t="s">
        <v>73</v>
      </c>
      <c r="O22" s="653" t="s">
        <v>3174</v>
      </c>
      <c r="P22" s="654" t="s">
        <v>2594</v>
      </c>
      <c r="Q22" s="655" t="s">
        <v>2248</v>
      </c>
      <c r="R22" s="655" t="s">
        <v>2248</v>
      </c>
      <c r="S22" s="655" t="s">
        <v>2248</v>
      </c>
    </row>
    <row r="23" spans="1:19" s="29" customFormat="1" ht="38.25" x14ac:dyDescent="0.2">
      <c r="A23" s="14" t="e">
        <f t="shared" si="0"/>
        <v>#REF!</v>
      </c>
      <c r="B23" s="631"/>
      <c r="C23" s="631"/>
      <c r="D23" s="631"/>
      <c r="E23" s="631"/>
      <c r="F23" s="631"/>
      <c r="G23" s="631"/>
      <c r="H23" s="631"/>
      <c r="I23" s="631"/>
      <c r="J23" s="631"/>
      <c r="K23" s="602"/>
      <c r="L23" s="225"/>
      <c r="M23" s="627" t="s">
        <v>2611</v>
      </c>
      <c r="N23" s="628" t="s">
        <v>3175</v>
      </c>
      <c r="O23" s="658" t="s">
        <v>2605</v>
      </c>
      <c r="P23" s="654" t="s">
        <v>2594</v>
      </c>
      <c r="Q23" s="655" t="s">
        <v>2248</v>
      </c>
      <c r="R23" s="655" t="s">
        <v>2248</v>
      </c>
      <c r="S23" s="655" t="s">
        <v>2248</v>
      </c>
    </row>
    <row r="24" spans="1:19" s="29" customFormat="1" ht="38.25" x14ac:dyDescent="0.2">
      <c r="A24" s="14" t="e">
        <f t="shared" si="0"/>
        <v>#REF!</v>
      </c>
      <c r="B24" s="631"/>
      <c r="C24" s="631"/>
      <c r="D24" s="631"/>
      <c r="E24" s="631"/>
      <c r="F24" s="631"/>
      <c r="G24" s="631"/>
      <c r="H24" s="631"/>
      <c r="I24" s="631"/>
      <c r="J24" s="631"/>
      <c r="K24" s="602"/>
      <c r="L24" s="225"/>
      <c r="M24" s="627" t="s">
        <v>2612</v>
      </c>
      <c r="N24" s="628" t="s">
        <v>3176</v>
      </c>
      <c r="O24" s="658" t="s">
        <v>2606</v>
      </c>
      <c r="P24" s="654" t="s">
        <v>2594</v>
      </c>
      <c r="Q24" s="655" t="s">
        <v>2248</v>
      </c>
      <c r="R24" s="655" t="s">
        <v>2248</v>
      </c>
      <c r="S24" s="655" t="s">
        <v>2248</v>
      </c>
    </row>
    <row r="25" spans="1:19" s="29" customFormat="1" ht="25.5" x14ac:dyDescent="0.2">
      <c r="A25" s="14" t="e">
        <f t="shared" si="0"/>
        <v>#REF!</v>
      </c>
      <c r="B25" s="631"/>
      <c r="C25" s="631"/>
      <c r="D25" s="631"/>
      <c r="E25" s="631"/>
      <c r="F25" s="631"/>
      <c r="G25" s="631"/>
      <c r="H25" s="631"/>
      <c r="I25" s="631"/>
      <c r="J25" s="631"/>
      <c r="K25" s="631"/>
      <c r="L25" s="260"/>
      <c r="M25" s="768" t="s">
        <v>2613</v>
      </c>
      <c r="N25" s="627" t="s">
        <v>2607</v>
      </c>
      <c r="O25" s="653" t="s">
        <v>3177</v>
      </c>
      <c r="P25" s="654" t="s">
        <v>2594</v>
      </c>
      <c r="Q25" s="655" t="s">
        <v>2248</v>
      </c>
      <c r="R25" s="655" t="s">
        <v>2248</v>
      </c>
      <c r="S25" s="655" t="s">
        <v>2248</v>
      </c>
    </row>
    <row r="26" spans="1:19" s="29" customFormat="1" ht="25.5" x14ac:dyDescent="0.2">
      <c r="A26" s="14" t="e">
        <f t="shared" si="0"/>
        <v>#REF!</v>
      </c>
      <c r="B26" s="631"/>
      <c r="C26" s="631"/>
      <c r="D26" s="631"/>
      <c r="E26" s="631"/>
      <c r="F26" s="631"/>
      <c r="G26" s="631"/>
      <c r="H26" s="631"/>
      <c r="I26" s="631"/>
      <c r="J26" s="631"/>
      <c r="K26" s="631"/>
      <c r="L26" s="260"/>
      <c r="M26" s="768"/>
      <c r="N26" s="628" t="s">
        <v>73</v>
      </c>
      <c r="O26" s="653" t="s">
        <v>3178</v>
      </c>
      <c r="P26" s="654" t="s">
        <v>2594</v>
      </c>
      <c r="Q26" s="655" t="s">
        <v>2248</v>
      </c>
      <c r="R26" s="655" t="s">
        <v>2248</v>
      </c>
      <c r="S26" s="655" t="s">
        <v>2248</v>
      </c>
    </row>
    <row r="27" spans="1:19" s="29" customFormat="1" ht="25.5" x14ac:dyDescent="0.2">
      <c r="A27" s="14" t="e">
        <f t="shared" si="0"/>
        <v>#REF!</v>
      </c>
      <c r="B27" s="631"/>
      <c r="C27" s="631"/>
      <c r="D27" s="631"/>
      <c r="E27" s="631"/>
      <c r="F27" s="631"/>
      <c r="G27" s="631"/>
      <c r="H27" s="631"/>
      <c r="I27" s="631"/>
      <c r="J27" s="631"/>
      <c r="K27" s="631"/>
      <c r="L27" s="260"/>
      <c r="M27" s="768"/>
      <c r="N27" s="628" t="s">
        <v>73</v>
      </c>
      <c r="O27" s="653" t="s">
        <v>3179</v>
      </c>
      <c r="P27" s="654" t="s">
        <v>2594</v>
      </c>
      <c r="Q27" s="655" t="s">
        <v>2248</v>
      </c>
      <c r="R27" s="655" t="s">
        <v>2248</v>
      </c>
      <c r="S27" s="655" t="s">
        <v>2248</v>
      </c>
    </row>
    <row r="28" spans="1:19" s="29" customFormat="1" ht="38.25" x14ac:dyDescent="0.2">
      <c r="A28" s="14" t="e">
        <f t="shared" si="0"/>
        <v>#REF!</v>
      </c>
      <c r="B28" s="631"/>
      <c r="C28" s="631"/>
      <c r="D28" s="631"/>
      <c r="E28" s="631"/>
      <c r="F28" s="631"/>
      <c r="G28" s="631"/>
      <c r="H28" s="631"/>
      <c r="I28" s="631"/>
      <c r="J28" s="631"/>
      <c r="K28" s="631"/>
      <c r="L28" s="260"/>
      <c r="M28" s="768"/>
      <c r="N28" s="628" t="s">
        <v>73</v>
      </c>
      <c r="O28" s="653" t="s">
        <v>3180</v>
      </c>
      <c r="P28" s="654" t="s">
        <v>2594</v>
      </c>
      <c r="Q28" s="655" t="s">
        <v>2248</v>
      </c>
      <c r="R28" s="655" t="s">
        <v>2248</v>
      </c>
      <c r="S28" s="655" t="s">
        <v>2248</v>
      </c>
    </row>
    <row r="29" spans="1:19" s="29" customFormat="1" ht="25.5" x14ac:dyDescent="0.2">
      <c r="A29" s="14" t="e">
        <f t="shared" si="0"/>
        <v>#REF!</v>
      </c>
      <c r="B29" s="631"/>
      <c r="C29" s="631"/>
      <c r="D29" s="631"/>
      <c r="E29" s="631"/>
      <c r="F29" s="631"/>
      <c r="G29" s="631"/>
      <c r="H29" s="631"/>
      <c r="I29" s="631"/>
      <c r="J29" s="631"/>
      <c r="K29" s="631"/>
      <c r="L29" s="260"/>
      <c r="M29" s="768"/>
      <c r="N29" s="628" t="s">
        <v>73</v>
      </c>
      <c r="O29" s="653" t="s">
        <v>3181</v>
      </c>
      <c r="P29" s="654" t="s">
        <v>2594</v>
      </c>
      <c r="Q29" s="655" t="s">
        <v>2248</v>
      </c>
      <c r="R29" s="655" t="s">
        <v>2248</v>
      </c>
      <c r="S29" s="655" t="s">
        <v>2248</v>
      </c>
    </row>
    <row r="30" spans="1:19" s="29" customFormat="1" x14ac:dyDescent="0.2">
      <c r="A30" s="14" t="e">
        <f t="shared" si="0"/>
        <v>#REF!</v>
      </c>
      <c r="B30" s="631"/>
      <c r="C30" s="631"/>
      <c r="D30" s="631"/>
      <c r="E30" s="631"/>
      <c r="F30" s="631"/>
      <c r="G30" s="631"/>
      <c r="H30" s="631"/>
      <c r="I30" s="631"/>
      <c r="J30" s="631"/>
      <c r="K30" s="631"/>
      <c r="L30" s="260"/>
      <c r="M30" s="768"/>
      <c r="N30" s="628" t="s">
        <v>73</v>
      </c>
      <c r="O30" s="653" t="s">
        <v>3182</v>
      </c>
      <c r="P30" s="654" t="s">
        <v>2594</v>
      </c>
      <c r="Q30" s="655" t="s">
        <v>2248</v>
      </c>
      <c r="R30" s="655" t="s">
        <v>2248</v>
      </c>
      <c r="S30" s="655" t="s">
        <v>2248</v>
      </c>
    </row>
    <row r="31" spans="1:19" s="29" customFormat="1" ht="51" x14ac:dyDescent="0.2">
      <c r="A31" s="14" t="e">
        <f t="shared" si="0"/>
        <v>#REF!</v>
      </c>
      <c r="B31" s="631"/>
      <c r="C31" s="631"/>
      <c r="D31" s="631"/>
      <c r="E31" s="631"/>
      <c r="F31" s="631"/>
      <c r="G31" s="631"/>
      <c r="H31" s="631"/>
      <c r="I31" s="631"/>
      <c r="J31" s="631"/>
      <c r="K31" s="631"/>
      <c r="L31" s="260"/>
      <c r="M31" s="768"/>
      <c r="N31" s="628" t="s">
        <v>73</v>
      </c>
      <c r="O31" s="653" t="s">
        <v>3183</v>
      </c>
      <c r="P31" s="654" t="s">
        <v>2594</v>
      </c>
      <c r="Q31" s="655" t="s">
        <v>2248</v>
      </c>
      <c r="R31" s="655" t="s">
        <v>2248</v>
      </c>
      <c r="S31" s="655" t="s">
        <v>2248</v>
      </c>
    </row>
    <row r="32" spans="1:19" s="29" customFormat="1" ht="25.5" x14ac:dyDescent="0.2">
      <c r="A32" s="14" t="e">
        <f t="shared" si="0"/>
        <v>#REF!</v>
      </c>
      <c r="B32" s="631"/>
      <c r="C32" s="631"/>
      <c r="D32" s="631"/>
      <c r="E32" s="631"/>
      <c r="F32" s="631"/>
      <c r="G32" s="631"/>
      <c r="H32" s="631"/>
      <c r="I32" s="631"/>
      <c r="J32" s="631"/>
      <c r="K32" s="631"/>
      <c r="L32" s="260"/>
      <c r="M32" s="768"/>
      <c r="N32" s="628" t="s">
        <v>73</v>
      </c>
      <c r="O32" s="653" t="s">
        <v>3212</v>
      </c>
      <c r="P32" s="654" t="s">
        <v>2594</v>
      </c>
      <c r="Q32" s="655" t="s">
        <v>2248</v>
      </c>
      <c r="R32" s="655" t="s">
        <v>2248</v>
      </c>
      <c r="S32" s="655" t="s">
        <v>2248</v>
      </c>
    </row>
    <row r="33" spans="1:19" s="29" customFormat="1" ht="25.5" x14ac:dyDescent="0.2">
      <c r="A33" s="14" t="e">
        <f t="shared" si="0"/>
        <v>#REF!</v>
      </c>
      <c r="B33" s="631"/>
      <c r="C33" s="631"/>
      <c r="D33" s="631"/>
      <c r="E33" s="631"/>
      <c r="F33" s="631"/>
      <c r="G33" s="631"/>
      <c r="H33" s="631"/>
      <c r="I33" s="631"/>
      <c r="J33" s="631"/>
      <c r="K33" s="631"/>
      <c r="L33" s="260"/>
      <c r="M33" s="768"/>
      <c r="N33" s="628" t="s">
        <v>73</v>
      </c>
      <c r="O33" s="656" t="s">
        <v>3184</v>
      </c>
      <c r="P33" s="654" t="s">
        <v>2594</v>
      </c>
      <c r="Q33" s="655" t="s">
        <v>2248</v>
      </c>
      <c r="R33" s="655" t="s">
        <v>2248</v>
      </c>
      <c r="S33" s="655" t="s">
        <v>2248</v>
      </c>
    </row>
    <row r="34" spans="1:19" s="363" customFormat="1" ht="51" x14ac:dyDescent="0.2">
      <c r="A34" s="630"/>
      <c r="B34" s="31" t="s">
        <v>788</v>
      </c>
      <c r="C34" s="754" t="s">
        <v>1321</v>
      </c>
      <c r="D34" s="755" t="s">
        <v>166</v>
      </c>
      <c r="E34" s="755" t="s">
        <v>166</v>
      </c>
      <c r="F34" s="755" t="s">
        <v>166</v>
      </c>
      <c r="G34" s="755" t="s">
        <v>166</v>
      </c>
      <c r="H34" s="791" t="s">
        <v>166</v>
      </c>
      <c r="I34" s="791" t="s">
        <v>166</v>
      </c>
      <c r="J34" s="791" t="s">
        <v>166</v>
      </c>
      <c r="K34" s="791" t="s">
        <v>166</v>
      </c>
      <c r="L34" s="791" t="s">
        <v>166</v>
      </c>
      <c r="M34" s="768"/>
      <c r="N34" s="628" t="s">
        <v>3001</v>
      </c>
      <c r="O34" s="456" t="s">
        <v>2995</v>
      </c>
      <c r="P34" s="654" t="s">
        <v>2594</v>
      </c>
      <c r="Q34" s="630"/>
      <c r="R34" s="630"/>
      <c r="S34" s="630"/>
    </row>
    <row r="35" spans="1:19" s="363" customFormat="1" ht="63.75" x14ac:dyDescent="0.2">
      <c r="A35" s="14" t="e">
        <f>A2+1</f>
        <v>#REF!</v>
      </c>
      <c r="B35" s="31" t="s">
        <v>788</v>
      </c>
      <c r="C35" s="754"/>
      <c r="D35" s="755"/>
      <c r="E35" s="755"/>
      <c r="F35" s="755"/>
      <c r="G35" s="755"/>
      <c r="H35" s="791"/>
      <c r="I35" s="791"/>
      <c r="J35" s="791"/>
      <c r="K35" s="791"/>
      <c r="L35" s="791"/>
      <c r="M35" s="768"/>
      <c r="N35" s="628" t="s">
        <v>73</v>
      </c>
      <c r="O35" s="456" t="s">
        <v>2996</v>
      </c>
      <c r="P35" s="654" t="s">
        <v>2594</v>
      </c>
      <c r="Q35" s="655" t="s">
        <v>2248</v>
      </c>
      <c r="R35" s="655" t="s">
        <v>2248</v>
      </c>
      <c r="S35" s="655" t="s">
        <v>2248</v>
      </c>
    </row>
    <row r="36" spans="1:19" s="363" customFormat="1" ht="15" customHeight="1" x14ac:dyDescent="0.2">
      <c r="A36" s="14" t="e">
        <f>A35+1</f>
        <v>#REF!</v>
      </c>
      <c r="B36" s="31" t="s">
        <v>788</v>
      </c>
      <c r="C36" s="754"/>
      <c r="D36" s="755"/>
      <c r="E36" s="755"/>
      <c r="F36" s="755"/>
      <c r="G36" s="755"/>
      <c r="H36" s="791"/>
      <c r="I36" s="791"/>
      <c r="J36" s="791"/>
      <c r="K36" s="791"/>
      <c r="L36" s="791"/>
      <c r="M36" s="768"/>
      <c r="N36" s="628" t="s">
        <v>73</v>
      </c>
      <c r="O36" s="456" t="s">
        <v>2997</v>
      </c>
      <c r="P36" s="654" t="s">
        <v>2594</v>
      </c>
      <c r="Q36" s="655" t="s">
        <v>2248</v>
      </c>
      <c r="R36" s="655" t="s">
        <v>2248</v>
      </c>
      <c r="S36" s="655" t="s">
        <v>2248</v>
      </c>
    </row>
    <row r="37" spans="1:19" s="363" customFormat="1" ht="15" customHeight="1" x14ac:dyDescent="0.2">
      <c r="A37" s="14" t="e">
        <f t="shared" ref="A37:A50" si="1">A36+1</f>
        <v>#REF!</v>
      </c>
      <c r="B37" s="31" t="s">
        <v>788</v>
      </c>
      <c r="C37" s="754"/>
      <c r="D37" s="755"/>
      <c r="E37" s="755"/>
      <c r="F37" s="755"/>
      <c r="G37" s="755"/>
      <c r="H37" s="791"/>
      <c r="I37" s="791"/>
      <c r="J37" s="791"/>
      <c r="K37" s="791"/>
      <c r="L37" s="791"/>
      <c r="M37" s="768"/>
      <c r="N37" s="628" t="s">
        <v>73</v>
      </c>
      <c r="O37" s="456" t="s">
        <v>2998</v>
      </c>
      <c r="P37" s="654" t="s">
        <v>2594</v>
      </c>
      <c r="Q37" s="655" t="s">
        <v>2248</v>
      </c>
      <c r="R37" s="655" t="s">
        <v>2248</v>
      </c>
      <c r="S37" s="655" t="s">
        <v>2248</v>
      </c>
    </row>
    <row r="38" spans="1:19" s="363" customFormat="1" ht="38.25" x14ac:dyDescent="0.2">
      <c r="A38" s="14" t="e">
        <f>A37+1</f>
        <v>#REF!</v>
      </c>
      <c r="B38" s="31" t="s">
        <v>788</v>
      </c>
      <c r="C38" s="754"/>
      <c r="D38" s="755"/>
      <c r="E38" s="755"/>
      <c r="F38" s="755"/>
      <c r="G38" s="755"/>
      <c r="H38" s="791"/>
      <c r="I38" s="791"/>
      <c r="J38" s="791"/>
      <c r="K38" s="791"/>
      <c r="L38" s="791"/>
      <c r="M38" s="768"/>
      <c r="N38" s="628" t="s">
        <v>73</v>
      </c>
      <c r="O38" s="456" t="s">
        <v>2999</v>
      </c>
      <c r="P38" s="654" t="s">
        <v>2594</v>
      </c>
      <c r="Q38" s="655" t="s">
        <v>2248</v>
      </c>
      <c r="R38" s="655" t="s">
        <v>2248</v>
      </c>
      <c r="S38" s="655" t="s">
        <v>2248</v>
      </c>
    </row>
    <row r="39" spans="1:19" s="363" customFormat="1" x14ac:dyDescent="0.2">
      <c r="A39" s="14"/>
      <c r="B39" s="31"/>
      <c r="C39" s="754"/>
      <c r="D39" s="755"/>
      <c r="E39" s="755"/>
      <c r="F39" s="755"/>
      <c r="G39" s="755"/>
      <c r="H39" s="629"/>
      <c r="I39" s="629"/>
      <c r="J39" s="629"/>
      <c r="K39" s="629"/>
      <c r="L39" s="629"/>
      <c r="M39" s="768"/>
      <c r="N39" s="628"/>
      <c r="O39" s="656" t="s">
        <v>3185</v>
      </c>
      <c r="P39" s="654"/>
      <c r="Q39" s="655" t="s">
        <v>2248</v>
      </c>
      <c r="R39" s="655" t="s">
        <v>2248</v>
      </c>
      <c r="S39" s="655" t="s">
        <v>2248</v>
      </c>
    </row>
    <row r="40" spans="1:19" s="363" customFormat="1" x14ac:dyDescent="0.2">
      <c r="A40" s="14"/>
      <c r="B40" s="31"/>
      <c r="C40" s="754"/>
      <c r="D40" s="755"/>
      <c r="E40" s="755"/>
      <c r="F40" s="755"/>
      <c r="G40" s="755"/>
      <c r="H40" s="629"/>
      <c r="I40" s="629"/>
      <c r="J40" s="629"/>
      <c r="K40" s="629"/>
      <c r="L40" s="629"/>
      <c r="M40" s="768"/>
      <c r="N40" s="628"/>
      <c r="O40" s="656" t="s">
        <v>3186</v>
      </c>
      <c r="P40" s="654"/>
      <c r="Q40" s="655" t="s">
        <v>2248</v>
      </c>
      <c r="R40" s="655" t="s">
        <v>2248</v>
      </c>
      <c r="S40" s="655" t="s">
        <v>2248</v>
      </c>
    </row>
    <row r="41" spans="1:19" s="363" customFormat="1" x14ac:dyDescent="0.2">
      <c r="A41" s="14"/>
      <c r="B41" s="31"/>
      <c r="C41" s="754"/>
      <c r="D41" s="755"/>
      <c r="E41" s="755"/>
      <c r="F41" s="755"/>
      <c r="G41" s="755"/>
      <c r="H41" s="629"/>
      <c r="I41" s="629"/>
      <c r="J41" s="629"/>
      <c r="K41" s="629"/>
      <c r="L41" s="629"/>
      <c r="M41" s="768"/>
      <c r="N41" s="628"/>
      <c r="O41" s="656" t="s">
        <v>3187</v>
      </c>
      <c r="P41" s="654"/>
      <c r="Q41" s="655" t="s">
        <v>2248</v>
      </c>
      <c r="R41" s="655" t="s">
        <v>2248</v>
      </c>
      <c r="S41" s="655" t="s">
        <v>2248</v>
      </c>
    </row>
    <row r="42" spans="1:19" s="363" customFormat="1" x14ac:dyDescent="0.2">
      <c r="A42" s="14"/>
      <c r="B42" s="31"/>
      <c r="C42" s="754"/>
      <c r="D42" s="755"/>
      <c r="E42" s="755"/>
      <c r="F42" s="755"/>
      <c r="G42" s="755"/>
      <c r="H42" s="629"/>
      <c r="I42" s="629"/>
      <c r="J42" s="629"/>
      <c r="K42" s="629"/>
      <c r="L42" s="629"/>
      <c r="M42" s="768"/>
      <c r="N42" s="628"/>
      <c r="O42" s="656" t="s">
        <v>3188</v>
      </c>
      <c r="P42" s="654"/>
      <c r="Q42" s="655" t="s">
        <v>2248</v>
      </c>
      <c r="R42" s="655" t="s">
        <v>2248</v>
      </c>
      <c r="S42" s="655" t="s">
        <v>2248</v>
      </c>
    </row>
    <row r="43" spans="1:19" s="363" customFormat="1" x14ac:dyDescent="0.2">
      <c r="A43" s="14"/>
      <c r="B43" s="31"/>
      <c r="C43" s="754"/>
      <c r="D43" s="755"/>
      <c r="E43" s="755"/>
      <c r="F43" s="755"/>
      <c r="G43" s="755"/>
      <c r="H43" s="629"/>
      <c r="I43" s="629"/>
      <c r="J43" s="629"/>
      <c r="K43" s="629"/>
      <c r="L43" s="629"/>
      <c r="M43" s="768"/>
      <c r="N43" s="628"/>
      <c r="O43" s="656" t="s">
        <v>3189</v>
      </c>
      <c r="P43" s="654"/>
      <c r="Q43" s="655" t="s">
        <v>2248</v>
      </c>
      <c r="R43" s="655" t="s">
        <v>2248</v>
      </c>
      <c r="S43" s="655" t="s">
        <v>2248</v>
      </c>
    </row>
    <row r="44" spans="1:19" s="363" customFormat="1" ht="63.75" x14ac:dyDescent="0.2">
      <c r="A44" s="630"/>
      <c r="B44" s="31"/>
      <c r="C44" s="754"/>
      <c r="D44" s="755"/>
      <c r="E44" s="755"/>
      <c r="F44" s="755"/>
      <c r="G44" s="755"/>
      <c r="H44" s="791" t="s">
        <v>176</v>
      </c>
      <c r="I44" s="791" t="s">
        <v>176</v>
      </c>
      <c r="J44" s="791" t="s">
        <v>176</v>
      </c>
      <c r="K44" s="791" t="s">
        <v>176</v>
      </c>
      <c r="L44" s="791" t="s">
        <v>176</v>
      </c>
      <c r="M44" s="768"/>
      <c r="N44" s="467" t="s">
        <v>2021</v>
      </c>
      <c r="O44" s="456" t="s">
        <v>2988</v>
      </c>
      <c r="P44" s="654" t="s">
        <v>2594</v>
      </c>
      <c r="Q44" s="630"/>
      <c r="R44" s="630"/>
      <c r="S44" s="630"/>
    </row>
    <row r="45" spans="1:19" s="363" customFormat="1" ht="15" customHeight="1" x14ac:dyDescent="0.2">
      <c r="A45" s="14" t="e">
        <f>A38+1</f>
        <v>#REF!</v>
      </c>
      <c r="B45" s="31"/>
      <c r="C45" s="754"/>
      <c r="D45" s="755"/>
      <c r="E45" s="755"/>
      <c r="F45" s="755"/>
      <c r="G45" s="755"/>
      <c r="H45" s="791"/>
      <c r="I45" s="791"/>
      <c r="J45" s="791"/>
      <c r="K45" s="791"/>
      <c r="L45" s="791"/>
      <c r="M45" s="768"/>
      <c r="N45" s="628" t="s">
        <v>73</v>
      </c>
      <c r="O45" s="456" t="s">
        <v>2989</v>
      </c>
      <c r="P45" s="654" t="s">
        <v>2594</v>
      </c>
      <c r="Q45" s="655" t="s">
        <v>2248</v>
      </c>
      <c r="R45" s="655" t="s">
        <v>2248</v>
      </c>
      <c r="S45" s="655" t="s">
        <v>2248</v>
      </c>
    </row>
    <row r="46" spans="1:19" s="363" customFormat="1" ht="38.25" x14ac:dyDescent="0.2">
      <c r="A46" s="14" t="e">
        <f>A45+1</f>
        <v>#REF!</v>
      </c>
      <c r="B46" s="31" t="s">
        <v>788</v>
      </c>
      <c r="C46" s="754"/>
      <c r="D46" s="755"/>
      <c r="E46" s="755"/>
      <c r="F46" s="755"/>
      <c r="G46" s="755"/>
      <c r="H46" s="791"/>
      <c r="I46" s="791"/>
      <c r="J46" s="791"/>
      <c r="K46" s="791"/>
      <c r="L46" s="791"/>
      <c r="M46" s="768"/>
      <c r="N46" s="628" t="s">
        <v>73</v>
      </c>
      <c r="O46" s="456" t="s">
        <v>2990</v>
      </c>
      <c r="P46" s="654" t="s">
        <v>2594</v>
      </c>
      <c r="Q46" s="655" t="s">
        <v>2248</v>
      </c>
      <c r="R46" s="655" t="s">
        <v>2248</v>
      </c>
      <c r="S46" s="655" t="s">
        <v>2248</v>
      </c>
    </row>
    <row r="47" spans="1:19" s="363" customFormat="1" ht="15" customHeight="1" x14ac:dyDescent="0.2">
      <c r="A47" s="14" t="e">
        <f t="shared" si="1"/>
        <v>#REF!</v>
      </c>
      <c r="B47" s="31" t="s">
        <v>788</v>
      </c>
      <c r="C47" s="754"/>
      <c r="D47" s="755"/>
      <c r="E47" s="755"/>
      <c r="F47" s="755"/>
      <c r="G47" s="755"/>
      <c r="H47" s="791"/>
      <c r="I47" s="791"/>
      <c r="J47" s="791"/>
      <c r="K47" s="791"/>
      <c r="L47" s="791"/>
      <c r="M47" s="768"/>
      <c r="N47" s="628" t="s">
        <v>73</v>
      </c>
      <c r="O47" s="456" t="s">
        <v>2991</v>
      </c>
      <c r="P47" s="654" t="s">
        <v>2594</v>
      </c>
      <c r="Q47" s="655" t="s">
        <v>2248</v>
      </c>
      <c r="R47" s="655" t="s">
        <v>2248</v>
      </c>
      <c r="S47" s="655" t="s">
        <v>2248</v>
      </c>
    </row>
    <row r="48" spans="1:19" s="363" customFormat="1" ht="15" customHeight="1" x14ac:dyDescent="0.2">
      <c r="A48" s="14" t="e">
        <f t="shared" si="1"/>
        <v>#REF!</v>
      </c>
      <c r="B48" s="31" t="s">
        <v>788</v>
      </c>
      <c r="C48" s="754"/>
      <c r="D48" s="755"/>
      <c r="E48" s="755"/>
      <c r="F48" s="755"/>
      <c r="G48" s="755"/>
      <c r="H48" s="791"/>
      <c r="I48" s="791"/>
      <c r="J48" s="791"/>
      <c r="K48" s="791"/>
      <c r="L48" s="791"/>
      <c r="M48" s="768"/>
      <c r="N48" s="628" t="s">
        <v>73</v>
      </c>
      <c r="O48" s="456" t="s">
        <v>2992</v>
      </c>
      <c r="P48" s="654" t="s">
        <v>2594</v>
      </c>
      <c r="Q48" s="655" t="s">
        <v>2248</v>
      </c>
      <c r="R48" s="655" t="s">
        <v>2248</v>
      </c>
      <c r="S48" s="655" t="s">
        <v>2248</v>
      </c>
    </row>
    <row r="49" spans="1:19" s="363" customFormat="1" ht="15" customHeight="1" x14ac:dyDescent="0.2">
      <c r="A49" s="14" t="e">
        <f t="shared" si="1"/>
        <v>#REF!</v>
      </c>
      <c r="B49" s="31"/>
      <c r="C49" s="626" t="s">
        <v>1322</v>
      </c>
      <c r="D49" s="629" t="s">
        <v>176</v>
      </c>
      <c r="E49" s="629" t="s">
        <v>166</v>
      </c>
      <c r="F49" s="629" t="s">
        <v>166</v>
      </c>
      <c r="G49" s="755"/>
      <c r="H49" s="791"/>
      <c r="I49" s="791"/>
      <c r="J49" s="791"/>
      <c r="K49" s="791"/>
      <c r="L49" s="791"/>
      <c r="M49" s="768"/>
      <c r="N49" s="628" t="s">
        <v>73</v>
      </c>
      <c r="O49" s="456" t="s">
        <v>2993</v>
      </c>
      <c r="P49" s="654" t="s">
        <v>2594</v>
      </c>
      <c r="Q49" s="655" t="s">
        <v>2248</v>
      </c>
      <c r="R49" s="655" t="s">
        <v>2248</v>
      </c>
      <c r="S49" s="655" t="s">
        <v>2248</v>
      </c>
    </row>
    <row r="50" spans="1:19" s="363" customFormat="1" ht="15" customHeight="1" x14ac:dyDescent="0.2">
      <c r="A50" s="14" t="e">
        <f t="shared" si="1"/>
        <v>#REF!</v>
      </c>
      <c r="B50" s="31" t="s">
        <v>788</v>
      </c>
      <c r="C50" s="624" t="s">
        <v>1321</v>
      </c>
      <c r="D50" s="625" t="s">
        <v>166</v>
      </c>
      <c r="E50" s="625" t="s">
        <v>166</v>
      </c>
      <c r="F50" s="625" t="s">
        <v>166</v>
      </c>
      <c r="G50" s="755"/>
      <c r="H50" s="791"/>
      <c r="I50" s="791"/>
      <c r="J50" s="791"/>
      <c r="K50" s="791"/>
      <c r="L50" s="791"/>
      <c r="M50" s="768"/>
      <c r="N50" s="628" t="s">
        <v>73</v>
      </c>
      <c r="O50" s="456" t="s">
        <v>2994</v>
      </c>
      <c r="P50" s="654" t="s">
        <v>2594</v>
      </c>
      <c r="Q50" s="655" t="s">
        <v>2248</v>
      </c>
      <c r="R50" s="655" t="s">
        <v>2248</v>
      </c>
      <c r="S50" s="655" t="s">
        <v>2248</v>
      </c>
    </row>
    <row r="51" spans="1:19" s="363" customFormat="1" ht="15" customHeight="1" x14ac:dyDescent="0.2">
      <c r="A51" s="14"/>
      <c r="B51" s="31"/>
      <c r="C51" s="624"/>
      <c r="D51" s="625"/>
      <c r="E51" s="625"/>
      <c r="F51" s="625"/>
      <c r="G51" s="625"/>
      <c r="H51" s="629"/>
      <c r="I51" s="629"/>
      <c r="J51" s="629"/>
      <c r="K51" s="629"/>
      <c r="L51" s="629"/>
      <c r="M51" s="768"/>
      <c r="N51" s="628"/>
      <c r="O51" s="656" t="s">
        <v>3190</v>
      </c>
      <c r="P51" s="654"/>
      <c r="Q51" s="655" t="s">
        <v>2248</v>
      </c>
      <c r="R51" s="655" t="s">
        <v>2248</v>
      </c>
      <c r="S51" s="655" t="s">
        <v>2248</v>
      </c>
    </row>
    <row r="52" spans="1:19" s="363" customFormat="1" ht="15" customHeight="1" x14ac:dyDescent="0.2">
      <c r="A52" s="14"/>
      <c r="B52" s="31"/>
      <c r="C52" s="624"/>
      <c r="D52" s="625"/>
      <c r="E52" s="625"/>
      <c r="F52" s="625"/>
      <c r="G52" s="625"/>
      <c r="H52" s="629"/>
      <c r="I52" s="629"/>
      <c r="J52" s="629"/>
      <c r="K52" s="629"/>
      <c r="L52" s="629"/>
      <c r="M52" s="768"/>
      <c r="N52" s="628"/>
      <c r="O52" s="656" t="s">
        <v>3191</v>
      </c>
      <c r="P52" s="654"/>
      <c r="Q52" s="655" t="s">
        <v>2248</v>
      </c>
      <c r="R52" s="655" t="s">
        <v>2248</v>
      </c>
      <c r="S52" s="655" t="s">
        <v>2248</v>
      </c>
    </row>
    <row r="53" spans="1:19" s="363" customFormat="1" ht="15" customHeight="1" x14ac:dyDescent="0.2">
      <c r="A53" s="14"/>
      <c r="B53" s="31"/>
      <c r="C53" s="624"/>
      <c r="D53" s="625"/>
      <c r="E53" s="625"/>
      <c r="F53" s="625"/>
      <c r="G53" s="625"/>
      <c r="H53" s="629"/>
      <c r="I53" s="629"/>
      <c r="J53" s="629"/>
      <c r="K53" s="629"/>
      <c r="L53" s="629"/>
      <c r="M53" s="768"/>
      <c r="N53" s="628"/>
      <c r="O53" s="656" t="s">
        <v>3192</v>
      </c>
      <c r="P53" s="654"/>
      <c r="Q53" s="655" t="s">
        <v>2248</v>
      </c>
      <c r="R53" s="655" t="s">
        <v>2248</v>
      </c>
      <c r="S53" s="655" t="s">
        <v>2248</v>
      </c>
    </row>
    <row r="54" spans="1:19" s="363" customFormat="1" ht="15" customHeight="1" x14ac:dyDescent="0.2">
      <c r="A54" s="14"/>
      <c r="B54" s="31"/>
      <c r="C54" s="624"/>
      <c r="D54" s="625"/>
      <c r="E54" s="625"/>
      <c r="F54" s="625"/>
      <c r="G54" s="625"/>
      <c r="H54" s="629"/>
      <c r="I54" s="629"/>
      <c r="J54" s="629"/>
      <c r="K54" s="629"/>
      <c r="L54" s="629"/>
      <c r="M54" s="768"/>
      <c r="N54" s="628"/>
      <c r="O54" s="656" t="s">
        <v>3193</v>
      </c>
      <c r="P54" s="654"/>
      <c r="Q54" s="655" t="s">
        <v>2248</v>
      </c>
      <c r="R54" s="655" t="s">
        <v>2248</v>
      </c>
      <c r="S54" s="655" t="s">
        <v>2248</v>
      </c>
    </row>
    <row r="55" spans="1:19" s="363" customFormat="1" ht="15" customHeight="1" x14ac:dyDescent="0.2">
      <c r="A55" s="14"/>
      <c r="B55" s="31"/>
      <c r="C55" s="624"/>
      <c r="D55" s="625"/>
      <c r="E55" s="625"/>
      <c r="F55" s="625"/>
      <c r="G55" s="625"/>
      <c r="H55" s="629"/>
      <c r="I55" s="629"/>
      <c r="J55" s="629"/>
      <c r="K55" s="629"/>
      <c r="L55" s="629"/>
      <c r="M55" s="768"/>
      <c r="N55" s="628"/>
      <c r="O55" s="656" t="s">
        <v>3194</v>
      </c>
      <c r="P55" s="654"/>
      <c r="Q55" s="655" t="s">
        <v>2248</v>
      </c>
      <c r="R55" s="655" t="s">
        <v>2248</v>
      </c>
      <c r="S55" s="655" t="s">
        <v>2248</v>
      </c>
    </row>
    <row r="56" spans="1:19" s="363" customFormat="1" ht="15" customHeight="1" x14ac:dyDescent="0.2">
      <c r="A56" s="14"/>
      <c r="B56" s="31"/>
      <c r="C56" s="624"/>
      <c r="D56" s="625"/>
      <c r="E56" s="625"/>
      <c r="F56" s="625"/>
      <c r="G56" s="625"/>
      <c r="H56" s="629"/>
      <c r="I56" s="629"/>
      <c r="J56" s="629"/>
      <c r="K56" s="629"/>
      <c r="L56" s="629"/>
      <c r="M56" s="768"/>
      <c r="N56" s="628"/>
      <c r="O56" s="656" t="s">
        <v>3195</v>
      </c>
      <c r="P56" s="654"/>
      <c r="Q56" s="655" t="s">
        <v>2248</v>
      </c>
      <c r="R56" s="655" t="s">
        <v>2248</v>
      </c>
      <c r="S56" s="655" t="s">
        <v>2248</v>
      </c>
    </row>
    <row r="57" spans="1:19" s="363" customFormat="1" ht="15" customHeight="1" x14ac:dyDescent="0.2">
      <c r="A57" s="14"/>
      <c r="B57" s="31"/>
      <c r="C57" s="624"/>
      <c r="D57" s="625"/>
      <c r="E57" s="625"/>
      <c r="F57" s="625"/>
      <c r="G57" s="625"/>
      <c r="H57" s="629"/>
      <c r="I57" s="629"/>
      <c r="J57" s="629"/>
      <c r="K57" s="629"/>
      <c r="L57" s="629"/>
      <c r="M57" s="768"/>
      <c r="N57" s="628"/>
      <c r="O57" s="656" t="s">
        <v>3196</v>
      </c>
      <c r="P57" s="654"/>
      <c r="Q57" s="655" t="s">
        <v>2248</v>
      </c>
      <c r="R57" s="655" t="s">
        <v>2248</v>
      </c>
      <c r="S57" s="655" t="s">
        <v>2248</v>
      </c>
    </row>
    <row r="58" spans="1:19" s="363" customFormat="1" ht="15" customHeight="1" x14ac:dyDescent="0.2">
      <c r="A58" s="14"/>
      <c r="B58" s="31"/>
      <c r="C58" s="624"/>
      <c r="D58" s="625"/>
      <c r="E58" s="625"/>
      <c r="F58" s="625"/>
      <c r="G58" s="625"/>
      <c r="H58" s="629"/>
      <c r="I58" s="629"/>
      <c r="J58" s="629"/>
      <c r="K58" s="629"/>
      <c r="L58" s="629"/>
      <c r="M58" s="768"/>
      <c r="N58" s="628"/>
      <c r="O58" s="656" t="s">
        <v>3197</v>
      </c>
      <c r="P58" s="654"/>
      <c r="Q58" s="655" t="s">
        <v>2248</v>
      </c>
      <c r="R58" s="655" t="s">
        <v>2248</v>
      </c>
      <c r="S58" s="655" t="s">
        <v>2248</v>
      </c>
    </row>
    <row r="59" spans="1:19" s="363" customFormat="1" ht="15" customHeight="1" x14ac:dyDescent="0.2">
      <c r="A59" s="14"/>
      <c r="B59" s="31"/>
      <c r="C59" s="624"/>
      <c r="D59" s="625"/>
      <c r="E59" s="625"/>
      <c r="F59" s="625"/>
      <c r="G59" s="625"/>
      <c r="H59" s="629"/>
      <c r="I59" s="629"/>
      <c r="J59" s="629"/>
      <c r="K59" s="629"/>
      <c r="L59" s="629"/>
      <c r="M59" s="768"/>
      <c r="N59" s="628"/>
      <c r="O59" s="656" t="s">
        <v>3198</v>
      </c>
      <c r="P59" s="654"/>
      <c r="Q59" s="655" t="s">
        <v>2248</v>
      </c>
      <c r="R59" s="655" t="s">
        <v>2248</v>
      </c>
      <c r="S59" s="655" t="s">
        <v>2248</v>
      </c>
    </row>
    <row r="60" spans="1:19" s="363" customFormat="1" ht="15" customHeight="1" x14ac:dyDescent="0.2">
      <c r="A60" s="14"/>
      <c r="B60" s="31"/>
      <c r="C60" s="624"/>
      <c r="D60" s="625"/>
      <c r="E60" s="625"/>
      <c r="F60" s="625"/>
      <c r="G60" s="625"/>
      <c r="H60" s="629"/>
      <c r="I60" s="629"/>
      <c r="J60" s="629"/>
      <c r="K60" s="629"/>
      <c r="L60" s="629"/>
      <c r="M60" s="768"/>
      <c r="N60" s="628"/>
      <c r="O60" s="656" t="s">
        <v>3199</v>
      </c>
      <c r="P60" s="654"/>
      <c r="Q60" s="655" t="s">
        <v>2248</v>
      </c>
      <c r="R60" s="655" t="s">
        <v>2248</v>
      </c>
      <c r="S60" s="655" t="s">
        <v>2248</v>
      </c>
    </row>
    <row r="61" spans="1:19" s="363" customFormat="1" ht="15" customHeight="1" x14ac:dyDescent="0.2">
      <c r="A61" s="14"/>
      <c r="B61" s="31"/>
      <c r="C61" s="624"/>
      <c r="D61" s="625"/>
      <c r="E61" s="625"/>
      <c r="F61" s="625"/>
      <c r="G61" s="625"/>
      <c r="H61" s="629"/>
      <c r="I61" s="629"/>
      <c r="J61" s="629"/>
      <c r="K61" s="629"/>
      <c r="L61" s="629"/>
      <c r="M61" s="768"/>
      <c r="N61" s="628"/>
      <c r="O61" s="656" t="s">
        <v>3200</v>
      </c>
      <c r="P61" s="654"/>
      <c r="Q61" s="655" t="s">
        <v>2248</v>
      </c>
      <c r="R61" s="655" t="s">
        <v>2248</v>
      </c>
      <c r="S61" s="655" t="s">
        <v>2248</v>
      </c>
    </row>
    <row r="62" spans="1:19" s="363" customFormat="1" ht="15" customHeight="1" x14ac:dyDescent="0.2">
      <c r="A62" s="14"/>
      <c r="B62" s="31"/>
      <c r="C62" s="624"/>
      <c r="D62" s="625"/>
      <c r="E62" s="625"/>
      <c r="F62" s="625"/>
      <c r="G62" s="625"/>
      <c r="H62" s="629"/>
      <c r="I62" s="629"/>
      <c r="J62" s="629"/>
      <c r="K62" s="629"/>
      <c r="L62" s="629"/>
      <c r="M62" s="768"/>
      <c r="N62" s="628"/>
      <c r="O62" s="656" t="s">
        <v>3201</v>
      </c>
      <c r="P62" s="654"/>
      <c r="Q62" s="655" t="s">
        <v>2248</v>
      </c>
      <c r="R62" s="655" t="s">
        <v>2248</v>
      </c>
      <c r="S62" s="655" t="s">
        <v>2248</v>
      </c>
    </row>
    <row r="63" spans="1:19" s="363" customFormat="1" ht="15" customHeight="1" x14ac:dyDescent="0.2">
      <c r="A63" s="14"/>
      <c r="B63" s="31"/>
      <c r="C63" s="624"/>
      <c r="D63" s="625"/>
      <c r="E63" s="625"/>
      <c r="F63" s="625"/>
      <c r="G63" s="625"/>
      <c r="H63" s="629"/>
      <c r="I63" s="629"/>
      <c r="J63" s="629"/>
      <c r="K63" s="629"/>
      <c r="L63" s="629"/>
      <c r="M63" s="768"/>
      <c r="N63" s="628"/>
      <c r="O63" s="656" t="s">
        <v>3202</v>
      </c>
      <c r="P63" s="654"/>
      <c r="Q63" s="655" t="s">
        <v>2248</v>
      </c>
      <c r="R63" s="655" t="s">
        <v>2248</v>
      </c>
      <c r="S63" s="655" t="s">
        <v>2248</v>
      </c>
    </row>
    <row r="64" spans="1:19" s="363" customFormat="1" ht="15" customHeight="1" x14ac:dyDescent="0.2">
      <c r="A64" s="14"/>
      <c r="B64" s="31"/>
      <c r="C64" s="624"/>
      <c r="D64" s="625"/>
      <c r="E64" s="625"/>
      <c r="F64" s="625"/>
      <c r="G64" s="625"/>
      <c r="H64" s="629"/>
      <c r="I64" s="629"/>
      <c r="J64" s="629"/>
      <c r="K64" s="629"/>
      <c r="L64" s="629"/>
      <c r="M64" s="768"/>
      <c r="N64" s="628"/>
      <c r="O64" s="656" t="s">
        <v>3203</v>
      </c>
      <c r="P64" s="654"/>
      <c r="Q64" s="655" t="s">
        <v>2248</v>
      </c>
      <c r="R64" s="655" t="s">
        <v>2248</v>
      </c>
      <c r="S64" s="655" t="s">
        <v>2248</v>
      </c>
    </row>
    <row r="65" spans="1:19" s="363" customFormat="1" ht="15" customHeight="1" x14ac:dyDescent="0.2">
      <c r="A65" s="14"/>
      <c r="B65" s="31"/>
      <c r="C65" s="624"/>
      <c r="D65" s="625"/>
      <c r="E65" s="625"/>
      <c r="F65" s="625"/>
      <c r="G65" s="625"/>
      <c r="H65" s="629"/>
      <c r="I65" s="629"/>
      <c r="J65" s="629"/>
      <c r="K65" s="629"/>
      <c r="L65" s="629"/>
      <c r="M65" s="768"/>
      <c r="N65" s="628"/>
      <c r="O65" s="656" t="s">
        <v>3204</v>
      </c>
      <c r="P65" s="654"/>
      <c r="Q65" s="655" t="s">
        <v>2248</v>
      </c>
      <c r="R65" s="655" t="s">
        <v>2248</v>
      </c>
      <c r="S65" s="655" t="s">
        <v>2248</v>
      </c>
    </row>
    <row r="66" spans="1:19" s="363" customFormat="1" ht="15" customHeight="1" x14ac:dyDescent="0.2">
      <c r="A66" s="14"/>
      <c r="B66" s="31"/>
      <c r="C66" s="624"/>
      <c r="D66" s="625"/>
      <c r="E66" s="625"/>
      <c r="F66" s="625"/>
      <c r="G66" s="625"/>
      <c r="H66" s="629"/>
      <c r="I66" s="629"/>
      <c r="J66" s="629"/>
      <c r="K66" s="629"/>
      <c r="L66" s="629"/>
      <c r="M66" s="768"/>
      <c r="N66" s="628"/>
      <c r="O66" s="656" t="s">
        <v>3205</v>
      </c>
      <c r="P66" s="654"/>
      <c r="Q66" s="655" t="s">
        <v>2248</v>
      </c>
      <c r="R66" s="655" t="s">
        <v>2248</v>
      </c>
      <c r="S66" s="655" t="s">
        <v>2248</v>
      </c>
    </row>
    <row r="67" spans="1:19" s="363" customFormat="1" ht="15" customHeight="1" x14ac:dyDescent="0.2">
      <c r="A67" s="14"/>
      <c r="B67" s="31"/>
      <c r="C67" s="624"/>
      <c r="D67" s="625"/>
      <c r="E67" s="625"/>
      <c r="F67" s="625"/>
      <c r="G67" s="625"/>
      <c r="H67" s="629"/>
      <c r="I67" s="629"/>
      <c r="J67" s="629"/>
      <c r="K67" s="629"/>
      <c r="L67" s="629"/>
      <c r="M67" s="768"/>
      <c r="N67" s="628"/>
      <c r="O67" s="656" t="s">
        <v>3206</v>
      </c>
      <c r="P67" s="654"/>
      <c r="Q67" s="655" t="s">
        <v>2248</v>
      </c>
      <c r="R67" s="655" t="s">
        <v>2248</v>
      </c>
      <c r="S67" s="655" t="s">
        <v>2248</v>
      </c>
    </row>
    <row r="68" spans="1:19" s="363" customFormat="1" ht="15" customHeight="1" x14ac:dyDescent="0.2">
      <c r="A68" s="14"/>
      <c r="B68" s="31"/>
      <c r="C68" s="624"/>
      <c r="D68" s="625"/>
      <c r="E68" s="625"/>
      <c r="F68" s="625"/>
      <c r="G68" s="625"/>
      <c r="H68" s="629"/>
      <c r="I68" s="629"/>
      <c r="J68" s="629"/>
      <c r="K68" s="629"/>
      <c r="L68" s="629"/>
      <c r="M68" s="768"/>
      <c r="N68" s="628"/>
      <c r="O68" s="656" t="s">
        <v>3207</v>
      </c>
      <c r="P68" s="654"/>
      <c r="Q68" s="655" t="s">
        <v>2248</v>
      </c>
      <c r="R68" s="655" t="s">
        <v>2248</v>
      </c>
      <c r="S68" s="655" t="s">
        <v>2248</v>
      </c>
    </row>
    <row r="69" spans="1:19" s="363" customFormat="1" ht="15" customHeight="1" x14ac:dyDescent="0.2">
      <c r="A69" s="14"/>
      <c r="B69" s="31"/>
      <c r="C69" s="624"/>
      <c r="D69" s="625"/>
      <c r="E69" s="625"/>
      <c r="F69" s="625"/>
      <c r="G69" s="625"/>
      <c r="H69" s="629"/>
      <c r="I69" s="629"/>
      <c r="J69" s="629"/>
      <c r="K69" s="629"/>
      <c r="L69" s="629"/>
      <c r="M69" s="768"/>
      <c r="N69" s="628"/>
      <c r="O69" s="656" t="s">
        <v>3208</v>
      </c>
      <c r="P69" s="654"/>
      <c r="Q69" s="655" t="s">
        <v>2248</v>
      </c>
      <c r="R69" s="655" t="s">
        <v>2248</v>
      </c>
      <c r="S69" s="655" t="s">
        <v>2248</v>
      </c>
    </row>
    <row r="70" spans="1:19" s="363" customFormat="1" ht="15" customHeight="1" x14ac:dyDescent="0.2">
      <c r="A70" s="14"/>
      <c r="B70" s="31"/>
      <c r="C70" s="624"/>
      <c r="D70" s="625"/>
      <c r="E70" s="625"/>
      <c r="F70" s="625"/>
      <c r="G70" s="625"/>
      <c r="H70" s="629"/>
      <c r="I70" s="629"/>
      <c r="J70" s="629"/>
      <c r="K70" s="629"/>
      <c r="L70" s="629"/>
      <c r="M70" s="768"/>
      <c r="N70" s="628"/>
      <c r="O70" s="656" t="s">
        <v>3209</v>
      </c>
      <c r="P70" s="654"/>
      <c r="Q70" s="655" t="s">
        <v>2248</v>
      </c>
      <c r="R70" s="655" t="s">
        <v>2248</v>
      </c>
      <c r="S70" s="655" t="s">
        <v>2248</v>
      </c>
    </row>
    <row r="71" spans="1:19" s="363" customFormat="1" ht="38.25" x14ac:dyDescent="0.2">
      <c r="A71" s="630"/>
      <c r="B71" s="31" t="s">
        <v>788</v>
      </c>
      <c r="C71" s="754" t="s">
        <v>1322</v>
      </c>
      <c r="D71" s="755" t="s">
        <v>176</v>
      </c>
      <c r="E71" s="755" t="s">
        <v>176</v>
      </c>
      <c r="F71" s="755" t="s">
        <v>176</v>
      </c>
      <c r="G71" s="755" t="s">
        <v>176</v>
      </c>
      <c r="H71" s="764" t="s">
        <v>198</v>
      </c>
      <c r="I71" s="764" t="s">
        <v>198</v>
      </c>
      <c r="J71" s="764" t="s">
        <v>198</v>
      </c>
      <c r="K71" s="764" t="s">
        <v>198</v>
      </c>
      <c r="L71" s="764" t="s">
        <v>198</v>
      </c>
      <c r="M71" s="768"/>
      <c r="N71" s="467" t="s">
        <v>2282</v>
      </c>
      <c r="O71" s="458" t="s">
        <v>2972</v>
      </c>
      <c r="P71" s="630" t="s">
        <v>2594</v>
      </c>
      <c r="Q71" s="630"/>
      <c r="R71" s="630"/>
      <c r="S71" s="630"/>
    </row>
    <row r="72" spans="1:19" s="363" customFormat="1" ht="25.5" x14ac:dyDescent="0.2">
      <c r="A72" s="14" t="e">
        <f>A50+1</f>
        <v>#REF!</v>
      </c>
      <c r="B72" s="31" t="s">
        <v>788</v>
      </c>
      <c r="C72" s="832"/>
      <c r="D72" s="832"/>
      <c r="E72" s="755"/>
      <c r="F72" s="755"/>
      <c r="G72" s="755"/>
      <c r="H72" s="764"/>
      <c r="I72" s="764"/>
      <c r="J72" s="764"/>
      <c r="K72" s="764"/>
      <c r="L72" s="764"/>
      <c r="M72" s="768"/>
      <c r="N72" s="467" t="s">
        <v>73</v>
      </c>
      <c r="O72" s="458" t="s">
        <v>2199</v>
      </c>
      <c r="P72" s="630" t="s">
        <v>2594</v>
      </c>
      <c r="Q72" s="630" t="s">
        <v>2248</v>
      </c>
      <c r="R72" s="630" t="s">
        <v>2248</v>
      </c>
      <c r="S72" s="630" t="s">
        <v>2248</v>
      </c>
    </row>
    <row r="73" spans="1:19" s="363" customFormat="1" ht="25.5" x14ac:dyDescent="0.2">
      <c r="A73" s="14" t="e">
        <f>A72+1</f>
        <v>#REF!</v>
      </c>
      <c r="B73" s="31" t="s">
        <v>788</v>
      </c>
      <c r="C73" s="832"/>
      <c r="D73" s="832"/>
      <c r="E73" s="755"/>
      <c r="F73" s="755"/>
      <c r="G73" s="755"/>
      <c r="H73" s="764"/>
      <c r="I73" s="764"/>
      <c r="J73" s="764"/>
      <c r="K73" s="764"/>
      <c r="L73" s="764"/>
      <c r="M73" s="768"/>
      <c r="N73" s="467" t="s">
        <v>73</v>
      </c>
      <c r="O73" s="458" t="s">
        <v>2200</v>
      </c>
      <c r="P73" s="630" t="s">
        <v>2594</v>
      </c>
      <c r="Q73" s="630" t="s">
        <v>2248</v>
      </c>
      <c r="R73" s="630" t="s">
        <v>2248</v>
      </c>
      <c r="S73" s="630" t="s">
        <v>2248</v>
      </c>
    </row>
    <row r="74" spans="1:19" s="363" customFormat="1" ht="15" customHeight="1" x14ac:dyDescent="0.2">
      <c r="A74" s="14" t="e">
        <f t="shared" ref="A74:A88" si="2">A73+1</f>
        <v>#REF!</v>
      </c>
      <c r="B74" s="31" t="s">
        <v>788</v>
      </c>
      <c r="C74" s="832"/>
      <c r="D74" s="832"/>
      <c r="E74" s="755"/>
      <c r="F74" s="755"/>
      <c r="G74" s="755"/>
      <c r="H74" s="764"/>
      <c r="I74" s="764"/>
      <c r="J74" s="764"/>
      <c r="K74" s="764"/>
      <c r="L74" s="764"/>
      <c r="M74" s="768"/>
      <c r="N74" s="467" t="s">
        <v>73</v>
      </c>
      <c r="O74" s="458" t="s">
        <v>2201</v>
      </c>
      <c r="P74" s="630" t="s">
        <v>2594</v>
      </c>
      <c r="Q74" s="630" t="s">
        <v>2248</v>
      </c>
      <c r="R74" s="630" t="s">
        <v>2248</v>
      </c>
      <c r="S74" s="630" t="s">
        <v>2248</v>
      </c>
    </row>
    <row r="75" spans="1:19" s="363" customFormat="1" ht="15" customHeight="1" x14ac:dyDescent="0.2">
      <c r="A75" s="14" t="e">
        <f t="shared" si="2"/>
        <v>#REF!</v>
      </c>
      <c r="B75" s="31" t="s">
        <v>788</v>
      </c>
      <c r="C75" s="832"/>
      <c r="D75" s="832"/>
      <c r="E75" s="755"/>
      <c r="F75" s="755"/>
      <c r="G75" s="755"/>
      <c r="H75" s="764"/>
      <c r="I75" s="764"/>
      <c r="J75" s="764"/>
      <c r="K75" s="764"/>
      <c r="L75" s="764"/>
      <c r="M75" s="768"/>
      <c r="N75" s="467" t="s">
        <v>73</v>
      </c>
      <c r="O75" s="458" t="s">
        <v>2202</v>
      </c>
      <c r="P75" s="630" t="s">
        <v>2594</v>
      </c>
      <c r="Q75" s="630" t="s">
        <v>2248</v>
      </c>
      <c r="R75" s="630" t="s">
        <v>2248</v>
      </c>
      <c r="S75" s="630" t="s">
        <v>2248</v>
      </c>
    </row>
    <row r="76" spans="1:19" s="363" customFormat="1" ht="15" customHeight="1" x14ac:dyDescent="0.2">
      <c r="A76" s="14" t="e">
        <f t="shared" si="2"/>
        <v>#REF!</v>
      </c>
      <c r="B76" s="31" t="s">
        <v>788</v>
      </c>
      <c r="C76" s="832"/>
      <c r="D76" s="832"/>
      <c r="E76" s="755"/>
      <c r="F76" s="755"/>
      <c r="G76" s="755"/>
      <c r="H76" s="764"/>
      <c r="I76" s="764"/>
      <c r="J76" s="764"/>
      <c r="K76" s="764"/>
      <c r="L76" s="764"/>
      <c r="M76" s="768"/>
      <c r="N76" s="467" t="s">
        <v>73</v>
      </c>
      <c r="O76" s="458" t="s">
        <v>2203</v>
      </c>
      <c r="P76" s="630" t="s">
        <v>2594</v>
      </c>
      <c r="Q76" s="630" t="s">
        <v>2248</v>
      </c>
      <c r="R76" s="630" t="s">
        <v>2248</v>
      </c>
      <c r="S76" s="630" t="s">
        <v>2248</v>
      </c>
    </row>
    <row r="77" spans="1:19" s="363" customFormat="1" ht="15" customHeight="1" x14ac:dyDescent="0.2">
      <c r="A77" s="14" t="e">
        <f t="shared" si="2"/>
        <v>#REF!</v>
      </c>
      <c r="B77" s="31" t="s">
        <v>788</v>
      </c>
      <c r="C77" s="832"/>
      <c r="D77" s="832"/>
      <c r="E77" s="755"/>
      <c r="F77" s="755"/>
      <c r="G77" s="755"/>
      <c r="H77" s="764"/>
      <c r="I77" s="764"/>
      <c r="J77" s="764"/>
      <c r="K77" s="764"/>
      <c r="L77" s="764"/>
      <c r="M77" s="768"/>
      <c r="N77" s="467" t="s">
        <v>73</v>
      </c>
      <c r="O77" s="458" t="s">
        <v>2204</v>
      </c>
      <c r="P77" s="630" t="s">
        <v>2594</v>
      </c>
      <c r="Q77" s="630" t="s">
        <v>2248</v>
      </c>
      <c r="R77" s="630" t="s">
        <v>2248</v>
      </c>
      <c r="S77" s="630" t="s">
        <v>2248</v>
      </c>
    </row>
    <row r="78" spans="1:19" s="363" customFormat="1" ht="15" customHeight="1" x14ac:dyDescent="0.2">
      <c r="A78" s="14" t="e">
        <f t="shared" si="2"/>
        <v>#REF!</v>
      </c>
      <c r="B78" s="31" t="s">
        <v>788</v>
      </c>
      <c r="C78" s="832"/>
      <c r="D78" s="832"/>
      <c r="E78" s="755"/>
      <c r="F78" s="755"/>
      <c r="G78" s="755"/>
      <c r="H78" s="764"/>
      <c r="I78" s="764"/>
      <c r="J78" s="764"/>
      <c r="K78" s="764"/>
      <c r="L78" s="764"/>
      <c r="M78" s="768"/>
      <c r="N78" s="467" t="s">
        <v>73</v>
      </c>
      <c r="O78" s="458" t="s">
        <v>2205</v>
      </c>
      <c r="P78" s="630" t="s">
        <v>2594</v>
      </c>
      <c r="Q78" s="630" t="s">
        <v>2248</v>
      </c>
      <c r="R78" s="630" t="s">
        <v>2248</v>
      </c>
      <c r="S78" s="630" t="s">
        <v>2248</v>
      </c>
    </row>
    <row r="79" spans="1:19" s="363" customFormat="1" ht="25.5" x14ac:dyDescent="0.2">
      <c r="A79" s="14" t="e">
        <f t="shared" si="2"/>
        <v>#REF!</v>
      </c>
      <c r="B79" s="31" t="s">
        <v>788</v>
      </c>
      <c r="C79" s="832"/>
      <c r="D79" s="832"/>
      <c r="E79" s="755"/>
      <c r="F79" s="755"/>
      <c r="G79" s="755"/>
      <c r="H79" s="764"/>
      <c r="I79" s="764"/>
      <c r="J79" s="764"/>
      <c r="K79" s="764"/>
      <c r="L79" s="764"/>
      <c r="M79" s="768"/>
      <c r="N79" s="467" t="s">
        <v>73</v>
      </c>
      <c r="O79" s="458" t="s">
        <v>2206</v>
      </c>
      <c r="P79" s="630" t="s">
        <v>2594</v>
      </c>
      <c r="Q79" s="630" t="s">
        <v>2248</v>
      </c>
      <c r="R79" s="630" t="s">
        <v>2248</v>
      </c>
      <c r="S79" s="630" t="s">
        <v>2248</v>
      </c>
    </row>
    <row r="80" spans="1:19" s="363" customFormat="1" ht="38.25" x14ac:dyDescent="0.2">
      <c r="A80" s="14" t="e">
        <f t="shared" si="2"/>
        <v>#REF!</v>
      </c>
      <c r="B80" s="31" t="s">
        <v>788</v>
      </c>
      <c r="C80" s="832"/>
      <c r="D80" s="832"/>
      <c r="E80" s="755"/>
      <c r="F80" s="755"/>
      <c r="G80" s="755" t="s">
        <v>176</v>
      </c>
      <c r="H80" s="764"/>
      <c r="I80" s="764"/>
      <c r="J80" s="764"/>
      <c r="K80" s="764"/>
      <c r="L80" s="764"/>
      <c r="M80" s="768"/>
      <c r="N80" s="467" t="s">
        <v>73</v>
      </c>
      <c r="O80" s="458" t="s">
        <v>2207</v>
      </c>
      <c r="P80" s="630" t="s">
        <v>2594</v>
      </c>
      <c r="Q80" s="630" t="s">
        <v>2248</v>
      </c>
      <c r="R80" s="630" t="s">
        <v>2248</v>
      </c>
      <c r="S80" s="630" t="s">
        <v>2248</v>
      </c>
    </row>
    <row r="81" spans="1:19" s="363" customFormat="1" ht="15" customHeight="1" x14ac:dyDescent="0.2">
      <c r="A81" s="14" t="e">
        <f t="shared" si="2"/>
        <v>#REF!</v>
      </c>
      <c r="B81" s="31" t="s">
        <v>788</v>
      </c>
      <c r="C81" s="832"/>
      <c r="D81" s="832"/>
      <c r="E81" s="755"/>
      <c r="F81" s="755"/>
      <c r="G81" s="755"/>
      <c r="H81" s="764"/>
      <c r="I81" s="764"/>
      <c r="J81" s="764"/>
      <c r="K81" s="764"/>
      <c r="L81" s="764"/>
      <c r="M81" s="768"/>
      <c r="N81" s="467" t="s">
        <v>73</v>
      </c>
      <c r="O81" s="458" t="s">
        <v>2208</v>
      </c>
      <c r="P81" s="630" t="s">
        <v>2594</v>
      </c>
      <c r="Q81" s="630" t="s">
        <v>2248</v>
      </c>
      <c r="R81" s="630" t="s">
        <v>2248</v>
      </c>
      <c r="S81" s="630" t="s">
        <v>2248</v>
      </c>
    </row>
    <row r="82" spans="1:19" s="363" customFormat="1" ht="25.5" x14ac:dyDescent="0.2">
      <c r="A82" s="14" t="e">
        <f t="shared" si="2"/>
        <v>#REF!</v>
      </c>
      <c r="B82" s="31" t="s">
        <v>788</v>
      </c>
      <c r="C82" s="832"/>
      <c r="D82" s="832"/>
      <c r="E82" s="755"/>
      <c r="F82" s="755"/>
      <c r="G82" s="755"/>
      <c r="H82" s="764"/>
      <c r="I82" s="764"/>
      <c r="J82" s="764"/>
      <c r="K82" s="764"/>
      <c r="L82" s="764"/>
      <c r="M82" s="768"/>
      <c r="N82" s="467" t="s">
        <v>73</v>
      </c>
      <c r="O82" s="458" t="s">
        <v>2209</v>
      </c>
      <c r="P82" s="630" t="s">
        <v>2594</v>
      </c>
      <c r="Q82" s="630" t="s">
        <v>2248</v>
      </c>
      <c r="R82" s="630" t="s">
        <v>2248</v>
      </c>
      <c r="S82" s="630" t="s">
        <v>2248</v>
      </c>
    </row>
    <row r="83" spans="1:19" s="363" customFormat="1" ht="15" customHeight="1" x14ac:dyDescent="0.2">
      <c r="A83" s="14" t="e">
        <f t="shared" si="2"/>
        <v>#REF!</v>
      </c>
      <c r="B83" s="31" t="s">
        <v>788</v>
      </c>
      <c r="C83" s="832"/>
      <c r="D83" s="832"/>
      <c r="E83" s="755"/>
      <c r="F83" s="755"/>
      <c r="G83" s="755"/>
      <c r="H83" s="764"/>
      <c r="I83" s="764"/>
      <c r="J83" s="764"/>
      <c r="K83" s="764"/>
      <c r="L83" s="764"/>
      <c r="M83" s="768"/>
      <c r="N83" s="467" t="s">
        <v>73</v>
      </c>
      <c r="O83" s="458" t="s">
        <v>2210</v>
      </c>
      <c r="P83" s="630" t="s">
        <v>2594</v>
      </c>
      <c r="Q83" s="630" t="s">
        <v>2248</v>
      </c>
      <c r="R83" s="630" t="s">
        <v>2248</v>
      </c>
      <c r="S83" s="630" t="s">
        <v>2248</v>
      </c>
    </row>
    <row r="84" spans="1:19" s="363" customFormat="1" ht="15" customHeight="1" x14ac:dyDescent="0.2">
      <c r="A84" s="14" t="e">
        <f t="shared" si="2"/>
        <v>#REF!</v>
      </c>
      <c r="B84" s="31" t="s">
        <v>788</v>
      </c>
      <c r="C84" s="832"/>
      <c r="D84" s="832"/>
      <c r="E84" s="755"/>
      <c r="F84" s="755"/>
      <c r="G84" s="755"/>
      <c r="H84" s="764"/>
      <c r="I84" s="764"/>
      <c r="J84" s="764"/>
      <c r="K84" s="764"/>
      <c r="L84" s="764"/>
      <c r="M84" s="768"/>
      <c r="N84" s="467" t="s">
        <v>73</v>
      </c>
      <c r="O84" s="458" t="s">
        <v>2211</v>
      </c>
      <c r="P84" s="630" t="s">
        <v>2594</v>
      </c>
      <c r="Q84" s="630" t="s">
        <v>2248</v>
      </c>
      <c r="R84" s="630" t="s">
        <v>2248</v>
      </c>
      <c r="S84" s="630" t="s">
        <v>2248</v>
      </c>
    </row>
    <row r="85" spans="1:19" s="363" customFormat="1" ht="38.25" x14ac:dyDescent="0.2">
      <c r="A85" s="14" t="e">
        <f t="shared" si="2"/>
        <v>#REF!</v>
      </c>
      <c r="B85" s="31" t="s">
        <v>788</v>
      </c>
      <c r="C85" s="754" t="s">
        <v>1322</v>
      </c>
      <c r="D85" s="755" t="s">
        <v>176</v>
      </c>
      <c r="E85" s="755" t="s">
        <v>176</v>
      </c>
      <c r="F85" s="755" t="s">
        <v>176</v>
      </c>
      <c r="G85" s="755"/>
      <c r="H85" s="764"/>
      <c r="I85" s="764"/>
      <c r="J85" s="764"/>
      <c r="K85" s="764" t="s">
        <v>198</v>
      </c>
      <c r="L85" s="764" t="s">
        <v>198</v>
      </c>
      <c r="M85" s="768"/>
      <c r="N85" s="467" t="s">
        <v>2323</v>
      </c>
      <c r="O85" s="458" t="s">
        <v>2212</v>
      </c>
      <c r="P85" s="630" t="s">
        <v>2594</v>
      </c>
      <c r="Q85" s="630" t="s">
        <v>2248</v>
      </c>
      <c r="R85" s="630" t="s">
        <v>2248</v>
      </c>
      <c r="S85" s="630" t="s">
        <v>2248</v>
      </c>
    </row>
    <row r="86" spans="1:19" s="363" customFormat="1" ht="38.25" x14ac:dyDescent="0.2">
      <c r="A86" s="14" t="e">
        <f t="shared" si="2"/>
        <v>#REF!</v>
      </c>
      <c r="B86" s="31" t="s">
        <v>788</v>
      </c>
      <c r="C86" s="755"/>
      <c r="D86" s="755"/>
      <c r="E86" s="755"/>
      <c r="F86" s="755"/>
      <c r="G86" s="755"/>
      <c r="H86" s="764" t="s">
        <v>198</v>
      </c>
      <c r="I86" s="626" t="s">
        <v>198</v>
      </c>
      <c r="J86" s="764" t="s">
        <v>198</v>
      </c>
      <c r="K86" s="764"/>
      <c r="L86" s="764"/>
      <c r="M86" s="768"/>
      <c r="N86" s="467" t="s">
        <v>73</v>
      </c>
      <c r="O86" s="458" t="s">
        <v>2213</v>
      </c>
      <c r="P86" s="630" t="s">
        <v>2594</v>
      </c>
      <c r="Q86" s="630" t="s">
        <v>2248</v>
      </c>
      <c r="R86" s="630" t="s">
        <v>2248</v>
      </c>
      <c r="S86" s="630" t="s">
        <v>2248</v>
      </c>
    </row>
    <row r="87" spans="1:19" s="363" customFormat="1" ht="25.5" x14ac:dyDescent="0.2">
      <c r="A87" s="14" t="e">
        <f t="shared" si="2"/>
        <v>#REF!</v>
      </c>
      <c r="B87" s="31" t="s">
        <v>788</v>
      </c>
      <c r="C87" s="755"/>
      <c r="D87" s="755"/>
      <c r="E87" s="755"/>
      <c r="F87" s="755"/>
      <c r="G87" s="755"/>
      <c r="H87" s="764"/>
      <c r="I87" s="764" t="s">
        <v>198</v>
      </c>
      <c r="J87" s="764"/>
      <c r="K87" s="764"/>
      <c r="L87" s="764"/>
      <c r="M87" s="768"/>
      <c r="N87" s="467" t="s">
        <v>73</v>
      </c>
      <c r="O87" s="458" t="s">
        <v>2214</v>
      </c>
      <c r="P87" s="630" t="s">
        <v>2594</v>
      </c>
      <c r="Q87" s="630" t="s">
        <v>2248</v>
      </c>
      <c r="R87" s="630" t="s">
        <v>2248</v>
      </c>
      <c r="S87" s="630" t="s">
        <v>2248</v>
      </c>
    </row>
    <row r="88" spans="1:19" s="363" customFormat="1" ht="25.5" x14ac:dyDescent="0.2">
      <c r="A88" s="14" t="e">
        <f t="shared" si="2"/>
        <v>#REF!</v>
      </c>
      <c r="B88" s="31" t="s">
        <v>788</v>
      </c>
      <c r="C88" s="755"/>
      <c r="D88" s="755"/>
      <c r="E88" s="755"/>
      <c r="F88" s="755"/>
      <c r="G88" s="755"/>
      <c r="H88" s="764"/>
      <c r="I88" s="764"/>
      <c r="J88" s="764"/>
      <c r="K88" s="764"/>
      <c r="L88" s="764"/>
      <c r="M88" s="768"/>
      <c r="N88" s="467" t="s">
        <v>73</v>
      </c>
      <c r="O88" s="458" t="s">
        <v>2215</v>
      </c>
      <c r="P88" s="630" t="s">
        <v>2594</v>
      </c>
      <c r="Q88" s="630" t="s">
        <v>2248</v>
      </c>
      <c r="R88" s="630" t="s">
        <v>2248</v>
      </c>
      <c r="S88" s="630" t="s">
        <v>2248</v>
      </c>
    </row>
    <row r="89" spans="1:19" s="363" customFormat="1" ht="89.25" x14ac:dyDescent="0.2">
      <c r="A89" s="630"/>
      <c r="B89" s="31" t="s">
        <v>788</v>
      </c>
      <c r="C89" s="754" t="s">
        <v>1323</v>
      </c>
      <c r="D89" s="755" t="s">
        <v>198</v>
      </c>
      <c r="E89" s="755" t="s">
        <v>198</v>
      </c>
      <c r="F89" s="755" t="s">
        <v>198</v>
      </c>
      <c r="G89" s="755" t="s">
        <v>198</v>
      </c>
      <c r="H89" s="764" t="s">
        <v>2286</v>
      </c>
      <c r="I89" s="764" t="s">
        <v>2286</v>
      </c>
      <c r="J89" s="764" t="s">
        <v>2286</v>
      </c>
      <c r="K89" s="764" t="s">
        <v>2286</v>
      </c>
      <c r="L89" s="764" t="s">
        <v>2286</v>
      </c>
      <c r="M89" s="768"/>
      <c r="N89" s="467" t="s">
        <v>2284</v>
      </c>
      <c r="O89" s="456" t="s">
        <v>2983</v>
      </c>
      <c r="P89" s="654" t="s">
        <v>2594</v>
      </c>
      <c r="Q89" s="630"/>
      <c r="R89" s="630"/>
      <c r="S89" s="630"/>
    </row>
    <row r="90" spans="1:19" s="363" customFormat="1" ht="25.5" x14ac:dyDescent="0.2">
      <c r="A90" s="14" t="e">
        <f>A88+1</f>
        <v>#REF!</v>
      </c>
      <c r="B90" s="31" t="s">
        <v>788</v>
      </c>
      <c r="C90" s="755"/>
      <c r="D90" s="755"/>
      <c r="E90" s="755"/>
      <c r="F90" s="755"/>
      <c r="G90" s="755"/>
      <c r="H90" s="791"/>
      <c r="I90" s="791"/>
      <c r="J90" s="791"/>
      <c r="K90" s="791"/>
      <c r="L90" s="791"/>
      <c r="M90" s="768"/>
      <c r="N90" s="628" t="s">
        <v>73</v>
      </c>
      <c r="O90" s="456" t="s">
        <v>2984</v>
      </c>
      <c r="P90" s="654" t="s">
        <v>2594</v>
      </c>
      <c r="Q90" s="655" t="s">
        <v>2248</v>
      </c>
      <c r="R90" s="655" t="s">
        <v>2248</v>
      </c>
      <c r="S90" s="655" t="s">
        <v>2248</v>
      </c>
    </row>
    <row r="91" spans="1:19" s="363" customFormat="1" ht="25.5" x14ac:dyDescent="0.2">
      <c r="A91" s="14" t="e">
        <f>A90+1</f>
        <v>#REF!</v>
      </c>
      <c r="B91" s="31" t="s">
        <v>788</v>
      </c>
      <c r="C91" s="755"/>
      <c r="D91" s="755"/>
      <c r="E91" s="755"/>
      <c r="F91" s="755"/>
      <c r="G91" s="755"/>
      <c r="H91" s="791"/>
      <c r="I91" s="791"/>
      <c r="J91" s="791"/>
      <c r="K91" s="791"/>
      <c r="L91" s="791"/>
      <c r="M91" s="768"/>
      <c r="N91" s="628" t="s">
        <v>73</v>
      </c>
      <c r="O91" s="456" t="s">
        <v>2985</v>
      </c>
      <c r="P91" s="654" t="s">
        <v>2594</v>
      </c>
      <c r="Q91" s="655" t="s">
        <v>2248</v>
      </c>
      <c r="R91" s="655" t="s">
        <v>2248</v>
      </c>
      <c r="S91" s="655" t="s">
        <v>2248</v>
      </c>
    </row>
    <row r="92" spans="1:19" s="363" customFormat="1" ht="25.5" x14ac:dyDescent="0.2">
      <c r="A92" s="14" t="e">
        <f t="shared" ref="A92:A97" si="3">A91+1</f>
        <v>#REF!</v>
      </c>
      <c r="B92" s="31" t="s">
        <v>788</v>
      </c>
      <c r="C92" s="755"/>
      <c r="D92" s="755"/>
      <c r="E92" s="755"/>
      <c r="F92" s="755"/>
      <c r="G92" s="755"/>
      <c r="H92" s="791"/>
      <c r="I92" s="791"/>
      <c r="J92" s="791"/>
      <c r="K92" s="791"/>
      <c r="L92" s="791"/>
      <c r="M92" s="768"/>
      <c r="N92" s="628" t="s">
        <v>73</v>
      </c>
      <c r="O92" s="456" t="s">
        <v>2986</v>
      </c>
      <c r="P92" s="654" t="s">
        <v>2594</v>
      </c>
      <c r="Q92" s="655" t="s">
        <v>2248</v>
      </c>
      <c r="R92" s="655" t="s">
        <v>2248</v>
      </c>
      <c r="S92" s="655" t="s">
        <v>2248</v>
      </c>
    </row>
    <row r="93" spans="1:19" s="363" customFormat="1" ht="15" customHeight="1" x14ac:dyDescent="0.2">
      <c r="A93" s="14" t="e">
        <f t="shared" si="3"/>
        <v>#REF!</v>
      </c>
      <c r="B93" s="31" t="s">
        <v>788</v>
      </c>
      <c r="C93" s="755"/>
      <c r="D93" s="755"/>
      <c r="E93" s="755"/>
      <c r="F93" s="755"/>
      <c r="G93" s="755"/>
      <c r="H93" s="791"/>
      <c r="I93" s="791"/>
      <c r="J93" s="791"/>
      <c r="K93" s="791"/>
      <c r="L93" s="791"/>
      <c r="M93" s="768"/>
      <c r="N93" s="628" t="s">
        <v>73</v>
      </c>
      <c r="O93" s="458" t="s">
        <v>2109</v>
      </c>
      <c r="P93" s="630" t="s">
        <v>2594</v>
      </c>
      <c r="Q93" s="630" t="s">
        <v>2248</v>
      </c>
      <c r="R93" s="630" t="s">
        <v>2248</v>
      </c>
      <c r="S93" s="630" t="s">
        <v>2248</v>
      </c>
    </row>
    <row r="94" spans="1:19" s="363" customFormat="1" ht="15" customHeight="1" x14ac:dyDescent="0.2">
      <c r="A94" s="14" t="e">
        <f t="shared" si="3"/>
        <v>#REF!</v>
      </c>
      <c r="B94" s="31" t="s">
        <v>788</v>
      </c>
      <c r="C94" s="755"/>
      <c r="D94" s="755"/>
      <c r="E94" s="755"/>
      <c r="F94" s="755"/>
      <c r="G94" s="755"/>
      <c r="H94" s="791"/>
      <c r="I94" s="791"/>
      <c r="J94" s="791"/>
      <c r="K94" s="791"/>
      <c r="L94" s="791"/>
      <c r="M94" s="768"/>
      <c r="N94" s="628" t="s">
        <v>73</v>
      </c>
      <c r="O94" s="458" t="s">
        <v>2110</v>
      </c>
      <c r="P94" s="630" t="s">
        <v>2594</v>
      </c>
      <c r="Q94" s="630" t="s">
        <v>2248</v>
      </c>
      <c r="R94" s="630" t="s">
        <v>2248</v>
      </c>
      <c r="S94" s="630" t="s">
        <v>2248</v>
      </c>
    </row>
    <row r="95" spans="1:19" s="363" customFormat="1" ht="15" customHeight="1" x14ac:dyDescent="0.2">
      <c r="A95" s="14"/>
      <c r="B95" s="31"/>
      <c r="C95" s="625"/>
      <c r="D95" s="625"/>
      <c r="E95" s="625"/>
      <c r="F95" s="625"/>
      <c r="G95" s="625"/>
      <c r="H95" s="629"/>
      <c r="I95" s="629"/>
      <c r="J95" s="629"/>
      <c r="K95" s="629"/>
      <c r="L95" s="629"/>
      <c r="M95" s="768"/>
      <c r="N95" s="628"/>
      <c r="O95" s="604" t="s">
        <v>2987</v>
      </c>
      <c r="P95" s="654"/>
      <c r="Q95" s="655" t="s">
        <v>2248</v>
      </c>
      <c r="R95" s="655" t="s">
        <v>2248</v>
      </c>
      <c r="S95" s="655" t="s">
        <v>2248</v>
      </c>
    </row>
    <row r="96" spans="1:19" s="363" customFormat="1" ht="89.25" x14ac:dyDescent="0.2">
      <c r="A96" s="14" t="e">
        <f>A94+1</f>
        <v>#REF!</v>
      </c>
      <c r="B96" s="31" t="s">
        <v>788</v>
      </c>
      <c r="C96" s="624" t="s">
        <v>1320</v>
      </c>
      <c r="D96" s="625">
        <v>5.2</v>
      </c>
      <c r="E96" s="625">
        <v>5.2</v>
      </c>
      <c r="F96" s="625">
        <v>5.2</v>
      </c>
      <c r="G96" s="625">
        <v>5.2</v>
      </c>
      <c r="H96" s="625">
        <v>5.2</v>
      </c>
      <c r="I96" s="629" t="s">
        <v>205</v>
      </c>
      <c r="J96" s="791" t="s">
        <v>205</v>
      </c>
      <c r="K96" s="791" t="s">
        <v>205</v>
      </c>
      <c r="L96" s="791" t="s">
        <v>205</v>
      </c>
      <c r="M96" s="768"/>
      <c r="N96" s="467" t="s">
        <v>2491</v>
      </c>
      <c r="O96" s="456" t="s">
        <v>2973</v>
      </c>
      <c r="P96" s="654" t="s">
        <v>2594</v>
      </c>
      <c r="Q96" s="630" t="s">
        <v>2248</v>
      </c>
      <c r="R96" s="630" t="s">
        <v>2248</v>
      </c>
      <c r="S96" s="630" t="s">
        <v>2248</v>
      </c>
    </row>
    <row r="97" spans="1:19" s="363" customFormat="1" ht="15" customHeight="1" x14ac:dyDescent="0.2">
      <c r="A97" s="14" t="e">
        <f t="shared" si="3"/>
        <v>#REF!</v>
      </c>
      <c r="B97" s="31"/>
      <c r="C97" s="624"/>
      <c r="D97" s="625"/>
      <c r="E97" s="625"/>
      <c r="F97" s="625"/>
      <c r="G97" s="625"/>
      <c r="H97" s="625"/>
      <c r="I97" s="630"/>
      <c r="J97" s="791"/>
      <c r="K97" s="791"/>
      <c r="L97" s="791"/>
      <c r="M97" s="768"/>
      <c r="N97" s="628" t="s">
        <v>73</v>
      </c>
      <c r="O97" s="458" t="s">
        <v>2400</v>
      </c>
      <c r="P97" s="630" t="s">
        <v>2594</v>
      </c>
      <c r="Q97" s="630" t="s">
        <v>2248</v>
      </c>
      <c r="R97" s="630" t="s">
        <v>2248</v>
      </c>
      <c r="S97" s="630" t="s">
        <v>2248</v>
      </c>
    </row>
    <row r="98" spans="1:19" s="363" customFormat="1" ht="25.5" x14ac:dyDescent="0.2">
      <c r="A98" s="630"/>
      <c r="B98" s="31"/>
      <c r="C98" s="624"/>
      <c r="D98" s="625"/>
      <c r="E98" s="625"/>
      <c r="F98" s="625"/>
      <c r="G98" s="625"/>
      <c r="H98" s="791" t="s">
        <v>176</v>
      </c>
      <c r="I98" s="225"/>
      <c r="J98" s="791"/>
      <c r="K98" s="791"/>
      <c r="L98" s="791"/>
      <c r="M98" s="768"/>
      <c r="N98" s="628" t="s">
        <v>73</v>
      </c>
      <c r="O98" s="458" t="s">
        <v>2974</v>
      </c>
      <c r="P98" s="630" t="s">
        <v>2594</v>
      </c>
      <c r="Q98" s="630"/>
      <c r="R98" s="630"/>
      <c r="S98" s="630"/>
    </row>
    <row r="99" spans="1:19" s="363" customFormat="1" ht="25.5" x14ac:dyDescent="0.2">
      <c r="A99" s="14" t="e">
        <f>A97+1</f>
        <v>#REF!</v>
      </c>
      <c r="B99" s="31"/>
      <c r="C99" s="624"/>
      <c r="D99" s="625"/>
      <c r="E99" s="625"/>
      <c r="F99" s="625"/>
      <c r="G99" s="625"/>
      <c r="H99" s="791"/>
      <c r="I99" s="225"/>
      <c r="J99" s="791"/>
      <c r="K99" s="791"/>
      <c r="L99" s="791"/>
      <c r="M99" s="768"/>
      <c r="N99" s="628" t="s">
        <v>73</v>
      </c>
      <c r="O99" s="456" t="s">
        <v>2975</v>
      </c>
      <c r="P99" s="654" t="s">
        <v>2594</v>
      </c>
      <c r="Q99" s="655" t="s">
        <v>2248</v>
      </c>
      <c r="R99" s="655" t="s">
        <v>2248</v>
      </c>
      <c r="S99" s="655" t="s">
        <v>2248</v>
      </c>
    </row>
    <row r="100" spans="1:19" s="363" customFormat="1" ht="15" customHeight="1" x14ac:dyDescent="0.2">
      <c r="A100" s="14"/>
      <c r="B100" s="31"/>
      <c r="C100" s="624"/>
      <c r="D100" s="625"/>
      <c r="E100" s="625"/>
      <c r="F100" s="625"/>
      <c r="G100" s="625"/>
      <c r="H100" s="791"/>
      <c r="I100" s="225"/>
      <c r="J100" s="791"/>
      <c r="K100" s="791"/>
      <c r="L100" s="791"/>
      <c r="M100" s="768"/>
      <c r="N100" s="628"/>
      <c r="O100" s="604" t="s">
        <v>2976</v>
      </c>
      <c r="P100" s="657"/>
      <c r="Q100" s="655" t="s">
        <v>2248</v>
      </c>
      <c r="R100" s="655" t="s">
        <v>2248</v>
      </c>
      <c r="S100" s="655" t="s">
        <v>2248</v>
      </c>
    </row>
    <row r="101" spans="1:19" s="363" customFormat="1" ht="15" customHeight="1" x14ac:dyDescent="0.2">
      <c r="A101" s="14" t="e">
        <f>A99+1</f>
        <v>#REF!</v>
      </c>
      <c r="B101" s="31" t="s">
        <v>788</v>
      </c>
      <c r="C101" s="624"/>
      <c r="D101" s="625"/>
      <c r="E101" s="625"/>
      <c r="F101" s="625"/>
      <c r="G101" s="625"/>
      <c r="H101" s="791"/>
      <c r="I101" s="225"/>
      <c r="J101" s="791"/>
      <c r="K101" s="791"/>
      <c r="L101" s="791"/>
      <c r="M101" s="768"/>
      <c r="N101" s="628" t="s">
        <v>73</v>
      </c>
      <c r="O101" s="456" t="s">
        <v>2977</v>
      </c>
      <c r="P101" s="654" t="s">
        <v>2594</v>
      </c>
      <c r="Q101" s="655" t="s">
        <v>2248</v>
      </c>
      <c r="R101" s="655" t="s">
        <v>2248</v>
      </c>
      <c r="S101" s="655" t="s">
        <v>2248</v>
      </c>
    </row>
    <row r="102" spans="1:19" s="363" customFormat="1" ht="15" customHeight="1" x14ac:dyDescent="0.2">
      <c r="A102" s="14" t="e">
        <f t="shared" ref="A102:A104" si="4">A101+1</f>
        <v>#REF!</v>
      </c>
      <c r="B102" s="31" t="s">
        <v>788</v>
      </c>
      <c r="C102" s="624"/>
      <c r="D102" s="625"/>
      <c r="E102" s="625"/>
      <c r="F102" s="625"/>
      <c r="G102" s="625"/>
      <c r="H102" s="791"/>
      <c r="I102" s="225"/>
      <c r="J102" s="791"/>
      <c r="K102" s="791"/>
      <c r="L102" s="791"/>
      <c r="M102" s="768"/>
      <c r="N102" s="628" t="s">
        <v>73</v>
      </c>
      <c r="O102" s="456" t="s">
        <v>2978</v>
      </c>
      <c r="P102" s="654" t="s">
        <v>2594</v>
      </c>
      <c r="Q102" s="655" t="s">
        <v>2248</v>
      </c>
      <c r="R102" s="655" t="s">
        <v>2248</v>
      </c>
      <c r="S102" s="655" t="s">
        <v>2248</v>
      </c>
    </row>
    <row r="103" spans="1:19" s="363" customFormat="1" ht="15" customHeight="1" x14ac:dyDescent="0.2">
      <c r="A103" s="14" t="e">
        <f t="shared" si="4"/>
        <v>#REF!</v>
      </c>
      <c r="B103" s="31" t="s">
        <v>788</v>
      </c>
      <c r="C103" s="624"/>
      <c r="D103" s="625"/>
      <c r="E103" s="625"/>
      <c r="F103" s="625"/>
      <c r="G103" s="625"/>
      <c r="H103" s="791"/>
      <c r="I103" s="225"/>
      <c r="J103" s="791"/>
      <c r="K103" s="791"/>
      <c r="L103" s="791"/>
      <c r="M103" s="768"/>
      <c r="N103" s="628" t="s">
        <v>73</v>
      </c>
      <c r="O103" s="456" t="s">
        <v>2979</v>
      </c>
      <c r="P103" s="654" t="s">
        <v>2594</v>
      </c>
      <c r="Q103" s="655" t="s">
        <v>2248</v>
      </c>
      <c r="R103" s="655" t="s">
        <v>2248</v>
      </c>
      <c r="S103" s="655" t="s">
        <v>2248</v>
      </c>
    </row>
    <row r="104" spans="1:19" s="363" customFormat="1" ht="15" customHeight="1" x14ac:dyDescent="0.2">
      <c r="A104" s="14" t="e">
        <f t="shared" si="4"/>
        <v>#REF!</v>
      </c>
      <c r="B104" s="31"/>
      <c r="C104" s="626" t="s">
        <v>1322</v>
      </c>
      <c r="D104" s="629" t="s">
        <v>176</v>
      </c>
      <c r="E104" s="629" t="s">
        <v>166</v>
      </c>
      <c r="F104" s="629" t="s">
        <v>166</v>
      </c>
      <c r="G104" s="625"/>
      <c r="H104" s="791"/>
      <c r="I104" s="225"/>
      <c r="J104" s="791"/>
      <c r="K104" s="791"/>
      <c r="L104" s="791"/>
      <c r="M104" s="768"/>
      <c r="N104" s="628" t="s">
        <v>73</v>
      </c>
      <c r="O104" s="458" t="s">
        <v>2405</v>
      </c>
      <c r="P104" s="630" t="s">
        <v>2594</v>
      </c>
      <c r="Q104" s="630" t="s">
        <v>2248</v>
      </c>
      <c r="R104" s="630" t="s">
        <v>2248</v>
      </c>
      <c r="S104" s="630" t="s">
        <v>2248</v>
      </c>
    </row>
    <row r="105" spans="1:19" s="29" customFormat="1" ht="63.75" x14ac:dyDescent="0.2">
      <c r="A105" s="14" t="e">
        <f>A102+1</f>
        <v>#REF!</v>
      </c>
      <c r="B105" s="631"/>
      <c r="C105" s="631"/>
      <c r="D105" s="631"/>
      <c r="E105" s="631"/>
      <c r="F105" s="631"/>
      <c r="G105" s="631"/>
      <c r="H105" s="631"/>
      <c r="I105" s="631"/>
      <c r="J105" s="631"/>
      <c r="K105" s="631"/>
      <c r="L105" s="260"/>
      <c r="M105" s="627" t="s">
        <v>2615</v>
      </c>
      <c r="N105" s="628" t="s">
        <v>3210</v>
      </c>
      <c r="O105" s="59" t="s">
        <v>3211</v>
      </c>
      <c r="P105" s="657"/>
      <c r="Q105" s="655" t="s">
        <v>2248</v>
      </c>
      <c r="R105" s="655" t="s">
        <v>2248</v>
      </c>
      <c r="S105" s="655" t="s">
        <v>2248</v>
      </c>
    </row>
    <row r="106" spans="1:19" s="363" customFormat="1" ht="25.5" x14ac:dyDescent="0.2">
      <c r="A106" s="630"/>
      <c r="B106" s="764" t="s">
        <v>1513</v>
      </c>
      <c r="C106" s="754" t="s">
        <v>205</v>
      </c>
      <c r="D106" s="755" t="s">
        <v>205</v>
      </c>
      <c r="E106" s="755" t="s">
        <v>205</v>
      </c>
      <c r="F106" s="755" t="s">
        <v>205</v>
      </c>
      <c r="G106" s="755" t="s">
        <v>205</v>
      </c>
      <c r="H106" s="755" t="s">
        <v>205</v>
      </c>
      <c r="I106" s="755" t="s">
        <v>205</v>
      </c>
      <c r="J106" s="791" t="s">
        <v>2494</v>
      </c>
      <c r="K106" s="791" t="s">
        <v>2494</v>
      </c>
      <c r="L106" s="791" t="s">
        <v>2494</v>
      </c>
      <c r="M106" s="768" t="s">
        <v>2614</v>
      </c>
      <c r="N106" s="628" t="s">
        <v>3213</v>
      </c>
      <c r="O106" s="458" t="s">
        <v>2980</v>
      </c>
      <c r="P106" s="630" t="s">
        <v>2594</v>
      </c>
      <c r="Q106" s="630"/>
      <c r="R106" s="630"/>
      <c r="S106" s="630"/>
    </row>
    <row r="107" spans="1:19" s="363" customFormat="1" ht="38.25" x14ac:dyDescent="0.2">
      <c r="A107" s="14" t="e">
        <f>A104+1</f>
        <v>#REF!</v>
      </c>
      <c r="B107" s="764"/>
      <c r="C107" s="754"/>
      <c r="D107" s="755"/>
      <c r="E107" s="755"/>
      <c r="F107" s="755"/>
      <c r="G107" s="755"/>
      <c r="H107" s="755"/>
      <c r="I107" s="755"/>
      <c r="J107" s="791"/>
      <c r="K107" s="791"/>
      <c r="L107" s="791"/>
      <c r="M107" s="768"/>
      <c r="N107" s="628" t="s">
        <v>73</v>
      </c>
      <c r="O107" s="605" t="s">
        <v>2981</v>
      </c>
      <c r="P107" s="654" t="s">
        <v>2594</v>
      </c>
      <c r="Q107" s="655" t="s">
        <v>2248</v>
      </c>
      <c r="R107" s="655" t="s">
        <v>2248</v>
      </c>
      <c r="S107" s="655" t="s">
        <v>2248</v>
      </c>
    </row>
    <row r="108" spans="1:19" s="363" customFormat="1" ht="15" customHeight="1" x14ac:dyDescent="0.2">
      <c r="A108" s="14" t="e">
        <f>A107+1</f>
        <v>#REF!</v>
      </c>
      <c r="B108" s="764"/>
      <c r="C108" s="754"/>
      <c r="D108" s="755"/>
      <c r="E108" s="755"/>
      <c r="F108" s="755"/>
      <c r="G108" s="755"/>
      <c r="H108" s="755"/>
      <c r="I108" s="755"/>
      <c r="J108" s="791"/>
      <c r="K108" s="791"/>
      <c r="L108" s="791"/>
      <c r="M108" s="768"/>
      <c r="N108" s="628"/>
      <c r="O108" s="606" t="s">
        <v>1512</v>
      </c>
      <c r="P108" s="630" t="s">
        <v>2594</v>
      </c>
      <c r="Q108" s="630" t="s">
        <v>2248</v>
      </c>
      <c r="R108" s="630" t="s">
        <v>2248</v>
      </c>
      <c r="S108" s="630" t="s">
        <v>2248</v>
      </c>
    </row>
    <row r="109" spans="1:19" s="363" customFormat="1" ht="29.45" customHeight="1" x14ac:dyDescent="0.2">
      <c r="A109" s="14" t="e">
        <f>A108+1</f>
        <v>#REF!</v>
      </c>
      <c r="B109" s="31" t="s">
        <v>788</v>
      </c>
      <c r="C109" s="624" t="s">
        <v>1324</v>
      </c>
      <c r="D109" s="755"/>
      <c r="E109" s="755"/>
      <c r="F109" s="755"/>
      <c r="G109" s="755"/>
      <c r="H109" s="755"/>
      <c r="I109" s="755"/>
      <c r="J109" s="791"/>
      <c r="K109" s="791"/>
      <c r="L109" s="791"/>
      <c r="M109" s="768"/>
      <c r="N109" s="628"/>
      <c r="O109" s="605" t="s">
        <v>2982</v>
      </c>
      <c r="P109" s="654" t="s">
        <v>2594</v>
      </c>
      <c r="Q109" s="655" t="s">
        <v>2248</v>
      </c>
      <c r="R109" s="655" t="s">
        <v>2248</v>
      </c>
      <c r="S109" s="655" t="s">
        <v>2248</v>
      </c>
    </row>
    <row r="110" spans="1:19" x14ac:dyDescent="0.2">
      <c r="A110" s="622"/>
      <c r="B110" s="622"/>
      <c r="C110" s="622"/>
      <c r="D110" s="622"/>
      <c r="E110" s="622"/>
      <c r="F110" s="622"/>
      <c r="G110" s="622"/>
      <c r="H110" s="622"/>
      <c r="I110" s="622"/>
      <c r="J110" s="622"/>
      <c r="K110" s="622"/>
      <c r="L110" s="622"/>
      <c r="M110" s="622"/>
      <c r="N110" s="635"/>
      <c r="O110" s="636"/>
      <c r="P110" s="622"/>
      <c r="Q110" s="622"/>
      <c r="R110" s="622"/>
      <c r="S110" s="622"/>
    </row>
    <row r="111" spans="1:19" x14ac:dyDescent="0.2">
      <c r="A111" s="622"/>
      <c r="B111" s="622"/>
      <c r="C111" s="622"/>
      <c r="D111" s="622"/>
      <c r="E111" s="622"/>
      <c r="F111" s="622"/>
      <c r="G111" s="622"/>
      <c r="H111" s="622"/>
      <c r="I111" s="622"/>
      <c r="J111" s="622"/>
      <c r="K111" s="622"/>
      <c r="L111" s="622"/>
      <c r="M111" s="622"/>
      <c r="N111" s="635"/>
      <c r="O111" s="636"/>
      <c r="P111" s="622"/>
      <c r="Q111" s="622"/>
      <c r="R111" s="622"/>
      <c r="S111" s="622"/>
    </row>
    <row r="112" spans="1:19" s="29" customFormat="1" ht="38.25" x14ac:dyDescent="0.2">
      <c r="A112" s="14">
        <f t="shared" ref="A112:A115" si="5">A111+1</f>
        <v>1</v>
      </c>
      <c r="B112" s="619" t="s">
        <v>754</v>
      </c>
      <c r="C112" s="620" t="s">
        <v>433</v>
      </c>
      <c r="D112" s="755" t="s">
        <v>433</v>
      </c>
      <c r="E112" s="755" t="s">
        <v>433</v>
      </c>
      <c r="F112" s="755" t="s">
        <v>433</v>
      </c>
      <c r="G112" s="755" t="s">
        <v>433</v>
      </c>
      <c r="H112" s="755" t="s">
        <v>433</v>
      </c>
      <c r="I112" s="755" t="s">
        <v>433</v>
      </c>
      <c r="J112" s="755" t="s">
        <v>433</v>
      </c>
      <c r="K112" s="755" t="s">
        <v>433</v>
      </c>
      <c r="L112" s="755" t="s">
        <v>433</v>
      </c>
      <c r="M112" s="755" t="s">
        <v>3007</v>
      </c>
      <c r="N112" s="619" t="s">
        <v>434</v>
      </c>
      <c r="O112" s="209" t="s">
        <v>1102</v>
      </c>
      <c r="P112" s="599" t="s">
        <v>2594</v>
      </c>
      <c r="Q112" s="487" t="s">
        <v>2246</v>
      </c>
      <c r="R112" s="487" t="s">
        <v>2246</v>
      </c>
      <c r="S112" s="487" t="s">
        <v>2246</v>
      </c>
    </row>
    <row r="113" spans="1:19" s="29" customFormat="1" ht="51" x14ac:dyDescent="0.2">
      <c r="A113" s="14">
        <f t="shared" si="5"/>
        <v>2</v>
      </c>
      <c r="B113" s="619" t="s">
        <v>754</v>
      </c>
      <c r="C113" s="620" t="s">
        <v>433</v>
      </c>
      <c r="D113" s="755"/>
      <c r="E113" s="755"/>
      <c r="F113" s="755"/>
      <c r="G113" s="755"/>
      <c r="H113" s="755"/>
      <c r="I113" s="755"/>
      <c r="J113" s="755"/>
      <c r="K113" s="755"/>
      <c r="L113" s="755"/>
      <c r="M113" s="755"/>
      <c r="N113" s="619" t="s">
        <v>73</v>
      </c>
      <c r="O113" s="209" t="s">
        <v>1103</v>
      </c>
      <c r="P113" s="599" t="s">
        <v>2594</v>
      </c>
      <c r="Q113" s="487" t="s">
        <v>2246</v>
      </c>
      <c r="R113" s="487" t="s">
        <v>2246</v>
      </c>
      <c r="S113" s="487" t="s">
        <v>2246</v>
      </c>
    </row>
    <row r="114" spans="1:19" s="29" customFormat="1" ht="51" x14ac:dyDescent="0.2">
      <c r="A114" s="14">
        <f t="shared" si="5"/>
        <v>3</v>
      </c>
      <c r="B114" s="619" t="s">
        <v>754</v>
      </c>
      <c r="C114" s="620" t="s">
        <v>433</v>
      </c>
      <c r="D114" s="755"/>
      <c r="E114" s="755"/>
      <c r="F114" s="755"/>
      <c r="G114" s="755"/>
      <c r="H114" s="755"/>
      <c r="I114" s="755"/>
      <c r="J114" s="755"/>
      <c r="K114" s="755"/>
      <c r="L114" s="755"/>
      <c r="M114" s="755"/>
      <c r="N114" s="619" t="s">
        <v>73</v>
      </c>
      <c r="O114" s="209" t="s">
        <v>1104</v>
      </c>
      <c r="P114" s="599" t="s">
        <v>2594</v>
      </c>
      <c r="Q114" s="487" t="s">
        <v>2246</v>
      </c>
      <c r="R114" s="487" t="s">
        <v>2246</v>
      </c>
      <c r="S114" s="487" t="s">
        <v>2246</v>
      </c>
    </row>
    <row r="115" spans="1:19" s="29" customFormat="1" ht="25.5" x14ac:dyDescent="0.2">
      <c r="A115" s="14">
        <f t="shared" si="5"/>
        <v>4</v>
      </c>
      <c r="B115" s="619" t="s">
        <v>754</v>
      </c>
      <c r="C115" s="620" t="s">
        <v>433</v>
      </c>
      <c r="D115" s="755"/>
      <c r="E115" s="755"/>
      <c r="F115" s="755"/>
      <c r="G115" s="755"/>
      <c r="H115" s="755"/>
      <c r="I115" s="755"/>
      <c r="J115" s="755"/>
      <c r="K115" s="755"/>
      <c r="L115" s="755"/>
      <c r="M115" s="755"/>
      <c r="N115" s="619" t="s">
        <v>73</v>
      </c>
      <c r="O115" s="209" t="s">
        <v>1105</v>
      </c>
      <c r="P115" s="599" t="s">
        <v>2594</v>
      </c>
      <c r="Q115" s="487" t="s">
        <v>2246</v>
      </c>
      <c r="R115" s="487" t="s">
        <v>2246</v>
      </c>
      <c r="S115" s="487" t="s">
        <v>2246</v>
      </c>
    </row>
    <row r="116" spans="1:19" ht="15.75" x14ac:dyDescent="0.2">
      <c r="A116" s="622"/>
      <c r="B116" s="622"/>
      <c r="C116" s="622"/>
      <c r="D116" s="622"/>
      <c r="E116" s="622"/>
      <c r="F116" s="622"/>
      <c r="G116" s="622"/>
      <c r="H116" s="622"/>
      <c r="I116" s="622"/>
      <c r="J116" s="622"/>
      <c r="K116" s="622"/>
      <c r="L116" s="622"/>
      <c r="M116" s="755" t="s">
        <v>2871</v>
      </c>
      <c r="N116" s="619" t="s">
        <v>2558</v>
      </c>
      <c r="O116" s="607" t="s">
        <v>2617</v>
      </c>
      <c r="P116" s="622"/>
      <c r="Q116" s="622"/>
      <c r="R116" s="622"/>
      <c r="S116" s="622"/>
    </row>
    <row r="117" spans="1:19" ht="15.75" x14ac:dyDescent="0.2">
      <c r="A117" s="622"/>
      <c r="B117" s="622"/>
      <c r="C117" s="622"/>
      <c r="D117" s="622"/>
      <c r="E117" s="622"/>
      <c r="F117" s="622"/>
      <c r="G117" s="622"/>
      <c r="H117" s="622"/>
      <c r="I117" s="622"/>
      <c r="J117" s="622"/>
      <c r="K117" s="622"/>
      <c r="L117" s="622"/>
      <c r="M117" s="755"/>
      <c r="N117" s="619" t="s">
        <v>73</v>
      </c>
      <c r="O117" s="607" t="s">
        <v>2618</v>
      </c>
      <c r="P117" s="622"/>
      <c r="Q117" s="622"/>
      <c r="R117" s="622"/>
      <c r="S117" s="622"/>
    </row>
    <row r="118" spans="1:19" ht="47.25" x14ac:dyDescent="0.2">
      <c r="A118" s="622"/>
      <c r="B118" s="622"/>
      <c r="C118" s="622"/>
      <c r="D118" s="622"/>
      <c r="E118" s="622"/>
      <c r="F118" s="622"/>
      <c r="G118" s="622"/>
      <c r="H118" s="622"/>
      <c r="I118" s="622"/>
      <c r="J118" s="622"/>
      <c r="K118" s="622"/>
      <c r="L118" s="622"/>
      <c r="M118" s="755"/>
      <c r="N118" s="619" t="s">
        <v>73</v>
      </c>
      <c r="O118" s="607" t="s">
        <v>2619</v>
      </c>
      <c r="P118" s="622"/>
      <c r="Q118" s="622"/>
      <c r="R118" s="622"/>
      <c r="S118" s="622"/>
    </row>
    <row r="119" spans="1:19" ht="31.5" x14ac:dyDescent="0.2">
      <c r="A119" s="622"/>
      <c r="B119" s="622"/>
      <c r="C119" s="622"/>
      <c r="D119" s="622"/>
      <c r="E119" s="622"/>
      <c r="F119" s="622"/>
      <c r="G119" s="622"/>
      <c r="H119" s="622"/>
      <c r="I119" s="622"/>
      <c r="J119" s="622"/>
      <c r="K119" s="622"/>
      <c r="L119" s="622"/>
      <c r="M119" s="755"/>
      <c r="N119" s="619" t="s">
        <v>73</v>
      </c>
      <c r="O119" s="607" t="s">
        <v>2620</v>
      </c>
      <c r="P119" s="622"/>
      <c r="Q119" s="622"/>
      <c r="R119" s="622"/>
      <c r="S119" s="622"/>
    </row>
    <row r="120" spans="1:19" ht="47.25" x14ac:dyDescent="0.2">
      <c r="A120" s="622"/>
      <c r="B120" s="622"/>
      <c r="C120" s="622"/>
      <c r="D120" s="622"/>
      <c r="E120" s="622"/>
      <c r="F120" s="622"/>
      <c r="G120" s="622"/>
      <c r="H120" s="622"/>
      <c r="I120" s="622"/>
      <c r="J120" s="622"/>
      <c r="K120" s="622"/>
      <c r="L120" s="622"/>
      <c r="M120" s="755"/>
      <c r="N120" s="619" t="s">
        <v>73</v>
      </c>
      <c r="O120" s="607" t="s">
        <v>2621</v>
      </c>
      <c r="P120" s="622"/>
      <c r="Q120" s="622"/>
      <c r="R120" s="622"/>
      <c r="S120" s="622"/>
    </row>
    <row r="121" spans="1:19" ht="47.25" x14ac:dyDescent="0.2">
      <c r="A121" s="622"/>
      <c r="B121" s="622"/>
      <c r="C121" s="622"/>
      <c r="D121" s="622"/>
      <c r="E121" s="622"/>
      <c r="F121" s="622"/>
      <c r="G121" s="622"/>
      <c r="H121" s="622"/>
      <c r="I121" s="622"/>
      <c r="J121" s="622"/>
      <c r="K121" s="622"/>
      <c r="L121" s="622"/>
      <c r="M121" s="755"/>
      <c r="N121" s="619" t="s">
        <v>73</v>
      </c>
      <c r="O121" s="607" t="s">
        <v>2622</v>
      </c>
      <c r="P121" s="622"/>
      <c r="Q121" s="622"/>
      <c r="R121" s="622"/>
      <c r="S121" s="622"/>
    </row>
    <row r="122" spans="1:19" ht="15.75" x14ac:dyDescent="0.2">
      <c r="A122" s="622"/>
      <c r="B122" s="622"/>
      <c r="C122" s="622"/>
      <c r="D122" s="622"/>
      <c r="E122" s="622"/>
      <c r="F122" s="622"/>
      <c r="G122" s="622"/>
      <c r="H122" s="622"/>
      <c r="I122" s="622"/>
      <c r="J122" s="622"/>
      <c r="K122" s="622"/>
      <c r="L122" s="622"/>
      <c r="M122" s="755"/>
      <c r="N122" s="619" t="s">
        <v>73</v>
      </c>
      <c r="O122" s="607" t="s">
        <v>2623</v>
      </c>
      <c r="P122" s="622"/>
      <c r="Q122" s="622"/>
      <c r="R122" s="622"/>
      <c r="S122" s="622"/>
    </row>
    <row r="123" spans="1:19" ht="47.25" x14ac:dyDescent="0.2">
      <c r="A123" s="622"/>
      <c r="B123" s="622"/>
      <c r="C123" s="622"/>
      <c r="D123" s="622"/>
      <c r="E123" s="622"/>
      <c r="F123" s="622"/>
      <c r="G123" s="622"/>
      <c r="H123" s="622"/>
      <c r="I123" s="622"/>
      <c r="J123" s="622"/>
      <c r="K123" s="622"/>
      <c r="L123" s="622"/>
      <c r="M123" s="755"/>
      <c r="N123" s="619" t="s">
        <v>73</v>
      </c>
      <c r="O123" s="607" t="s">
        <v>2624</v>
      </c>
      <c r="P123" s="622"/>
      <c r="Q123" s="622"/>
      <c r="R123" s="622"/>
      <c r="S123" s="622"/>
    </row>
    <row r="124" spans="1:19" ht="47.25" x14ac:dyDescent="0.2">
      <c r="A124" s="622"/>
      <c r="B124" s="622"/>
      <c r="C124" s="622"/>
      <c r="D124" s="622"/>
      <c r="E124" s="622"/>
      <c r="F124" s="622"/>
      <c r="G124" s="622"/>
      <c r="H124" s="622"/>
      <c r="I124" s="622"/>
      <c r="J124" s="622"/>
      <c r="K124" s="622"/>
      <c r="L124" s="622"/>
      <c r="M124" s="755"/>
      <c r="N124" s="619" t="s">
        <v>73</v>
      </c>
      <c r="O124" s="607" t="s">
        <v>2625</v>
      </c>
      <c r="P124" s="622"/>
      <c r="Q124" s="622"/>
      <c r="R124" s="622"/>
      <c r="S124" s="622"/>
    </row>
    <row r="125" spans="1:19" s="29" customFormat="1" ht="63.75" x14ac:dyDescent="0.2">
      <c r="A125" s="14">
        <f>A116+1</f>
        <v>1</v>
      </c>
      <c r="B125" s="31" t="s">
        <v>785</v>
      </c>
      <c r="C125" s="619" t="s">
        <v>1362</v>
      </c>
      <c r="D125" s="755" t="s">
        <v>439</v>
      </c>
      <c r="E125" s="755" t="s">
        <v>439</v>
      </c>
      <c r="F125" s="755" t="s">
        <v>439</v>
      </c>
      <c r="G125" s="755" t="s">
        <v>439</v>
      </c>
      <c r="H125" s="755" t="s">
        <v>439</v>
      </c>
      <c r="I125" s="755" t="s">
        <v>439</v>
      </c>
      <c r="J125" s="755" t="s">
        <v>439</v>
      </c>
      <c r="K125" s="755" t="s">
        <v>439</v>
      </c>
      <c r="L125" s="755" t="s">
        <v>439</v>
      </c>
      <c r="M125" s="620" t="s">
        <v>2872</v>
      </c>
      <c r="N125" s="619" t="s">
        <v>3003</v>
      </c>
      <c r="O125" s="209" t="s">
        <v>3002</v>
      </c>
      <c r="P125" s="599" t="s">
        <v>2594</v>
      </c>
      <c r="Q125" s="487" t="s">
        <v>2246</v>
      </c>
      <c r="R125" s="487" t="s">
        <v>2246</v>
      </c>
      <c r="S125" s="487" t="s">
        <v>2246</v>
      </c>
    </row>
    <row r="126" spans="1:19" s="29" customFormat="1" ht="25.5" x14ac:dyDescent="0.2">
      <c r="A126" s="14">
        <f t="shared" ref="A126:A128" si="6">A125+1</f>
        <v>2</v>
      </c>
      <c r="B126" s="619" t="s">
        <v>755</v>
      </c>
      <c r="C126" s="620" t="s">
        <v>439</v>
      </c>
      <c r="D126" s="755"/>
      <c r="E126" s="755"/>
      <c r="F126" s="755"/>
      <c r="G126" s="755"/>
      <c r="H126" s="755"/>
      <c r="I126" s="755"/>
      <c r="J126" s="755"/>
      <c r="K126" s="755"/>
      <c r="L126" s="755"/>
      <c r="M126" s="569"/>
      <c r="N126" s="619" t="s">
        <v>73</v>
      </c>
      <c r="O126" s="603" t="s">
        <v>3004</v>
      </c>
      <c r="P126" s="599" t="s">
        <v>2594</v>
      </c>
      <c r="Q126" s="487" t="s">
        <v>2246</v>
      </c>
      <c r="R126" s="487" t="s">
        <v>2246</v>
      </c>
      <c r="S126" s="487" t="s">
        <v>2246</v>
      </c>
    </row>
    <row r="127" spans="1:19" s="29" customFormat="1" ht="25.5" x14ac:dyDescent="0.2">
      <c r="A127" s="14">
        <f t="shared" si="6"/>
        <v>3</v>
      </c>
      <c r="B127" s="619" t="s">
        <v>755</v>
      </c>
      <c r="C127" s="620" t="s">
        <v>439</v>
      </c>
      <c r="D127" s="755"/>
      <c r="E127" s="755"/>
      <c r="F127" s="755"/>
      <c r="G127" s="755"/>
      <c r="H127" s="755"/>
      <c r="I127" s="755"/>
      <c r="J127" s="755"/>
      <c r="K127" s="755"/>
      <c r="L127" s="755"/>
      <c r="M127" s="569"/>
      <c r="N127" s="619" t="s">
        <v>73</v>
      </c>
      <c r="O127" s="603" t="s">
        <v>3005</v>
      </c>
      <c r="P127" s="599" t="s">
        <v>2594</v>
      </c>
      <c r="Q127" s="488" t="s">
        <v>2247</v>
      </c>
      <c r="R127" s="488" t="s">
        <v>2247</v>
      </c>
      <c r="S127" s="488" t="s">
        <v>2247</v>
      </c>
    </row>
    <row r="128" spans="1:19" s="29" customFormat="1" ht="66" customHeight="1" x14ac:dyDescent="0.2">
      <c r="A128" s="14">
        <f t="shared" si="6"/>
        <v>4</v>
      </c>
      <c r="B128" s="31" t="s">
        <v>785</v>
      </c>
      <c r="C128" s="619" t="s">
        <v>1362</v>
      </c>
      <c r="D128" s="755"/>
      <c r="E128" s="755"/>
      <c r="F128" s="755"/>
      <c r="G128" s="755"/>
      <c r="H128" s="755"/>
      <c r="I128" s="755"/>
      <c r="J128" s="755"/>
      <c r="K128" s="755"/>
      <c r="L128" s="755"/>
      <c r="M128" s="569"/>
      <c r="N128" s="619" t="s">
        <v>73</v>
      </c>
      <c r="O128" s="603" t="s">
        <v>3006</v>
      </c>
      <c r="P128" s="599" t="s">
        <v>2594</v>
      </c>
      <c r="Q128" s="488" t="s">
        <v>2247</v>
      </c>
      <c r="R128" s="488" t="s">
        <v>2247</v>
      </c>
      <c r="S128" s="488" t="s">
        <v>2247</v>
      </c>
    </row>
    <row r="129" spans="1:19" ht="51" x14ac:dyDescent="0.2">
      <c r="A129" s="622"/>
      <c r="B129" s="622"/>
      <c r="C129" s="622"/>
      <c r="D129" s="622"/>
      <c r="E129" s="622"/>
      <c r="F129" s="622"/>
      <c r="G129" s="622"/>
      <c r="H129" s="622"/>
      <c r="I129" s="622"/>
      <c r="J129" s="622"/>
      <c r="K129" s="622"/>
      <c r="L129" s="622"/>
      <c r="M129" s="620" t="s">
        <v>2873</v>
      </c>
      <c r="N129" s="619" t="s">
        <v>2874</v>
      </c>
      <c r="O129" s="610" t="s">
        <v>2626</v>
      </c>
      <c r="P129" s="622"/>
      <c r="Q129" s="622"/>
      <c r="R129" s="622"/>
      <c r="S129" s="622"/>
    </row>
    <row r="130" spans="1:19" ht="51" x14ac:dyDescent="0.2">
      <c r="A130" s="622"/>
      <c r="B130" s="622"/>
      <c r="C130" s="622"/>
      <c r="D130" s="622"/>
      <c r="E130" s="622"/>
      <c r="F130" s="622"/>
      <c r="G130" s="622"/>
      <c r="H130" s="622"/>
      <c r="I130" s="622"/>
      <c r="J130" s="622"/>
      <c r="K130" s="622"/>
      <c r="L130" s="622"/>
      <c r="M130" s="620" t="s">
        <v>2875</v>
      </c>
      <c r="N130" s="619" t="s">
        <v>2876</v>
      </c>
      <c r="O130" s="610" t="s">
        <v>2627</v>
      </c>
      <c r="P130" s="622"/>
      <c r="Q130" s="622"/>
      <c r="R130" s="622"/>
      <c r="S130" s="622"/>
    </row>
    <row r="131" spans="1:19" ht="38.25" x14ac:dyDescent="0.2">
      <c r="A131" s="622"/>
      <c r="B131" s="622"/>
      <c r="C131" s="622"/>
      <c r="D131" s="622"/>
      <c r="E131" s="622"/>
      <c r="F131" s="622"/>
      <c r="G131" s="622"/>
      <c r="H131" s="622"/>
      <c r="I131" s="622"/>
      <c r="J131" s="622"/>
      <c r="K131" s="622"/>
      <c r="L131" s="622"/>
      <c r="M131" s="620" t="s">
        <v>2877</v>
      </c>
      <c r="N131" s="619" t="s">
        <v>2879</v>
      </c>
      <c r="O131" s="610" t="s">
        <v>2628</v>
      </c>
      <c r="P131" s="622"/>
      <c r="Q131" s="622"/>
      <c r="R131" s="622"/>
      <c r="S131" s="622"/>
    </row>
    <row r="132" spans="1:19" ht="38.25" x14ac:dyDescent="0.2">
      <c r="A132" s="622"/>
      <c r="B132" s="622"/>
      <c r="C132" s="622"/>
      <c r="D132" s="622"/>
      <c r="E132" s="622"/>
      <c r="F132" s="622"/>
      <c r="G132" s="622"/>
      <c r="H132" s="622"/>
      <c r="I132" s="622"/>
      <c r="J132" s="622"/>
      <c r="K132" s="622"/>
      <c r="L132" s="622"/>
      <c r="M132" s="620" t="s">
        <v>2878</v>
      </c>
      <c r="N132" s="619" t="s">
        <v>2880</v>
      </c>
      <c r="O132" s="610" t="s">
        <v>2629</v>
      </c>
      <c r="P132" s="622"/>
      <c r="Q132" s="622"/>
      <c r="R132" s="622"/>
      <c r="S132" s="622"/>
    </row>
    <row r="133" spans="1:19" ht="78.75" x14ac:dyDescent="0.2">
      <c r="A133" s="622"/>
      <c r="B133" s="622"/>
      <c r="C133" s="622"/>
      <c r="D133" s="622"/>
      <c r="E133" s="622"/>
      <c r="F133" s="622"/>
      <c r="G133" s="622"/>
      <c r="H133" s="622"/>
      <c r="I133" s="622"/>
      <c r="J133" s="622"/>
      <c r="K133" s="622"/>
      <c r="L133" s="622"/>
      <c r="M133" s="620" t="s">
        <v>2881</v>
      </c>
      <c r="N133" s="619" t="s">
        <v>2883</v>
      </c>
      <c r="O133" s="612" t="s">
        <v>2630</v>
      </c>
      <c r="P133" s="622"/>
      <c r="Q133" s="622"/>
      <c r="R133" s="622"/>
      <c r="S133" s="622"/>
    </row>
    <row r="134" spans="1:19" ht="15.75" x14ac:dyDescent="0.2">
      <c r="A134" s="622"/>
      <c r="B134" s="253"/>
      <c r="C134" s="622" t="s">
        <v>460</v>
      </c>
      <c r="D134" s="622" t="s">
        <v>460</v>
      </c>
      <c r="E134" s="622" t="s">
        <v>460</v>
      </c>
      <c r="F134" s="622" t="s">
        <v>460</v>
      </c>
      <c r="G134" s="622" t="s">
        <v>460</v>
      </c>
      <c r="H134" s="622" t="s">
        <v>460</v>
      </c>
      <c r="I134" s="622" t="s">
        <v>460</v>
      </c>
      <c r="J134" s="622" t="s">
        <v>460</v>
      </c>
      <c r="K134" s="622" t="s">
        <v>460</v>
      </c>
      <c r="L134" s="622" t="s">
        <v>460</v>
      </c>
      <c r="M134" s="755" t="s">
        <v>2882</v>
      </c>
      <c r="N134" s="619" t="s">
        <v>461</v>
      </c>
      <c r="O134" s="612" t="s">
        <v>2631</v>
      </c>
      <c r="P134" s="633" t="s">
        <v>2594</v>
      </c>
      <c r="Q134" s="487" t="s">
        <v>2246</v>
      </c>
      <c r="R134" s="485" t="s">
        <v>2248</v>
      </c>
      <c r="S134" s="485" t="s">
        <v>2248</v>
      </c>
    </row>
    <row r="135" spans="1:19" ht="47.25" x14ac:dyDescent="0.2">
      <c r="A135" s="622"/>
      <c r="B135" s="253"/>
      <c r="C135" s="622" t="s">
        <v>460</v>
      </c>
      <c r="D135" s="622" t="s">
        <v>460</v>
      </c>
      <c r="E135" s="622" t="s">
        <v>460</v>
      </c>
      <c r="F135" s="622" t="s">
        <v>460</v>
      </c>
      <c r="G135" s="622" t="s">
        <v>460</v>
      </c>
      <c r="H135" s="622" t="s">
        <v>460</v>
      </c>
      <c r="I135" s="622" t="s">
        <v>460</v>
      </c>
      <c r="J135" s="622" t="s">
        <v>460</v>
      </c>
      <c r="K135" s="622" t="s">
        <v>460</v>
      </c>
      <c r="L135" s="622" t="s">
        <v>460</v>
      </c>
      <c r="M135" s="755"/>
      <c r="N135" s="619" t="s">
        <v>73</v>
      </c>
      <c r="O135" s="612" t="s">
        <v>2632</v>
      </c>
      <c r="P135" s="633" t="s">
        <v>2594</v>
      </c>
      <c r="Q135" s="487" t="s">
        <v>2246</v>
      </c>
      <c r="R135" s="485" t="s">
        <v>2248</v>
      </c>
      <c r="S135" s="485" t="s">
        <v>2248</v>
      </c>
    </row>
    <row r="136" spans="1:19" ht="31.5" x14ac:dyDescent="0.2">
      <c r="A136" s="622"/>
      <c r="B136" s="253"/>
      <c r="C136" s="622"/>
      <c r="D136" s="622"/>
      <c r="E136" s="622"/>
      <c r="F136" s="622"/>
      <c r="G136" s="622"/>
      <c r="H136" s="622"/>
      <c r="I136" s="622"/>
      <c r="J136" s="622"/>
      <c r="K136" s="622"/>
      <c r="L136" s="622"/>
      <c r="M136" s="755"/>
      <c r="N136" s="619" t="s">
        <v>73</v>
      </c>
      <c r="O136" s="612" t="s">
        <v>2633</v>
      </c>
      <c r="P136" s="622"/>
      <c r="Q136" s="622"/>
      <c r="R136" s="622"/>
      <c r="S136" s="622"/>
    </row>
    <row r="137" spans="1:19" ht="31.5" x14ac:dyDescent="0.2">
      <c r="A137" s="622"/>
      <c r="B137" s="253"/>
      <c r="C137" s="622" t="s">
        <v>460</v>
      </c>
      <c r="D137" s="622" t="s">
        <v>460</v>
      </c>
      <c r="E137" s="622" t="s">
        <v>460</v>
      </c>
      <c r="F137" s="622" t="s">
        <v>460</v>
      </c>
      <c r="G137" s="622" t="s">
        <v>460</v>
      </c>
      <c r="H137" s="622" t="s">
        <v>460</v>
      </c>
      <c r="I137" s="622" t="s">
        <v>460</v>
      </c>
      <c r="J137" s="622" t="s">
        <v>460</v>
      </c>
      <c r="K137" s="622" t="s">
        <v>460</v>
      </c>
      <c r="L137" s="622" t="s">
        <v>460</v>
      </c>
      <c r="M137" s="755"/>
      <c r="N137" s="619" t="s">
        <v>73</v>
      </c>
      <c r="O137" s="612" t="s">
        <v>2634</v>
      </c>
      <c r="P137" s="633" t="s">
        <v>2594</v>
      </c>
      <c r="Q137" s="487" t="s">
        <v>2246</v>
      </c>
      <c r="R137" s="485" t="s">
        <v>2248</v>
      </c>
      <c r="S137" s="485" t="s">
        <v>2248</v>
      </c>
    </row>
    <row r="138" spans="1:19" ht="15.75" x14ac:dyDescent="0.2">
      <c r="A138" s="622"/>
      <c r="B138" s="253"/>
      <c r="C138" s="622"/>
      <c r="D138" s="622"/>
      <c r="E138" s="622"/>
      <c r="F138" s="622"/>
      <c r="G138" s="622"/>
      <c r="H138" s="622"/>
      <c r="I138" s="622"/>
      <c r="J138" s="622"/>
      <c r="K138" s="622"/>
      <c r="L138" s="622"/>
      <c r="M138" s="755"/>
      <c r="N138" s="619" t="s">
        <v>73</v>
      </c>
      <c r="O138" s="612" t="s">
        <v>2635</v>
      </c>
      <c r="P138" s="622"/>
      <c r="Q138" s="622"/>
      <c r="R138" s="622"/>
      <c r="S138" s="622"/>
    </row>
    <row r="139" spans="1:19" ht="31.5" x14ac:dyDescent="0.2">
      <c r="A139" s="622"/>
      <c r="B139" s="622"/>
      <c r="C139" s="622"/>
      <c r="D139" s="622"/>
      <c r="E139" s="622"/>
      <c r="F139" s="622"/>
      <c r="G139" s="622"/>
      <c r="H139" s="622"/>
      <c r="I139" s="622"/>
      <c r="J139" s="622"/>
      <c r="K139" s="622"/>
      <c r="L139" s="622"/>
      <c r="M139" s="620" t="s">
        <v>2884</v>
      </c>
      <c r="N139" s="619" t="s">
        <v>2885</v>
      </c>
      <c r="O139" s="613" t="s">
        <v>2636</v>
      </c>
      <c r="P139" s="622"/>
      <c r="Q139" s="622"/>
      <c r="R139" s="622"/>
      <c r="S139" s="622"/>
    </row>
    <row r="140" spans="1:19" ht="15.75" x14ac:dyDescent="0.2">
      <c r="A140" s="622"/>
      <c r="B140" s="253"/>
      <c r="C140" s="622" t="s">
        <v>469</v>
      </c>
      <c r="D140" s="622" t="s">
        <v>469</v>
      </c>
      <c r="E140" s="622" t="s">
        <v>469</v>
      </c>
      <c r="F140" s="622" t="s">
        <v>469</v>
      </c>
      <c r="G140" s="622" t="s">
        <v>469</v>
      </c>
      <c r="H140" s="622" t="s">
        <v>469</v>
      </c>
      <c r="I140" s="622" t="s">
        <v>469</v>
      </c>
      <c r="J140" s="622" t="s">
        <v>469</v>
      </c>
      <c r="K140" s="622" t="s">
        <v>469</v>
      </c>
      <c r="L140" s="622" t="s">
        <v>469</v>
      </c>
      <c r="M140" s="755" t="s">
        <v>2886</v>
      </c>
      <c r="N140" s="619" t="s">
        <v>470</v>
      </c>
      <c r="O140" s="607" t="s">
        <v>2637</v>
      </c>
      <c r="P140" s="633" t="s">
        <v>2594</v>
      </c>
      <c r="Q140" s="487" t="s">
        <v>2246</v>
      </c>
      <c r="R140" s="485" t="s">
        <v>2248</v>
      </c>
      <c r="S140" s="485" t="s">
        <v>2248</v>
      </c>
    </row>
    <row r="141" spans="1:19" ht="31.5" x14ac:dyDescent="0.2">
      <c r="A141" s="622"/>
      <c r="B141" s="253"/>
      <c r="C141" s="622"/>
      <c r="D141" s="622"/>
      <c r="E141" s="622"/>
      <c r="F141" s="622"/>
      <c r="G141" s="622"/>
      <c r="H141" s="622"/>
      <c r="I141" s="622"/>
      <c r="J141" s="622"/>
      <c r="K141" s="622"/>
      <c r="L141" s="622"/>
      <c r="M141" s="755"/>
      <c r="N141" s="619" t="s">
        <v>73</v>
      </c>
      <c r="O141" s="607" t="s">
        <v>2638</v>
      </c>
      <c r="P141" s="622"/>
      <c r="Q141" s="622"/>
      <c r="R141" s="622"/>
      <c r="S141" s="622"/>
    </row>
    <row r="142" spans="1:19" ht="31.5" x14ac:dyDescent="0.2">
      <c r="A142" s="622"/>
      <c r="B142" s="253"/>
      <c r="C142" s="622" t="s">
        <v>469</v>
      </c>
      <c r="D142" s="622" t="s">
        <v>469</v>
      </c>
      <c r="E142" s="622" t="s">
        <v>469</v>
      </c>
      <c r="F142" s="622" t="s">
        <v>469</v>
      </c>
      <c r="G142" s="622" t="s">
        <v>469</v>
      </c>
      <c r="H142" s="622" t="s">
        <v>469</v>
      </c>
      <c r="I142" s="622" t="s">
        <v>469</v>
      </c>
      <c r="J142" s="622" t="s">
        <v>469</v>
      </c>
      <c r="K142" s="622" t="s">
        <v>469</v>
      </c>
      <c r="L142" s="622" t="s">
        <v>469</v>
      </c>
      <c r="M142" s="755"/>
      <c r="N142" s="619" t="s">
        <v>73</v>
      </c>
      <c r="O142" s="607" t="s">
        <v>2639</v>
      </c>
      <c r="P142" s="633" t="s">
        <v>2594</v>
      </c>
      <c r="Q142" s="487" t="s">
        <v>2246</v>
      </c>
      <c r="R142" s="485" t="s">
        <v>2248</v>
      </c>
      <c r="S142" s="485" t="s">
        <v>2248</v>
      </c>
    </row>
    <row r="143" spans="1:19" ht="31.5" x14ac:dyDescent="0.2">
      <c r="A143" s="622"/>
      <c r="B143" s="253"/>
      <c r="C143" s="622"/>
      <c r="D143" s="622"/>
      <c r="E143" s="622"/>
      <c r="F143" s="622"/>
      <c r="G143" s="622"/>
      <c r="H143" s="622"/>
      <c r="I143" s="622"/>
      <c r="J143" s="622"/>
      <c r="K143" s="622"/>
      <c r="L143" s="622"/>
      <c r="M143" s="755"/>
      <c r="N143" s="619" t="s">
        <v>73</v>
      </c>
      <c r="O143" s="607" t="s">
        <v>2640</v>
      </c>
      <c r="P143" s="622"/>
      <c r="Q143" s="622"/>
      <c r="R143" s="622"/>
      <c r="S143" s="622"/>
    </row>
    <row r="144" spans="1:19" ht="47.25" x14ac:dyDescent="0.2">
      <c r="A144" s="622"/>
      <c r="B144" s="253"/>
      <c r="C144" s="622" t="s">
        <v>469</v>
      </c>
      <c r="D144" s="622" t="s">
        <v>469</v>
      </c>
      <c r="E144" s="622" t="s">
        <v>469</v>
      </c>
      <c r="F144" s="622" t="s">
        <v>469</v>
      </c>
      <c r="G144" s="622" t="s">
        <v>469</v>
      </c>
      <c r="H144" s="622" t="s">
        <v>469</v>
      </c>
      <c r="I144" s="622" t="s">
        <v>469</v>
      </c>
      <c r="J144" s="622" t="s">
        <v>469</v>
      </c>
      <c r="K144" s="622" t="s">
        <v>469</v>
      </c>
      <c r="L144" s="622" t="s">
        <v>469</v>
      </c>
      <c r="M144" s="755"/>
      <c r="N144" s="619" t="s">
        <v>73</v>
      </c>
      <c r="O144" s="607" t="s">
        <v>2641</v>
      </c>
      <c r="P144" s="633" t="s">
        <v>2594</v>
      </c>
      <c r="Q144" s="487" t="s">
        <v>2246</v>
      </c>
      <c r="R144" s="485" t="s">
        <v>2248</v>
      </c>
      <c r="S144" s="485" t="s">
        <v>2248</v>
      </c>
    </row>
    <row r="145" spans="1:19" ht="15.75" x14ac:dyDescent="0.2">
      <c r="A145" s="622"/>
      <c r="B145" s="253"/>
      <c r="C145" s="622" t="s">
        <v>469</v>
      </c>
      <c r="D145" s="622" t="s">
        <v>469</v>
      </c>
      <c r="E145" s="622" t="s">
        <v>469</v>
      </c>
      <c r="F145" s="622" t="s">
        <v>469</v>
      </c>
      <c r="G145" s="622" t="s">
        <v>469</v>
      </c>
      <c r="H145" s="622" t="s">
        <v>469</v>
      </c>
      <c r="I145" s="622" t="s">
        <v>469</v>
      </c>
      <c r="J145" s="622" t="s">
        <v>469</v>
      </c>
      <c r="K145" s="622" t="s">
        <v>469</v>
      </c>
      <c r="L145" s="622" t="s">
        <v>469</v>
      </c>
      <c r="M145" s="755"/>
      <c r="N145" s="619" t="s">
        <v>73</v>
      </c>
      <c r="O145" s="607" t="s">
        <v>2642</v>
      </c>
      <c r="P145" s="633" t="s">
        <v>2594</v>
      </c>
      <c r="Q145" s="487" t="s">
        <v>2246</v>
      </c>
      <c r="R145" s="485" t="s">
        <v>2248</v>
      </c>
      <c r="S145" s="485" t="s">
        <v>2248</v>
      </c>
    </row>
    <row r="146" spans="1:19" ht="31.5" x14ac:dyDescent="0.2">
      <c r="A146" s="622"/>
      <c r="B146" s="253"/>
      <c r="C146" s="622" t="s">
        <v>469</v>
      </c>
      <c r="D146" s="622" t="s">
        <v>469</v>
      </c>
      <c r="E146" s="622" t="s">
        <v>469</v>
      </c>
      <c r="F146" s="622" t="s">
        <v>469</v>
      </c>
      <c r="G146" s="622" t="s">
        <v>469</v>
      </c>
      <c r="H146" s="622" t="s">
        <v>469</v>
      </c>
      <c r="I146" s="622" t="s">
        <v>469</v>
      </c>
      <c r="J146" s="622" t="s">
        <v>469</v>
      </c>
      <c r="K146" s="622" t="s">
        <v>469</v>
      </c>
      <c r="L146" s="622" t="s">
        <v>469</v>
      </c>
      <c r="M146" s="755"/>
      <c r="N146" s="619" t="s">
        <v>73</v>
      </c>
      <c r="O146" s="607" t="s">
        <v>2643</v>
      </c>
      <c r="P146" s="633" t="s">
        <v>2594</v>
      </c>
      <c r="Q146" s="487" t="s">
        <v>2246</v>
      </c>
      <c r="R146" s="485" t="s">
        <v>2248</v>
      </c>
      <c r="S146" s="485" t="s">
        <v>2248</v>
      </c>
    </row>
    <row r="147" spans="1:19" ht="31.5" x14ac:dyDescent="0.2">
      <c r="A147" s="622"/>
      <c r="B147" s="253"/>
      <c r="C147" s="622" t="s">
        <v>469</v>
      </c>
      <c r="D147" s="622" t="s">
        <v>469</v>
      </c>
      <c r="E147" s="622" t="s">
        <v>469</v>
      </c>
      <c r="F147" s="622" t="s">
        <v>469</v>
      </c>
      <c r="G147" s="622" t="s">
        <v>469</v>
      </c>
      <c r="H147" s="622" t="s">
        <v>469</v>
      </c>
      <c r="I147" s="622" t="s">
        <v>469</v>
      </c>
      <c r="J147" s="622" t="s">
        <v>469</v>
      </c>
      <c r="K147" s="622" t="s">
        <v>469</v>
      </c>
      <c r="L147" s="622" t="s">
        <v>469</v>
      </c>
      <c r="M147" s="755"/>
      <c r="N147" s="619" t="s">
        <v>73</v>
      </c>
      <c r="O147" s="607" t="s">
        <v>2644</v>
      </c>
      <c r="P147" s="633" t="s">
        <v>2594</v>
      </c>
      <c r="Q147" s="487" t="s">
        <v>2246</v>
      </c>
      <c r="R147" s="485" t="s">
        <v>2248</v>
      </c>
      <c r="S147" s="485" t="s">
        <v>2248</v>
      </c>
    </row>
    <row r="148" spans="1:19" ht="31.5" x14ac:dyDescent="0.2">
      <c r="A148" s="622"/>
      <c r="B148" s="622"/>
      <c r="C148" s="622"/>
      <c r="D148" s="622"/>
      <c r="E148" s="622"/>
      <c r="F148" s="622"/>
      <c r="G148" s="622"/>
      <c r="H148" s="622"/>
      <c r="I148" s="622"/>
      <c r="J148" s="622"/>
      <c r="K148" s="622"/>
      <c r="L148" s="622"/>
      <c r="M148" s="755"/>
      <c r="N148" s="619" t="s">
        <v>73</v>
      </c>
      <c r="O148" s="607" t="s">
        <v>2645</v>
      </c>
      <c r="P148" s="622"/>
      <c r="Q148" s="622"/>
      <c r="R148" s="622"/>
      <c r="S148" s="622"/>
    </row>
    <row r="149" spans="1:19" ht="31.5" x14ac:dyDescent="0.2">
      <c r="A149" s="622"/>
      <c r="B149" s="622"/>
      <c r="C149" s="622"/>
      <c r="D149" s="622"/>
      <c r="E149" s="622"/>
      <c r="F149" s="622"/>
      <c r="G149" s="622"/>
      <c r="H149" s="622"/>
      <c r="I149" s="622"/>
      <c r="J149" s="622"/>
      <c r="K149" s="622"/>
      <c r="L149" s="622"/>
      <c r="M149" s="755"/>
      <c r="N149" s="619" t="s">
        <v>73</v>
      </c>
      <c r="O149" s="607" t="s">
        <v>2646</v>
      </c>
      <c r="P149" s="622"/>
      <c r="Q149" s="622"/>
      <c r="R149" s="622"/>
      <c r="S149" s="622"/>
    </row>
    <row r="150" spans="1:19" ht="47.25" x14ac:dyDescent="0.2">
      <c r="A150" s="622"/>
      <c r="B150" s="622"/>
      <c r="C150" s="622"/>
      <c r="D150" s="622"/>
      <c r="E150" s="622"/>
      <c r="F150" s="622"/>
      <c r="G150" s="622"/>
      <c r="H150" s="622"/>
      <c r="I150" s="622"/>
      <c r="J150" s="622"/>
      <c r="K150" s="622"/>
      <c r="L150" s="622"/>
      <c r="M150" s="755"/>
      <c r="N150" s="619" t="s">
        <v>73</v>
      </c>
      <c r="O150" s="612" t="s">
        <v>2647</v>
      </c>
      <c r="P150" s="622"/>
      <c r="Q150" s="622"/>
      <c r="R150" s="622"/>
      <c r="S150" s="622"/>
    </row>
    <row r="151" spans="1:19" ht="31.5" x14ac:dyDescent="0.2">
      <c r="A151" s="622"/>
      <c r="B151" s="622"/>
      <c r="C151" s="622"/>
      <c r="D151" s="622"/>
      <c r="E151" s="622"/>
      <c r="F151" s="622"/>
      <c r="G151" s="622"/>
      <c r="H151" s="622"/>
      <c r="I151" s="622"/>
      <c r="J151" s="622"/>
      <c r="K151" s="622"/>
      <c r="L151" s="622"/>
      <c r="M151" s="755"/>
      <c r="N151" s="619" t="s">
        <v>73</v>
      </c>
      <c r="O151" s="612" t="s">
        <v>2648</v>
      </c>
      <c r="P151" s="622"/>
      <c r="Q151" s="622"/>
      <c r="R151" s="622"/>
      <c r="S151" s="622"/>
    </row>
    <row r="152" spans="1:19" ht="63" x14ac:dyDescent="0.2">
      <c r="A152" s="622"/>
      <c r="B152" s="622"/>
      <c r="C152" s="622"/>
      <c r="D152" s="622"/>
      <c r="E152" s="622"/>
      <c r="F152" s="622"/>
      <c r="G152" s="622"/>
      <c r="H152" s="622"/>
      <c r="I152" s="622"/>
      <c r="J152" s="622"/>
      <c r="K152" s="622"/>
      <c r="L152" s="622"/>
      <c r="M152" s="755"/>
      <c r="N152" s="619" t="s">
        <v>73</v>
      </c>
      <c r="O152" s="612" t="s">
        <v>2649</v>
      </c>
      <c r="P152" s="622"/>
      <c r="Q152" s="622"/>
      <c r="R152" s="622"/>
      <c r="S152" s="622"/>
    </row>
    <row r="153" spans="1:19" ht="31.5" x14ac:dyDescent="0.2">
      <c r="A153" s="622"/>
      <c r="B153" s="622"/>
      <c r="C153" s="622"/>
      <c r="D153" s="622"/>
      <c r="E153" s="622"/>
      <c r="F153" s="622"/>
      <c r="G153" s="622"/>
      <c r="H153" s="622"/>
      <c r="I153" s="622"/>
      <c r="J153" s="622"/>
      <c r="K153" s="622"/>
      <c r="L153" s="622"/>
      <c r="M153" s="755"/>
      <c r="N153" s="619" t="s">
        <v>73</v>
      </c>
      <c r="O153" s="612" t="s">
        <v>2650</v>
      </c>
      <c r="P153" s="622"/>
      <c r="Q153" s="622"/>
      <c r="R153" s="622"/>
      <c r="S153" s="622"/>
    </row>
    <row r="154" spans="1:19" ht="31.5" x14ac:dyDescent="0.2">
      <c r="A154" s="622"/>
      <c r="B154" s="622"/>
      <c r="C154" s="622"/>
      <c r="D154" s="622"/>
      <c r="E154" s="622"/>
      <c r="F154" s="622"/>
      <c r="G154" s="622"/>
      <c r="H154" s="622"/>
      <c r="I154" s="622"/>
      <c r="J154" s="622"/>
      <c r="K154" s="622"/>
      <c r="L154" s="622"/>
      <c r="M154" s="755"/>
      <c r="N154" s="619" t="s">
        <v>73</v>
      </c>
      <c r="O154" s="612" t="s">
        <v>2651</v>
      </c>
      <c r="P154" s="622"/>
      <c r="Q154" s="622"/>
      <c r="R154" s="622"/>
      <c r="S154" s="622"/>
    </row>
    <row r="155" spans="1:19" ht="31.5" x14ac:dyDescent="0.2">
      <c r="A155" s="622"/>
      <c r="B155" s="622"/>
      <c r="C155" s="622"/>
      <c r="D155" s="622"/>
      <c r="E155" s="622"/>
      <c r="F155" s="622"/>
      <c r="G155" s="622"/>
      <c r="H155" s="622"/>
      <c r="I155" s="622"/>
      <c r="J155" s="622"/>
      <c r="K155" s="622"/>
      <c r="L155" s="622"/>
      <c r="M155" s="755"/>
      <c r="N155" s="619" t="s">
        <v>73</v>
      </c>
      <c r="O155" s="612" t="s">
        <v>2652</v>
      </c>
      <c r="P155" s="622"/>
      <c r="Q155" s="622"/>
      <c r="R155" s="622"/>
      <c r="S155" s="622"/>
    </row>
    <row r="156" spans="1:19" ht="31.5" x14ac:dyDescent="0.2">
      <c r="A156" s="622"/>
      <c r="B156" s="622"/>
      <c r="C156" s="622"/>
      <c r="D156" s="622"/>
      <c r="E156" s="622"/>
      <c r="F156" s="622"/>
      <c r="G156" s="622"/>
      <c r="H156" s="622"/>
      <c r="I156" s="622"/>
      <c r="J156" s="622"/>
      <c r="K156" s="622"/>
      <c r="L156" s="622"/>
      <c r="M156" s="755"/>
      <c r="N156" s="619" t="s">
        <v>73</v>
      </c>
      <c r="O156" s="612" t="s">
        <v>2653</v>
      </c>
      <c r="P156" s="622"/>
      <c r="Q156" s="622"/>
      <c r="R156" s="622"/>
      <c r="S156" s="622"/>
    </row>
    <row r="157" spans="1:19" ht="31.5" x14ac:dyDescent="0.2">
      <c r="A157" s="622"/>
      <c r="B157" s="622"/>
      <c r="C157" s="622"/>
      <c r="D157" s="622"/>
      <c r="E157" s="622"/>
      <c r="F157" s="622"/>
      <c r="G157" s="622"/>
      <c r="H157" s="622"/>
      <c r="I157" s="622"/>
      <c r="J157" s="622"/>
      <c r="K157" s="622"/>
      <c r="L157" s="622"/>
      <c r="M157" s="755"/>
      <c r="N157" s="619" t="s">
        <v>73</v>
      </c>
      <c r="O157" s="612" t="s">
        <v>2654</v>
      </c>
      <c r="P157" s="622"/>
      <c r="Q157" s="622"/>
      <c r="R157" s="622"/>
      <c r="S157" s="622"/>
    </row>
    <row r="158" spans="1:19" ht="47.25" x14ac:dyDescent="0.2">
      <c r="A158" s="622"/>
      <c r="B158" s="622"/>
      <c r="C158" s="622"/>
      <c r="D158" s="622"/>
      <c r="E158" s="622"/>
      <c r="F158" s="622"/>
      <c r="G158" s="622"/>
      <c r="H158" s="622"/>
      <c r="I158" s="622"/>
      <c r="J158" s="622"/>
      <c r="K158" s="622"/>
      <c r="L158" s="622"/>
      <c r="M158" s="755"/>
      <c r="N158" s="619" t="s">
        <v>73</v>
      </c>
      <c r="O158" s="612" t="s">
        <v>2655</v>
      </c>
      <c r="P158" s="622"/>
      <c r="Q158" s="622"/>
      <c r="R158" s="622"/>
      <c r="S158" s="622"/>
    </row>
    <row r="159" spans="1:19" ht="47.25" x14ac:dyDescent="0.2">
      <c r="A159" s="622"/>
      <c r="B159" s="622"/>
      <c r="C159" s="622"/>
      <c r="D159" s="622"/>
      <c r="E159" s="622"/>
      <c r="F159" s="622"/>
      <c r="G159" s="622"/>
      <c r="H159" s="622"/>
      <c r="I159" s="622"/>
      <c r="J159" s="622"/>
      <c r="K159" s="622"/>
      <c r="L159" s="622"/>
      <c r="M159" s="755"/>
      <c r="N159" s="619" t="s">
        <v>73</v>
      </c>
      <c r="O159" s="612" t="s">
        <v>3009</v>
      </c>
      <c r="P159" s="622"/>
      <c r="Q159" s="622"/>
      <c r="R159" s="622"/>
      <c r="S159" s="622"/>
    </row>
    <row r="160" spans="1:19" ht="31.5" x14ac:dyDescent="0.2">
      <c r="A160" s="622"/>
      <c r="B160" s="622"/>
      <c r="C160" s="622"/>
      <c r="D160" s="622"/>
      <c r="E160" s="622"/>
      <c r="F160" s="622"/>
      <c r="G160" s="622"/>
      <c r="H160" s="622"/>
      <c r="I160" s="622"/>
      <c r="J160" s="622"/>
      <c r="K160" s="622"/>
      <c r="L160" s="622"/>
      <c r="M160" s="755"/>
      <c r="N160" s="619" t="s">
        <v>73</v>
      </c>
      <c r="O160" s="612" t="s">
        <v>2656</v>
      </c>
      <c r="P160" s="622"/>
      <c r="Q160" s="622"/>
      <c r="R160" s="622"/>
      <c r="S160" s="622"/>
    </row>
    <row r="161" spans="1:19" ht="31.5" x14ac:dyDescent="0.2">
      <c r="A161" s="622"/>
      <c r="B161" s="622"/>
      <c r="C161" s="622"/>
      <c r="D161" s="622"/>
      <c r="E161" s="622"/>
      <c r="F161" s="622"/>
      <c r="G161" s="622"/>
      <c r="H161" s="622"/>
      <c r="I161" s="622"/>
      <c r="J161" s="622"/>
      <c r="K161" s="622"/>
      <c r="L161" s="622"/>
      <c r="M161" s="755"/>
      <c r="N161" s="619" t="s">
        <v>73</v>
      </c>
      <c r="O161" s="612" t="s">
        <v>2657</v>
      </c>
      <c r="P161" s="622"/>
      <c r="Q161" s="622"/>
      <c r="R161" s="622"/>
      <c r="S161" s="622"/>
    </row>
    <row r="162" spans="1:19" ht="31.5" x14ac:dyDescent="0.2">
      <c r="A162" s="622"/>
      <c r="B162" s="622"/>
      <c r="C162" s="622"/>
      <c r="D162" s="622"/>
      <c r="E162" s="622"/>
      <c r="F162" s="622"/>
      <c r="G162" s="622"/>
      <c r="H162" s="622"/>
      <c r="I162" s="622"/>
      <c r="J162" s="622"/>
      <c r="K162" s="622"/>
      <c r="L162" s="622"/>
      <c r="M162" s="755"/>
      <c r="N162" s="619" t="s">
        <v>73</v>
      </c>
      <c r="O162" s="612" t="s">
        <v>2658</v>
      </c>
      <c r="P162" s="622"/>
      <c r="Q162" s="622"/>
      <c r="R162" s="622"/>
      <c r="S162" s="622"/>
    </row>
    <row r="163" spans="1:19" ht="47.25" x14ac:dyDescent="0.2">
      <c r="A163" s="622"/>
      <c r="B163" s="622"/>
      <c r="C163" s="622"/>
      <c r="D163" s="622"/>
      <c r="E163" s="622"/>
      <c r="F163" s="622"/>
      <c r="G163" s="622"/>
      <c r="H163" s="622"/>
      <c r="I163" s="622"/>
      <c r="J163" s="622"/>
      <c r="K163" s="622"/>
      <c r="L163" s="622"/>
      <c r="M163" s="755"/>
      <c r="N163" s="619" t="s">
        <v>73</v>
      </c>
      <c r="O163" s="612" t="s">
        <v>3010</v>
      </c>
      <c r="P163" s="622"/>
      <c r="Q163" s="622"/>
      <c r="R163" s="622"/>
      <c r="S163" s="622"/>
    </row>
    <row r="164" spans="1:19" ht="31.5" x14ac:dyDescent="0.2">
      <c r="A164" s="622"/>
      <c r="B164" s="622"/>
      <c r="C164" s="622"/>
      <c r="D164" s="622"/>
      <c r="E164" s="622"/>
      <c r="F164" s="622"/>
      <c r="G164" s="622"/>
      <c r="H164" s="622"/>
      <c r="I164" s="622"/>
      <c r="J164" s="622"/>
      <c r="K164" s="622"/>
      <c r="L164" s="622"/>
      <c r="M164" s="755"/>
      <c r="N164" s="619" t="s">
        <v>73</v>
      </c>
      <c r="O164" s="612" t="s">
        <v>3011</v>
      </c>
      <c r="P164" s="622"/>
      <c r="Q164" s="622"/>
      <c r="R164" s="622"/>
      <c r="S164" s="622"/>
    </row>
    <row r="165" spans="1:19" ht="31.5" x14ac:dyDescent="0.2">
      <c r="A165" s="622"/>
      <c r="B165" s="622"/>
      <c r="C165" s="622"/>
      <c r="D165" s="622"/>
      <c r="E165" s="622"/>
      <c r="F165" s="622"/>
      <c r="G165" s="622"/>
      <c r="H165" s="622"/>
      <c r="I165" s="622"/>
      <c r="J165" s="622"/>
      <c r="K165" s="622"/>
      <c r="L165" s="622"/>
      <c r="M165" s="755"/>
      <c r="N165" s="619" t="s">
        <v>73</v>
      </c>
      <c r="O165" s="612" t="s">
        <v>2659</v>
      </c>
      <c r="P165" s="622"/>
      <c r="Q165" s="622"/>
      <c r="R165" s="622"/>
      <c r="S165" s="622"/>
    </row>
    <row r="166" spans="1:19" ht="78.75" x14ac:dyDescent="0.2">
      <c r="A166" s="622"/>
      <c r="B166" s="622"/>
      <c r="C166" s="622"/>
      <c r="D166" s="622"/>
      <c r="E166" s="622"/>
      <c r="F166" s="622"/>
      <c r="G166" s="622"/>
      <c r="H166" s="622"/>
      <c r="I166" s="622"/>
      <c r="J166" s="622"/>
      <c r="K166" s="622"/>
      <c r="L166" s="622"/>
      <c r="M166" s="755"/>
      <c r="N166" s="619" t="s">
        <v>73</v>
      </c>
      <c r="O166" s="612" t="s">
        <v>2660</v>
      </c>
      <c r="P166" s="622"/>
      <c r="Q166" s="622"/>
      <c r="R166" s="622"/>
      <c r="S166" s="622"/>
    </row>
    <row r="167" spans="1:19" ht="15.75" x14ac:dyDescent="0.2">
      <c r="A167" s="622"/>
      <c r="B167" s="622"/>
      <c r="C167" s="622"/>
      <c r="D167" s="622"/>
      <c r="E167" s="622"/>
      <c r="F167" s="622"/>
      <c r="G167" s="622"/>
      <c r="H167" s="622"/>
      <c r="I167" s="622"/>
      <c r="J167" s="622"/>
      <c r="K167" s="622"/>
      <c r="L167" s="622"/>
      <c r="M167" s="755"/>
      <c r="N167" s="619" t="s">
        <v>73</v>
      </c>
      <c r="O167" s="612" t="s">
        <v>2661</v>
      </c>
      <c r="P167" s="622"/>
      <c r="Q167" s="622"/>
      <c r="R167" s="622"/>
      <c r="S167" s="622"/>
    </row>
    <row r="168" spans="1:19" ht="31.5" x14ac:dyDescent="0.2">
      <c r="A168" s="622"/>
      <c r="B168" s="622"/>
      <c r="C168" s="622"/>
      <c r="D168" s="622"/>
      <c r="E168" s="622"/>
      <c r="F168" s="622"/>
      <c r="G168" s="622"/>
      <c r="H168" s="622"/>
      <c r="I168" s="622"/>
      <c r="J168" s="622"/>
      <c r="K168" s="622"/>
      <c r="L168" s="622"/>
      <c r="M168" s="755"/>
      <c r="N168" s="619" t="s">
        <v>73</v>
      </c>
      <c r="O168" s="612" t="s">
        <v>3012</v>
      </c>
      <c r="P168" s="622"/>
      <c r="Q168" s="622"/>
      <c r="R168" s="622"/>
      <c r="S168" s="622"/>
    </row>
    <row r="169" spans="1:19" ht="78.75" x14ac:dyDescent="0.2">
      <c r="A169" s="622"/>
      <c r="B169" s="622"/>
      <c r="C169" s="622"/>
      <c r="D169" s="622"/>
      <c r="E169" s="622"/>
      <c r="F169" s="622"/>
      <c r="G169" s="622"/>
      <c r="H169" s="622"/>
      <c r="I169" s="622"/>
      <c r="J169" s="622"/>
      <c r="K169" s="622"/>
      <c r="L169" s="622"/>
      <c r="M169" s="755"/>
      <c r="N169" s="619" t="s">
        <v>73</v>
      </c>
      <c r="O169" s="612" t="s">
        <v>2662</v>
      </c>
      <c r="P169" s="622"/>
      <c r="Q169" s="622"/>
      <c r="R169" s="622"/>
      <c r="S169" s="622"/>
    </row>
    <row r="170" spans="1:19" ht="15.75" x14ac:dyDescent="0.2">
      <c r="A170" s="622"/>
      <c r="B170" s="622"/>
      <c r="C170" s="622"/>
      <c r="D170" s="622"/>
      <c r="E170" s="622"/>
      <c r="F170" s="622"/>
      <c r="G170" s="622"/>
      <c r="H170" s="622"/>
      <c r="I170" s="622"/>
      <c r="J170" s="622"/>
      <c r="K170" s="622"/>
      <c r="L170" s="622"/>
      <c r="M170" s="755"/>
      <c r="N170" s="619" t="s">
        <v>73</v>
      </c>
      <c r="O170" s="612" t="s">
        <v>2663</v>
      </c>
      <c r="P170" s="622"/>
      <c r="Q170" s="622"/>
      <c r="R170" s="622"/>
      <c r="S170" s="622"/>
    </row>
    <row r="171" spans="1:19" ht="31.5" x14ac:dyDescent="0.2">
      <c r="A171" s="622"/>
      <c r="B171" s="622"/>
      <c r="C171" s="622"/>
      <c r="D171" s="622"/>
      <c r="E171" s="622"/>
      <c r="F171" s="622"/>
      <c r="G171" s="622"/>
      <c r="H171" s="622"/>
      <c r="I171" s="622"/>
      <c r="J171" s="622"/>
      <c r="K171" s="622"/>
      <c r="L171" s="622"/>
      <c r="M171" s="755"/>
      <c r="N171" s="619" t="s">
        <v>73</v>
      </c>
      <c r="O171" s="612" t="s">
        <v>2664</v>
      </c>
      <c r="P171" s="622"/>
      <c r="Q171" s="622"/>
      <c r="R171" s="622"/>
      <c r="S171" s="622"/>
    </row>
    <row r="172" spans="1:19" ht="47.25" x14ac:dyDescent="0.2">
      <c r="A172" s="622"/>
      <c r="B172" s="622"/>
      <c r="C172" s="622"/>
      <c r="D172" s="622"/>
      <c r="E172" s="622"/>
      <c r="F172" s="622"/>
      <c r="G172" s="622"/>
      <c r="H172" s="622"/>
      <c r="I172" s="622"/>
      <c r="J172" s="622"/>
      <c r="K172" s="622"/>
      <c r="L172" s="622"/>
      <c r="M172" s="755"/>
      <c r="N172" s="619" t="s">
        <v>73</v>
      </c>
      <c r="O172" s="612" t="s">
        <v>2665</v>
      </c>
      <c r="P172" s="622"/>
      <c r="Q172" s="622"/>
      <c r="R172" s="622"/>
      <c r="S172" s="622"/>
    </row>
    <row r="173" spans="1:19" ht="47.25" x14ac:dyDescent="0.2">
      <c r="A173" s="622"/>
      <c r="B173" s="622"/>
      <c r="C173" s="622"/>
      <c r="D173" s="622"/>
      <c r="E173" s="622"/>
      <c r="F173" s="622"/>
      <c r="G173" s="622"/>
      <c r="H173" s="622"/>
      <c r="I173" s="622"/>
      <c r="J173" s="622"/>
      <c r="K173" s="622"/>
      <c r="L173" s="622"/>
      <c r="M173" s="755"/>
      <c r="N173" s="619" t="s">
        <v>73</v>
      </c>
      <c r="O173" s="612" t="s">
        <v>3013</v>
      </c>
      <c r="P173" s="622"/>
      <c r="Q173" s="622"/>
      <c r="R173" s="622"/>
      <c r="S173" s="622"/>
    </row>
    <row r="174" spans="1:19" ht="63" x14ac:dyDescent="0.2">
      <c r="A174" s="622"/>
      <c r="B174" s="622"/>
      <c r="C174" s="622"/>
      <c r="D174" s="622"/>
      <c r="E174" s="622"/>
      <c r="F174" s="622"/>
      <c r="G174" s="622"/>
      <c r="H174" s="622"/>
      <c r="I174" s="622"/>
      <c r="J174" s="622"/>
      <c r="K174" s="622"/>
      <c r="L174" s="622"/>
      <c r="M174" s="755"/>
      <c r="N174" s="619" t="s">
        <v>73</v>
      </c>
      <c r="O174" s="612" t="s">
        <v>3014</v>
      </c>
      <c r="P174" s="622"/>
      <c r="Q174" s="622"/>
      <c r="R174" s="622"/>
      <c r="S174" s="622"/>
    </row>
    <row r="175" spans="1:19" ht="47.25" x14ac:dyDescent="0.2">
      <c r="A175" s="622"/>
      <c r="B175" s="622"/>
      <c r="C175" s="622"/>
      <c r="D175" s="622"/>
      <c r="E175" s="622"/>
      <c r="F175" s="622"/>
      <c r="G175" s="622"/>
      <c r="H175" s="622"/>
      <c r="I175" s="622"/>
      <c r="J175" s="622"/>
      <c r="K175" s="622"/>
      <c r="L175" s="622"/>
      <c r="M175" s="755"/>
      <c r="N175" s="619" t="s">
        <v>73</v>
      </c>
      <c r="O175" s="612" t="s">
        <v>2666</v>
      </c>
      <c r="P175" s="622"/>
      <c r="Q175" s="622"/>
      <c r="R175" s="622"/>
      <c r="S175" s="622"/>
    </row>
    <row r="176" spans="1:19" ht="78.75" x14ac:dyDescent="0.2">
      <c r="A176" s="622"/>
      <c r="B176" s="622"/>
      <c r="C176" s="622"/>
      <c r="D176" s="622"/>
      <c r="E176" s="622"/>
      <c r="F176" s="622"/>
      <c r="G176" s="622"/>
      <c r="H176" s="622"/>
      <c r="I176" s="622"/>
      <c r="J176" s="622"/>
      <c r="K176" s="622"/>
      <c r="L176" s="622"/>
      <c r="M176" s="755"/>
      <c r="N176" s="619" t="s">
        <v>73</v>
      </c>
      <c r="O176" s="612" t="s">
        <v>3015</v>
      </c>
      <c r="P176" s="622"/>
      <c r="Q176" s="622"/>
      <c r="R176" s="622"/>
      <c r="S176" s="622"/>
    </row>
    <row r="177" spans="1:19" ht="63" x14ac:dyDescent="0.2">
      <c r="A177" s="622"/>
      <c r="B177" s="622"/>
      <c r="C177" s="622"/>
      <c r="D177" s="622"/>
      <c r="E177" s="622"/>
      <c r="F177" s="622"/>
      <c r="G177" s="622"/>
      <c r="H177" s="622"/>
      <c r="I177" s="622"/>
      <c r="J177" s="622"/>
      <c r="K177" s="622"/>
      <c r="L177" s="622"/>
      <c r="M177" s="755"/>
      <c r="N177" s="619" t="s">
        <v>73</v>
      </c>
      <c r="O177" s="612" t="s">
        <v>2667</v>
      </c>
      <c r="P177" s="622"/>
      <c r="Q177" s="622"/>
      <c r="R177" s="622"/>
      <c r="S177" s="622"/>
    </row>
    <row r="178" spans="1:19" ht="94.5" x14ac:dyDescent="0.2">
      <c r="A178" s="622"/>
      <c r="B178" s="622"/>
      <c r="C178" s="622"/>
      <c r="D178" s="622"/>
      <c r="E178" s="622"/>
      <c r="F178" s="622"/>
      <c r="G178" s="622"/>
      <c r="H178" s="622"/>
      <c r="I178" s="622"/>
      <c r="J178" s="622"/>
      <c r="K178" s="622"/>
      <c r="L178" s="622"/>
      <c r="M178" s="755"/>
      <c r="N178" s="619" t="s">
        <v>73</v>
      </c>
      <c r="O178" s="612" t="s">
        <v>2668</v>
      </c>
      <c r="P178" s="622"/>
      <c r="Q178" s="622"/>
      <c r="R178" s="622"/>
      <c r="S178" s="622"/>
    </row>
    <row r="179" spans="1:19" ht="31.5" x14ac:dyDescent="0.2">
      <c r="A179" s="622"/>
      <c r="B179" s="622"/>
      <c r="C179" s="622"/>
      <c r="D179" s="622"/>
      <c r="E179" s="622"/>
      <c r="F179" s="622"/>
      <c r="G179" s="622"/>
      <c r="H179" s="622"/>
      <c r="I179" s="622"/>
      <c r="J179" s="622"/>
      <c r="K179" s="622"/>
      <c r="L179" s="622"/>
      <c r="M179" s="755"/>
      <c r="N179" s="619" t="s">
        <v>73</v>
      </c>
      <c r="O179" s="612" t="s">
        <v>2669</v>
      </c>
      <c r="P179" s="622"/>
      <c r="Q179" s="622"/>
      <c r="R179" s="622"/>
      <c r="S179" s="622"/>
    </row>
    <row r="180" spans="1:19" ht="63" x14ac:dyDescent="0.2">
      <c r="A180" s="622"/>
      <c r="B180" s="622"/>
      <c r="C180" s="622"/>
      <c r="D180" s="622"/>
      <c r="E180" s="622"/>
      <c r="F180" s="622"/>
      <c r="G180" s="622"/>
      <c r="H180" s="622"/>
      <c r="I180" s="622"/>
      <c r="J180" s="622"/>
      <c r="K180" s="622"/>
      <c r="L180" s="622"/>
      <c r="M180" s="755"/>
      <c r="N180" s="619" t="s">
        <v>73</v>
      </c>
      <c r="O180" s="612" t="s">
        <v>3016</v>
      </c>
      <c r="P180" s="622"/>
      <c r="Q180" s="622"/>
      <c r="R180" s="622"/>
      <c r="S180" s="622"/>
    </row>
    <row r="181" spans="1:19" ht="78.75" x14ac:dyDescent="0.2">
      <c r="A181" s="622"/>
      <c r="B181" s="622"/>
      <c r="C181" s="622"/>
      <c r="D181" s="622"/>
      <c r="E181" s="622"/>
      <c r="F181" s="622"/>
      <c r="G181" s="622"/>
      <c r="H181" s="622"/>
      <c r="I181" s="622"/>
      <c r="J181" s="622"/>
      <c r="K181" s="622"/>
      <c r="L181" s="622"/>
      <c r="M181" s="755"/>
      <c r="N181" s="619" t="s">
        <v>73</v>
      </c>
      <c r="O181" s="612" t="s">
        <v>3017</v>
      </c>
      <c r="P181" s="622"/>
      <c r="Q181" s="622"/>
      <c r="R181" s="622"/>
      <c r="S181" s="622"/>
    </row>
    <row r="182" spans="1:19" ht="63" x14ac:dyDescent="0.2">
      <c r="A182" s="622"/>
      <c r="B182" s="622"/>
      <c r="C182" s="622"/>
      <c r="D182" s="622"/>
      <c r="E182" s="622"/>
      <c r="F182" s="622"/>
      <c r="G182" s="622"/>
      <c r="H182" s="622"/>
      <c r="I182" s="622"/>
      <c r="J182" s="622"/>
      <c r="K182" s="622"/>
      <c r="L182" s="622"/>
      <c r="M182" s="755"/>
      <c r="N182" s="619" t="s">
        <v>73</v>
      </c>
      <c r="O182" s="612" t="s">
        <v>3018</v>
      </c>
      <c r="P182" s="622"/>
      <c r="Q182" s="622"/>
      <c r="R182" s="622"/>
      <c r="S182" s="622"/>
    </row>
    <row r="183" spans="1:19" ht="15.75" x14ac:dyDescent="0.2">
      <c r="A183" s="622"/>
      <c r="B183" s="622"/>
      <c r="C183" s="622"/>
      <c r="D183" s="622"/>
      <c r="E183" s="622"/>
      <c r="F183" s="622"/>
      <c r="G183" s="622"/>
      <c r="H183" s="622"/>
      <c r="I183" s="622"/>
      <c r="J183" s="622"/>
      <c r="K183" s="622"/>
      <c r="L183" s="622"/>
      <c r="M183" s="755"/>
      <c r="N183" s="619" t="s">
        <v>73</v>
      </c>
      <c r="O183" s="612" t="s">
        <v>2670</v>
      </c>
      <c r="P183" s="622"/>
      <c r="Q183" s="622"/>
      <c r="R183" s="622"/>
      <c r="S183" s="622"/>
    </row>
    <row r="184" spans="1:19" ht="31.5" x14ac:dyDescent="0.2">
      <c r="A184" s="622"/>
      <c r="B184" s="622"/>
      <c r="C184" s="622"/>
      <c r="D184" s="622"/>
      <c r="E184" s="622"/>
      <c r="F184" s="622"/>
      <c r="G184" s="622"/>
      <c r="H184" s="622"/>
      <c r="I184" s="622"/>
      <c r="J184" s="622"/>
      <c r="K184" s="622"/>
      <c r="L184" s="622"/>
      <c r="M184" s="755"/>
      <c r="N184" s="619" t="s">
        <v>73</v>
      </c>
      <c r="O184" s="612" t="s">
        <v>2671</v>
      </c>
      <c r="P184" s="622"/>
      <c r="Q184" s="622"/>
      <c r="R184" s="622"/>
      <c r="S184" s="622"/>
    </row>
    <row r="185" spans="1:19" ht="47.25" x14ac:dyDescent="0.2">
      <c r="A185" s="622"/>
      <c r="B185" s="622"/>
      <c r="C185" s="622"/>
      <c r="D185" s="622"/>
      <c r="E185" s="622"/>
      <c r="F185" s="622"/>
      <c r="G185" s="622"/>
      <c r="H185" s="622"/>
      <c r="I185" s="622"/>
      <c r="J185" s="622"/>
      <c r="K185" s="622"/>
      <c r="L185" s="622"/>
      <c r="M185" s="755"/>
      <c r="N185" s="619" t="s">
        <v>73</v>
      </c>
      <c r="O185" s="612" t="s">
        <v>2672</v>
      </c>
      <c r="P185" s="622"/>
      <c r="Q185" s="622"/>
      <c r="R185" s="622"/>
      <c r="S185" s="622"/>
    </row>
    <row r="186" spans="1:19" ht="31.5" x14ac:dyDescent="0.2">
      <c r="A186" s="622"/>
      <c r="B186" s="622"/>
      <c r="C186" s="622"/>
      <c r="D186" s="622"/>
      <c r="E186" s="622"/>
      <c r="F186" s="622"/>
      <c r="G186" s="622"/>
      <c r="H186" s="622"/>
      <c r="I186" s="622"/>
      <c r="J186" s="622"/>
      <c r="K186" s="622"/>
      <c r="L186" s="622"/>
      <c r="M186" s="755"/>
      <c r="N186" s="619" t="s">
        <v>73</v>
      </c>
      <c r="O186" s="612" t="s">
        <v>2673</v>
      </c>
      <c r="P186" s="622"/>
      <c r="Q186" s="622"/>
      <c r="R186" s="622"/>
      <c r="S186" s="622"/>
    </row>
    <row r="187" spans="1:19" ht="63" x14ac:dyDescent="0.2">
      <c r="A187" s="622"/>
      <c r="B187" s="622"/>
      <c r="C187" s="622"/>
      <c r="D187" s="622"/>
      <c r="E187" s="622"/>
      <c r="F187" s="622"/>
      <c r="G187" s="622"/>
      <c r="H187" s="622"/>
      <c r="I187" s="622"/>
      <c r="J187" s="622"/>
      <c r="K187" s="622"/>
      <c r="L187" s="622"/>
      <c r="M187" s="755"/>
      <c r="N187" s="619" t="s">
        <v>73</v>
      </c>
      <c r="O187" s="612" t="s">
        <v>2674</v>
      </c>
      <c r="P187" s="622"/>
      <c r="Q187" s="622"/>
      <c r="R187" s="622"/>
      <c r="S187" s="622"/>
    </row>
    <row r="188" spans="1:19" ht="63" x14ac:dyDescent="0.2">
      <c r="A188" s="622"/>
      <c r="B188" s="622"/>
      <c r="C188" s="622"/>
      <c r="D188" s="622"/>
      <c r="E188" s="622"/>
      <c r="F188" s="622"/>
      <c r="G188" s="622"/>
      <c r="H188" s="622"/>
      <c r="I188" s="622"/>
      <c r="J188" s="622"/>
      <c r="K188" s="622"/>
      <c r="L188" s="622"/>
      <c r="M188" s="755"/>
      <c r="N188" s="619" t="s">
        <v>73</v>
      </c>
      <c r="O188" s="612" t="s">
        <v>2675</v>
      </c>
      <c r="P188" s="622"/>
      <c r="Q188" s="622"/>
      <c r="R188" s="622"/>
      <c r="S188" s="622"/>
    </row>
    <row r="189" spans="1:19" ht="31.5" x14ac:dyDescent="0.2">
      <c r="A189" s="622"/>
      <c r="B189" s="622"/>
      <c r="C189" s="622"/>
      <c r="D189" s="622"/>
      <c r="E189" s="622"/>
      <c r="F189" s="622"/>
      <c r="G189" s="622"/>
      <c r="H189" s="622"/>
      <c r="I189" s="622"/>
      <c r="J189" s="622"/>
      <c r="K189" s="622"/>
      <c r="L189" s="622"/>
      <c r="M189" s="755"/>
      <c r="N189" s="619" t="s">
        <v>73</v>
      </c>
      <c r="O189" s="612" t="s">
        <v>2676</v>
      </c>
      <c r="P189" s="622"/>
      <c r="Q189" s="622"/>
      <c r="R189" s="622"/>
      <c r="S189" s="622"/>
    </row>
    <row r="190" spans="1:19" ht="31.5" x14ac:dyDescent="0.2">
      <c r="A190" s="622"/>
      <c r="B190" s="622"/>
      <c r="C190" s="622"/>
      <c r="D190" s="622"/>
      <c r="E190" s="622"/>
      <c r="F190" s="622"/>
      <c r="G190" s="622"/>
      <c r="H190" s="622"/>
      <c r="I190" s="622"/>
      <c r="J190" s="622"/>
      <c r="K190" s="622"/>
      <c r="L190" s="622"/>
      <c r="M190" s="755"/>
      <c r="N190" s="619" t="s">
        <v>73</v>
      </c>
      <c r="O190" s="608" t="s">
        <v>2677</v>
      </c>
      <c r="P190" s="622"/>
      <c r="Q190" s="622"/>
      <c r="R190" s="622"/>
      <c r="S190" s="622"/>
    </row>
    <row r="191" spans="1:19" ht="47.25" x14ac:dyDescent="0.2">
      <c r="A191" s="622"/>
      <c r="B191" s="622"/>
      <c r="C191" s="622"/>
      <c r="D191" s="622"/>
      <c r="E191" s="622"/>
      <c r="F191" s="622"/>
      <c r="G191" s="622"/>
      <c r="H191" s="622"/>
      <c r="I191" s="622"/>
      <c r="J191" s="622"/>
      <c r="K191" s="622"/>
      <c r="L191" s="622"/>
      <c r="M191" s="755"/>
      <c r="N191" s="619" t="s">
        <v>73</v>
      </c>
      <c r="O191" s="608" t="s">
        <v>2678</v>
      </c>
      <c r="P191" s="622"/>
      <c r="Q191" s="622"/>
      <c r="R191" s="622"/>
      <c r="S191" s="622"/>
    </row>
    <row r="192" spans="1:19" ht="31.5" x14ac:dyDescent="0.2">
      <c r="A192" s="622"/>
      <c r="B192" s="622"/>
      <c r="C192" s="622"/>
      <c r="D192" s="622"/>
      <c r="E192" s="622"/>
      <c r="F192" s="622"/>
      <c r="G192" s="622"/>
      <c r="H192" s="622"/>
      <c r="I192" s="622"/>
      <c r="J192" s="622"/>
      <c r="K192" s="622"/>
      <c r="L192" s="622"/>
      <c r="M192" s="755"/>
      <c r="N192" s="619" t="s">
        <v>73</v>
      </c>
      <c r="O192" s="612" t="s">
        <v>2679</v>
      </c>
      <c r="P192" s="622"/>
      <c r="Q192" s="622"/>
      <c r="R192" s="622"/>
      <c r="S192" s="622"/>
    </row>
    <row r="193" spans="1:19" ht="47.25" x14ac:dyDescent="0.2">
      <c r="A193" s="622"/>
      <c r="B193" s="622"/>
      <c r="C193" s="622"/>
      <c r="D193" s="622"/>
      <c r="E193" s="622"/>
      <c r="F193" s="622"/>
      <c r="G193" s="622"/>
      <c r="H193" s="622"/>
      <c r="I193" s="622"/>
      <c r="J193" s="622"/>
      <c r="K193" s="622"/>
      <c r="L193" s="622"/>
      <c r="M193" s="755"/>
      <c r="N193" s="619" t="s">
        <v>73</v>
      </c>
      <c r="O193" s="612" t="s">
        <v>2680</v>
      </c>
      <c r="P193" s="622"/>
      <c r="Q193" s="622"/>
      <c r="R193" s="622"/>
      <c r="S193" s="622"/>
    </row>
    <row r="194" spans="1:19" ht="31.5" x14ac:dyDescent="0.2">
      <c r="A194" s="622"/>
      <c r="B194" s="622"/>
      <c r="C194" s="622"/>
      <c r="D194" s="622"/>
      <c r="E194" s="622"/>
      <c r="F194" s="622"/>
      <c r="G194" s="622"/>
      <c r="H194" s="622"/>
      <c r="I194" s="622"/>
      <c r="J194" s="622"/>
      <c r="K194" s="622"/>
      <c r="L194" s="622"/>
      <c r="M194" s="755"/>
      <c r="N194" s="619" t="s">
        <v>73</v>
      </c>
      <c r="O194" s="612" t="s">
        <v>2681</v>
      </c>
      <c r="P194" s="622"/>
      <c r="Q194" s="622"/>
      <c r="R194" s="622"/>
      <c r="S194" s="622"/>
    </row>
    <row r="195" spans="1:19" ht="47.25" x14ac:dyDescent="0.2">
      <c r="A195" s="622"/>
      <c r="B195" s="622"/>
      <c r="C195" s="622"/>
      <c r="D195" s="622"/>
      <c r="E195" s="622"/>
      <c r="F195" s="622"/>
      <c r="G195" s="622"/>
      <c r="H195" s="622"/>
      <c r="I195" s="622"/>
      <c r="J195" s="622"/>
      <c r="K195" s="622"/>
      <c r="L195" s="622"/>
      <c r="M195" s="755"/>
      <c r="N195" s="619" t="s">
        <v>73</v>
      </c>
      <c r="O195" s="612" t="s">
        <v>2682</v>
      </c>
      <c r="P195" s="622"/>
      <c r="Q195" s="622"/>
      <c r="R195" s="622"/>
      <c r="S195" s="622"/>
    </row>
    <row r="196" spans="1:19" ht="31.5" x14ac:dyDescent="0.2">
      <c r="A196" s="622"/>
      <c r="B196" s="622"/>
      <c r="C196" s="622"/>
      <c r="D196" s="622"/>
      <c r="E196" s="622"/>
      <c r="F196" s="622"/>
      <c r="G196" s="622"/>
      <c r="H196" s="622"/>
      <c r="I196" s="622"/>
      <c r="J196" s="622"/>
      <c r="K196" s="622"/>
      <c r="L196" s="622"/>
      <c r="M196" s="755"/>
      <c r="N196" s="619" t="s">
        <v>73</v>
      </c>
      <c r="O196" s="612" t="s">
        <v>2683</v>
      </c>
      <c r="P196" s="622"/>
      <c r="Q196" s="622"/>
      <c r="R196" s="622"/>
      <c r="S196" s="622"/>
    </row>
    <row r="197" spans="1:19" ht="63" x14ac:dyDescent="0.2">
      <c r="A197" s="622"/>
      <c r="B197" s="622"/>
      <c r="C197" s="622"/>
      <c r="D197" s="622"/>
      <c r="E197" s="622"/>
      <c r="F197" s="622"/>
      <c r="G197" s="622"/>
      <c r="H197" s="622"/>
      <c r="I197" s="622"/>
      <c r="J197" s="622"/>
      <c r="K197" s="622"/>
      <c r="L197" s="622"/>
      <c r="M197" s="755"/>
      <c r="N197" s="619" t="s">
        <v>73</v>
      </c>
      <c r="O197" s="612" t="s">
        <v>2684</v>
      </c>
      <c r="P197" s="622"/>
      <c r="Q197" s="622"/>
      <c r="R197" s="622"/>
      <c r="S197" s="622"/>
    </row>
    <row r="198" spans="1:19" ht="63" x14ac:dyDescent="0.2">
      <c r="A198" s="622"/>
      <c r="B198" s="622"/>
      <c r="C198" s="622"/>
      <c r="D198" s="622"/>
      <c r="E198" s="622"/>
      <c r="F198" s="622"/>
      <c r="G198" s="622"/>
      <c r="H198" s="622"/>
      <c r="I198" s="622"/>
      <c r="J198" s="622"/>
      <c r="K198" s="622"/>
      <c r="L198" s="622"/>
      <c r="M198" s="755"/>
      <c r="N198" s="619" t="s">
        <v>73</v>
      </c>
      <c r="O198" s="612" t="s">
        <v>2685</v>
      </c>
      <c r="P198" s="622"/>
      <c r="Q198" s="622"/>
      <c r="R198" s="622"/>
      <c r="S198" s="622"/>
    </row>
    <row r="199" spans="1:19" ht="47.25" x14ac:dyDescent="0.2">
      <c r="A199" s="622"/>
      <c r="B199" s="622"/>
      <c r="C199" s="622"/>
      <c r="D199" s="622"/>
      <c r="E199" s="622"/>
      <c r="F199" s="622"/>
      <c r="G199" s="622"/>
      <c r="H199" s="622"/>
      <c r="I199" s="622"/>
      <c r="J199" s="622"/>
      <c r="K199" s="622"/>
      <c r="L199" s="622"/>
      <c r="M199" s="755"/>
      <c r="N199" s="619" t="s">
        <v>73</v>
      </c>
      <c r="O199" s="612" t="s">
        <v>2686</v>
      </c>
      <c r="P199" s="622"/>
      <c r="Q199" s="622"/>
      <c r="R199" s="622"/>
      <c r="S199" s="622"/>
    </row>
    <row r="200" spans="1:19" ht="47.25" x14ac:dyDescent="0.2">
      <c r="A200" s="622"/>
      <c r="B200" s="622"/>
      <c r="C200" s="622"/>
      <c r="D200" s="622"/>
      <c r="E200" s="622"/>
      <c r="F200" s="622"/>
      <c r="G200" s="622"/>
      <c r="H200" s="622"/>
      <c r="I200" s="622"/>
      <c r="J200" s="622"/>
      <c r="K200" s="622"/>
      <c r="L200" s="622"/>
      <c r="M200" s="755"/>
      <c r="N200" s="619" t="s">
        <v>73</v>
      </c>
      <c r="O200" s="612" t="s">
        <v>2687</v>
      </c>
      <c r="P200" s="622"/>
      <c r="Q200" s="622"/>
      <c r="R200" s="622"/>
      <c r="S200" s="622"/>
    </row>
    <row r="201" spans="1:19" ht="31.5" x14ac:dyDescent="0.2">
      <c r="A201" s="622"/>
      <c r="B201" s="622"/>
      <c r="C201" s="622"/>
      <c r="D201" s="622"/>
      <c r="E201" s="622"/>
      <c r="F201" s="622"/>
      <c r="G201" s="622"/>
      <c r="H201" s="622"/>
      <c r="I201" s="622"/>
      <c r="J201" s="622"/>
      <c r="K201" s="622"/>
      <c r="L201" s="622"/>
      <c r="M201" s="755"/>
      <c r="N201" s="619" t="s">
        <v>73</v>
      </c>
      <c r="O201" s="612" t="s">
        <v>3019</v>
      </c>
      <c r="P201" s="622"/>
      <c r="Q201" s="622"/>
      <c r="R201" s="622"/>
      <c r="S201" s="622"/>
    </row>
    <row r="202" spans="1:19" ht="47.25" x14ac:dyDescent="0.2">
      <c r="A202" s="622"/>
      <c r="B202" s="622"/>
      <c r="C202" s="622"/>
      <c r="D202" s="622"/>
      <c r="E202" s="622"/>
      <c r="F202" s="622"/>
      <c r="G202" s="622"/>
      <c r="H202" s="622"/>
      <c r="I202" s="622"/>
      <c r="J202" s="622"/>
      <c r="K202" s="622"/>
      <c r="L202" s="622"/>
      <c r="M202" s="755"/>
      <c r="N202" s="619" t="s">
        <v>73</v>
      </c>
      <c r="O202" s="612" t="s">
        <v>2688</v>
      </c>
      <c r="P202" s="622"/>
      <c r="Q202" s="622"/>
      <c r="R202" s="622"/>
      <c r="S202" s="622"/>
    </row>
    <row r="203" spans="1:19" ht="31.5" x14ac:dyDescent="0.2">
      <c r="A203" s="622"/>
      <c r="B203" s="622"/>
      <c r="C203" s="622"/>
      <c r="D203" s="622"/>
      <c r="E203" s="622"/>
      <c r="F203" s="622"/>
      <c r="G203" s="622"/>
      <c r="H203" s="622"/>
      <c r="I203" s="622"/>
      <c r="J203" s="622"/>
      <c r="K203" s="622"/>
      <c r="L203" s="622"/>
      <c r="M203" s="755"/>
      <c r="N203" s="619" t="s">
        <v>73</v>
      </c>
      <c r="O203" s="612" t="s">
        <v>2689</v>
      </c>
      <c r="P203" s="622"/>
      <c r="Q203" s="622"/>
      <c r="R203" s="622"/>
      <c r="S203" s="622"/>
    </row>
    <row r="204" spans="1:19" ht="47.25" x14ac:dyDescent="0.2">
      <c r="A204" s="622"/>
      <c r="B204" s="622"/>
      <c r="C204" s="622"/>
      <c r="D204" s="622"/>
      <c r="E204" s="622"/>
      <c r="F204" s="622"/>
      <c r="G204" s="622"/>
      <c r="H204" s="622"/>
      <c r="I204" s="622"/>
      <c r="J204" s="622"/>
      <c r="K204" s="622"/>
      <c r="L204" s="622"/>
      <c r="M204" s="755"/>
      <c r="N204" s="619" t="s">
        <v>73</v>
      </c>
      <c r="O204" s="612" t="s">
        <v>3020</v>
      </c>
      <c r="P204" s="622"/>
      <c r="Q204" s="622"/>
      <c r="R204" s="622"/>
      <c r="S204" s="622"/>
    </row>
    <row r="205" spans="1:19" ht="47.25" x14ac:dyDescent="0.2">
      <c r="A205" s="622"/>
      <c r="B205" s="622"/>
      <c r="C205" s="622"/>
      <c r="D205" s="622"/>
      <c r="E205" s="622"/>
      <c r="F205" s="622"/>
      <c r="G205" s="622"/>
      <c r="H205" s="622"/>
      <c r="I205" s="622"/>
      <c r="J205" s="622"/>
      <c r="K205" s="622"/>
      <c r="L205" s="622"/>
      <c r="M205" s="755"/>
      <c r="N205" s="619" t="s">
        <v>73</v>
      </c>
      <c r="O205" s="612" t="s">
        <v>2690</v>
      </c>
      <c r="P205" s="622"/>
      <c r="Q205" s="622"/>
      <c r="R205" s="622"/>
      <c r="S205" s="622"/>
    </row>
    <row r="206" spans="1:19" ht="31.5" x14ac:dyDescent="0.2">
      <c r="A206" s="622"/>
      <c r="B206" s="622"/>
      <c r="C206" s="622"/>
      <c r="D206" s="622"/>
      <c r="E206" s="622"/>
      <c r="F206" s="622"/>
      <c r="G206" s="622"/>
      <c r="H206" s="622"/>
      <c r="I206" s="622"/>
      <c r="J206" s="622"/>
      <c r="K206" s="622"/>
      <c r="L206" s="622"/>
      <c r="M206" s="755"/>
      <c r="N206" s="619" t="s">
        <v>73</v>
      </c>
      <c r="O206" s="612" t="s">
        <v>2691</v>
      </c>
      <c r="P206" s="622"/>
      <c r="Q206" s="622"/>
      <c r="R206" s="622"/>
      <c r="S206" s="622"/>
    </row>
    <row r="207" spans="1:19" ht="63" x14ac:dyDescent="0.2">
      <c r="A207" s="622"/>
      <c r="B207" s="622"/>
      <c r="C207" s="622"/>
      <c r="D207" s="622"/>
      <c r="E207" s="622"/>
      <c r="F207" s="622"/>
      <c r="G207" s="622"/>
      <c r="H207" s="622"/>
      <c r="I207" s="622"/>
      <c r="J207" s="622"/>
      <c r="K207" s="622"/>
      <c r="L207" s="622"/>
      <c r="M207" s="755"/>
      <c r="N207" s="619" t="s">
        <v>73</v>
      </c>
      <c r="O207" s="612" t="s">
        <v>2692</v>
      </c>
      <c r="P207" s="622"/>
      <c r="Q207" s="622"/>
      <c r="R207" s="622"/>
      <c r="S207" s="622"/>
    </row>
    <row r="208" spans="1:19" ht="31.5" x14ac:dyDescent="0.2">
      <c r="A208" s="622"/>
      <c r="B208" s="622"/>
      <c r="C208" s="622"/>
      <c r="D208" s="622"/>
      <c r="E208" s="622"/>
      <c r="F208" s="622"/>
      <c r="G208" s="622"/>
      <c r="H208" s="622"/>
      <c r="I208" s="622"/>
      <c r="J208" s="622"/>
      <c r="K208" s="622"/>
      <c r="L208" s="622"/>
      <c r="M208" s="755"/>
      <c r="N208" s="619" t="s">
        <v>73</v>
      </c>
      <c r="O208" s="612" t="s">
        <v>3021</v>
      </c>
      <c r="P208" s="622"/>
      <c r="Q208" s="622"/>
      <c r="R208" s="622"/>
      <c r="S208" s="622"/>
    </row>
    <row r="209" spans="1:19" ht="47.25" x14ac:dyDescent="0.2">
      <c r="A209" s="622"/>
      <c r="B209" s="622"/>
      <c r="C209" s="622"/>
      <c r="D209" s="622"/>
      <c r="E209" s="622"/>
      <c r="F209" s="622"/>
      <c r="G209" s="622"/>
      <c r="H209" s="622"/>
      <c r="I209" s="622"/>
      <c r="J209" s="622"/>
      <c r="K209" s="622"/>
      <c r="L209" s="622"/>
      <c r="M209" s="755"/>
      <c r="N209" s="619" t="s">
        <v>73</v>
      </c>
      <c r="O209" s="612" t="s">
        <v>2693</v>
      </c>
      <c r="P209" s="622"/>
      <c r="Q209" s="622"/>
      <c r="R209" s="622"/>
      <c r="S209" s="622"/>
    </row>
    <row r="210" spans="1:19" ht="94.5" x14ac:dyDescent="0.2">
      <c r="A210" s="622"/>
      <c r="B210" s="622"/>
      <c r="C210" s="622"/>
      <c r="D210" s="622"/>
      <c r="E210" s="622"/>
      <c r="F210" s="622"/>
      <c r="G210" s="622"/>
      <c r="H210" s="622"/>
      <c r="I210" s="622"/>
      <c r="J210" s="622"/>
      <c r="K210" s="622"/>
      <c r="L210" s="622"/>
      <c r="M210" s="755"/>
      <c r="N210" s="619" t="s">
        <v>73</v>
      </c>
      <c r="O210" s="612" t="s">
        <v>2694</v>
      </c>
      <c r="P210" s="622"/>
      <c r="Q210" s="622"/>
      <c r="R210" s="622"/>
      <c r="S210" s="622"/>
    </row>
    <row r="211" spans="1:19" ht="47.25" x14ac:dyDescent="0.2">
      <c r="A211" s="622"/>
      <c r="B211" s="622"/>
      <c r="C211" s="622"/>
      <c r="D211" s="622"/>
      <c r="E211" s="622"/>
      <c r="F211" s="622"/>
      <c r="G211" s="622"/>
      <c r="H211" s="622"/>
      <c r="I211" s="622"/>
      <c r="J211" s="622"/>
      <c r="K211" s="622"/>
      <c r="L211" s="622"/>
      <c r="M211" s="755"/>
      <c r="N211" s="619" t="s">
        <v>73</v>
      </c>
      <c r="O211" s="612" t="s">
        <v>2695</v>
      </c>
      <c r="P211" s="622"/>
      <c r="Q211" s="622"/>
      <c r="R211" s="622"/>
      <c r="S211" s="622"/>
    </row>
    <row r="212" spans="1:19" ht="78.75" x14ac:dyDescent="0.2">
      <c r="A212" s="622"/>
      <c r="B212" s="622"/>
      <c r="C212" s="622"/>
      <c r="D212" s="622"/>
      <c r="E212" s="622"/>
      <c r="F212" s="622"/>
      <c r="G212" s="622"/>
      <c r="H212" s="622"/>
      <c r="I212" s="622"/>
      <c r="J212" s="622"/>
      <c r="K212" s="622"/>
      <c r="L212" s="622"/>
      <c r="M212" s="755"/>
      <c r="N212" s="619" t="s">
        <v>73</v>
      </c>
      <c r="O212" s="612" t="s">
        <v>3022</v>
      </c>
      <c r="P212" s="622"/>
      <c r="Q212" s="622"/>
      <c r="R212" s="622"/>
      <c r="S212" s="622"/>
    </row>
    <row r="213" spans="1:19" ht="47.25" x14ac:dyDescent="0.2">
      <c r="A213" s="622"/>
      <c r="B213" s="622"/>
      <c r="C213" s="622"/>
      <c r="D213" s="622"/>
      <c r="E213" s="622"/>
      <c r="F213" s="622"/>
      <c r="G213" s="622"/>
      <c r="H213" s="622"/>
      <c r="I213" s="622"/>
      <c r="J213" s="622"/>
      <c r="K213" s="622"/>
      <c r="L213" s="622"/>
      <c r="M213" s="755"/>
      <c r="N213" s="619" t="s">
        <v>73</v>
      </c>
      <c r="O213" s="612" t="s">
        <v>2696</v>
      </c>
      <c r="P213" s="622"/>
      <c r="Q213" s="622"/>
      <c r="R213" s="622"/>
      <c r="S213" s="622"/>
    </row>
    <row r="214" spans="1:19" ht="78.75" x14ac:dyDescent="0.2">
      <c r="A214" s="622"/>
      <c r="B214" s="622"/>
      <c r="C214" s="622"/>
      <c r="D214" s="622"/>
      <c r="E214" s="622"/>
      <c r="F214" s="622"/>
      <c r="G214" s="622"/>
      <c r="H214" s="622"/>
      <c r="I214" s="622"/>
      <c r="J214" s="622"/>
      <c r="K214" s="622"/>
      <c r="L214" s="622"/>
      <c r="M214" s="755"/>
      <c r="N214" s="619" t="s">
        <v>73</v>
      </c>
      <c r="O214" s="612" t="s">
        <v>2697</v>
      </c>
      <c r="P214" s="622"/>
      <c r="Q214" s="622"/>
      <c r="R214" s="622"/>
      <c r="S214" s="622"/>
    </row>
    <row r="215" spans="1:19" ht="47.25" x14ac:dyDescent="0.2">
      <c r="A215" s="622"/>
      <c r="B215" s="622"/>
      <c r="C215" s="622"/>
      <c r="D215" s="622"/>
      <c r="E215" s="622"/>
      <c r="F215" s="622"/>
      <c r="G215" s="622"/>
      <c r="H215" s="622"/>
      <c r="I215" s="622"/>
      <c r="J215" s="622"/>
      <c r="K215" s="622"/>
      <c r="L215" s="622"/>
      <c r="M215" s="755"/>
      <c r="N215" s="619" t="s">
        <v>73</v>
      </c>
      <c r="O215" s="612" t="s">
        <v>3023</v>
      </c>
      <c r="P215" s="622"/>
      <c r="Q215" s="622"/>
      <c r="R215" s="622"/>
      <c r="S215" s="622"/>
    </row>
    <row r="216" spans="1:19" ht="63" x14ac:dyDescent="0.2">
      <c r="A216" s="622"/>
      <c r="B216" s="622"/>
      <c r="C216" s="622"/>
      <c r="D216" s="622"/>
      <c r="E216" s="622"/>
      <c r="F216" s="622"/>
      <c r="G216" s="622"/>
      <c r="H216" s="622"/>
      <c r="I216" s="622"/>
      <c r="J216" s="622"/>
      <c r="K216" s="622"/>
      <c r="L216" s="622"/>
      <c r="M216" s="755"/>
      <c r="N216" s="619" t="s">
        <v>73</v>
      </c>
      <c r="O216" s="612" t="s">
        <v>2698</v>
      </c>
      <c r="P216" s="622"/>
      <c r="Q216" s="622"/>
      <c r="R216" s="622"/>
      <c r="S216" s="622"/>
    </row>
    <row r="217" spans="1:19" ht="63" x14ac:dyDescent="0.2">
      <c r="A217" s="622"/>
      <c r="B217" s="622"/>
      <c r="C217" s="622"/>
      <c r="D217" s="622"/>
      <c r="E217" s="622"/>
      <c r="F217" s="622"/>
      <c r="G217" s="622"/>
      <c r="H217" s="622"/>
      <c r="I217" s="622"/>
      <c r="J217" s="622"/>
      <c r="K217" s="622"/>
      <c r="L217" s="622"/>
      <c r="M217" s="755"/>
      <c r="N217" s="619" t="s">
        <v>73</v>
      </c>
      <c r="O217" s="612" t="s">
        <v>3024</v>
      </c>
      <c r="P217" s="622"/>
      <c r="Q217" s="622"/>
      <c r="R217" s="622"/>
      <c r="S217" s="622"/>
    </row>
    <row r="218" spans="1:19" ht="78.75" x14ac:dyDescent="0.2">
      <c r="A218" s="622"/>
      <c r="B218" s="622"/>
      <c r="C218" s="622"/>
      <c r="D218" s="622"/>
      <c r="E218" s="622"/>
      <c r="F218" s="622"/>
      <c r="G218" s="622"/>
      <c r="H218" s="622"/>
      <c r="I218" s="622"/>
      <c r="J218" s="622"/>
      <c r="K218" s="622"/>
      <c r="L218" s="622"/>
      <c r="M218" s="755"/>
      <c r="N218" s="619" t="s">
        <v>73</v>
      </c>
      <c r="O218" s="612" t="s">
        <v>2699</v>
      </c>
      <c r="P218" s="622"/>
      <c r="Q218" s="622"/>
      <c r="R218" s="622"/>
      <c r="S218" s="622"/>
    </row>
    <row r="219" spans="1:19" ht="47.25" x14ac:dyDescent="0.2">
      <c r="A219" s="622"/>
      <c r="B219" s="622"/>
      <c r="C219" s="622"/>
      <c r="D219" s="622"/>
      <c r="E219" s="622"/>
      <c r="F219" s="622"/>
      <c r="G219" s="622"/>
      <c r="H219" s="622"/>
      <c r="I219" s="622"/>
      <c r="J219" s="622"/>
      <c r="K219" s="622"/>
      <c r="L219" s="622"/>
      <c r="M219" s="755"/>
      <c r="N219" s="619" t="s">
        <v>73</v>
      </c>
      <c r="O219" s="612" t="s">
        <v>2700</v>
      </c>
      <c r="P219" s="622"/>
      <c r="Q219" s="622"/>
      <c r="R219" s="622"/>
      <c r="S219" s="622"/>
    </row>
    <row r="220" spans="1:19" ht="63" x14ac:dyDescent="0.2">
      <c r="A220" s="622"/>
      <c r="B220" s="622"/>
      <c r="C220" s="622"/>
      <c r="D220" s="622"/>
      <c r="E220" s="622"/>
      <c r="F220" s="622"/>
      <c r="G220" s="622"/>
      <c r="H220" s="622"/>
      <c r="I220" s="622"/>
      <c r="J220" s="622"/>
      <c r="K220" s="622"/>
      <c r="L220" s="622"/>
      <c r="M220" s="755"/>
      <c r="N220" s="619" t="s">
        <v>73</v>
      </c>
      <c r="O220" s="612" t="s">
        <v>2701</v>
      </c>
      <c r="P220" s="622"/>
      <c r="Q220" s="622"/>
      <c r="R220" s="622"/>
      <c r="S220" s="622"/>
    </row>
    <row r="221" spans="1:19" ht="110.25" x14ac:dyDescent="0.2">
      <c r="A221" s="622"/>
      <c r="B221" s="622"/>
      <c r="C221" s="622"/>
      <c r="D221" s="622"/>
      <c r="E221" s="622"/>
      <c r="F221" s="622"/>
      <c r="G221" s="622"/>
      <c r="H221" s="622"/>
      <c r="I221" s="622"/>
      <c r="J221" s="622"/>
      <c r="K221" s="622"/>
      <c r="L221" s="622"/>
      <c r="M221" s="755"/>
      <c r="N221" s="619" t="s">
        <v>73</v>
      </c>
      <c r="O221" s="612" t="s">
        <v>2702</v>
      </c>
      <c r="P221" s="622"/>
      <c r="Q221" s="622"/>
      <c r="R221" s="622"/>
      <c r="S221" s="622"/>
    </row>
    <row r="222" spans="1:19" ht="63" x14ac:dyDescent="0.2">
      <c r="A222" s="622"/>
      <c r="B222" s="622"/>
      <c r="C222" s="622"/>
      <c r="D222" s="622"/>
      <c r="E222" s="622"/>
      <c r="F222" s="622"/>
      <c r="G222" s="622"/>
      <c r="H222" s="622"/>
      <c r="I222" s="622"/>
      <c r="J222" s="622"/>
      <c r="K222" s="622"/>
      <c r="L222" s="622"/>
      <c r="M222" s="755"/>
      <c r="N222" s="619" t="s">
        <v>73</v>
      </c>
      <c r="O222" s="612" t="s">
        <v>2703</v>
      </c>
      <c r="P222" s="622"/>
      <c r="Q222" s="622"/>
      <c r="R222" s="622"/>
      <c r="S222" s="622"/>
    </row>
    <row r="223" spans="1:19" ht="63" x14ac:dyDescent="0.2">
      <c r="A223" s="622"/>
      <c r="B223" s="622"/>
      <c r="C223" s="622"/>
      <c r="D223" s="622"/>
      <c r="E223" s="622"/>
      <c r="F223" s="622"/>
      <c r="G223" s="622"/>
      <c r="H223" s="622"/>
      <c r="I223" s="622"/>
      <c r="J223" s="622"/>
      <c r="K223" s="622"/>
      <c r="L223" s="622"/>
      <c r="M223" s="755"/>
      <c r="N223" s="619" t="s">
        <v>73</v>
      </c>
      <c r="O223" s="614" t="s">
        <v>2887</v>
      </c>
      <c r="P223" s="637"/>
      <c r="Q223" s="622"/>
      <c r="R223" s="622"/>
      <c r="S223" s="622"/>
    </row>
    <row r="224" spans="1:19" ht="31.5" x14ac:dyDescent="0.2">
      <c r="A224" s="622"/>
      <c r="B224" s="622"/>
      <c r="C224" s="622"/>
      <c r="D224" s="622"/>
      <c r="E224" s="622"/>
      <c r="F224" s="622"/>
      <c r="G224" s="622"/>
      <c r="H224" s="622"/>
      <c r="I224" s="622"/>
      <c r="J224" s="622"/>
      <c r="K224" s="622"/>
      <c r="L224" s="622"/>
      <c r="M224" s="755"/>
      <c r="N224" s="619" t="s">
        <v>73</v>
      </c>
      <c r="O224" s="612" t="s">
        <v>2888</v>
      </c>
      <c r="P224" s="637"/>
      <c r="Q224" s="622"/>
      <c r="R224" s="622"/>
      <c r="S224" s="622"/>
    </row>
    <row r="225" spans="1:19" ht="47.25" x14ac:dyDescent="0.2">
      <c r="A225" s="622"/>
      <c r="B225" s="622"/>
      <c r="C225" s="622"/>
      <c r="D225" s="622"/>
      <c r="E225" s="622"/>
      <c r="F225" s="622"/>
      <c r="G225" s="622"/>
      <c r="H225" s="622"/>
      <c r="I225" s="622"/>
      <c r="J225" s="622"/>
      <c r="K225" s="622"/>
      <c r="L225" s="622"/>
      <c r="M225" s="755"/>
      <c r="N225" s="619" t="s">
        <v>73</v>
      </c>
      <c r="O225" s="612" t="s">
        <v>2889</v>
      </c>
      <c r="P225" s="637"/>
      <c r="Q225" s="622"/>
      <c r="R225" s="622"/>
      <c r="S225" s="622"/>
    </row>
    <row r="226" spans="1:19" ht="31.5" x14ac:dyDescent="0.2">
      <c r="A226" s="622"/>
      <c r="B226" s="622"/>
      <c r="C226" s="622"/>
      <c r="D226" s="622"/>
      <c r="E226" s="622"/>
      <c r="F226" s="622"/>
      <c r="G226" s="622"/>
      <c r="H226" s="622"/>
      <c r="I226" s="622"/>
      <c r="J226" s="622"/>
      <c r="K226" s="622"/>
      <c r="L226" s="622"/>
      <c r="M226" s="755"/>
      <c r="N226" s="619" t="s">
        <v>73</v>
      </c>
      <c r="O226" s="612" t="s">
        <v>2890</v>
      </c>
      <c r="P226" s="637"/>
      <c r="Q226" s="622"/>
      <c r="R226" s="622"/>
      <c r="S226" s="622"/>
    </row>
    <row r="227" spans="1:19" ht="31.5" x14ac:dyDescent="0.2">
      <c r="A227" s="622"/>
      <c r="B227" s="622"/>
      <c r="C227" s="622"/>
      <c r="D227" s="622"/>
      <c r="E227" s="622"/>
      <c r="F227" s="622"/>
      <c r="G227" s="622"/>
      <c r="H227" s="622"/>
      <c r="I227" s="622"/>
      <c r="J227" s="622"/>
      <c r="K227" s="622"/>
      <c r="L227" s="622"/>
      <c r="M227" s="755"/>
      <c r="N227" s="619" t="s">
        <v>73</v>
      </c>
      <c r="O227" s="612" t="s">
        <v>2891</v>
      </c>
      <c r="P227" s="622"/>
      <c r="Q227" s="622"/>
      <c r="R227" s="622"/>
      <c r="S227" s="622"/>
    </row>
    <row r="228" spans="1:19" ht="31.5" x14ac:dyDescent="0.2">
      <c r="A228" s="622"/>
      <c r="B228" s="622"/>
      <c r="C228" s="622"/>
      <c r="D228" s="622"/>
      <c r="E228" s="622"/>
      <c r="F228" s="622"/>
      <c r="G228" s="622"/>
      <c r="H228" s="622"/>
      <c r="I228" s="622"/>
      <c r="J228" s="622"/>
      <c r="K228" s="622"/>
      <c r="L228" s="622"/>
      <c r="M228" s="755"/>
      <c r="N228" s="619" t="s">
        <v>73</v>
      </c>
      <c r="O228" s="612" t="s">
        <v>2892</v>
      </c>
      <c r="P228" s="622"/>
      <c r="Q228" s="622"/>
      <c r="R228" s="622"/>
      <c r="S228" s="622"/>
    </row>
    <row r="229" spans="1:19" ht="31.5" x14ac:dyDescent="0.2">
      <c r="A229" s="622"/>
      <c r="B229" s="622"/>
      <c r="C229" s="622"/>
      <c r="D229" s="622"/>
      <c r="E229" s="622"/>
      <c r="F229" s="622"/>
      <c r="G229" s="622"/>
      <c r="H229" s="622"/>
      <c r="I229" s="622"/>
      <c r="J229" s="622"/>
      <c r="K229" s="622"/>
      <c r="L229" s="622"/>
      <c r="M229" s="755"/>
      <c r="N229" s="619" t="s">
        <v>73</v>
      </c>
      <c r="O229" s="612" t="s">
        <v>2893</v>
      </c>
      <c r="P229" s="622"/>
      <c r="Q229" s="622"/>
      <c r="R229" s="622"/>
      <c r="S229" s="622"/>
    </row>
    <row r="230" spans="1:19" ht="31.5" x14ac:dyDescent="0.2">
      <c r="A230" s="622"/>
      <c r="B230" s="622"/>
      <c r="C230" s="622"/>
      <c r="D230" s="622"/>
      <c r="E230" s="622"/>
      <c r="F230" s="622"/>
      <c r="G230" s="622"/>
      <c r="H230" s="622"/>
      <c r="I230" s="622"/>
      <c r="J230" s="622"/>
      <c r="K230" s="622"/>
      <c r="L230" s="622"/>
      <c r="M230" s="755"/>
      <c r="N230" s="619" t="s">
        <v>73</v>
      </c>
      <c r="O230" s="612" t="s">
        <v>2894</v>
      </c>
      <c r="P230" s="622"/>
      <c r="Q230" s="622"/>
      <c r="R230" s="622"/>
      <c r="S230" s="622"/>
    </row>
    <row r="231" spans="1:19" ht="31.5" x14ac:dyDescent="0.2">
      <c r="A231" s="622"/>
      <c r="B231" s="622"/>
      <c r="C231" s="622"/>
      <c r="D231" s="622"/>
      <c r="E231" s="622"/>
      <c r="F231" s="622"/>
      <c r="G231" s="622"/>
      <c r="H231" s="622"/>
      <c r="I231" s="622"/>
      <c r="J231" s="622"/>
      <c r="K231" s="622"/>
      <c r="L231" s="622"/>
      <c r="M231" s="755"/>
      <c r="N231" s="619" t="s">
        <v>73</v>
      </c>
      <c r="O231" s="612" t="s">
        <v>2895</v>
      </c>
      <c r="P231" s="622"/>
      <c r="Q231" s="622"/>
      <c r="R231" s="622"/>
      <c r="S231" s="622"/>
    </row>
    <row r="232" spans="1:19" ht="31.5" x14ac:dyDescent="0.2">
      <c r="A232" s="622"/>
      <c r="B232" s="622"/>
      <c r="C232" s="622"/>
      <c r="D232" s="622"/>
      <c r="E232" s="622"/>
      <c r="F232" s="622"/>
      <c r="G232" s="622"/>
      <c r="H232" s="622"/>
      <c r="I232" s="622"/>
      <c r="J232" s="622"/>
      <c r="K232" s="622"/>
      <c r="L232" s="622"/>
      <c r="M232" s="755"/>
      <c r="N232" s="619" t="s">
        <v>73</v>
      </c>
      <c r="O232" s="612" t="s">
        <v>2896</v>
      </c>
      <c r="P232" s="622"/>
      <c r="Q232" s="622"/>
      <c r="R232" s="622"/>
      <c r="S232" s="622"/>
    </row>
    <row r="233" spans="1:19" ht="47.25" x14ac:dyDescent="0.2">
      <c r="A233" s="622"/>
      <c r="B233" s="622"/>
      <c r="C233" s="622"/>
      <c r="D233" s="622"/>
      <c r="E233" s="622"/>
      <c r="F233" s="622"/>
      <c r="G233" s="622"/>
      <c r="H233" s="622"/>
      <c r="I233" s="622"/>
      <c r="J233" s="622"/>
      <c r="K233" s="622"/>
      <c r="L233" s="622"/>
      <c r="M233" s="755"/>
      <c r="N233" s="619" t="s">
        <v>73</v>
      </c>
      <c r="O233" s="612" t="s">
        <v>3025</v>
      </c>
      <c r="P233" s="622"/>
      <c r="Q233" s="622"/>
      <c r="R233" s="622"/>
      <c r="S233" s="622"/>
    </row>
    <row r="234" spans="1:19" ht="31.5" x14ac:dyDescent="0.2">
      <c r="A234" s="622"/>
      <c r="B234" s="622"/>
      <c r="C234" s="622"/>
      <c r="D234" s="622"/>
      <c r="E234" s="622"/>
      <c r="F234" s="622"/>
      <c r="G234" s="622"/>
      <c r="H234" s="622"/>
      <c r="I234" s="622"/>
      <c r="J234" s="622"/>
      <c r="K234" s="622"/>
      <c r="L234" s="622"/>
      <c r="M234" s="755"/>
      <c r="N234" s="619" t="s">
        <v>73</v>
      </c>
      <c r="O234" s="612" t="s">
        <v>2897</v>
      </c>
      <c r="P234" s="622"/>
      <c r="Q234" s="622"/>
      <c r="R234" s="622"/>
      <c r="S234" s="622"/>
    </row>
    <row r="235" spans="1:19" ht="31.5" x14ac:dyDescent="0.2">
      <c r="A235" s="622"/>
      <c r="B235" s="622"/>
      <c r="C235" s="622"/>
      <c r="D235" s="622"/>
      <c r="E235" s="622"/>
      <c r="F235" s="622"/>
      <c r="G235" s="622"/>
      <c r="H235" s="622"/>
      <c r="I235" s="622"/>
      <c r="J235" s="622"/>
      <c r="K235" s="622"/>
      <c r="L235" s="622"/>
      <c r="M235" s="755"/>
      <c r="N235" s="619" t="s">
        <v>73</v>
      </c>
      <c r="O235" s="612" t="s">
        <v>2898</v>
      </c>
      <c r="P235" s="622"/>
      <c r="Q235" s="622"/>
      <c r="R235" s="622"/>
      <c r="S235" s="622"/>
    </row>
    <row r="236" spans="1:19" ht="47.25" x14ac:dyDescent="0.2">
      <c r="A236" s="622"/>
      <c r="B236" s="622"/>
      <c r="C236" s="622"/>
      <c r="D236" s="622"/>
      <c r="E236" s="622"/>
      <c r="F236" s="622"/>
      <c r="G236" s="622"/>
      <c r="H236" s="622"/>
      <c r="I236" s="622"/>
      <c r="J236" s="622"/>
      <c r="K236" s="622"/>
      <c r="L236" s="622"/>
      <c r="M236" s="755"/>
      <c r="N236" s="619" t="s">
        <v>73</v>
      </c>
      <c r="O236" s="612" t="s">
        <v>2899</v>
      </c>
      <c r="P236" s="622"/>
      <c r="Q236" s="622"/>
      <c r="R236" s="622"/>
      <c r="S236" s="622"/>
    </row>
    <row r="237" spans="1:19" ht="31.5" x14ac:dyDescent="0.2">
      <c r="A237" s="622"/>
      <c r="B237" s="622"/>
      <c r="C237" s="622"/>
      <c r="D237" s="622"/>
      <c r="E237" s="622"/>
      <c r="F237" s="622"/>
      <c r="G237" s="622"/>
      <c r="H237" s="622"/>
      <c r="I237" s="622"/>
      <c r="J237" s="622"/>
      <c r="K237" s="622"/>
      <c r="L237" s="622"/>
      <c r="M237" s="755"/>
      <c r="N237" s="619" t="s">
        <v>73</v>
      </c>
      <c r="O237" s="612" t="s">
        <v>2900</v>
      </c>
      <c r="P237" s="622"/>
      <c r="Q237" s="622"/>
      <c r="R237" s="622"/>
      <c r="S237" s="622"/>
    </row>
    <row r="238" spans="1:19" ht="31.5" x14ac:dyDescent="0.2">
      <c r="A238" s="622"/>
      <c r="B238" s="622"/>
      <c r="C238" s="622"/>
      <c r="D238" s="622"/>
      <c r="E238" s="622"/>
      <c r="F238" s="622"/>
      <c r="G238" s="622"/>
      <c r="H238" s="622"/>
      <c r="I238" s="622"/>
      <c r="J238" s="622"/>
      <c r="K238" s="622"/>
      <c r="L238" s="622"/>
      <c r="M238" s="755"/>
      <c r="N238" s="619" t="s">
        <v>73</v>
      </c>
      <c r="O238" s="612" t="s">
        <v>2901</v>
      </c>
      <c r="P238" s="622"/>
      <c r="Q238" s="622"/>
      <c r="R238" s="622"/>
      <c r="S238" s="622"/>
    </row>
    <row r="239" spans="1:19" ht="31.5" x14ac:dyDescent="0.2">
      <c r="A239" s="622"/>
      <c r="B239" s="622"/>
      <c r="C239" s="622"/>
      <c r="D239" s="622"/>
      <c r="E239" s="622"/>
      <c r="F239" s="622"/>
      <c r="G239" s="622"/>
      <c r="H239" s="622"/>
      <c r="I239" s="622"/>
      <c r="J239" s="622"/>
      <c r="K239" s="622"/>
      <c r="L239" s="622"/>
      <c r="M239" s="755"/>
      <c r="N239" s="619" t="s">
        <v>73</v>
      </c>
      <c r="O239" s="612" t="s">
        <v>2902</v>
      </c>
      <c r="P239" s="622"/>
      <c r="Q239" s="622"/>
      <c r="R239" s="622"/>
      <c r="S239" s="622"/>
    </row>
    <row r="240" spans="1:19" ht="47.25" x14ac:dyDescent="0.2">
      <c r="A240" s="622"/>
      <c r="B240" s="622"/>
      <c r="C240" s="622"/>
      <c r="D240" s="622"/>
      <c r="E240" s="622"/>
      <c r="F240" s="622"/>
      <c r="G240" s="622"/>
      <c r="H240" s="622"/>
      <c r="I240" s="622"/>
      <c r="J240" s="622"/>
      <c r="K240" s="622"/>
      <c r="L240" s="622"/>
      <c r="M240" s="755"/>
      <c r="N240" s="619" t="s">
        <v>73</v>
      </c>
      <c r="O240" s="612" t="s">
        <v>2903</v>
      </c>
      <c r="P240" s="622"/>
      <c r="Q240" s="622"/>
      <c r="R240" s="622"/>
      <c r="S240" s="622"/>
    </row>
    <row r="241" spans="1:19" ht="15.75" x14ac:dyDescent="0.2">
      <c r="A241" s="622"/>
      <c r="B241" s="622"/>
      <c r="C241" s="622"/>
      <c r="D241" s="622"/>
      <c r="E241" s="622"/>
      <c r="F241" s="622"/>
      <c r="G241" s="622"/>
      <c r="H241" s="622"/>
      <c r="I241" s="622"/>
      <c r="J241" s="622"/>
      <c r="K241" s="622"/>
      <c r="L241" s="622"/>
      <c r="M241" s="755"/>
      <c r="N241" s="619" t="s">
        <v>73</v>
      </c>
      <c r="O241" s="612" t="s">
        <v>2904</v>
      </c>
      <c r="P241" s="637"/>
      <c r="Q241" s="622"/>
      <c r="R241" s="622"/>
      <c r="S241" s="622"/>
    </row>
    <row r="242" spans="1:19" ht="47.25" x14ac:dyDescent="0.2">
      <c r="A242" s="622"/>
      <c r="B242" s="622"/>
      <c r="C242" s="622"/>
      <c r="D242" s="622"/>
      <c r="E242" s="622"/>
      <c r="F242" s="622"/>
      <c r="G242" s="622"/>
      <c r="H242" s="622"/>
      <c r="I242" s="622"/>
      <c r="J242" s="622"/>
      <c r="K242" s="622"/>
      <c r="L242" s="622"/>
      <c r="M242" s="755"/>
      <c r="N242" s="619" t="s">
        <v>73</v>
      </c>
      <c r="O242" s="612" t="s">
        <v>2905</v>
      </c>
      <c r="P242" s="622"/>
      <c r="Q242" s="622"/>
      <c r="R242" s="622"/>
      <c r="S242" s="622"/>
    </row>
    <row r="243" spans="1:19" ht="47.25" x14ac:dyDescent="0.2">
      <c r="A243" s="622"/>
      <c r="B243" s="622"/>
      <c r="C243" s="622"/>
      <c r="D243" s="622"/>
      <c r="E243" s="622"/>
      <c r="F243" s="622"/>
      <c r="G243" s="622"/>
      <c r="H243" s="622"/>
      <c r="I243" s="622"/>
      <c r="J243" s="622"/>
      <c r="K243" s="622"/>
      <c r="L243" s="622"/>
      <c r="M243" s="755"/>
      <c r="N243" s="619" t="s">
        <v>73</v>
      </c>
      <c r="O243" s="612" t="s">
        <v>2906</v>
      </c>
      <c r="P243" s="622"/>
      <c r="Q243" s="622"/>
      <c r="R243" s="622"/>
      <c r="S243" s="622"/>
    </row>
    <row r="244" spans="1:19" ht="47.25" x14ac:dyDescent="0.2">
      <c r="A244" s="622"/>
      <c r="B244" s="622"/>
      <c r="C244" s="622"/>
      <c r="D244" s="622"/>
      <c r="E244" s="622"/>
      <c r="F244" s="622"/>
      <c r="G244" s="622"/>
      <c r="H244" s="622"/>
      <c r="I244" s="622"/>
      <c r="J244" s="622"/>
      <c r="K244" s="622"/>
      <c r="L244" s="622"/>
      <c r="M244" s="755"/>
      <c r="N244" s="619" t="s">
        <v>73</v>
      </c>
      <c r="O244" s="612" t="s">
        <v>2907</v>
      </c>
      <c r="P244" s="622"/>
      <c r="Q244" s="622"/>
      <c r="R244" s="622"/>
      <c r="S244" s="622"/>
    </row>
    <row r="245" spans="1:19" ht="31.5" x14ac:dyDescent="0.2">
      <c r="A245" s="622"/>
      <c r="B245" s="622"/>
      <c r="C245" s="622"/>
      <c r="D245" s="622"/>
      <c r="E245" s="622"/>
      <c r="F245" s="622"/>
      <c r="G245" s="622"/>
      <c r="H245" s="622"/>
      <c r="I245" s="622"/>
      <c r="J245" s="622"/>
      <c r="K245" s="622"/>
      <c r="L245" s="622"/>
      <c r="M245" s="755"/>
      <c r="N245" s="619" t="s">
        <v>73</v>
      </c>
      <c r="O245" s="612" t="s">
        <v>3026</v>
      </c>
      <c r="P245" s="622"/>
      <c r="Q245" s="622"/>
      <c r="R245" s="622"/>
      <c r="S245" s="622"/>
    </row>
    <row r="246" spans="1:19" ht="47.25" x14ac:dyDescent="0.2">
      <c r="A246" s="622"/>
      <c r="B246" s="622"/>
      <c r="C246" s="622"/>
      <c r="D246" s="622"/>
      <c r="E246" s="622"/>
      <c r="F246" s="622"/>
      <c r="G246" s="622"/>
      <c r="H246" s="622"/>
      <c r="I246" s="622"/>
      <c r="J246" s="622"/>
      <c r="K246" s="622"/>
      <c r="L246" s="622"/>
      <c r="M246" s="755"/>
      <c r="N246" s="619" t="s">
        <v>73</v>
      </c>
      <c r="O246" s="612" t="s">
        <v>3027</v>
      </c>
      <c r="P246" s="622"/>
      <c r="Q246" s="622"/>
      <c r="R246" s="622"/>
      <c r="S246" s="622"/>
    </row>
    <row r="247" spans="1:19" ht="47.25" x14ac:dyDescent="0.2">
      <c r="A247" s="622"/>
      <c r="B247" s="622"/>
      <c r="C247" s="622"/>
      <c r="D247" s="622"/>
      <c r="E247" s="622"/>
      <c r="F247" s="622"/>
      <c r="G247" s="622"/>
      <c r="H247" s="622"/>
      <c r="I247" s="622"/>
      <c r="J247" s="622"/>
      <c r="K247" s="622"/>
      <c r="L247" s="622"/>
      <c r="M247" s="755"/>
      <c r="N247" s="619" t="s">
        <v>73</v>
      </c>
      <c r="O247" s="612" t="s">
        <v>2908</v>
      </c>
      <c r="P247" s="622"/>
      <c r="Q247" s="622"/>
      <c r="R247" s="622"/>
      <c r="S247" s="622"/>
    </row>
    <row r="248" spans="1:19" ht="47.25" x14ac:dyDescent="0.2">
      <c r="A248" s="622"/>
      <c r="B248" s="622"/>
      <c r="C248" s="622"/>
      <c r="D248" s="622"/>
      <c r="E248" s="622"/>
      <c r="F248" s="622"/>
      <c r="G248" s="622"/>
      <c r="H248" s="622"/>
      <c r="I248" s="622"/>
      <c r="J248" s="622"/>
      <c r="K248" s="622"/>
      <c r="L248" s="622"/>
      <c r="M248" s="755"/>
      <c r="N248" s="619" t="s">
        <v>73</v>
      </c>
      <c r="O248" s="612" t="s">
        <v>2909</v>
      </c>
      <c r="P248" s="622"/>
      <c r="Q248" s="622"/>
      <c r="R248" s="622"/>
      <c r="S248" s="622"/>
    </row>
    <row r="249" spans="1:19" ht="47.25" x14ac:dyDescent="0.2">
      <c r="A249" s="622"/>
      <c r="B249" s="622"/>
      <c r="C249" s="622"/>
      <c r="D249" s="622"/>
      <c r="E249" s="622"/>
      <c r="F249" s="622"/>
      <c r="G249" s="622"/>
      <c r="H249" s="622"/>
      <c r="I249" s="622"/>
      <c r="J249" s="622"/>
      <c r="K249" s="622"/>
      <c r="L249" s="622"/>
      <c r="M249" s="755"/>
      <c r="N249" s="619" t="s">
        <v>73</v>
      </c>
      <c r="O249" s="612" t="s">
        <v>2910</v>
      </c>
      <c r="P249" s="622"/>
      <c r="Q249" s="622"/>
      <c r="R249" s="622"/>
      <c r="S249" s="622"/>
    </row>
    <row r="250" spans="1:19" ht="63" x14ac:dyDescent="0.2">
      <c r="A250" s="622"/>
      <c r="B250" s="622"/>
      <c r="C250" s="622"/>
      <c r="D250" s="622"/>
      <c r="E250" s="622"/>
      <c r="F250" s="622"/>
      <c r="G250" s="622"/>
      <c r="H250" s="622"/>
      <c r="I250" s="622"/>
      <c r="J250" s="622"/>
      <c r="K250" s="622"/>
      <c r="L250" s="622"/>
      <c r="M250" s="755"/>
      <c r="N250" s="619" t="s">
        <v>73</v>
      </c>
      <c r="O250" s="612" t="s">
        <v>2911</v>
      </c>
      <c r="P250" s="622"/>
      <c r="Q250" s="622"/>
      <c r="R250" s="622"/>
      <c r="S250" s="622"/>
    </row>
    <row r="251" spans="1:19" ht="63" x14ac:dyDescent="0.2">
      <c r="A251" s="622"/>
      <c r="B251" s="622"/>
      <c r="C251" s="622"/>
      <c r="D251" s="622"/>
      <c r="E251" s="622"/>
      <c r="F251" s="622"/>
      <c r="G251" s="622"/>
      <c r="H251" s="622"/>
      <c r="I251" s="622"/>
      <c r="J251" s="622"/>
      <c r="K251" s="622"/>
      <c r="L251" s="622"/>
      <c r="M251" s="755"/>
      <c r="N251" s="619" t="s">
        <v>73</v>
      </c>
      <c r="O251" s="612" t="s">
        <v>3008</v>
      </c>
      <c r="P251" s="622"/>
      <c r="Q251" s="622"/>
      <c r="R251" s="622"/>
      <c r="S251" s="622"/>
    </row>
    <row r="252" spans="1:19" ht="38.25" x14ac:dyDescent="0.2">
      <c r="A252" s="622"/>
      <c r="B252" s="622"/>
      <c r="C252" s="622"/>
      <c r="D252" s="622"/>
      <c r="E252" s="622"/>
      <c r="F252" s="622"/>
      <c r="G252" s="622"/>
      <c r="H252" s="622"/>
      <c r="I252" s="622"/>
      <c r="J252" s="622"/>
      <c r="K252" s="622"/>
      <c r="L252" s="622"/>
      <c r="M252" s="755" t="s">
        <v>2912</v>
      </c>
      <c r="N252" s="619" t="s">
        <v>2913</v>
      </c>
      <c r="O252" s="615" t="s">
        <v>2704</v>
      </c>
      <c r="P252" s="622"/>
      <c r="Q252" s="622"/>
      <c r="R252" s="622"/>
      <c r="S252" s="622"/>
    </row>
    <row r="253" spans="1:19" ht="63" x14ac:dyDescent="0.2">
      <c r="A253" s="622"/>
      <c r="B253" s="622"/>
      <c r="C253" s="622"/>
      <c r="D253" s="622"/>
      <c r="E253" s="622"/>
      <c r="F253" s="622"/>
      <c r="G253" s="622"/>
      <c r="H253" s="622"/>
      <c r="I253" s="253"/>
      <c r="J253" s="622" t="s">
        <v>2408</v>
      </c>
      <c r="K253" s="622" t="s">
        <v>2408</v>
      </c>
      <c r="L253" s="622" t="s">
        <v>2408</v>
      </c>
      <c r="M253" s="755"/>
      <c r="N253" s="619" t="s">
        <v>73</v>
      </c>
      <c r="O253" s="607" t="s">
        <v>2705</v>
      </c>
      <c r="P253" s="633" t="s">
        <v>2594</v>
      </c>
      <c r="Q253" s="487" t="s">
        <v>2246</v>
      </c>
      <c r="R253" s="485" t="s">
        <v>2248</v>
      </c>
      <c r="S253" s="485" t="s">
        <v>2248</v>
      </c>
    </row>
    <row r="254" spans="1:19" ht="31.5" x14ac:dyDescent="0.2">
      <c r="A254" s="622"/>
      <c r="B254" s="622"/>
      <c r="C254" s="622"/>
      <c r="D254" s="622"/>
      <c r="E254" s="622"/>
      <c r="F254" s="622"/>
      <c r="G254" s="622"/>
      <c r="H254" s="622"/>
      <c r="I254" s="253"/>
      <c r="J254" s="622"/>
      <c r="K254" s="622"/>
      <c r="L254" s="622"/>
      <c r="M254" s="755"/>
      <c r="N254" s="619" t="s">
        <v>73</v>
      </c>
      <c r="O254" s="607" t="s">
        <v>2706</v>
      </c>
      <c r="P254" s="622"/>
      <c r="Q254" s="622"/>
      <c r="R254" s="622"/>
      <c r="S254" s="622"/>
    </row>
    <row r="255" spans="1:19" ht="31.5" x14ac:dyDescent="0.2">
      <c r="A255" s="622"/>
      <c r="B255" s="622"/>
      <c r="C255" s="622"/>
      <c r="D255" s="622"/>
      <c r="E255" s="622"/>
      <c r="F255" s="622"/>
      <c r="G255" s="622"/>
      <c r="H255" s="622"/>
      <c r="I255" s="253"/>
      <c r="J255" s="622"/>
      <c r="K255" s="622"/>
      <c r="L255" s="622"/>
      <c r="M255" s="755"/>
      <c r="N255" s="619" t="s">
        <v>73</v>
      </c>
      <c r="O255" s="607" t="s">
        <v>2707</v>
      </c>
      <c r="P255" s="622"/>
      <c r="Q255" s="622"/>
      <c r="R255" s="622"/>
      <c r="S255" s="622"/>
    </row>
    <row r="256" spans="1:19" ht="31.5" x14ac:dyDescent="0.2">
      <c r="A256" s="622"/>
      <c r="B256" s="622"/>
      <c r="C256" s="622"/>
      <c r="D256" s="622"/>
      <c r="E256" s="622"/>
      <c r="F256" s="622"/>
      <c r="G256" s="622"/>
      <c r="H256" s="622"/>
      <c r="I256" s="253"/>
      <c r="J256" s="622"/>
      <c r="K256" s="622"/>
      <c r="L256" s="622"/>
      <c r="M256" s="755"/>
      <c r="N256" s="619" t="s">
        <v>73</v>
      </c>
      <c r="O256" s="607" t="s">
        <v>2708</v>
      </c>
      <c r="P256" s="622"/>
      <c r="Q256" s="622"/>
      <c r="R256" s="622"/>
      <c r="S256" s="622"/>
    </row>
    <row r="257" spans="1:19" ht="31.5" x14ac:dyDescent="0.2">
      <c r="A257" s="14">
        <f t="shared" ref="A257:A263" si="7">A256+1</f>
        <v>1</v>
      </c>
      <c r="B257" s="619" t="s">
        <v>756</v>
      </c>
      <c r="C257" s="620" t="s">
        <v>445</v>
      </c>
      <c r="D257" s="569" t="s">
        <v>445</v>
      </c>
      <c r="E257" s="620" t="s">
        <v>2406</v>
      </c>
      <c r="F257" s="620" t="s">
        <v>2406</v>
      </c>
      <c r="G257" s="620" t="s">
        <v>2406</v>
      </c>
      <c r="H257" s="620" t="s">
        <v>2406</v>
      </c>
      <c r="I257" s="260"/>
      <c r="J257" s="620" t="s">
        <v>2406</v>
      </c>
      <c r="K257" s="620" t="s">
        <v>2406</v>
      </c>
      <c r="L257" s="620" t="s">
        <v>2406</v>
      </c>
      <c r="M257" s="755"/>
      <c r="N257" s="619" t="s">
        <v>73</v>
      </c>
      <c r="O257" s="609" t="s">
        <v>2709</v>
      </c>
      <c r="P257" s="633" t="s">
        <v>2594</v>
      </c>
      <c r="Q257" s="487" t="s">
        <v>2246</v>
      </c>
      <c r="R257" s="485" t="s">
        <v>2248</v>
      </c>
      <c r="S257" s="485" t="s">
        <v>2248</v>
      </c>
    </row>
    <row r="258" spans="1:19" ht="18.600000000000001" customHeight="1" x14ac:dyDescent="0.2">
      <c r="A258" s="14">
        <f t="shared" si="7"/>
        <v>2</v>
      </c>
      <c r="B258" s="619" t="s">
        <v>756</v>
      </c>
      <c r="C258" s="569" t="s">
        <v>445</v>
      </c>
      <c r="D258" s="569" t="s">
        <v>445</v>
      </c>
      <c r="E258" s="620" t="s">
        <v>2406</v>
      </c>
      <c r="F258" s="620" t="s">
        <v>2406</v>
      </c>
      <c r="G258" s="569" t="s">
        <v>1574</v>
      </c>
      <c r="H258" s="620" t="s">
        <v>2406</v>
      </c>
      <c r="I258" s="620" t="s">
        <v>2406</v>
      </c>
      <c r="J258" s="620" t="s">
        <v>2406</v>
      </c>
      <c r="K258" s="620" t="s">
        <v>2406</v>
      </c>
      <c r="L258" s="620" t="s">
        <v>2406</v>
      </c>
      <c r="M258" s="755"/>
      <c r="N258" s="619" t="s">
        <v>73</v>
      </c>
      <c r="O258" s="609" t="s">
        <v>2914</v>
      </c>
      <c r="P258" s="633" t="s">
        <v>2594</v>
      </c>
      <c r="Q258" s="487" t="s">
        <v>2246</v>
      </c>
      <c r="R258" s="485" t="s">
        <v>2248</v>
      </c>
      <c r="S258" s="485" t="s">
        <v>2248</v>
      </c>
    </row>
    <row r="259" spans="1:19" ht="17.45" customHeight="1" x14ac:dyDescent="0.2">
      <c r="A259" s="14">
        <f t="shared" si="7"/>
        <v>3</v>
      </c>
      <c r="B259" s="619" t="s">
        <v>756</v>
      </c>
      <c r="C259" s="569" t="s">
        <v>445</v>
      </c>
      <c r="D259" s="569" t="s">
        <v>445</v>
      </c>
      <c r="E259" s="632" t="s">
        <v>1574</v>
      </c>
      <c r="F259" s="632" t="s">
        <v>1574</v>
      </c>
      <c r="G259" s="569" t="s">
        <v>1574</v>
      </c>
      <c r="H259" s="620" t="s">
        <v>2406</v>
      </c>
      <c r="I259" s="620" t="s">
        <v>2406</v>
      </c>
      <c r="J259" s="620" t="s">
        <v>2406</v>
      </c>
      <c r="K259" s="620" t="s">
        <v>2406</v>
      </c>
      <c r="L259" s="620" t="s">
        <v>2406</v>
      </c>
      <c r="M259" s="755"/>
      <c r="N259" s="619" t="s">
        <v>73</v>
      </c>
      <c r="O259" s="609" t="s">
        <v>2915</v>
      </c>
      <c r="P259" s="633" t="s">
        <v>2594</v>
      </c>
      <c r="Q259" s="487" t="s">
        <v>2246</v>
      </c>
      <c r="R259" s="485" t="s">
        <v>2248</v>
      </c>
      <c r="S259" s="485" t="s">
        <v>2248</v>
      </c>
    </row>
    <row r="260" spans="1:19" ht="16.899999999999999" customHeight="1" x14ac:dyDescent="0.2">
      <c r="A260" s="14">
        <f t="shared" si="7"/>
        <v>4</v>
      </c>
      <c r="B260" s="619" t="s">
        <v>756</v>
      </c>
      <c r="C260" s="569" t="s">
        <v>445</v>
      </c>
      <c r="D260" s="569" t="s">
        <v>445</v>
      </c>
      <c r="E260" s="632" t="s">
        <v>1574</v>
      </c>
      <c r="F260" s="632" t="s">
        <v>1574</v>
      </c>
      <c r="G260" s="569" t="s">
        <v>1574</v>
      </c>
      <c r="H260" s="620" t="s">
        <v>2406</v>
      </c>
      <c r="I260" s="620" t="s">
        <v>2406</v>
      </c>
      <c r="J260" s="620" t="s">
        <v>2406</v>
      </c>
      <c r="K260" s="620" t="s">
        <v>2406</v>
      </c>
      <c r="L260" s="620" t="s">
        <v>2406</v>
      </c>
      <c r="M260" s="755"/>
      <c r="N260" s="619" t="s">
        <v>73</v>
      </c>
      <c r="O260" s="609" t="s">
        <v>2916</v>
      </c>
      <c r="P260" s="633" t="s">
        <v>2594</v>
      </c>
      <c r="Q260" s="487" t="s">
        <v>2246</v>
      </c>
      <c r="R260" s="485" t="s">
        <v>2248</v>
      </c>
      <c r="S260" s="485" t="s">
        <v>2248</v>
      </c>
    </row>
    <row r="261" spans="1:19" ht="17.45" customHeight="1" x14ac:dyDescent="0.2">
      <c r="A261" s="14">
        <f t="shared" si="7"/>
        <v>5</v>
      </c>
      <c r="B261" s="619" t="s">
        <v>756</v>
      </c>
      <c r="C261" s="620" t="s">
        <v>445</v>
      </c>
      <c r="D261" s="569" t="s">
        <v>445</v>
      </c>
      <c r="E261" s="620" t="s">
        <v>2406</v>
      </c>
      <c r="F261" s="620" t="s">
        <v>2406</v>
      </c>
      <c r="G261" s="620" t="s">
        <v>2406</v>
      </c>
      <c r="H261" s="620" t="s">
        <v>2406</v>
      </c>
      <c r="I261" s="620" t="s">
        <v>2406</v>
      </c>
      <c r="J261" s="620" t="s">
        <v>2406</v>
      </c>
      <c r="K261" s="620" t="s">
        <v>2406</v>
      </c>
      <c r="L261" s="620" t="s">
        <v>2406</v>
      </c>
      <c r="M261" s="755"/>
      <c r="N261" s="619" t="s">
        <v>73</v>
      </c>
      <c r="O261" s="609" t="s">
        <v>2917</v>
      </c>
      <c r="P261" s="633" t="s">
        <v>2594</v>
      </c>
      <c r="Q261" s="487" t="s">
        <v>2246</v>
      </c>
      <c r="R261" s="485" t="s">
        <v>2248</v>
      </c>
      <c r="S261" s="485" t="s">
        <v>2248</v>
      </c>
    </row>
    <row r="262" spans="1:19" ht="16.899999999999999" customHeight="1" x14ac:dyDescent="0.2">
      <c r="A262" s="14">
        <f t="shared" si="7"/>
        <v>6</v>
      </c>
      <c r="B262" s="31" t="s">
        <v>786</v>
      </c>
      <c r="C262" s="619" t="s">
        <v>1367</v>
      </c>
      <c r="D262" s="569" t="s">
        <v>445</v>
      </c>
      <c r="E262" s="632" t="s">
        <v>1574</v>
      </c>
      <c r="F262" s="632" t="s">
        <v>1574</v>
      </c>
      <c r="G262" s="569" t="s">
        <v>1574</v>
      </c>
      <c r="H262" s="620" t="s">
        <v>2406</v>
      </c>
      <c r="I262" s="620" t="s">
        <v>1574</v>
      </c>
      <c r="J262" s="620" t="s">
        <v>2406</v>
      </c>
      <c r="K262" s="620" t="s">
        <v>2406</v>
      </c>
      <c r="L262" s="620" t="s">
        <v>2406</v>
      </c>
      <c r="M262" s="755"/>
      <c r="N262" s="619" t="s">
        <v>73</v>
      </c>
      <c r="O262" s="609" t="s">
        <v>2918</v>
      </c>
      <c r="P262" s="633" t="s">
        <v>2594</v>
      </c>
      <c r="Q262" s="487" t="s">
        <v>2246</v>
      </c>
      <c r="R262" s="485" t="s">
        <v>2248</v>
      </c>
      <c r="S262" s="485" t="s">
        <v>2248</v>
      </c>
    </row>
    <row r="263" spans="1:19" ht="16.149999999999999" customHeight="1" x14ac:dyDescent="0.2">
      <c r="A263" s="14">
        <f t="shared" si="7"/>
        <v>7</v>
      </c>
      <c r="B263" s="619" t="s">
        <v>756</v>
      </c>
      <c r="C263" s="620" t="s">
        <v>445</v>
      </c>
      <c r="D263" s="569" t="s">
        <v>445</v>
      </c>
      <c r="E263" s="620" t="s">
        <v>2406</v>
      </c>
      <c r="F263" s="620" t="s">
        <v>2406</v>
      </c>
      <c r="G263" s="620" t="s">
        <v>2406</v>
      </c>
      <c r="H263" s="620" t="s">
        <v>2406</v>
      </c>
      <c r="I263" s="260"/>
      <c r="J263" s="620" t="s">
        <v>2406</v>
      </c>
      <c r="K263" s="620" t="s">
        <v>2406</v>
      </c>
      <c r="L263" s="620" t="s">
        <v>2406</v>
      </c>
      <c r="M263" s="755"/>
      <c r="N263" s="619" t="s">
        <v>73</v>
      </c>
      <c r="O263" s="612" t="s">
        <v>2710</v>
      </c>
      <c r="P263" s="633" t="s">
        <v>2594</v>
      </c>
      <c r="Q263" s="487" t="s">
        <v>2246</v>
      </c>
      <c r="R263" s="485" t="s">
        <v>2248</v>
      </c>
      <c r="S263" s="485" t="s">
        <v>2248</v>
      </c>
    </row>
    <row r="264" spans="1:19" ht="47.25" x14ac:dyDescent="0.2">
      <c r="A264" s="622"/>
      <c r="B264" s="622"/>
      <c r="C264" s="622"/>
      <c r="D264" s="622"/>
      <c r="E264" s="622"/>
      <c r="F264" s="622"/>
      <c r="G264" s="622"/>
      <c r="H264" s="622"/>
      <c r="I264" s="622"/>
      <c r="J264" s="622"/>
      <c r="K264" s="622"/>
      <c r="L264" s="622"/>
      <c r="M264" s="755"/>
      <c r="N264" s="619" t="s">
        <v>73</v>
      </c>
      <c r="O264" s="612" t="s">
        <v>2711</v>
      </c>
      <c r="P264" s="622"/>
      <c r="Q264" s="622"/>
      <c r="R264" s="622"/>
      <c r="S264" s="622"/>
    </row>
    <row r="265" spans="1:19" ht="15.75" x14ac:dyDescent="0.2">
      <c r="A265" s="622"/>
      <c r="B265" s="622"/>
      <c r="C265" s="622"/>
      <c r="D265" s="622"/>
      <c r="E265" s="622"/>
      <c r="F265" s="622"/>
      <c r="G265" s="622"/>
      <c r="H265" s="622"/>
      <c r="I265" s="622"/>
      <c r="J265" s="622"/>
      <c r="K265" s="622"/>
      <c r="L265" s="622"/>
      <c r="M265" s="755"/>
      <c r="N265" s="619" t="s">
        <v>73</v>
      </c>
      <c r="O265" s="612" t="s">
        <v>2712</v>
      </c>
      <c r="P265" s="622"/>
      <c r="Q265" s="622"/>
      <c r="R265" s="622"/>
      <c r="S265" s="622"/>
    </row>
    <row r="266" spans="1:19" ht="31.5" x14ac:dyDescent="0.2">
      <c r="A266" s="622"/>
      <c r="B266" s="622"/>
      <c r="C266" s="622"/>
      <c r="D266" s="622"/>
      <c r="E266" s="622"/>
      <c r="F266" s="622"/>
      <c r="G266" s="622"/>
      <c r="H266" s="622"/>
      <c r="I266" s="622"/>
      <c r="J266" s="622" t="s">
        <v>2408</v>
      </c>
      <c r="K266" s="622" t="s">
        <v>2408</v>
      </c>
      <c r="L266" s="622" t="s">
        <v>2408</v>
      </c>
      <c r="M266" s="755"/>
      <c r="N266" s="619" t="s">
        <v>73</v>
      </c>
      <c r="O266" s="612" t="s">
        <v>2713</v>
      </c>
      <c r="P266" s="633" t="s">
        <v>2594</v>
      </c>
      <c r="Q266" s="487" t="s">
        <v>2246</v>
      </c>
      <c r="R266" s="485" t="s">
        <v>2248</v>
      </c>
      <c r="S266" s="485" t="s">
        <v>2248</v>
      </c>
    </row>
    <row r="267" spans="1:19" ht="47.25" x14ac:dyDescent="0.2">
      <c r="A267" s="622"/>
      <c r="B267" s="622"/>
      <c r="C267" s="622"/>
      <c r="D267" s="622"/>
      <c r="E267" s="622"/>
      <c r="F267" s="622"/>
      <c r="G267" s="622"/>
      <c r="H267" s="622"/>
      <c r="I267" s="622"/>
      <c r="J267" s="622"/>
      <c r="K267" s="622"/>
      <c r="L267" s="622"/>
      <c r="M267" s="755"/>
      <c r="N267" s="619" t="s">
        <v>73</v>
      </c>
      <c r="O267" s="612" t="s">
        <v>2714</v>
      </c>
      <c r="P267" s="622"/>
      <c r="Q267" s="622"/>
      <c r="R267" s="622"/>
      <c r="S267" s="622"/>
    </row>
    <row r="268" spans="1:19" ht="63" x14ac:dyDescent="0.2">
      <c r="A268" s="622"/>
      <c r="B268" s="622"/>
      <c r="C268" s="622"/>
      <c r="D268" s="622"/>
      <c r="E268" s="622"/>
      <c r="F268" s="622"/>
      <c r="G268" s="622"/>
      <c r="H268" s="622"/>
      <c r="I268" s="622"/>
      <c r="J268" s="622" t="s">
        <v>2408</v>
      </c>
      <c r="K268" s="622" t="s">
        <v>2408</v>
      </c>
      <c r="L268" s="622" t="s">
        <v>2408</v>
      </c>
      <c r="M268" s="755"/>
      <c r="N268" s="619" t="s">
        <v>73</v>
      </c>
      <c r="O268" s="612" t="s">
        <v>2715</v>
      </c>
      <c r="P268" s="633" t="s">
        <v>2594</v>
      </c>
      <c r="Q268" s="487" t="s">
        <v>2246</v>
      </c>
      <c r="R268" s="485" t="s">
        <v>2248</v>
      </c>
      <c r="S268" s="485" t="s">
        <v>2248</v>
      </c>
    </row>
    <row r="269" spans="1:19" ht="31.5" x14ac:dyDescent="0.2">
      <c r="A269" s="622"/>
      <c r="B269" s="622"/>
      <c r="C269" s="622"/>
      <c r="D269" s="622"/>
      <c r="E269" s="622"/>
      <c r="F269" s="622"/>
      <c r="G269" s="622"/>
      <c r="H269" s="622"/>
      <c r="I269" s="622"/>
      <c r="J269" s="622"/>
      <c r="K269" s="622"/>
      <c r="L269" s="622"/>
      <c r="M269" s="755"/>
      <c r="N269" s="619" t="s">
        <v>73</v>
      </c>
      <c r="O269" s="612" t="s">
        <v>2716</v>
      </c>
      <c r="P269" s="622"/>
      <c r="Q269" s="622"/>
      <c r="R269" s="622"/>
      <c r="S269" s="622"/>
    </row>
    <row r="270" spans="1:19" ht="31.5" x14ac:dyDescent="0.2">
      <c r="A270" s="622"/>
      <c r="B270" s="622"/>
      <c r="C270" s="622"/>
      <c r="D270" s="622"/>
      <c r="E270" s="622"/>
      <c r="F270" s="622"/>
      <c r="G270" s="622"/>
      <c r="H270" s="622"/>
      <c r="I270" s="622"/>
      <c r="J270" s="622"/>
      <c r="K270" s="622"/>
      <c r="L270" s="622"/>
      <c r="M270" s="755"/>
      <c r="N270" s="619" t="s">
        <v>73</v>
      </c>
      <c r="O270" s="612" t="s">
        <v>2717</v>
      </c>
      <c r="P270" s="622"/>
      <c r="Q270" s="622"/>
      <c r="R270" s="622"/>
      <c r="S270" s="622"/>
    </row>
    <row r="271" spans="1:19" ht="31.5" x14ac:dyDescent="0.2">
      <c r="A271" s="622"/>
      <c r="B271" s="622"/>
      <c r="C271" s="622"/>
      <c r="D271" s="622"/>
      <c r="E271" s="622"/>
      <c r="F271" s="622"/>
      <c r="G271" s="622"/>
      <c r="H271" s="622"/>
      <c r="I271" s="622"/>
      <c r="J271" s="622"/>
      <c r="K271" s="622"/>
      <c r="L271" s="622"/>
      <c r="M271" s="755"/>
      <c r="N271" s="619" t="s">
        <v>73</v>
      </c>
      <c r="O271" s="612" t="s">
        <v>2718</v>
      </c>
      <c r="P271" s="622"/>
      <c r="Q271" s="622"/>
      <c r="R271" s="622"/>
      <c r="S271" s="622"/>
    </row>
    <row r="272" spans="1:19" ht="47.25" x14ac:dyDescent="0.2">
      <c r="A272" s="622"/>
      <c r="B272" s="622"/>
      <c r="C272" s="622"/>
      <c r="D272" s="622"/>
      <c r="E272" s="622"/>
      <c r="F272" s="622"/>
      <c r="G272" s="622"/>
      <c r="H272" s="622"/>
      <c r="I272" s="622"/>
      <c r="J272" s="622"/>
      <c r="K272" s="622"/>
      <c r="L272" s="622"/>
      <c r="M272" s="755"/>
      <c r="N272" s="619" t="s">
        <v>73</v>
      </c>
      <c r="O272" s="612" t="s">
        <v>2719</v>
      </c>
      <c r="P272" s="622"/>
      <c r="Q272" s="622"/>
      <c r="R272" s="622"/>
      <c r="S272" s="622"/>
    </row>
    <row r="273" spans="1:19" ht="31.5" x14ac:dyDescent="0.2">
      <c r="A273" s="622"/>
      <c r="B273" s="622"/>
      <c r="C273" s="622"/>
      <c r="D273" s="622"/>
      <c r="E273" s="622"/>
      <c r="F273" s="622"/>
      <c r="G273" s="622"/>
      <c r="H273" s="622"/>
      <c r="I273" s="622"/>
      <c r="J273" s="622"/>
      <c r="K273" s="622"/>
      <c r="L273" s="622"/>
      <c r="M273" s="755"/>
      <c r="N273" s="619" t="s">
        <v>73</v>
      </c>
      <c r="O273" s="612" t="s">
        <v>2720</v>
      </c>
      <c r="P273" s="622"/>
      <c r="Q273" s="622"/>
      <c r="R273" s="622"/>
      <c r="S273" s="622"/>
    </row>
    <row r="274" spans="1:19" ht="47.25" x14ac:dyDescent="0.2">
      <c r="A274" s="622"/>
      <c r="B274" s="622"/>
      <c r="C274" s="622"/>
      <c r="D274" s="622"/>
      <c r="E274" s="622"/>
      <c r="F274" s="622"/>
      <c r="G274" s="622"/>
      <c r="H274" s="622"/>
      <c r="I274" s="622"/>
      <c r="J274" s="622" t="s">
        <v>2408</v>
      </c>
      <c r="K274" s="622" t="s">
        <v>2408</v>
      </c>
      <c r="L274" s="622" t="s">
        <v>2408</v>
      </c>
      <c r="M274" s="755"/>
      <c r="N274" s="619" t="s">
        <v>73</v>
      </c>
      <c r="O274" s="612" t="s">
        <v>2721</v>
      </c>
      <c r="P274" s="633" t="s">
        <v>2594</v>
      </c>
      <c r="Q274" s="487" t="s">
        <v>2246</v>
      </c>
      <c r="R274" s="485" t="s">
        <v>2248</v>
      </c>
      <c r="S274" s="485" t="s">
        <v>2248</v>
      </c>
    </row>
    <row r="275" spans="1:19" ht="47.25" x14ac:dyDescent="0.2">
      <c r="A275" s="622"/>
      <c r="B275" s="622"/>
      <c r="C275" s="622"/>
      <c r="D275" s="622"/>
      <c r="E275" s="622"/>
      <c r="F275" s="622"/>
      <c r="G275" s="622"/>
      <c r="H275" s="622"/>
      <c r="I275" s="622"/>
      <c r="J275" s="622" t="s">
        <v>2408</v>
      </c>
      <c r="K275" s="622" t="s">
        <v>2408</v>
      </c>
      <c r="L275" s="622" t="s">
        <v>2408</v>
      </c>
      <c r="M275" s="755"/>
      <c r="N275" s="619" t="s">
        <v>73</v>
      </c>
      <c r="O275" s="612" t="s">
        <v>2722</v>
      </c>
      <c r="P275" s="633" t="s">
        <v>2594</v>
      </c>
      <c r="Q275" s="487" t="s">
        <v>2246</v>
      </c>
      <c r="R275" s="485" t="s">
        <v>2248</v>
      </c>
      <c r="S275" s="485" t="s">
        <v>2248</v>
      </c>
    </row>
    <row r="276" spans="1:19" ht="31.5" x14ac:dyDescent="0.2">
      <c r="A276" s="622"/>
      <c r="B276" s="622"/>
      <c r="C276" s="622"/>
      <c r="D276" s="622"/>
      <c r="E276" s="622"/>
      <c r="F276" s="622"/>
      <c r="G276" s="622"/>
      <c r="H276" s="622"/>
      <c r="I276" s="622"/>
      <c r="J276" s="622" t="s">
        <v>2408</v>
      </c>
      <c r="K276" s="622" t="s">
        <v>2408</v>
      </c>
      <c r="L276" s="622" t="s">
        <v>2408</v>
      </c>
      <c r="M276" s="755"/>
      <c r="N276" s="619" t="s">
        <v>73</v>
      </c>
      <c r="O276" s="612" t="s">
        <v>2723</v>
      </c>
      <c r="P276" s="633" t="s">
        <v>2594</v>
      </c>
      <c r="Q276" s="487" t="s">
        <v>2246</v>
      </c>
      <c r="R276" s="485" t="s">
        <v>2248</v>
      </c>
      <c r="S276" s="485" t="s">
        <v>2248</v>
      </c>
    </row>
    <row r="277" spans="1:19" ht="31.5" x14ac:dyDescent="0.2">
      <c r="A277" s="622"/>
      <c r="B277" s="622"/>
      <c r="C277" s="622"/>
      <c r="D277" s="622"/>
      <c r="E277" s="622"/>
      <c r="F277" s="622"/>
      <c r="G277" s="622"/>
      <c r="H277" s="622"/>
      <c r="I277" s="622"/>
      <c r="J277" s="622" t="s">
        <v>2408</v>
      </c>
      <c r="K277" s="622" t="s">
        <v>2408</v>
      </c>
      <c r="L277" s="622" t="s">
        <v>2408</v>
      </c>
      <c r="M277" s="755"/>
      <c r="N277" s="619" t="s">
        <v>73</v>
      </c>
      <c r="O277" s="612" t="s">
        <v>2724</v>
      </c>
      <c r="P277" s="633" t="s">
        <v>2594</v>
      </c>
      <c r="Q277" s="487" t="s">
        <v>2246</v>
      </c>
      <c r="R277" s="485" t="s">
        <v>2248</v>
      </c>
      <c r="S277" s="485" t="s">
        <v>2248</v>
      </c>
    </row>
    <row r="278" spans="1:19" ht="31.5" x14ac:dyDescent="0.2">
      <c r="A278" s="622"/>
      <c r="B278" s="622"/>
      <c r="C278" s="622"/>
      <c r="D278" s="622"/>
      <c r="E278" s="622"/>
      <c r="F278" s="622"/>
      <c r="G278" s="622"/>
      <c r="H278" s="622"/>
      <c r="I278" s="622"/>
      <c r="J278" s="622" t="s">
        <v>2408</v>
      </c>
      <c r="K278" s="622" t="s">
        <v>2408</v>
      </c>
      <c r="L278" s="622" t="s">
        <v>2408</v>
      </c>
      <c r="M278" s="755"/>
      <c r="N278" s="619" t="s">
        <v>73</v>
      </c>
      <c r="O278" s="612" t="s">
        <v>2725</v>
      </c>
      <c r="P278" s="633" t="s">
        <v>2594</v>
      </c>
      <c r="Q278" s="487" t="s">
        <v>2246</v>
      </c>
      <c r="R278" s="485" t="s">
        <v>2248</v>
      </c>
      <c r="S278" s="485" t="s">
        <v>2248</v>
      </c>
    </row>
    <row r="279" spans="1:19" ht="31.5" x14ac:dyDescent="0.2">
      <c r="A279" s="622"/>
      <c r="B279" s="622"/>
      <c r="C279" s="622"/>
      <c r="D279" s="622"/>
      <c r="E279" s="622"/>
      <c r="F279" s="622"/>
      <c r="G279" s="622"/>
      <c r="H279" s="622"/>
      <c r="I279" s="622"/>
      <c r="J279" s="622" t="s">
        <v>2408</v>
      </c>
      <c r="K279" s="622" t="s">
        <v>2408</v>
      </c>
      <c r="L279" s="622" t="s">
        <v>2408</v>
      </c>
      <c r="M279" s="755"/>
      <c r="N279" s="619" t="s">
        <v>73</v>
      </c>
      <c r="O279" s="612" t="s">
        <v>2726</v>
      </c>
      <c r="P279" s="633" t="s">
        <v>2594</v>
      </c>
      <c r="Q279" s="487" t="s">
        <v>2246</v>
      </c>
      <c r="R279" s="485" t="s">
        <v>2248</v>
      </c>
      <c r="S279" s="485" t="s">
        <v>2248</v>
      </c>
    </row>
    <row r="280" spans="1:19" ht="63" x14ac:dyDescent="0.2">
      <c r="A280" s="622"/>
      <c r="B280" s="622"/>
      <c r="C280" s="622"/>
      <c r="D280" s="622"/>
      <c r="E280" s="622"/>
      <c r="F280" s="622"/>
      <c r="G280" s="622"/>
      <c r="H280" s="622"/>
      <c r="I280" s="622"/>
      <c r="J280" s="622"/>
      <c r="K280" s="622"/>
      <c r="L280" s="622"/>
      <c r="M280" s="755"/>
      <c r="N280" s="619" t="s">
        <v>73</v>
      </c>
      <c r="O280" s="612" t="s">
        <v>2727</v>
      </c>
      <c r="P280" s="622"/>
      <c r="Q280" s="622"/>
      <c r="R280" s="622"/>
      <c r="S280" s="622"/>
    </row>
    <row r="281" spans="1:19" ht="47.25" x14ac:dyDescent="0.2">
      <c r="A281" s="622"/>
      <c r="B281" s="622"/>
      <c r="C281" s="622"/>
      <c r="D281" s="622"/>
      <c r="E281" s="622"/>
      <c r="F281" s="622"/>
      <c r="G281" s="622"/>
      <c r="H281" s="622"/>
      <c r="I281" s="622"/>
      <c r="J281" s="622"/>
      <c r="K281" s="622"/>
      <c r="L281" s="622"/>
      <c r="M281" s="755"/>
      <c r="N281" s="619" t="s">
        <v>73</v>
      </c>
      <c r="O281" s="612" t="s">
        <v>3028</v>
      </c>
      <c r="P281" s="622"/>
      <c r="Q281" s="622"/>
      <c r="R281" s="622"/>
      <c r="S281" s="622"/>
    </row>
    <row r="282" spans="1:19" ht="47.25" x14ac:dyDescent="0.2">
      <c r="A282" s="622"/>
      <c r="B282" s="622"/>
      <c r="C282" s="622"/>
      <c r="D282" s="622"/>
      <c r="E282" s="622"/>
      <c r="F282" s="622"/>
      <c r="G282" s="622"/>
      <c r="H282" s="622"/>
      <c r="I282" s="622"/>
      <c r="J282" s="622"/>
      <c r="K282" s="622"/>
      <c r="L282" s="622"/>
      <c r="M282" s="755"/>
      <c r="N282" s="619" t="s">
        <v>73</v>
      </c>
      <c r="O282" s="612" t="s">
        <v>2728</v>
      </c>
      <c r="P282" s="622"/>
      <c r="Q282" s="622"/>
      <c r="R282" s="622"/>
      <c r="S282" s="622"/>
    </row>
    <row r="283" spans="1:19" ht="38.25" x14ac:dyDescent="0.2">
      <c r="A283" s="622"/>
      <c r="B283" s="622"/>
      <c r="C283" s="622"/>
      <c r="D283" s="622"/>
      <c r="E283" s="622"/>
      <c r="F283" s="622"/>
      <c r="G283" s="622"/>
      <c r="H283" s="622"/>
      <c r="I283" s="622"/>
      <c r="J283" s="622"/>
      <c r="K283" s="622"/>
      <c r="L283" s="622"/>
      <c r="M283" s="755" t="s">
        <v>2912</v>
      </c>
      <c r="N283" s="619" t="s">
        <v>2919</v>
      </c>
      <c r="O283" s="615" t="s">
        <v>2729</v>
      </c>
      <c r="P283" s="622"/>
      <c r="Q283" s="622"/>
      <c r="R283" s="622"/>
      <c r="S283" s="622"/>
    </row>
    <row r="284" spans="1:19" ht="31.5" x14ac:dyDescent="0.2">
      <c r="A284" s="622"/>
      <c r="B284" s="622"/>
      <c r="C284" s="622"/>
      <c r="D284" s="622"/>
      <c r="E284" s="622"/>
      <c r="F284" s="622"/>
      <c r="G284" s="622"/>
      <c r="H284" s="622"/>
      <c r="I284" s="622"/>
      <c r="J284" s="622"/>
      <c r="K284" s="622"/>
      <c r="L284" s="622"/>
      <c r="M284" s="755"/>
      <c r="N284" s="619" t="s">
        <v>73</v>
      </c>
      <c r="O284" s="612" t="s">
        <v>3029</v>
      </c>
      <c r="P284" s="622"/>
      <c r="Q284" s="622"/>
      <c r="R284" s="622"/>
      <c r="S284" s="622"/>
    </row>
    <row r="285" spans="1:19" ht="15.75" x14ac:dyDescent="0.2">
      <c r="A285" s="622"/>
      <c r="B285" s="622"/>
      <c r="C285" s="622"/>
      <c r="D285" s="622"/>
      <c r="E285" s="622"/>
      <c r="F285" s="622"/>
      <c r="G285" s="622"/>
      <c r="H285" s="622"/>
      <c r="I285" s="622"/>
      <c r="J285" s="622"/>
      <c r="K285" s="622"/>
      <c r="L285" s="622"/>
      <c r="M285" s="755"/>
      <c r="N285" s="619" t="s">
        <v>73</v>
      </c>
      <c r="O285" s="612" t="s">
        <v>2730</v>
      </c>
      <c r="P285" s="622"/>
      <c r="Q285" s="622"/>
      <c r="R285" s="622"/>
      <c r="S285" s="622"/>
    </row>
    <row r="286" spans="1:19" ht="47.25" x14ac:dyDescent="0.2">
      <c r="A286" s="622"/>
      <c r="B286" s="622"/>
      <c r="C286" s="622"/>
      <c r="D286" s="622"/>
      <c r="E286" s="622"/>
      <c r="F286" s="622"/>
      <c r="G286" s="622"/>
      <c r="H286" s="622"/>
      <c r="I286" s="622"/>
      <c r="J286" s="622"/>
      <c r="K286" s="622"/>
      <c r="L286" s="622"/>
      <c r="M286" s="755"/>
      <c r="N286" s="619" t="s">
        <v>73</v>
      </c>
      <c r="O286" s="612" t="s">
        <v>3030</v>
      </c>
      <c r="P286" s="622"/>
      <c r="Q286" s="622"/>
      <c r="R286" s="622"/>
      <c r="S286" s="622"/>
    </row>
    <row r="287" spans="1:19" ht="47.25" x14ac:dyDescent="0.2">
      <c r="A287" s="622"/>
      <c r="B287" s="622"/>
      <c r="C287" s="622"/>
      <c r="D287" s="622"/>
      <c r="E287" s="622"/>
      <c r="F287" s="622"/>
      <c r="G287" s="622"/>
      <c r="H287" s="622"/>
      <c r="I287" s="622"/>
      <c r="J287" s="622"/>
      <c r="K287" s="622"/>
      <c r="L287" s="622"/>
      <c r="M287" s="755"/>
      <c r="N287" s="619" t="s">
        <v>73</v>
      </c>
      <c r="O287" s="612" t="s">
        <v>2731</v>
      </c>
      <c r="P287" s="622"/>
      <c r="Q287" s="622"/>
      <c r="R287" s="622"/>
      <c r="S287" s="622"/>
    </row>
    <row r="288" spans="1:19" ht="31.5" x14ac:dyDescent="0.2">
      <c r="A288" s="622"/>
      <c r="B288" s="622"/>
      <c r="C288" s="622"/>
      <c r="D288" s="622"/>
      <c r="E288" s="622"/>
      <c r="F288" s="622"/>
      <c r="G288" s="622"/>
      <c r="H288" s="622"/>
      <c r="I288" s="622"/>
      <c r="J288" s="622"/>
      <c r="K288" s="622"/>
      <c r="L288" s="622"/>
      <c r="M288" s="755"/>
      <c r="N288" s="619" t="s">
        <v>73</v>
      </c>
      <c r="O288" s="612" t="s">
        <v>2732</v>
      </c>
      <c r="P288" s="622"/>
      <c r="Q288" s="622"/>
      <c r="R288" s="622"/>
      <c r="S288" s="622"/>
    </row>
    <row r="289" spans="1:19" ht="31.5" x14ac:dyDescent="0.2">
      <c r="A289" s="622"/>
      <c r="B289" s="622"/>
      <c r="C289" s="622"/>
      <c r="D289" s="622"/>
      <c r="E289" s="622"/>
      <c r="F289" s="622"/>
      <c r="G289" s="622"/>
      <c r="H289" s="622"/>
      <c r="I289" s="622"/>
      <c r="J289" s="622"/>
      <c r="K289" s="622"/>
      <c r="L289" s="622"/>
      <c r="M289" s="755"/>
      <c r="N289" s="619" t="s">
        <v>73</v>
      </c>
      <c r="O289" s="612" t="s">
        <v>2733</v>
      </c>
      <c r="P289" s="622"/>
      <c r="Q289" s="622"/>
      <c r="R289" s="622"/>
      <c r="S289" s="622"/>
    </row>
    <row r="290" spans="1:19" ht="31.5" x14ac:dyDescent="0.2">
      <c r="A290" s="622"/>
      <c r="B290" s="622"/>
      <c r="C290" s="622"/>
      <c r="D290" s="622"/>
      <c r="E290" s="622"/>
      <c r="F290" s="622"/>
      <c r="G290" s="622"/>
      <c r="H290" s="622"/>
      <c r="I290" s="622"/>
      <c r="J290" s="622"/>
      <c r="K290" s="622"/>
      <c r="L290" s="622"/>
      <c r="M290" s="755"/>
      <c r="N290" s="619" t="s">
        <v>73</v>
      </c>
      <c r="O290" s="612" t="s">
        <v>2734</v>
      </c>
      <c r="P290" s="622"/>
      <c r="Q290" s="622"/>
      <c r="R290" s="622"/>
      <c r="S290" s="622"/>
    </row>
    <row r="291" spans="1:19" ht="31.5" x14ac:dyDescent="0.2">
      <c r="A291" s="622"/>
      <c r="B291" s="622"/>
      <c r="C291" s="622"/>
      <c r="D291" s="622"/>
      <c r="E291" s="622"/>
      <c r="F291" s="622"/>
      <c r="G291" s="622"/>
      <c r="H291" s="622"/>
      <c r="I291" s="622"/>
      <c r="J291" s="622"/>
      <c r="K291" s="622"/>
      <c r="L291" s="622"/>
      <c r="M291" s="755"/>
      <c r="N291" s="619" t="s">
        <v>73</v>
      </c>
      <c r="O291" s="612" t="s">
        <v>2735</v>
      </c>
      <c r="P291" s="622"/>
      <c r="Q291" s="622"/>
      <c r="R291" s="622"/>
      <c r="S291" s="622"/>
    </row>
    <row r="292" spans="1:19" ht="47.25" x14ac:dyDescent="0.2">
      <c r="A292" s="622"/>
      <c r="B292" s="622"/>
      <c r="C292" s="622"/>
      <c r="D292" s="622"/>
      <c r="E292" s="622"/>
      <c r="F292" s="622"/>
      <c r="G292" s="622"/>
      <c r="H292" s="622"/>
      <c r="I292" s="622"/>
      <c r="J292" s="622"/>
      <c r="K292" s="622"/>
      <c r="L292" s="622"/>
      <c r="M292" s="755"/>
      <c r="N292" s="619" t="s">
        <v>73</v>
      </c>
      <c r="O292" s="612" t="s">
        <v>2736</v>
      </c>
      <c r="P292" s="622"/>
      <c r="Q292" s="622"/>
      <c r="R292" s="622"/>
      <c r="S292" s="622"/>
    </row>
    <row r="293" spans="1:19" ht="47.25" x14ac:dyDescent="0.2">
      <c r="A293" s="622"/>
      <c r="B293" s="622"/>
      <c r="C293" s="622"/>
      <c r="D293" s="622"/>
      <c r="E293" s="622"/>
      <c r="F293" s="622"/>
      <c r="G293" s="622"/>
      <c r="H293" s="622"/>
      <c r="I293" s="622"/>
      <c r="J293" s="622"/>
      <c r="K293" s="622"/>
      <c r="L293" s="622"/>
      <c r="M293" s="755"/>
      <c r="N293" s="619" t="s">
        <v>73</v>
      </c>
      <c r="O293" s="612" t="s">
        <v>2737</v>
      </c>
      <c r="P293" s="622"/>
      <c r="Q293" s="622"/>
      <c r="R293" s="622"/>
      <c r="S293" s="622"/>
    </row>
    <row r="294" spans="1:19" ht="47.25" x14ac:dyDescent="0.2">
      <c r="A294" s="622"/>
      <c r="B294" s="622"/>
      <c r="C294" s="622"/>
      <c r="D294" s="622"/>
      <c r="E294" s="622"/>
      <c r="F294" s="622"/>
      <c r="G294" s="622"/>
      <c r="H294" s="622"/>
      <c r="I294" s="622"/>
      <c r="J294" s="622"/>
      <c r="K294" s="622"/>
      <c r="L294" s="622"/>
      <c r="M294" s="755"/>
      <c r="N294" s="619" t="s">
        <v>73</v>
      </c>
      <c r="O294" s="612" t="s">
        <v>2738</v>
      </c>
      <c r="P294" s="622"/>
      <c r="Q294" s="622"/>
      <c r="R294" s="622"/>
      <c r="S294" s="622"/>
    </row>
    <row r="295" spans="1:19" ht="63" x14ac:dyDescent="0.2">
      <c r="A295" s="622"/>
      <c r="B295" s="622"/>
      <c r="C295" s="622"/>
      <c r="D295" s="622"/>
      <c r="E295" s="622"/>
      <c r="F295" s="622"/>
      <c r="G295" s="622"/>
      <c r="H295" s="622"/>
      <c r="I295" s="622"/>
      <c r="J295" s="622"/>
      <c r="K295" s="622"/>
      <c r="L295" s="622"/>
      <c r="M295" s="755"/>
      <c r="N295" s="619" t="s">
        <v>73</v>
      </c>
      <c r="O295" s="612" t="s">
        <v>2739</v>
      </c>
      <c r="P295" s="622"/>
      <c r="Q295" s="622"/>
      <c r="R295" s="622"/>
      <c r="S295" s="622"/>
    </row>
    <row r="296" spans="1:19" ht="47.25" x14ac:dyDescent="0.2">
      <c r="A296" s="622"/>
      <c r="B296" s="622"/>
      <c r="C296" s="622"/>
      <c r="D296" s="622"/>
      <c r="E296" s="622"/>
      <c r="F296" s="622"/>
      <c r="G296" s="622"/>
      <c r="H296" s="622"/>
      <c r="I296" s="622"/>
      <c r="J296" s="622"/>
      <c r="K296" s="622"/>
      <c r="L296" s="622"/>
      <c r="M296" s="755"/>
      <c r="N296" s="619" t="s">
        <v>73</v>
      </c>
      <c r="O296" s="612" t="s">
        <v>2740</v>
      </c>
      <c r="P296" s="622"/>
      <c r="Q296" s="622"/>
      <c r="R296" s="622"/>
      <c r="S296" s="622"/>
    </row>
    <row r="297" spans="1:19" ht="47.25" x14ac:dyDescent="0.2">
      <c r="A297" s="622"/>
      <c r="B297" s="622"/>
      <c r="C297" s="622"/>
      <c r="D297" s="622"/>
      <c r="E297" s="622"/>
      <c r="F297" s="622"/>
      <c r="G297" s="622"/>
      <c r="H297" s="622"/>
      <c r="I297" s="622"/>
      <c r="J297" s="622"/>
      <c r="K297" s="622"/>
      <c r="L297" s="622"/>
      <c r="M297" s="755"/>
      <c r="N297" s="619" t="s">
        <v>73</v>
      </c>
      <c r="O297" s="612" t="s">
        <v>2741</v>
      </c>
      <c r="P297" s="622"/>
      <c r="Q297" s="622"/>
      <c r="R297" s="622"/>
      <c r="S297" s="622"/>
    </row>
    <row r="298" spans="1:19" ht="38.25" x14ac:dyDescent="0.2">
      <c r="A298" s="622"/>
      <c r="B298" s="622"/>
      <c r="C298" s="622"/>
      <c r="D298" s="622"/>
      <c r="E298" s="622"/>
      <c r="F298" s="622"/>
      <c r="G298" s="622"/>
      <c r="H298" s="622"/>
      <c r="I298" s="622"/>
      <c r="J298" s="622"/>
      <c r="K298" s="622"/>
      <c r="L298" s="622"/>
      <c r="M298" s="755" t="s">
        <v>2912</v>
      </c>
      <c r="N298" s="619" t="s">
        <v>2920</v>
      </c>
      <c r="O298" s="615" t="s">
        <v>2742</v>
      </c>
      <c r="P298" s="622"/>
      <c r="Q298" s="622"/>
      <c r="R298" s="622"/>
      <c r="S298" s="622"/>
    </row>
    <row r="299" spans="1:19" ht="47.25" x14ac:dyDescent="0.2">
      <c r="A299" s="622"/>
      <c r="B299" s="622"/>
      <c r="C299" s="622"/>
      <c r="D299" s="622"/>
      <c r="E299" s="622"/>
      <c r="F299" s="622"/>
      <c r="G299" s="622"/>
      <c r="H299" s="622"/>
      <c r="I299" s="622"/>
      <c r="J299" s="622"/>
      <c r="K299" s="622"/>
      <c r="L299" s="622"/>
      <c r="M299" s="755"/>
      <c r="N299" s="619" t="s">
        <v>73</v>
      </c>
      <c r="O299" s="612" t="s">
        <v>2743</v>
      </c>
      <c r="P299" s="622"/>
      <c r="Q299" s="622"/>
      <c r="R299" s="622"/>
      <c r="S299" s="622"/>
    </row>
    <row r="300" spans="1:19" ht="31.5" x14ac:dyDescent="0.2">
      <c r="A300" s="622"/>
      <c r="B300" s="622"/>
      <c r="C300" s="622"/>
      <c r="D300" s="622"/>
      <c r="E300" s="622"/>
      <c r="F300" s="622"/>
      <c r="G300" s="622"/>
      <c r="H300" s="622"/>
      <c r="I300" s="622"/>
      <c r="J300" s="622"/>
      <c r="K300" s="622"/>
      <c r="L300" s="622"/>
      <c r="M300" s="755"/>
      <c r="N300" s="619" t="s">
        <v>73</v>
      </c>
      <c r="O300" s="612" t="s">
        <v>2744</v>
      </c>
      <c r="P300" s="622"/>
      <c r="Q300" s="622"/>
      <c r="R300" s="622"/>
      <c r="S300" s="622"/>
    </row>
    <row r="301" spans="1:19" ht="47.25" x14ac:dyDescent="0.2">
      <c r="A301" s="622"/>
      <c r="B301" s="622"/>
      <c r="C301" s="622"/>
      <c r="D301" s="622"/>
      <c r="E301" s="622"/>
      <c r="F301" s="622"/>
      <c r="G301" s="622"/>
      <c r="H301" s="622"/>
      <c r="I301" s="622"/>
      <c r="J301" s="622"/>
      <c r="K301" s="622"/>
      <c r="L301" s="622"/>
      <c r="M301" s="755"/>
      <c r="N301" s="619" t="s">
        <v>73</v>
      </c>
      <c r="O301" s="612" t="s">
        <v>2745</v>
      </c>
      <c r="P301" s="622"/>
      <c r="Q301" s="622"/>
      <c r="R301" s="622"/>
      <c r="S301" s="622"/>
    </row>
    <row r="302" spans="1:19" ht="47.25" x14ac:dyDescent="0.2">
      <c r="A302" s="622"/>
      <c r="B302" s="622"/>
      <c r="C302" s="622"/>
      <c r="D302" s="622"/>
      <c r="E302" s="622"/>
      <c r="F302" s="622"/>
      <c r="G302" s="622"/>
      <c r="H302" s="622"/>
      <c r="I302" s="622"/>
      <c r="J302" s="622"/>
      <c r="K302" s="622"/>
      <c r="L302" s="622"/>
      <c r="M302" s="755"/>
      <c r="N302" s="619" t="s">
        <v>73</v>
      </c>
      <c r="O302" s="612" t="s">
        <v>2746</v>
      </c>
      <c r="P302" s="622"/>
      <c r="Q302" s="622"/>
      <c r="R302" s="622"/>
      <c r="S302" s="622"/>
    </row>
    <row r="303" spans="1:19" ht="47.25" x14ac:dyDescent="0.2">
      <c r="A303" s="622"/>
      <c r="B303" s="622"/>
      <c r="C303" s="622"/>
      <c r="D303" s="622"/>
      <c r="E303" s="622"/>
      <c r="F303" s="622"/>
      <c r="G303" s="622"/>
      <c r="H303" s="622"/>
      <c r="I303" s="622"/>
      <c r="J303" s="622"/>
      <c r="K303" s="622"/>
      <c r="L303" s="622"/>
      <c r="M303" s="755"/>
      <c r="N303" s="619" t="s">
        <v>73</v>
      </c>
      <c r="O303" s="612" t="s">
        <v>2747</v>
      </c>
      <c r="P303" s="622"/>
      <c r="Q303" s="622"/>
      <c r="R303" s="622"/>
      <c r="S303" s="622"/>
    </row>
    <row r="304" spans="1:19" ht="63" x14ac:dyDescent="0.2">
      <c r="A304" s="622"/>
      <c r="B304" s="622"/>
      <c r="C304" s="622"/>
      <c r="D304" s="622"/>
      <c r="E304" s="622"/>
      <c r="F304" s="622"/>
      <c r="G304" s="622"/>
      <c r="H304" s="622"/>
      <c r="I304" s="622"/>
      <c r="J304" s="622"/>
      <c r="K304" s="622"/>
      <c r="L304" s="622"/>
      <c r="M304" s="755"/>
      <c r="N304" s="619" t="s">
        <v>73</v>
      </c>
      <c r="O304" s="612" t="s">
        <v>2748</v>
      </c>
      <c r="P304" s="622"/>
      <c r="Q304" s="622"/>
      <c r="R304" s="622"/>
      <c r="S304" s="622"/>
    </row>
    <row r="305" spans="1:19" ht="63" x14ac:dyDescent="0.2">
      <c r="A305" s="622"/>
      <c r="B305" s="622"/>
      <c r="C305" s="622"/>
      <c r="D305" s="622"/>
      <c r="E305" s="622"/>
      <c r="F305" s="622"/>
      <c r="G305" s="622"/>
      <c r="H305" s="622"/>
      <c r="I305" s="622"/>
      <c r="J305" s="622"/>
      <c r="K305" s="622"/>
      <c r="L305" s="622"/>
      <c r="M305" s="755"/>
      <c r="N305" s="619" t="s">
        <v>73</v>
      </c>
      <c r="O305" s="612" t="s">
        <v>2749</v>
      </c>
      <c r="P305" s="622"/>
      <c r="Q305" s="622"/>
      <c r="R305" s="622"/>
      <c r="S305" s="622"/>
    </row>
    <row r="306" spans="1:19" ht="110.25" x14ac:dyDescent="0.2">
      <c r="A306" s="622"/>
      <c r="B306" s="622"/>
      <c r="C306" s="622"/>
      <c r="D306" s="622"/>
      <c r="E306" s="622"/>
      <c r="F306" s="622"/>
      <c r="G306" s="622"/>
      <c r="H306" s="622"/>
      <c r="I306" s="622"/>
      <c r="J306" s="622"/>
      <c r="K306" s="622"/>
      <c r="L306" s="622"/>
      <c r="M306" s="755"/>
      <c r="N306" s="619" t="s">
        <v>73</v>
      </c>
      <c r="O306" s="612" t="s">
        <v>2750</v>
      </c>
      <c r="P306" s="622"/>
      <c r="Q306" s="622"/>
      <c r="R306" s="622"/>
      <c r="S306" s="622"/>
    </row>
    <row r="307" spans="1:19" ht="63" x14ac:dyDescent="0.2">
      <c r="A307" s="622"/>
      <c r="B307" s="622"/>
      <c r="C307" s="622"/>
      <c r="D307" s="622"/>
      <c r="E307" s="622"/>
      <c r="F307" s="622"/>
      <c r="G307" s="622"/>
      <c r="H307" s="622"/>
      <c r="I307" s="622"/>
      <c r="J307" s="622"/>
      <c r="K307" s="622"/>
      <c r="L307" s="622"/>
      <c r="M307" s="755"/>
      <c r="N307" s="619" t="s">
        <v>73</v>
      </c>
      <c r="O307" s="612" t="s">
        <v>2751</v>
      </c>
      <c r="P307" s="622"/>
      <c r="Q307" s="622"/>
      <c r="R307" s="622"/>
      <c r="S307" s="622"/>
    </row>
    <row r="308" spans="1:19" ht="63" x14ac:dyDescent="0.2">
      <c r="A308" s="622"/>
      <c r="B308" s="622"/>
      <c r="C308" s="622"/>
      <c r="D308" s="622"/>
      <c r="E308" s="622"/>
      <c r="F308" s="622"/>
      <c r="G308" s="622"/>
      <c r="H308" s="622"/>
      <c r="I308" s="622"/>
      <c r="J308" s="622"/>
      <c r="K308" s="622"/>
      <c r="L308" s="622"/>
      <c r="M308" s="755"/>
      <c r="N308" s="619" t="s">
        <v>73</v>
      </c>
      <c r="O308" s="612" t="s">
        <v>2752</v>
      </c>
      <c r="P308" s="622"/>
      <c r="Q308" s="622"/>
      <c r="R308" s="622"/>
      <c r="S308" s="622"/>
    </row>
    <row r="309" spans="1:19" ht="63" x14ac:dyDescent="0.2">
      <c r="A309" s="622"/>
      <c r="B309" s="622"/>
      <c r="C309" s="622"/>
      <c r="D309" s="622"/>
      <c r="E309" s="622"/>
      <c r="F309" s="622"/>
      <c r="G309" s="622"/>
      <c r="H309" s="622"/>
      <c r="I309" s="622"/>
      <c r="J309" s="622"/>
      <c r="K309" s="622"/>
      <c r="L309" s="622"/>
      <c r="M309" s="755"/>
      <c r="N309" s="619" t="s">
        <v>73</v>
      </c>
      <c r="O309" s="612" t="s">
        <v>2753</v>
      </c>
      <c r="P309" s="622"/>
      <c r="Q309" s="622"/>
      <c r="R309" s="622"/>
      <c r="S309" s="622"/>
    </row>
    <row r="310" spans="1:19" ht="78.75" x14ac:dyDescent="0.2">
      <c r="A310" s="622"/>
      <c r="B310" s="622"/>
      <c r="C310" s="622"/>
      <c r="D310" s="622"/>
      <c r="E310" s="622"/>
      <c r="F310" s="622"/>
      <c r="G310" s="622"/>
      <c r="H310" s="622"/>
      <c r="I310" s="622"/>
      <c r="J310" s="622"/>
      <c r="K310" s="622"/>
      <c r="L310" s="622"/>
      <c r="M310" s="755"/>
      <c r="N310" s="619" t="s">
        <v>73</v>
      </c>
      <c r="O310" s="612" t="s">
        <v>2754</v>
      </c>
      <c r="P310" s="622"/>
      <c r="Q310" s="622"/>
      <c r="R310" s="622"/>
      <c r="S310" s="622"/>
    </row>
    <row r="311" spans="1:19" ht="94.5" x14ac:dyDescent="0.2">
      <c r="A311" s="622"/>
      <c r="B311" s="622"/>
      <c r="C311" s="622"/>
      <c r="D311" s="622"/>
      <c r="E311" s="622"/>
      <c r="F311" s="622"/>
      <c r="G311" s="622"/>
      <c r="H311" s="622"/>
      <c r="I311" s="622"/>
      <c r="J311" s="622"/>
      <c r="K311" s="622"/>
      <c r="L311" s="622"/>
      <c r="M311" s="755"/>
      <c r="N311" s="619" t="s">
        <v>73</v>
      </c>
      <c r="O311" s="612" t="s">
        <v>2755</v>
      </c>
      <c r="P311" s="622"/>
      <c r="Q311" s="622"/>
      <c r="R311" s="622"/>
      <c r="S311" s="622"/>
    </row>
    <row r="312" spans="1:19" ht="31.5" x14ac:dyDescent="0.2">
      <c r="A312" s="622"/>
      <c r="B312" s="622"/>
      <c r="C312" s="622"/>
      <c r="D312" s="622"/>
      <c r="E312" s="622"/>
      <c r="F312" s="622"/>
      <c r="G312" s="622"/>
      <c r="H312" s="622"/>
      <c r="I312" s="622"/>
      <c r="J312" s="622"/>
      <c r="K312" s="622"/>
      <c r="L312" s="622"/>
      <c r="M312" s="755"/>
      <c r="N312" s="619" t="s">
        <v>73</v>
      </c>
      <c r="O312" s="612" t="s">
        <v>2756</v>
      </c>
      <c r="P312" s="622"/>
      <c r="Q312" s="622"/>
      <c r="R312" s="622"/>
      <c r="S312" s="622"/>
    </row>
    <row r="313" spans="1:19" ht="31.5" x14ac:dyDescent="0.2">
      <c r="A313" s="622"/>
      <c r="B313" s="622"/>
      <c r="C313" s="622"/>
      <c r="D313" s="622"/>
      <c r="E313" s="622"/>
      <c r="F313" s="622"/>
      <c r="G313" s="622"/>
      <c r="H313" s="622"/>
      <c r="I313" s="622"/>
      <c r="J313" s="622"/>
      <c r="K313" s="622"/>
      <c r="L313" s="622"/>
      <c r="M313" s="755"/>
      <c r="N313" s="619" t="s">
        <v>73</v>
      </c>
      <c r="O313" s="612" t="s">
        <v>2757</v>
      </c>
      <c r="P313" s="622"/>
      <c r="Q313" s="622"/>
      <c r="R313" s="622"/>
      <c r="S313" s="622"/>
    </row>
    <row r="314" spans="1:19" ht="31.5" x14ac:dyDescent="0.2">
      <c r="A314" s="622"/>
      <c r="B314" s="622"/>
      <c r="C314" s="622"/>
      <c r="D314" s="622"/>
      <c r="E314" s="622"/>
      <c r="F314" s="622"/>
      <c r="G314" s="622"/>
      <c r="H314" s="622"/>
      <c r="I314" s="622"/>
      <c r="J314" s="622"/>
      <c r="K314" s="622"/>
      <c r="L314" s="622"/>
      <c r="M314" s="755"/>
      <c r="N314" s="619" t="s">
        <v>73</v>
      </c>
      <c r="O314" s="612" t="s">
        <v>2758</v>
      </c>
      <c r="P314" s="622"/>
      <c r="Q314" s="622"/>
      <c r="R314" s="622"/>
      <c r="S314" s="622"/>
    </row>
    <row r="315" spans="1:19" ht="31.5" x14ac:dyDescent="0.2">
      <c r="A315" s="622"/>
      <c r="B315" s="622"/>
      <c r="C315" s="622"/>
      <c r="D315" s="622"/>
      <c r="E315" s="622"/>
      <c r="F315" s="622"/>
      <c r="G315" s="622"/>
      <c r="H315" s="622"/>
      <c r="I315" s="622"/>
      <c r="J315" s="622"/>
      <c r="K315" s="622"/>
      <c r="L315" s="622"/>
      <c r="M315" s="755"/>
      <c r="N315" s="619" t="s">
        <v>73</v>
      </c>
      <c r="O315" s="612" t="s">
        <v>3032</v>
      </c>
      <c r="P315" s="622"/>
      <c r="Q315" s="622"/>
      <c r="R315" s="622"/>
      <c r="S315" s="622"/>
    </row>
    <row r="316" spans="1:19" ht="63" x14ac:dyDescent="0.2">
      <c r="A316" s="622"/>
      <c r="B316" s="622"/>
      <c r="C316" s="622"/>
      <c r="D316" s="622"/>
      <c r="E316" s="622"/>
      <c r="F316" s="622"/>
      <c r="G316" s="622"/>
      <c r="H316" s="622"/>
      <c r="I316" s="622"/>
      <c r="J316" s="622"/>
      <c r="K316" s="622"/>
      <c r="L316" s="622"/>
      <c r="M316" s="755"/>
      <c r="N316" s="619" t="s">
        <v>73</v>
      </c>
      <c r="O316" s="612" t="s">
        <v>3031</v>
      </c>
      <c r="P316" s="622"/>
      <c r="Q316" s="622"/>
      <c r="R316" s="622"/>
      <c r="S316" s="622"/>
    </row>
    <row r="317" spans="1:19" ht="47.25" x14ac:dyDescent="0.2">
      <c r="A317" s="622"/>
      <c r="B317" s="622"/>
      <c r="C317" s="622"/>
      <c r="D317" s="622"/>
      <c r="E317" s="622"/>
      <c r="F317" s="622"/>
      <c r="G317" s="622"/>
      <c r="H317" s="622"/>
      <c r="I317" s="622"/>
      <c r="J317" s="622"/>
      <c r="K317" s="622"/>
      <c r="L317" s="622"/>
      <c r="M317" s="755"/>
      <c r="N317" s="619" t="s">
        <v>73</v>
      </c>
      <c r="O317" s="612" t="s">
        <v>2759</v>
      </c>
      <c r="P317" s="622"/>
      <c r="Q317" s="622"/>
      <c r="R317" s="622"/>
      <c r="S317" s="622"/>
    </row>
    <row r="318" spans="1:19" ht="63" x14ac:dyDescent="0.2">
      <c r="A318" s="622"/>
      <c r="B318" s="622"/>
      <c r="C318" s="622"/>
      <c r="D318" s="622"/>
      <c r="E318" s="622"/>
      <c r="F318" s="622"/>
      <c r="G318" s="622"/>
      <c r="H318" s="622"/>
      <c r="I318" s="622"/>
      <c r="J318" s="622"/>
      <c r="K318" s="622"/>
      <c r="L318" s="622"/>
      <c r="M318" s="755"/>
      <c r="N318" s="619" t="s">
        <v>73</v>
      </c>
      <c r="O318" s="612" t="s">
        <v>3033</v>
      </c>
      <c r="P318" s="622"/>
      <c r="Q318" s="622"/>
      <c r="R318" s="622"/>
      <c r="S318" s="622"/>
    </row>
    <row r="319" spans="1:19" ht="47.25" x14ac:dyDescent="0.2">
      <c r="A319" s="622"/>
      <c r="B319" s="622"/>
      <c r="C319" s="622"/>
      <c r="D319" s="622"/>
      <c r="E319" s="622"/>
      <c r="F319" s="622"/>
      <c r="G319" s="622"/>
      <c r="H319" s="622"/>
      <c r="I319" s="622"/>
      <c r="J319" s="622"/>
      <c r="K319" s="622"/>
      <c r="L319" s="622"/>
      <c r="M319" s="755"/>
      <c r="N319" s="619" t="s">
        <v>73</v>
      </c>
      <c r="O319" s="612" t="s">
        <v>2760</v>
      </c>
      <c r="P319" s="622"/>
      <c r="Q319" s="622"/>
      <c r="R319" s="622"/>
      <c r="S319" s="622"/>
    </row>
    <row r="320" spans="1:19" ht="63" x14ac:dyDescent="0.2">
      <c r="A320" s="622"/>
      <c r="B320" s="622"/>
      <c r="C320" s="622"/>
      <c r="D320" s="622"/>
      <c r="E320" s="622"/>
      <c r="F320" s="622"/>
      <c r="G320" s="622"/>
      <c r="H320" s="622"/>
      <c r="I320" s="622"/>
      <c r="J320" s="622"/>
      <c r="K320" s="622"/>
      <c r="L320" s="622"/>
      <c r="M320" s="755"/>
      <c r="N320" s="619" t="s">
        <v>73</v>
      </c>
      <c r="O320" s="612" t="s">
        <v>2761</v>
      </c>
      <c r="P320" s="622"/>
      <c r="Q320" s="622"/>
      <c r="R320" s="622"/>
      <c r="S320" s="622"/>
    </row>
    <row r="321" spans="1:19" ht="31.5" x14ac:dyDescent="0.2">
      <c r="A321" s="622"/>
      <c r="B321" s="622"/>
      <c r="C321" s="622"/>
      <c r="D321" s="622"/>
      <c r="E321" s="622"/>
      <c r="F321" s="622"/>
      <c r="G321" s="622"/>
      <c r="H321" s="622"/>
      <c r="I321" s="622"/>
      <c r="J321" s="622"/>
      <c r="K321" s="622"/>
      <c r="L321" s="622"/>
      <c r="M321" s="755"/>
      <c r="N321" s="619" t="s">
        <v>73</v>
      </c>
      <c r="O321" s="612" t="s">
        <v>2762</v>
      </c>
      <c r="P321" s="622"/>
      <c r="Q321" s="622"/>
      <c r="R321" s="622"/>
      <c r="S321" s="622"/>
    </row>
    <row r="322" spans="1:19" ht="78.75" x14ac:dyDescent="0.2">
      <c r="A322" s="622"/>
      <c r="B322" s="622"/>
      <c r="C322" s="622"/>
      <c r="D322" s="622"/>
      <c r="E322" s="622"/>
      <c r="F322" s="622"/>
      <c r="G322" s="622"/>
      <c r="H322" s="622"/>
      <c r="I322" s="622"/>
      <c r="J322" s="622"/>
      <c r="K322" s="622"/>
      <c r="L322" s="622"/>
      <c r="M322" s="755"/>
      <c r="N322" s="619" t="s">
        <v>73</v>
      </c>
      <c r="O322" s="612" t="s">
        <v>2763</v>
      </c>
      <c r="P322" s="622"/>
      <c r="Q322" s="622"/>
      <c r="R322" s="622"/>
      <c r="S322" s="622"/>
    </row>
    <row r="323" spans="1:19" ht="38.25" x14ac:dyDescent="0.2">
      <c r="A323" s="622"/>
      <c r="B323" s="622"/>
      <c r="C323" s="622"/>
      <c r="D323" s="622"/>
      <c r="E323" s="622"/>
      <c r="F323" s="622"/>
      <c r="G323" s="622"/>
      <c r="H323" s="622"/>
      <c r="I323" s="622"/>
      <c r="J323" s="622"/>
      <c r="K323" s="622"/>
      <c r="L323" s="622"/>
      <c r="M323" s="755" t="s">
        <v>2912</v>
      </c>
      <c r="N323" s="619" t="s">
        <v>2921</v>
      </c>
      <c r="O323" s="615" t="s">
        <v>2764</v>
      </c>
      <c r="P323" s="622"/>
      <c r="Q323" s="622"/>
      <c r="R323" s="622"/>
      <c r="S323" s="622"/>
    </row>
    <row r="324" spans="1:19" ht="31.5" x14ac:dyDescent="0.2">
      <c r="A324" s="622"/>
      <c r="B324" s="622"/>
      <c r="C324" s="622"/>
      <c r="D324" s="622"/>
      <c r="E324" s="622"/>
      <c r="F324" s="622"/>
      <c r="G324" s="622"/>
      <c r="H324" s="622"/>
      <c r="I324" s="622"/>
      <c r="J324" s="622"/>
      <c r="K324" s="622"/>
      <c r="L324" s="622"/>
      <c r="M324" s="755"/>
      <c r="N324" s="619" t="s">
        <v>73</v>
      </c>
      <c r="O324" s="612" t="s">
        <v>3034</v>
      </c>
      <c r="P324" s="622"/>
      <c r="Q324" s="622"/>
      <c r="R324" s="622"/>
      <c r="S324" s="622"/>
    </row>
    <row r="325" spans="1:19" ht="31.5" x14ac:dyDescent="0.2">
      <c r="A325" s="622"/>
      <c r="B325" s="622"/>
      <c r="C325" s="622"/>
      <c r="D325" s="622"/>
      <c r="E325" s="622"/>
      <c r="F325" s="622"/>
      <c r="G325" s="622"/>
      <c r="H325" s="622"/>
      <c r="I325" s="622"/>
      <c r="J325" s="622"/>
      <c r="K325" s="622"/>
      <c r="L325" s="622"/>
      <c r="M325" s="755"/>
      <c r="N325" s="619" t="s">
        <v>73</v>
      </c>
      <c r="O325" s="612" t="s">
        <v>2765</v>
      </c>
      <c r="P325" s="622"/>
      <c r="Q325" s="622"/>
      <c r="R325" s="622"/>
      <c r="S325" s="622"/>
    </row>
    <row r="326" spans="1:19" ht="47.25" x14ac:dyDescent="0.2">
      <c r="A326" s="622"/>
      <c r="B326" s="622"/>
      <c r="C326" s="622"/>
      <c r="D326" s="622"/>
      <c r="E326" s="622"/>
      <c r="F326" s="622"/>
      <c r="G326" s="622"/>
      <c r="H326" s="622"/>
      <c r="I326" s="622"/>
      <c r="J326" s="622"/>
      <c r="K326" s="622"/>
      <c r="L326" s="622"/>
      <c r="M326" s="755"/>
      <c r="N326" s="619" t="s">
        <v>73</v>
      </c>
      <c r="O326" s="612" t="s">
        <v>2766</v>
      </c>
      <c r="P326" s="622"/>
      <c r="Q326" s="622"/>
      <c r="R326" s="622"/>
      <c r="S326" s="622"/>
    </row>
    <row r="327" spans="1:19" ht="31.5" x14ac:dyDescent="0.2">
      <c r="A327" s="622"/>
      <c r="B327" s="622"/>
      <c r="C327" s="622"/>
      <c r="D327" s="622"/>
      <c r="E327" s="622"/>
      <c r="F327" s="622"/>
      <c r="G327" s="622"/>
      <c r="H327" s="622"/>
      <c r="I327" s="622"/>
      <c r="J327" s="622" t="s">
        <v>2254</v>
      </c>
      <c r="K327" s="622" t="s">
        <v>2254</v>
      </c>
      <c r="L327" s="622" t="s">
        <v>2254</v>
      </c>
      <c r="M327" s="755"/>
      <c r="N327" s="619" t="s">
        <v>73</v>
      </c>
      <c r="O327" s="612" t="s">
        <v>2767</v>
      </c>
      <c r="P327" s="633" t="s">
        <v>2594</v>
      </c>
      <c r="Q327" s="487" t="s">
        <v>2246</v>
      </c>
      <c r="R327" s="485" t="s">
        <v>2248</v>
      </c>
      <c r="S327" s="485" t="s">
        <v>2248</v>
      </c>
    </row>
    <row r="328" spans="1:19" ht="47.25" x14ac:dyDescent="0.2">
      <c r="A328" s="622"/>
      <c r="B328" s="622"/>
      <c r="C328" s="622"/>
      <c r="D328" s="622"/>
      <c r="E328" s="622"/>
      <c r="F328" s="622"/>
      <c r="G328" s="622"/>
      <c r="H328" s="622"/>
      <c r="I328" s="622"/>
      <c r="J328" s="622"/>
      <c r="K328" s="622"/>
      <c r="L328" s="622"/>
      <c r="M328" s="755"/>
      <c r="N328" s="619" t="s">
        <v>73</v>
      </c>
      <c r="O328" s="612" t="s">
        <v>2768</v>
      </c>
      <c r="P328" s="622"/>
      <c r="Q328" s="622"/>
      <c r="R328" s="622"/>
      <c r="S328" s="622"/>
    </row>
    <row r="329" spans="1:19" ht="31.5" x14ac:dyDescent="0.2">
      <c r="A329" s="622"/>
      <c r="B329" s="622"/>
      <c r="C329" s="622"/>
      <c r="D329" s="622"/>
      <c r="E329" s="622"/>
      <c r="F329" s="622"/>
      <c r="G329" s="622"/>
      <c r="H329" s="622"/>
      <c r="I329" s="622"/>
      <c r="J329" s="622" t="s">
        <v>2254</v>
      </c>
      <c r="K329" s="622" t="s">
        <v>2254</v>
      </c>
      <c r="L329" s="622" t="s">
        <v>2254</v>
      </c>
      <c r="M329" s="755"/>
      <c r="N329" s="619" t="s">
        <v>73</v>
      </c>
      <c r="O329" s="612" t="s">
        <v>2769</v>
      </c>
      <c r="P329" s="633" t="s">
        <v>2594</v>
      </c>
      <c r="Q329" s="487" t="s">
        <v>2246</v>
      </c>
      <c r="R329" s="485" t="s">
        <v>2248</v>
      </c>
      <c r="S329" s="485" t="s">
        <v>2248</v>
      </c>
    </row>
    <row r="330" spans="1:19" ht="31.5" x14ac:dyDescent="0.2">
      <c r="A330" s="622"/>
      <c r="B330" s="622"/>
      <c r="C330" s="622"/>
      <c r="D330" s="622"/>
      <c r="E330" s="622"/>
      <c r="F330" s="622"/>
      <c r="G330" s="622"/>
      <c r="H330" s="622"/>
      <c r="I330" s="622"/>
      <c r="J330" s="622"/>
      <c r="K330" s="622"/>
      <c r="L330" s="622"/>
      <c r="M330" s="755"/>
      <c r="N330" s="619" t="s">
        <v>73</v>
      </c>
      <c r="O330" s="612" t="s">
        <v>2770</v>
      </c>
      <c r="P330" s="622"/>
      <c r="Q330" s="622"/>
      <c r="R330" s="622"/>
      <c r="S330" s="622"/>
    </row>
    <row r="331" spans="1:19" ht="63" x14ac:dyDescent="0.2">
      <c r="A331" s="622"/>
      <c r="B331" s="622"/>
      <c r="C331" s="622"/>
      <c r="D331" s="622"/>
      <c r="E331" s="622"/>
      <c r="F331" s="622"/>
      <c r="G331" s="622"/>
      <c r="H331" s="622"/>
      <c r="I331" s="622"/>
      <c r="J331" s="622"/>
      <c r="K331" s="622"/>
      <c r="L331" s="622"/>
      <c r="M331" s="755"/>
      <c r="N331" s="619" t="s">
        <v>73</v>
      </c>
      <c r="O331" s="612" t="s">
        <v>2771</v>
      </c>
      <c r="P331" s="622"/>
      <c r="Q331" s="622"/>
      <c r="R331" s="622"/>
      <c r="S331" s="622"/>
    </row>
    <row r="332" spans="1:19" ht="31.5" x14ac:dyDescent="0.2">
      <c r="A332" s="622"/>
      <c r="B332" s="622"/>
      <c r="C332" s="622"/>
      <c r="D332" s="622"/>
      <c r="E332" s="622"/>
      <c r="F332" s="622"/>
      <c r="G332" s="622"/>
      <c r="H332" s="622"/>
      <c r="I332" s="622"/>
      <c r="J332" s="622"/>
      <c r="K332" s="622"/>
      <c r="L332" s="622"/>
      <c r="M332" s="755"/>
      <c r="N332" s="619" t="s">
        <v>73</v>
      </c>
      <c r="O332" s="612" t="s">
        <v>2772</v>
      </c>
      <c r="P332" s="622"/>
      <c r="Q332" s="622"/>
      <c r="R332" s="622"/>
      <c r="S332" s="622"/>
    </row>
    <row r="333" spans="1:19" ht="31.5" x14ac:dyDescent="0.2">
      <c r="A333" s="622"/>
      <c r="B333" s="622"/>
      <c r="C333" s="622"/>
      <c r="D333" s="622"/>
      <c r="E333" s="622"/>
      <c r="F333" s="622"/>
      <c r="G333" s="622"/>
      <c r="H333" s="622"/>
      <c r="I333" s="622"/>
      <c r="J333" s="622"/>
      <c r="K333" s="622"/>
      <c r="L333" s="622"/>
      <c r="M333" s="755"/>
      <c r="N333" s="619" t="s">
        <v>73</v>
      </c>
      <c r="O333" s="612" t="s">
        <v>2773</v>
      </c>
      <c r="P333" s="622"/>
      <c r="Q333" s="622"/>
      <c r="R333" s="622"/>
      <c r="S333" s="622"/>
    </row>
    <row r="334" spans="1:19" ht="63" x14ac:dyDescent="0.2">
      <c r="A334" s="622"/>
      <c r="B334" s="622"/>
      <c r="C334" s="622"/>
      <c r="D334" s="622"/>
      <c r="E334" s="622"/>
      <c r="F334" s="622"/>
      <c r="G334" s="622"/>
      <c r="H334" s="622"/>
      <c r="I334" s="622"/>
      <c r="J334" s="622"/>
      <c r="K334" s="622"/>
      <c r="L334" s="622"/>
      <c r="M334" s="755"/>
      <c r="N334" s="619" t="s">
        <v>73</v>
      </c>
      <c r="O334" s="612" t="s">
        <v>3035</v>
      </c>
      <c r="P334" s="622"/>
      <c r="Q334" s="622"/>
      <c r="R334" s="622"/>
      <c r="S334" s="622"/>
    </row>
    <row r="335" spans="1:19" ht="31.5" x14ac:dyDescent="0.2">
      <c r="A335" s="622"/>
      <c r="B335" s="622"/>
      <c r="C335" s="622"/>
      <c r="D335" s="622"/>
      <c r="E335" s="622"/>
      <c r="F335" s="622"/>
      <c r="G335" s="622"/>
      <c r="H335" s="622"/>
      <c r="I335" s="622"/>
      <c r="J335" s="622"/>
      <c r="K335" s="622"/>
      <c r="L335" s="622"/>
      <c r="M335" s="755"/>
      <c r="N335" s="619" t="s">
        <v>73</v>
      </c>
      <c r="O335" s="612" t="s">
        <v>2774</v>
      </c>
      <c r="P335" s="622"/>
      <c r="Q335" s="622"/>
      <c r="R335" s="622"/>
      <c r="S335" s="622"/>
    </row>
    <row r="336" spans="1:19" ht="63" x14ac:dyDescent="0.2">
      <c r="A336" s="622"/>
      <c r="B336" s="622"/>
      <c r="C336" s="622"/>
      <c r="D336" s="622"/>
      <c r="E336" s="622"/>
      <c r="F336" s="622"/>
      <c r="G336" s="622"/>
      <c r="H336" s="622"/>
      <c r="I336" s="622"/>
      <c r="J336" s="622"/>
      <c r="K336" s="622"/>
      <c r="L336" s="622"/>
      <c r="M336" s="755"/>
      <c r="N336" s="619" t="s">
        <v>73</v>
      </c>
      <c r="O336" s="612" t="s">
        <v>3036</v>
      </c>
      <c r="P336" s="622"/>
      <c r="Q336" s="622"/>
      <c r="R336" s="622"/>
      <c r="S336" s="622"/>
    </row>
    <row r="337" spans="1:19" ht="31.5" x14ac:dyDescent="0.2">
      <c r="A337" s="622"/>
      <c r="B337" s="622"/>
      <c r="C337" s="622"/>
      <c r="D337" s="622"/>
      <c r="E337" s="622"/>
      <c r="F337" s="622"/>
      <c r="G337" s="622"/>
      <c r="H337" s="622"/>
      <c r="I337" s="622"/>
      <c r="J337" s="622"/>
      <c r="K337" s="622"/>
      <c r="L337" s="622"/>
      <c r="M337" s="755"/>
      <c r="N337" s="619" t="s">
        <v>73</v>
      </c>
      <c r="O337" s="612" t="s">
        <v>2775</v>
      </c>
      <c r="P337" s="622"/>
      <c r="Q337" s="622"/>
      <c r="R337" s="622"/>
      <c r="S337" s="622"/>
    </row>
    <row r="338" spans="1:19" ht="63" x14ac:dyDescent="0.2">
      <c r="A338" s="622"/>
      <c r="B338" s="622"/>
      <c r="C338" s="622"/>
      <c r="D338" s="622"/>
      <c r="E338" s="622"/>
      <c r="F338" s="622"/>
      <c r="G338" s="622"/>
      <c r="H338" s="622"/>
      <c r="I338" s="622"/>
      <c r="J338" s="622"/>
      <c r="K338" s="622"/>
      <c r="L338" s="622"/>
      <c r="M338" s="755"/>
      <c r="N338" s="619" t="s">
        <v>73</v>
      </c>
      <c r="O338" s="612" t="s">
        <v>3037</v>
      </c>
      <c r="P338" s="622"/>
      <c r="Q338" s="622"/>
      <c r="R338" s="622"/>
      <c r="S338" s="622"/>
    </row>
    <row r="339" spans="1:19" ht="47.25" x14ac:dyDescent="0.2">
      <c r="A339" s="622"/>
      <c r="B339" s="622"/>
      <c r="C339" s="622"/>
      <c r="D339" s="622"/>
      <c r="E339" s="622"/>
      <c r="F339" s="622"/>
      <c r="G339" s="622"/>
      <c r="H339" s="622"/>
      <c r="I339" s="622"/>
      <c r="J339" s="622"/>
      <c r="K339" s="622"/>
      <c r="L339" s="622"/>
      <c r="M339" s="755"/>
      <c r="N339" s="619" t="s">
        <v>73</v>
      </c>
      <c r="O339" s="612" t="s">
        <v>3038</v>
      </c>
      <c r="P339" s="622"/>
      <c r="Q339" s="622"/>
      <c r="R339" s="622"/>
      <c r="S339" s="622"/>
    </row>
    <row r="340" spans="1:19" ht="47.25" x14ac:dyDescent="0.2">
      <c r="A340" s="622"/>
      <c r="B340" s="622"/>
      <c r="C340" s="622"/>
      <c r="D340" s="622"/>
      <c r="E340" s="622"/>
      <c r="F340" s="622"/>
      <c r="G340" s="622"/>
      <c r="H340" s="622"/>
      <c r="I340" s="622"/>
      <c r="J340" s="622"/>
      <c r="K340" s="622"/>
      <c r="L340" s="622"/>
      <c r="M340" s="755"/>
      <c r="N340" s="619" t="s">
        <v>73</v>
      </c>
      <c r="O340" s="612" t="s">
        <v>3039</v>
      </c>
      <c r="P340" s="622"/>
      <c r="Q340" s="622"/>
      <c r="R340" s="622"/>
      <c r="S340" s="622"/>
    </row>
    <row r="341" spans="1:19" ht="78.75" x14ac:dyDescent="0.2">
      <c r="A341" s="622"/>
      <c r="B341" s="622"/>
      <c r="C341" s="622"/>
      <c r="D341" s="622"/>
      <c r="E341" s="622"/>
      <c r="F341" s="622"/>
      <c r="G341" s="622"/>
      <c r="H341" s="622"/>
      <c r="I341" s="622"/>
      <c r="J341" s="622"/>
      <c r="K341" s="622"/>
      <c r="L341" s="622"/>
      <c r="M341" s="755"/>
      <c r="N341" s="619" t="s">
        <v>73</v>
      </c>
      <c r="O341" s="612" t="s">
        <v>2776</v>
      </c>
      <c r="P341" s="622"/>
      <c r="Q341" s="622"/>
      <c r="R341" s="622"/>
      <c r="S341" s="622"/>
    </row>
    <row r="342" spans="1:19" ht="47.25" x14ac:dyDescent="0.2">
      <c r="A342" s="622"/>
      <c r="B342" s="622"/>
      <c r="C342" s="622"/>
      <c r="D342" s="622"/>
      <c r="E342" s="622"/>
      <c r="F342" s="622"/>
      <c r="G342" s="622"/>
      <c r="H342" s="622"/>
      <c r="I342" s="622"/>
      <c r="J342" s="622"/>
      <c r="K342" s="622"/>
      <c r="L342" s="622"/>
      <c r="M342" s="755"/>
      <c r="N342" s="619" t="s">
        <v>73</v>
      </c>
      <c r="O342" s="612" t="s">
        <v>2777</v>
      </c>
      <c r="P342" s="622"/>
      <c r="Q342" s="622"/>
      <c r="R342" s="622"/>
      <c r="S342" s="622"/>
    </row>
    <row r="343" spans="1:19" ht="47.25" x14ac:dyDescent="0.2">
      <c r="A343" s="622"/>
      <c r="B343" s="622"/>
      <c r="C343" s="622"/>
      <c r="D343" s="622"/>
      <c r="E343" s="622"/>
      <c r="F343" s="622"/>
      <c r="G343" s="622"/>
      <c r="H343" s="622"/>
      <c r="I343" s="622"/>
      <c r="J343" s="622"/>
      <c r="K343" s="622"/>
      <c r="L343" s="622"/>
      <c r="M343" s="755"/>
      <c r="N343" s="619" t="s">
        <v>73</v>
      </c>
      <c r="O343" s="612" t="s">
        <v>3040</v>
      </c>
      <c r="P343" s="622"/>
      <c r="Q343" s="622"/>
      <c r="R343" s="622"/>
      <c r="S343" s="622"/>
    </row>
    <row r="344" spans="1:19" ht="45" x14ac:dyDescent="0.2">
      <c r="A344" s="622"/>
      <c r="B344" s="622"/>
      <c r="C344" s="622"/>
      <c r="D344" s="622"/>
      <c r="E344" s="622"/>
      <c r="F344" s="622"/>
      <c r="G344" s="622"/>
      <c r="H344" s="622"/>
      <c r="I344" s="622"/>
      <c r="J344" s="622"/>
      <c r="K344" s="622"/>
      <c r="L344" s="622"/>
      <c r="M344" s="755" t="s">
        <v>2912</v>
      </c>
      <c r="N344" s="619" t="s">
        <v>2922</v>
      </c>
      <c r="O344" s="615" t="s">
        <v>2778</v>
      </c>
      <c r="P344" s="622"/>
      <c r="Q344" s="622"/>
      <c r="R344" s="622"/>
      <c r="S344" s="622"/>
    </row>
    <row r="345" spans="1:19" ht="47.25" x14ac:dyDescent="0.2">
      <c r="A345" s="622"/>
      <c r="B345" s="622"/>
      <c r="C345" s="622"/>
      <c r="D345" s="622"/>
      <c r="E345" s="622"/>
      <c r="F345" s="622"/>
      <c r="G345" s="622"/>
      <c r="H345" s="622"/>
      <c r="I345" s="622"/>
      <c r="J345" s="622"/>
      <c r="K345" s="622"/>
      <c r="L345" s="622"/>
      <c r="M345" s="755"/>
      <c r="N345" s="619" t="s">
        <v>73</v>
      </c>
      <c r="O345" s="612" t="s">
        <v>2779</v>
      </c>
      <c r="P345" s="622"/>
      <c r="Q345" s="622"/>
      <c r="R345" s="622"/>
      <c r="S345" s="622"/>
    </row>
    <row r="346" spans="1:19" ht="63" x14ac:dyDescent="0.2">
      <c r="A346" s="622"/>
      <c r="B346" s="622"/>
      <c r="C346" s="622"/>
      <c r="D346" s="622"/>
      <c r="E346" s="622"/>
      <c r="F346" s="622"/>
      <c r="G346" s="622"/>
      <c r="H346" s="622"/>
      <c r="I346" s="622"/>
      <c r="J346" s="622"/>
      <c r="K346" s="622"/>
      <c r="L346" s="622"/>
      <c r="M346" s="755"/>
      <c r="N346" s="619" t="s">
        <v>73</v>
      </c>
      <c r="O346" s="612" t="s">
        <v>2780</v>
      </c>
      <c r="P346" s="622"/>
      <c r="Q346" s="622"/>
      <c r="R346" s="622"/>
      <c r="S346" s="622"/>
    </row>
    <row r="347" spans="1:19" ht="31.5" x14ac:dyDescent="0.2">
      <c r="A347" s="622"/>
      <c r="B347" s="622"/>
      <c r="C347" s="622"/>
      <c r="D347" s="622"/>
      <c r="E347" s="622"/>
      <c r="F347" s="622"/>
      <c r="G347" s="622"/>
      <c r="H347" s="622"/>
      <c r="I347" s="622"/>
      <c r="J347" s="622"/>
      <c r="K347" s="622"/>
      <c r="L347" s="622"/>
      <c r="M347" s="755"/>
      <c r="N347" s="619" t="s">
        <v>73</v>
      </c>
      <c r="O347" s="612" t="s">
        <v>2781</v>
      </c>
      <c r="P347" s="622"/>
      <c r="Q347" s="622"/>
      <c r="R347" s="622"/>
      <c r="S347" s="622"/>
    </row>
    <row r="348" spans="1:19" ht="47.25" x14ac:dyDescent="0.2">
      <c r="A348" s="622"/>
      <c r="B348" s="622"/>
      <c r="C348" s="622"/>
      <c r="D348" s="622"/>
      <c r="E348" s="622"/>
      <c r="F348" s="622"/>
      <c r="G348" s="622"/>
      <c r="H348" s="622"/>
      <c r="I348" s="622"/>
      <c r="J348" s="622"/>
      <c r="K348" s="622"/>
      <c r="L348" s="622"/>
      <c r="M348" s="755"/>
      <c r="N348" s="619" t="s">
        <v>73</v>
      </c>
      <c r="O348" s="612" t="s">
        <v>2782</v>
      </c>
      <c r="P348" s="622"/>
      <c r="Q348" s="622"/>
      <c r="R348" s="622"/>
      <c r="S348" s="622"/>
    </row>
    <row r="349" spans="1:19" ht="47.25" x14ac:dyDescent="0.2">
      <c r="A349" s="622"/>
      <c r="B349" s="622"/>
      <c r="C349" s="622"/>
      <c r="D349" s="622"/>
      <c r="E349" s="622"/>
      <c r="F349" s="622"/>
      <c r="G349" s="622"/>
      <c r="H349" s="622"/>
      <c r="I349" s="622"/>
      <c r="J349" s="622"/>
      <c r="K349" s="622"/>
      <c r="L349" s="622"/>
      <c r="M349" s="755"/>
      <c r="N349" s="619" t="s">
        <v>73</v>
      </c>
      <c r="O349" s="612" t="s">
        <v>3041</v>
      </c>
      <c r="P349" s="622"/>
      <c r="Q349" s="622"/>
      <c r="R349" s="622"/>
      <c r="S349" s="622"/>
    </row>
    <row r="350" spans="1:19" ht="31.5" x14ac:dyDescent="0.2">
      <c r="A350" s="622"/>
      <c r="B350" s="622"/>
      <c r="C350" s="622"/>
      <c r="D350" s="622"/>
      <c r="E350" s="622"/>
      <c r="F350" s="622"/>
      <c r="G350" s="622"/>
      <c r="H350" s="622"/>
      <c r="I350" s="622"/>
      <c r="J350" s="622"/>
      <c r="K350" s="622"/>
      <c r="L350" s="622"/>
      <c r="M350" s="755"/>
      <c r="N350" s="619" t="s">
        <v>73</v>
      </c>
      <c r="O350" s="612" t="s">
        <v>2783</v>
      </c>
      <c r="P350" s="622"/>
      <c r="Q350" s="622"/>
      <c r="R350" s="622"/>
      <c r="S350" s="622"/>
    </row>
    <row r="351" spans="1:19" ht="31.5" x14ac:dyDescent="0.2">
      <c r="A351" s="622"/>
      <c r="B351" s="622"/>
      <c r="C351" s="622"/>
      <c r="D351" s="622"/>
      <c r="E351" s="622"/>
      <c r="F351" s="622"/>
      <c r="G351" s="622"/>
      <c r="H351" s="622"/>
      <c r="I351" s="622"/>
      <c r="J351" s="622"/>
      <c r="K351" s="622"/>
      <c r="L351" s="622"/>
      <c r="M351" s="755"/>
      <c r="N351" s="619" t="s">
        <v>73</v>
      </c>
      <c r="O351" s="612" t="s">
        <v>2784</v>
      </c>
      <c r="P351" s="622"/>
      <c r="Q351" s="622"/>
      <c r="R351" s="622"/>
      <c r="S351" s="622"/>
    </row>
    <row r="352" spans="1:19" ht="31.5" x14ac:dyDescent="0.2">
      <c r="A352" s="622"/>
      <c r="B352" s="622"/>
      <c r="C352" s="622"/>
      <c r="D352" s="622"/>
      <c r="E352" s="622"/>
      <c r="F352" s="622"/>
      <c r="G352" s="622"/>
      <c r="H352" s="622"/>
      <c r="I352" s="622"/>
      <c r="J352" s="622"/>
      <c r="K352" s="622"/>
      <c r="L352" s="622"/>
      <c r="M352" s="755"/>
      <c r="N352" s="619" t="s">
        <v>73</v>
      </c>
      <c r="O352" s="612" t="s">
        <v>2785</v>
      </c>
      <c r="P352" s="622"/>
      <c r="Q352" s="622"/>
      <c r="R352" s="622"/>
      <c r="S352" s="622"/>
    </row>
    <row r="353" spans="1:19" ht="31.5" x14ac:dyDescent="0.2">
      <c r="A353" s="622"/>
      <c r="B353" s="622"/>
      <c r="C353" s="622"/>
      <c r="D353" s="622"/>
      <c r="E353" s="622"/>
      <c r="F353" s="622"/>
      <c r="G353" s="622"/>
      <c r="H353" s="622"/>
      <c r="I353" s="622"/>
      <c r="J353" s="622"/>
      <c r="K353" s="622"/>
      <c r="L353" s="622"/>
      <c r="M353" s="755"/>
      <c r="N353" s="619" t="s">
        <v>73</v>
      </c>
      <c r="O353" s="612" t="s">
        <v>2786</v>
      </c>
      <c r="P353" s="622"/>
      <c r="Q353" s="622"/>
      <c r="R353" s="622"/>
      <c r="S353" s="622"/>
    </row>
    <row r="354" spans="1:19" ht="15.75" x14ac:dyDescent="0.2">
      <c r="A354" s="622"/>
      <c r="B354" s="622"/>
      <c r="C354" s="622"/>
      <c r="D354" s="622"/>
      <c r="E354" s="622"/>
      <c r="F354" s="622"/>
      <c r="G354" s="622"/>
      <c r="H354" s="622"/>
      <c r="I354" s="622"/>
      <c r="J354" s="622"/>
      <c r="K354" s="622"/>
      <c r="L354" s="622"/>
      <c r="M354" s="755"/>
      <c r="N354" s="619" t="s">
        <v>73</v>
      </c>
      <c r="O354" s="612" t="s">
        <v>2787</v>
      </c>
      <c r="P354" s="622"/>
      <c r="Q354" s="622"/>
      <c r="R354" s="622"/>
      <c r="S354" s="622"/>
    </row>
    <row r="355" spans="1:19" ht="47.25" x14ac:dyDescent="0.2">
      <c r="A355" s="622"/>
      <c r="B355" s="622"/>
      <c r="C355" s="622"/>
      <c r="D355" s="622"/>
      <c r="E355" s="622"/>
      <c r="F355" s="622"/>
      <c r="G355" s="622"/>
      <c r="H355" s="622"/>
      <c r="I355" s="622"/>
      <c r="J355" s="622"/>
      <c r="K355" s="622"/>
      <c r="L355" s="622"/>
      <c r="M355" s="755"/>
      <c r="N355" s="619" t="s">
        <v>73</v>
      </c>
      <c r="O355" s="612" t="s">
        <v>2788</v>
      </c>
      <c r="P355" s="622"/>
      <c r="Q355" s="622"/>
      <c r="R355" s="622"/>
      <c r="S355" s="622"/>
    </row>
    <row r="356" spans="1:19" ht="15.75" x14ac:dyDescent="0.2">
      <c r="A356" s="622"/>
      <c r="B356" s="622"/>
      <c r="C356" s="622"/>
      <c r="D356" s="622"/>
      <c r="E356" s="622"/>
      <c r="F356" s="622"/>
      <c r="G356" s="622"/>
      <c r="H356" s="622"/>
      <c r="I356" s="622"/>
      <c r="J356" s="622"/>
      <c r="K356" s="622"/>
      <c r="L356" s="622"/>
      <c r="M356" s="755"/>
      <c r="N356" s="619" t="s">
        <v>73</v>
      </c>
      <c r="O356" s="612" t="s">
        <v>2789</v>
      </c>
      <c r="P356" s="622"/>
      <c r="Q356" s="622"/>
      <c r="R356" s="622"/>
      <c r="S356" s="622"/>
    </row>
    <row r="357" spans="1:19" ht="47.25" x14ac:dyDescent="0.2">
      <c r="A357" s="622"/>
      <c r="B357" s="622"/>
      <c r="C357" s="622"/>
      <c r="D357" s="622"/>
      <c r="E357" s="622"/>
      <c r="F357" s="622"/>
      <c r="G357" s="622"/>
      <c r="H357" s="622"/>
      <c r="I357" s="622"/>
      <c r="J357" s="622"/>
      <c r="K357" s="622"/>
      <c r="L357" s="622"/>
      <c r="M357" s="755"/>
      <c r="N357" s="619" t="s">
        <v>73</v>
      </c>
      <c r="O357" s="612" t="s">
        <v>2790</v>
      </c>
      <c r="P357" s="622"/>
      <c r="Q357" s="622"/>
      <c r="R357" s="622"/>
      <c r="S357" s="622"/>
    </row>
    <row r="358" spans="1:19" ht="63" x14ac:dyDescent="0.2">
      <c r="A358" s="622"/>
      <c r="B358" s="622"/>
      <c r="C358" s="622"/>
      <c r="D358" s="622"/>
      <c r="E358" s="622"/>
      <c r="F358" s="622"/>
      <c r="G358" s="622"/>
      <c r="H358" s="622"/>
      <c r="I358" s="622"/>
      <c r="J358" s="622"/>
      <c r="K358" s="622"/>
      <c r="L358" s="622"/>
      <c r="M358" s="755"/>
      <c r="N358" s="619" t="s">
        <v>73</v>
      </c>
      <c r="O358" s="612" t="s">
        <v>3042</v>
      </c>
      <c r="P358" s="622"/>
      <c r="Q358" s="622"/>
      <c r="R358" s="622"/>
      <c r="S358" s="622"/>
    </row>
    <row r="359" spans="1:19" ht="47.25" x14ac:dyDescent="0.2">
      <c r="A359" s="622"/>
      <c r="B359" s="622"/>
      <c r="C359" s="622"/>
      <c r="D359" s="622"/>
      <c r="E359" s="622"/>
      <c r="F359" s="622"/>
      <c r="G359" s="622"/>
      <c r="H359" s="622"/>
      <c r="I359" s="622"/>
      <c r="J359" s="622"/>
      <c r="K359" s="622"/>
      <c r="L359" s="622"/>
      <c r="M359" s="755"/>
      <c r="N359" s="619" t="s">
        <v>73</v>
      </c>
      <c r="O359" s="612" t="s">
        <v>3043</v>
      </c>
      <c r="P359" s="622"/>
      <c r="Q359" s="622"/>
      <c r="R359" s="622"/>
      <c r="S359" s="622"/>
    </row>
    <row r="360" spans="1:19" ht="47.25" x14ac:dyDescent="0.2">
      <c r="A360" s="622"/>
      <c r="B360" s="622"/>
      <c r="C360" s="622"/>
      <c r="D360" s="622"/>
      <c r="E360" s="622"/>
      <c r="F360" s="622"/>
      <c r="G360" s="622"/>
      <c r="H360" s="622"/>
      <c r="I360" s="622"/>
      <c r="J360" s="622"/>
      <c r="K360" s="622"/>
      <c r="L360" s="622"/>
      <c r="M360" s="755"/>
      <c r="N360" s="619" t="s">
        <v>73</v>
      </c>
      <c r="O360" s="612" t="s">
        <v>3044</v>
      </c>
      <c r="P360" s="622"/>
      <c r="Q360" s="622"/>
      <c r="R360" s="622"/>
      <c r="S360" s="622"/>
    </row>
    <row r="361" spans="1:19" ht="78.75" x14ac:dyDescent="0.2">
      <c r="A361" s="622"/>
      <c r="B361" s="622"/>
      <c r="C361" s="622"/>
      <c r="D361" s="622"/>
      <c r="E361" s="622"/>
      <c r="F361" s="622"/>
      <c r="G361" s="622"/>
      <c r="H361" s="622"/>
      <c r="I361" s="622"/>
      <c r="J361" s="622"/>
      <c r="K361" s="622"/>
      <c r="L361" s="622"/>
      <c r="M361" s="755"/>
      <c r="N361" s="619" t="s">
        <v>73</v>
      </c>
      <c r="O361" s="612" t="s">
        <v>2791</v>
      </c>
      <c r="P361" s="622"/>
      <c r="Q361" s="622"/>
      <c r="R361" s="622"/>
      <c r="S361" s="622"/>
    </row>
    <row r="362" spans="1:19" ht="38.25" x14ac:dyDescent="0.2">
      <c r="A362" s="622"/>
      <c r="B362" s="622"/>
      <c r="C362" s="622"/>
      <c r="D362" s="622"/>
      <c r="E362" s="622"/>
      <c r="F362" s="622"/>
      <c r="G362" s="622"/>
      <c r="H362" s="622"/>
      <c r="I362" s="622"/>
      <c r="J362" s="622"/>
      <c r="K362" s="622"/>
      <c r="L362" s="622"/>
      <c r="M362" s="755" t="s">
        <v>3054</v>
      </c>
      <c r="N362" s="619" t="s">
        <v>2923</v>
      </c>
      <c r="O362" s="610" t="s">
        <v>2792</v>
      </c>
      <c r="P362" s="622"/>
      <c r="Q362" s="622"/>
      <c r="R362" s="622"/>
      <c r="S362" s="622"/>
    </row>
    <row r="363" spans="1:19" ht="31.5" x14ac:dyDescent="0.2">
      <c r="A363" s="622"/>
      <c r="B363" s="622"/>
      <c r="C363" s="622"/>
      <c r="D363" s="622"/>
      <c r="E363" s="622"/>
      <c r="F363" s="622"/>
      <c r="G363" s="622"/>
      <c r="H363" s="622"/>
      <c r="I363" s="622"/>
      <c r="J363" s="622"/>
      <c r="K363" s="622"/>
      <c r="L363" s="622"/>
      <c r="M363" s="755"/>
      <c r="N363" s="619" t="s">
        <v>73</v>
      </c>
      <c r="O363" s="610" t="s">
        <v>2793</v>
      </c>
      <c r="P363" s="622"/>
      <c r="Q363" s="622"/>
      <c r="R363" s="622"/>
      <c r="S363" s="622"/>
    </row>
    <row r="364" spans="1:19" ht="31.5" x14ac:dyDescent="0.2">
      <c r="A364" s="622"/>
      <c r="B364" s="622"/>
      <c r="C364" s="622"/>
      <c r="D364" s="622"/>
      <c r="E364" s="622"/>
      <c r="F364" s="622"/>
      <c r="G364" s="622"/>
      <c r="H364" s="622"/>
      <c r="I364" s="622"/>
      <c r="J364" s="622"/>
      <c r="K364" s="622"/>
      <c r="L364" s="622"/>
      <c r="M364" s="755"/>
      <c r="N364" s="619" t="s">
        <v>73</v>
      </c>
      <c r="O364" s="610" t="s">
        <v>2794</v>
      </c>
      <c r="P364" s="622"/>
      <c r="Q364" s="622"/>
      <c r="R364" s="622"/>
      <c r="S364" s="622"/>
    </row>
    <row r="365" spans="1:19" ht="15.75" x14ac:dyDescent="0.2">
      <c r="A365" s="622"/>
      <c r="B365" s="622"/>
      <c r="C365" s="622"/>
      <c r="D365" s="622"/>
      <c r="E365" s="622"/>
      <c r="F365" s="622"/>
      <c r="G365" s="622"/>
      <c r="H365" s="622"/>
      <c r="I365" s="622"/>
      <c r="J365" s="622"/>
      <c r="K365" s="622"/>
      <c r="L365" s="622"/>
      <c r="M365" s="755"/>
      <c r="N365" s="619" t="s">
        <v>73</v>
      </c>
      <c r="O365" s="610" t="s">
        <v>2795</v>
      </c>
      <c r="P365" s="622"/>
      <c r="Q365" s="622"/>
      <c r="R365" s="622"/>
      <c r="S365" s="622"/>
    </row>
    <row r="366" spans="1:19" ht="47.25" x14ac:dyDescent="0.2">
      <c r="A366" s="622"/>
      <c r="B366" s="622"/>
      <c r="C366" s="622"/>
      <c r="D366" s="622"/>
      <c r="E366" s="622"/>
      <c r="F366" s="622"/>
      <c r="G366" s="622"/>
      <c r="H366" s="622"/>
      <c r="I366" s="622"/>
      <c r="J366" s="622"/>
      <c r="K366" s="622"/>
      <c r="L366" s="622"/>
      <c r="M366" s="755"/>
      <c r="N366" s="619" t="s">
        <v>73</v>
      </c>
      <c r="O366" s="610" t="s">
        <v>2796</v>
      </c>
      <c r="P366" s="622"/>
      <c r="Q366" s="622"/>
      <c r="R366" s="622"/>
      <c r="S366" s="622"/>
    </row>
    <row r="367" spans="1:19" ht="31.5" x14ac:dyDescent="0.2">
      <c r="A367" s="622"/>
      <c r="B367" s="622"/>
      <c r="C367" s="622"/>
      <c r="D367" s="622"/>
      <c r="E367" s="622"/>
      <c r="F367" s="622"/>
      <c r="G367" s="622"/>
      <c r="H367" s="622"/>
      <c r="I367" s="622"/>
      <c r="J367" s="622"/>
      <c r="K367" s="622"/>
      <c r="L367" s="622"/>
      <c r="M367" s="755"/>
      <c r="N367" s="619" t="s">
        <v>73</v>
      </c>
      <c r="O367" s="610" t="s">
        <v>2797</v>
      </c>
      <c r="P367" s="622"/>
      <c r="Q367" s="622"/>
      <c r="R367" s="622"/>
      <c r="S367" s="622"/>
    </row>
    <row r="368" spans="1:19" ht="31.5" x14ac:dyDescent="0.2">
      <c r="A368" s="622"/>
      <c r="B368" s="253"/>
      <c r="C368" s="622" t="s">
        <v>469</v>
      </c>
      <c r="D368" s="622" t="s">
        <v>469</v>
      </c>
      <c r="E368" s="622" t="s">
        <v>469</v>
      </c>
      <c r="F368" s="622" t="s">
        <v>469</v>
      </c>
      <c r="G368" s="622" t="s">
        <v>469</v>
      </c>
      <c r="H368" s="622" t="s">
        <v>469</v>
      </c>
      <c r="I368" s="622" t="s">
        <v>469</v>
      </c>
      <c r="J368" s="622" t="s">
        <v>469</v>
      </c>
      <c r="K368" s="622" t="s">
        <v>469</v>
      </c>
      <c r="L368" s="622" t="s">
        <v>469</v>
      </c>
      <c r="M368" s="620" t="s">
        <v>2924</v>
      </c>
      <c r="N368" s="619" t="s">
        <v>2925</v>
      </c>
      <c r="O368" s="610" t="s">
        <v>2798</v>
      </c>
      <c r="P368" s="633" t="s">
        <v>2594</v>
      </c>
      <c r="Q368" s="487" t="s">
        <v>2246</v>
      </c>
      <c r="R368" s="485" t="s">
        <v>2248</v>
      </c>
      <c r="S368" s="485" t="s">
        <v>2248</v>
      </c>
    </row>
    <row r="369" spans="1:19" ht="47.25" x14ac:dyDescent="0.2">
      <c r="A369" s="622"/>
      <c r="B369" s="622"/>
      <c r="C369" s="622"/>
      <c r="D369" s="622"/>
      <c r="E369" s="622"/>
      <c r="F369" s="622"/>
      <c r="G369" s="622"/>
      <c r="H369" s="622"/>
      <c r="I369" s="622"/>
      <c r="J369" s="622"/>
      <c r="K369" s="622"/>
      <c r="L369" s="622"/>
      <c r="M369" s="620" t="s">
        <v>2926</v>
      </c>
      <c r="N369" s="619" t="s">
        <v>2927</v>
      </c>
      <c r="O369" s="607" t="s">
        <v>2799</v>
      </c>
      <c r="P369" s="622"/>
      <c r="Q369" s="622"/>
      <c r="R369" s="622"/>
      <c r="S369" s="622"/>
    </row>
    <row r="370" spans="1:19" ht="63" x14ac:dyDescent="0.2">
      <c r="A370" s="622"/>
      <c r="B370" s="622"/>
      <c r="C370" s="622"/>
      <c r="D370" s="622"/>
      <c r="E370" s="622"/>
      <c r="F370" s="622"/>
      <c r="G370" s="622"/>
      <c r="H370" s="622"/>
      <c r="I370" s="622"/>
      <c r="J370" s="622"/>
      <c r="K370" s="622"/>
      <c r="L370" s="622"/>
      <c r="M370" s="620" t="s">
        <v>2928</v>
      </c>
      <c r="N370" s="619" t="s">
        <v>2929</v>
      </c>
      <c r="O370" s="607" t="s">
        <v>2800</v>
      </c>
      <c r="P370" s="622"/>
      <c r="Q370" s="622"/>
      <c r="R370" s="622"/>
      <c r="S370" s="622"/>
    </row>
    <row r="371" spans="1:19" ht="31.5" x14ac:dyDescent="0.2">
      <c r="A371" s="622"/>
      <c r="B371" s="622"/>
      <c r="C371" s="622"/>
      <c r="D371" s="622"/>
      <c r="E371" s="622"/>
      <c r="F371" s="622"/>
      <c r="G371" s="622"/>
      <c r="H371" s="622"/>
      <c r="I371" s="622"/>
      <c r="J371" s="622"/>
      <c r="K371" s="622"/>
      <c r="L371" s="622"/>
      <c r="M371" s="755" t="s">
        <v>2930</v>
      </c>
      <c r="N371" s="619" t="s">
        <v>2931</v>
      </c>
      <c r="O371" s="607" t="s">
        <v>2801</v>
      </c>
      <c r="P371" s="622"/>
      <c r="Q371" s="622"/>
      <c r="R371" s="622"/>
      <c r="S371" s="622"/>
    </row>
    <row r="372" spans="1:19" ht="173.25" x14ac:dyDescent="0.2">
      <c r="A372" s="622"/>
      <c r="B372" s="622"/>
      <c r="C372" s="622"/>
      <c r="D372" s="622"/>
      <c r="E372" s="622"/>
      <c r="F372" s="622"/>
      <c r="G372" s="622"/>
      <c r="H372" s="622"/>
      <c r="I372" s="622"/>
      <c r="J372" s="622"/>
      <c r="K372" s="622"/>
      <c r="L372" s="622"/>
      <c r="M372" s="755"/>
      <c r="N372" s="619" t="s">
        <v>73</v>
      </c>
      <c r="O372" s="607" t="s">
        <v>2802</v>
      </c>
      <c r="P372" s="622"/>
      <c r="Q372" s="622"/>
      <c r="R372" s="622"/>
      <c r="S372" s="622"/>
    </row>
    <row r="373" spans="1:19" ht="31.5" x14ac:dyDescent="0.2">
      <c r="A373" s="622"/>
      <c r="B373" s="622"/>
      <c r="C373" s="622"/>
      <c r="D373" s="622"/>
      <c r="E373" s="622"/>
      <c r="F373" s="622"/>
      <c r="G373" s="622"/>
      <c r="H373" s="622"/>
      <c r="I373" s="622"/>
      <c r="J373" s="622"/>
      <c r="K373" s="622"/>
      <c r="L373" s="622"/>
      <c r="M373" s="755"/>
      <c r="N373" s="619" t="s">
        <v>73</v>
      </c>
      <c r="O373" s="607" t="s">
        <v>2803</v>
      </c>
      <c r="P373" s="622"/>
      <c r="Q373" s="622"/>
      <c r="R373" s="622"/>
      <c r="S373" s="622"/>
    </row>
    <row r="374" spans="1:19" ht="15.75" x14ac:dyDescent="0.2">
      <c r="A374" s="622"/>
      <c r="B374" s="622"/>
      <c r="C374" s="622"/>
      <c r="D374" s="622"/>
      <c r="E374" s="622"/>
      <c r="F374" s="622"/>
      <c r="G374" s="622"/>
      <c r="H374" s="622"/>
      <c r="I374" s="622"/>
      <c r="J374" s="622"/>
      <c r="K374" s="622"/>
      <c r="L374" s="622"/>
      <c r="M374" s="755"/>
      <c r="N374" s="619" t="s">
        <v>73</v>
      </c>
      <c r="O374" s="607" t="s">
        <v>2804</v>
      </c>
      <c r="P374" s="622"/>
      <c r="Q374" s="622"/>
      <c r="R374" s="622"/>
      <c r="S374" s="622"/>
    </row>
    <row r="375" spans="1:19" ht="51" x14ac:dyDescent="0.2">
      <c r="A375" s="622"/>
      <c r="B375" s="622"/>
      <c r="C375" s="622"/>
      <c r="D375" s="622"/>
      <c r="E375" s="622"/>
      <c r="F375" s="622"/>
      <c r="G375" s="622"/>
      <c r="H375" s="622"/>
      <c r="I375" s="622"/>
      <c r="J375" s="622"/>
      <c r="K375" s="622"/>
      <c r="L375" s="622"/>
      <c r="M375" s="620" t="s">
        <v>2932</v>
      </c>
      <c r="N375" s="619" t="s">
        <v>2933</v>
      </c>
      <c r="O375" s="610" t="s">
        <v>2805</v>
      </c>
      <c r="P375" s="622"/>
      <c r="Q375" s="622"/>
      <c r="R375" s="622"/>
      <c r="S375" s="622"/>
    </row>
    <row r="376" spans="1:19" ht="51" x14ac:dyDescent="0.2">
      <c r="A376" s="622"/>
      <c r="B376" s="622"/>
      <c r="C376" s="622"/>
      <c r="D376" s="622"/>
      <c r="E376" s="622"/>
      <c r="F376" s="622"/>
      <c r="G376" s="622"/>
      <c r="H376" s="622"/>
      <c r="I376" s="622"/>
      <c r="J376" s="622"/>
      <c r="K376" s="622"/>
      <c r="L376" s="622"/>
      <c r="M376" s="620" t="s">
        <v>2934</v>
      </c>
      <c r="N376" s="619" t="s">
        <v>2935</v>
      </c>
      <c r="O376" s="610" t="s">
        <v>2806</v>
      </c>
      <c r="P376" s="622"/>
      <c r="Q376" s="622"/>
      <c r="R376" s="622"/>
      <c r="S376" s="622"/>
    </row>
    <row r="377" spans="1:19" ht="31.5" x14ac:dyDescent="0.2">
      <c r="A377" s="622"/>
      <c r="B377" s="622"/>
      <c r="C377" s="622"/>
      <c r="D377" s="622"/>
      <c r="E377" s="622"/>
      <c r="F377" s="622"/>
      <c r="G377" s="622"/>
      <c r="H377" s="622"/>
      <c r="I377" s="622"/>
      <c r="J377" s="622"/>
      <c r="K377" s="622"/>
      <c r="L377" s="622"/>
      <c r="M377" s="601"/>
      <c r="N377" s="3"/>
      <c r="O377" s="610" t="s">
        <v>2807</v>
      </c>
      <c r="P377" s="622"/>
      <c r="Q377" s="622"/>
      <c r="R377" s="622"/>
      <c r="S377" s="622"/>
    </row>
    <row r="378" spans="1:19" ht="47.25" x14ac:dyDescent="0.2">
      <c r="A378" s="622"/>
      <c r="B378" s="622"/>
      <c r="C378" s="622"/>
      <c r="D378" s="622"/>
      <c r="E378" s="622"/>
      <c r="F378" s="622"/>
      <c r="G378" s="622"/>
      <c r="H378" s="622"/>
      <c r="I378" s="622"/>
      <c r="J378" s="622"/>
      <c r="K378" s="622"/>
      <c r="L378" s="622"/>
      <c r="M378" s="620" t="s">
        <v>2936</v>
      </c>
      <c r="N378" s="619" t="s">
        <v>2937</v>
      </c>
      <c r="O378" s="610" t="s">
        <v>2808</v>
      </c>
      <c r="P378" s="622"/>
      <c r="Q378" s="622"/>
      <c r="R378" s="622"/>
      <c r="S378" s="622"/>
    </row>
    <row r="379" spans="1:19" ht="47.25" x14ac:dyDescent="0.2">
      <c r="A379" s="622"/>
      <c r="B379" s="622"/>
      <c r="C379" s="622"/>
      <c r="D379" s="622"/>
      <c r="E379" s="622"/>
      <c r="F379" s="622"/>
      <c r="G379" s="622"/>
      <c r="H379" s="622"/>
      <c r="I379" s="622"/>
      <c r="J379" s="622"/>
      <c r="K379" s="622"/>
      <c r="L379" s="622"/>
      <c r="M379" s="620" t="s">
        <v>2938</v>
      </c>
      <c r="N379" s="619" t="s">
        <v>2939</v>
      </c>
      <c r="O379" s="612" t="s">
        <v>2809</v>
      </c>
      <c r="P379" s="622"/>
      <c r="Q379" s="622"/>
      <c r="R379" s="622"/>
      <c r="S379" s="622"/>
    </row>
    <row r="380" spans="1:19" ht="15.75" x14ac:dyDescent="0.2">
      <c r="A380" s="622"/>
      <c r="B380" s="622"/>
      <c r="C380" s="622"/>
      <c r="D380" s="622"/>
      <c r="E380" s="622"/>
      <c r="F380" s="622"/>
      <c r="G380" s="622"/>
      <c r="H380" s="622"/>
      <c r="I380" s="622"/>
      <c r="J380" s="622"/>
      <c r="K380" s="622"/>
      <c r="L380" s="622"/>
      <c r="M380" s="755" t="s">
        <v>2940</v>
      </c>
      <c r="N380" s="619" t="s">
        <v>2941</v>
      </c>
      <c r="O380" s="612" t="s">
        <v>2616</v>
      </c>
      <c r="P380" s="622"/>
      <c r="Q380" s="622"/>
      <c r="R380" s="622"/>
      <c r="S380" s="622"/>
    </row>
    <row r="381" spans="1:19" ht="47.25" x14ac:dyDescent="0.2">
      <c r="A381" s="622"/>
      <c r="B381" s="622"/>
      <c r="C381" s="622"/>
      <c r="D381" s="622"/>
      <c r="E381" s="622"/>
      <c r="F381" s="622"/>
      <c r="G381" s="622"/>
      <c r="H381" s="622"/>
      <c r="I381" s="622"/>
      <c r="J381" s="622"/>
      <c r="K381" s="622"/>
      <c r="L381" s="622"/>
      <c r="M381" s="755"/>
      <c r="N381" s="619" t="s">
        <v>73</v>
      </c>
      <c r="O381" s="612" t="s">
        <v>2810</v>
      </c>
      <c r="P381" s="622"/>
      <c r="Q381" s="622"/>
      <c r="R381" s="622"/>
      <c r="S381" s="622"/>
    </row>
    <row r="382" spans="1:19" ht="15.75" x14ac:dyDescent="0.2">
      <c r="A382" s="622"/>
      <c r="B382" s="622"/>
      <c r="C382" s="622"/>
      <c r="D382" s="622"/>
      <c r="E382" s="622"/>
      <c r="F382" s="622"/>
      <c r="G382" s="622"/>
      <c r="H382" s="622"/>
      <c r="I382" s="622"/>
      <c r="J382" s="622"/>
      <c r="K382" s="622"/>
      <c r="L382" s="622"/>
      <c r="M382" s="755"/>
      <c r="N382" s="619" t="s">
        <v>73</v>
      </c>
      <c r="O382" s="612" t="s">
        <v>2811</v>
      </c>
      <c r="P382" s="622"/>
      <c r="Q382" s="622"/>
      <c r="R382" s="622"/>
      <c r="S382" s="622"/>
    </row>
    <row r="383" spans="1:19" ht="15.75" x14ac:dyDescent="0.2">
      <c r="A383" s="622"/>
      <c r="B383" s="622"/>
      <c r="C383" s="622"/>
      <c r="D383" s="622"/>
      <c r="E383" s="622"/>
      <c r="F383" s="622"/>
      <c r="G383" s="622"/>
      <c r="H383" s="622"/>
      <c r="I383" s="622"/>
      <c r="J383" s="622"/>
      <c r="K383" s="622"/>
      <c r="L383" s="622"/>
      <c r="M383" s="755"/>
      <c r="N383" s="619" t="s">
        <v>73</v>
      </c>
      <c r="O383" s="612" t="s">
        <v>2812</v>
      </c>
      <c r="P383" s="622"/>
      <c r="Q383" s="622"/>
      <c r="R383" s="622"/>
      <c r="S383" s="622"/>
    </row>
    <row r="384" spans="1:19" ht="31.5" x14ac:dyDescent="0.2">
      <c r="A384" s="622"/>
      <c r="B384" s="622"/>
      <c r="C384" s="622"/>
      <c r="D384" s="622"/>
      <c r="E384" s="622"/>
      <c r="F384" s="622"/>
      <c r="G384" s="622"/>
      <c r="H384" s="622"/>
      <c r="I384" s="622"/>
      <c r="J384" s="622"/>
      <c r="K384" s="622"/>
      <c r="L384" s="622"/>
      <c r="M384" s="620" t="s">
        <v>2944</v>
      </c>
      <c r="N384" s="619" t="s">
        <v>2942</v>
      </c>
      <c r="O384" s="613" t="s">
        <v>2813</v>
      </c>
      <c r="P384" s="622"/>
      <c r="Q384" s="622"/>
      <c r="R384" s="622"/>
      <c r="S384" s="622"/>
    </row>
    <row r="385" spans="1:19" ht="47.25" x14ac:dyDescent="0.2">
      <c r="A385" s="622"/>
      <c r="B385" s="622"/>
      <c r="C385" s="622"/>
      <c r="D385" s="622"/>
      <c r="E385" s="622"/>
      <c r="F385" s="622"/>
      <c r="G385" s="622"/>
      <c r="H385" s="622"/>
      <c r="I385" s="622"/>
      <c r="J385" s="622"/>
      <c r="K385" s="622"/>
      <c r="L385" s="622"/>
      <c r="M385" s="755" t="s">
        <v>2945</v>
      </c>
      <c r="N385" s="619" t="s">
        <v>2943</v>
      </c>
      <c r="O385" s="612" t="s">
        <v>2814</v>
      </c>
      <c r="P385" s="622"/>
      <c r="Q385" s="622"/>
      <c r="R385" s="622"/>
      <c r="S385" s="622"/>
    </row>
    <row r="386" spans="1:19" ht="31.5" x14ac:dyDescent="0.2">
      <c r="A386" s="622"/>
      <c r="B386" s="622"/>
      <c r="C386" s="622"/>
      <c r="D386" s="622"/>
      <c r="E386" s="622"/>
      <c r="F386" s="622"/>
      <c r="G386" s="622"/>
      <c r="H386" s="622"/>
      <c r="I386" s="622"/>
      <c r="J386" s="622"/>
      <c r="K386" s="622"/>
      <c r="L386" s="622"/>
      <c r="M386" s="755"/>
      <c r="N386" s="619" t="s">
        <v>73</v>
      </c>
      <c r="O386" s="612" t="s">
        <v>2815</v>
      </c>
      <c r="P386" s="622"/>
      <c r="Q386" s="622"/>
      <c r="R386" s="622"/>
      <c r="S386" s="622"/>
    </row>
    <row r="387" spans="1:19" ht="31.5" x14ac:dyDescent="0.2">
      <c r="A387" s="622"/>
      <c r="B387" s="622"/>
      <c r="C387" s="622"/>
      <c r="D387" s="622"/>
      <c r="E387" s="622"/>
      <c r="F387" s="622"/>
      <c r="G387" s="622"/>
      <c r="H387" s="622"/>
      <c r="I387" s="622"/>
      <c r="J387" s="622"/>
      <c r="K387" s="622"/>
      <c r="L387" s="622"/>
      <c r="M387" s="755"/>
      <c r="N387" s="619" t="s">
        <v>73</v>
      </c>
      <c r="O387" s="612" t="s">
        <v>2946</v>
      </c>
      <c r="P387" s="622"/>
      <c r="Q387" s="622"/>
      <c r="R387" s="622"/>
      <c r="S387" s="622"/>
    </row>
    <row r="388" spans="1:19" ht="63" x14ac:dyDescent="0.2">
      <c r="A388" s="622"/>
      <c r="B388" s="622"/>
      <c r="C388" s="622"/>
      <c r="D388" s="622"/>
      <c r="E388" s="622"/>
      <c r="F388" s="622"/>
      <c r="G388" s="622"/>
      <c r="H388" s="622"/>
      <c r="I388" s="622"/>
      <c r="J388" s="622"/>
      <c r="K388" s="622"/>
      <c r="L388" s="622"/>
      <c r="M388" s="755"/>
      <c r="N388" s="619" t="s">
        <v>73</v>
      </c>
      <c r="O388" s="612" t="s">
        <v>2947</v>
      </c>
      <c r="P388" s="637"/>
      <c r="Q388" s="622"/>
      <c r="R388" s="622"/>
      <c r="S388" s="622"/>
    </row>
    <row r="389" spans="1:19" ht="78.75" x14ac:dyDescent="0.2">
      <c r="A389" s="622"/>
      <c r="B389" s="622"/>
      <c r="C389" s="622"/>
      <c r="D389" s="622"/>
      <c r="E389" s="622"/>
      <c r="F389" s="622"/>
      <c r="G389" s="622"/>
      <c r="H389" s="622"/>
      <c r="I389" s="622"/>
      <c r="J389" s="622"/>
      <c r="K389" s="622"/>
      <c r="L389" s="622"/>
      <c r="M389" s="755"/>
      <c r="N389" s="619" t="s">
        <v>73</v>
      </c>
      <c r="O389" s="612" t="s">
        <v>2816</v>
      </c>
      <c r="P389" s="622"/>
      <c r="Q389" s="622"/>
      <c r="R389" s="622"/>
      <c r="S389" s="622"/>
    </row>
    <row r="390" spans="1:19" ht="94.5" x14ac:dyDescent="0.2">
      <c r="A390" s="622"/>
      <c r="B390" s="622"/>
      <c r="C390" s="622"/>
      <c r="D390" s="622"/>
      <c r="E390" s="622"/>
      <c r="F390" s="622"/>
      <c r="G390" s="622"/>
      <c r="H390" s="622"/>
      <c r="I390" s="622"/>
      <c r="J390" s="622"/>
      <c r="K390" s="622"/>
      <c r="L390" s="622"/>
      <c r="M390" s="755"/>
      <c r="N390" s="619" t="s">
        <v>73</v>
      </c>
      <c r="O390" s="612" t="s">
        <v>2817</v>
      </c>
      <c r="P390" s="622"/>
      <c r="Q390" s="622"/>
      <c r="R390" s="622"/>
      <c r="S390" s="622"/>
    </row>
    <row r="391" spans="1:19" ht="63" x14ac:dyDescent="0.2">
      <c r="A391" s="622"/>
      <c r="B391" s="622"/>
      <c r="C391" s="622"/>
      <c r="D391" s="622"/>
      <c r="E391" s="622"/>
      <c r="F391" s="622"/>
      <c r="G391" s="622"/>
      <c r="H391" s="622"/>
      <c r="I391" s="622"/>
      <c r="J391" s="622"/>
      <c r="K391" s="622"/>
      <c r="L391" s="622"/>
      <c r="M391" s="755"/>
      <c r="N391" s="619" t="s">
        <v>73</v>
      </c>
      <c r="O391" s="612" t="s">
        <v>2818</v>
      </c>
      <c r="P391" s="622"/>
      <c r="Q391" s="622"/>
      <c r="R391" s="622"/>
      <c r="S391" s="622"/>
    </row>
    <row r="392" spans="1:19" ht="31.5" x14ac:dyDescent="0.2">
      <c r="A392" s="622"/>
      <c r="B392" s="622"/>
      <c r="C392" s="622"/>
      <c r="D392" s="622"/>
      <c r="E392" s="622"/>
      <c r="F392" s="622"/>
      <c r="G392" s="622"/>
      <c r="H392" s="622"/>
      <c r="I392" s="622"/>
      <c r="J392" s="622"/>
      <c r="K392" s="622"/>
      <c r="L392" s="622"/>
      <c r="M392" s="755"/>
      <c r="N392" s="619" t="s">
        <v>73</v>
      </c>
      <c r="O392" s="612" t="s">
        <v>2819</v>
      </c>
      <c r="P392" s="622"/>
      <c r="Q392" s="622"/>
      <c r="R392" s="622"/>
      <c r="S392" s="622"/>
    </row>
    <row r="393" spans="1:19" ht="31.5" x14ac:dyDescent="0.2">
      <c r="A393" s="622"/>
      <c r="B393" s="622"/>
      <c r="C393" s="622"/>
      <c r="D393" s="622"/>
      <c r="E393" s="622"/>
      <c r="F393" s="622"/>
      <c r="G393" s="622"/>
      <c r="H393" s="622"/>
      <c r="I393" s="622"/>
      <c r="J393" s="622"/>
      <c r="K393" s="622"/>
      <c r="L393" s="622"/>
      <c r="M393" s="755"/>
      <c r="N393" s="619" t="s">
        <v>73</v>
      </c>
      <c r="O393" s="612" t="s">
        <v>2820</v>
      </c>
      <c r="P393" s="622"/>
      <c r="Q393" s="622"/>
      <c r="R393" s="622"/>
      <c r="S393" s="622"/>
    </row>
    <row r="394" spans="1:19" ht="31.5" x14ac:dyDescent="0.2">
      <c r="A394" s="622"/>
      <c r="B394" s="622"/>
      <c r="C394" s="622"/>
      <c r="D394" s="622"/>
      <c r="E394" s="622"/>
      <c r="F394" s="622"/>
      <c r="G394" s="622"/>
      <c r="H394" s="622"/>
      <c r="I394" s="622"/>
      <c r="J394" s="622"/>
      <c r="K394" s="622"/>
      <c r="L394" s="622"/>
      <c r="M394" s="755"/>
      <c r="N394" s="619" t="s">
        <v>73</v>
      </c>
      <c r="O394" s="612" t="s">
        <v>2821</v>
      </c>
      <c r="P394" s="622"/>
      <c r="Q394" s="622"/>
      <c r="R394" s="622"/>
      <c r="S394" s="622"/>
    </row>
    <row r="395" spans="1:19" ht="47.25" x14ac:dyDescent="0.2">
      <c r="A395" s="622"/>
      <c r="B395" s="622"/>
      <c r="C395" s="622"/>
      <c r="D395" s="622"/>
      <c r="E395" s="622"/>
      <c r="F395" s="622"/>
      <c r="G395" s="622"/>
      <c r="H395" s="622"/>
      <c r="I395" s="622"/>
      <c r="J395" s="622"/>
      <c r="K395" s="622"/>
      <c r="L395" s="622"/>
      <c r="M395" s="755"/>
      <c r="N395" s="619" t="s">
        <v>73</v>
      </c>
      <c r="O395" s="612" t="s">
        <v>2822</v>
      </c>
      <c r="P395" s="622"/>
      <c r="Q395" s="622"/>
      <c r="R395" s="622"/>
      <c r="S395" s="622"/>
    </row>
    <row r="396" spans="1:19" ht="47.25" x14ac:dyDescent="0.2">
      <c r="A396" s="622"/>
      <c r="B396" s="622"/>
      <c r="C396" s="622"/>
      <c r="D396" s="622"/>
      <c r="E396" s="622"/>
      <c r="F396" s="622"/>
      <c r="G396" s="622"/>
      <c r="H396" s="622"/>
      <c r="I396" s="622"/>
      <c r="J396" s="622"/>
      <c r="K396" s="622"/>
      <c r="L396" s="622"/>
      <c r="M396" s="755"/>
      <c r="N396" s="619" t="s">
        <v>73</v>
      </c>
      <c r="O396" s="612" t="s">
        <v>2823</v>
      </c>
      <c r="P396" s="622"/>
      <c r="Q396" s="622"/>
      <c r="R396" s="622"/>
      <c r="S396" s="622"/>
    </row>
    <row r="397" spans="1:19" ht="47.25" x14ac:dyDescent="0.2">
      <c r="A397" s="622"/>
      <c r="B397" s="622"/>
      <c r="C397" s="622"/>
      <c r="D397" s="622"/>
      <c r="E397" s="622"/>
      <c r="F397" s="622"/>
      <c r="G397" s="622"/>
      <c r="H397" s="622"/>
      <c r="I397" s="622"/>
      <c r="J397" s="622"/>
      <c r="K397" s="622"/>
      <c r="L397" s="622"/>
      <c r="M397" s="755"/>
      <c r="N397" s="619" t="s">
        <v>73</v>
      </c>
      <c r="O397" s="612" t="s">
        <v>2824</v>
      </c>
      <c r="P397" s="622"/>
      <c r="Q397" s="622"/>
      <c r="R397" s="622"/>
      <c r="S397" s="622"/>
    </row>
    <row r="398" spans="1:19" ht="31.5" x14ac:dyDescent="0.2">
      <c r="A398" s="622"/>
      <c r="B398" s="622"/>
      <c r="C398" s="622"/>
      <c r="D398" s="622"/>
      <c r="E398" s="622"/>
      <c r="F398" s="622"/>
      <c r="G398" s="622"/>
      <c r="H398" s="622"/>
      <c r="I398" s="622"/>
      <c r="J398" s="622"/>
      <c r="K398" s="622"/>
      <c r="L398" s="622"/>
      <c r="M398" s="755"/>
      <c r="N398" s="619" t="s">
        <v>73</v>
      </c>
      <c r="O398" s="612" t="s">
        <v>2825</v>
      </c>
      <c r="P398" s="622"/>
      <c r="Q398" s="622"/>
      <c r="R398" s="622"/>
      <c r="S398" s="622"/>
    </row>
    <row r="399" spans="1:19" ht="31.5" x14ac:dyDescent="0.2">
      <c r="A399" s="622"/>
      <c r="B399" s="622"/>
      <c r="C399" s="622"/>
      <c r="D399" s="622"/>
      <c r="E399" s="622"/>
      <c r="F399" s="622"/>
      <c r="G399" s="622"/>
      <c r="H399" s="622"/>
      <c r="I399" s="622"/>
      <c r="J399" s="622"/>
      <c r="K399" s="622"/>
      <c r="L399" s="622"/>
      <c r="M399" s="755"/>
      <c r="N399" s="619" t="s">
        <v>73</v>
      </c>
      <c r="O399" s="612" t="s">
        <v>2826</v>
      </c>
      <c r="P399" s="622"/>
      <c r="Q399" s="622"/>
      <c r="R399" s="622"/>
      <c r="S399" s="622"/>
    </row>
    <row r="400" spans="1:19" ht="31.5" x14ac:dyDescent="0.2">
      <c r="A400" s="622"/>
      <c r="B400" s="622"/>
      <c r="C400" s="622"/>
      <c r="D400" s="622"/>
      <c r="E400" s="622"/>
      <c r="F400" s="622"/>
      <c r="G400" s="622"/>
      <c r="H400" s="622"/>
      <c r="I400" s="622"/>
      <c r="J400" s="622"/>
      <c r="K400" s="622"/>
      <c r="L400" s="622"/>
      <c r="M400" s="755"/>
      <c r="N400" s="619" t="s">
        <v>73</v>
      </c>
      <c r="O400" s="612" t="s">
        <v>2948</v>
      </c>
      <c r="P400" s="637"/>
      <c r="Q400" s="622"/>
      <c r="R400" s="622"/>
      <c r="S400" s="622"/>
    </row>
    <row r="401" spans="1:19" ht="47.25" x14ac:dyDescent="0.2">
      <c r="A401" s="622"/>
      <c r="B401" s="622"/>
      <c r="C401" s="622"/>
      <c r="D401" s="622"/>
      <c r="E401" s="622"/>
      <c r="F401" s="622"/>
      <c r="G401" s="622"/>
      <c r="H401" s="622"/>
      <c r="I401" s="622"/>
      <c r="J401" s="622"/>
      <c r="K401" s="622"/>
      <c r="L401" s="622"/>
      <c r="M401" s="755"/>
      <c r="N401" s="619" t="s">
        <v>73</v>
      </c>
      <c r="O401" s="612" t="s">
        <v>2949</v>
      </c>
      <c r="P401" s="637"/>
      <c r="Q401" s="622"/>
      <c r="R401" s="622"/>
      <c r="S401" s="622"/>
    </row>
    <row r="402" spans="1:19" ht="63" x14ac:dyDescent="0.2">
      <c r="A402" s="622"/>
      <c r="B402" s="622"/>
      <c r="C402" s="622"/>
      <c r="D402" s="622"/>
      <c r="E402" s="622"/>
      <c r="F402" s="622"/>
      <c r="G402" s="622"/>
      <c r="H402" s="622"/>
      <c r="I402" s="622"/>
      <c r="J402" s="622"/>
      <c r="K402" s="622"/>
      <c r="L402" s="622"/>
      <c r="M402" s="755"/>
      <c r="N402" s="619" t="s">
        <v>73</v>
      </c>
      <c r="O402" s="612" t="s">
        <v>2950</v>
      </c>
      <c r="P402" s="637"/>
      <c r="Q402" s="622"/>
      <c r="R402" s="622"/>
      <c r="S402" s="622"/>
    </row>
    <row r="403" spans="1:19" ht="47.25" x14ac:dyDescent="0.2">
      <c r="A403" s="622"/>
      <c r="B403" s="622"/>
      <c r="C403" s="622"/>
      <c r="D403" s="622"/>
      <c r="E403" s="622"/>
      <c r="F403" s="622"/>
      <c r="G403" s="622"/>
      <c r="H403" s="622"/>
      <c r="I403" s="622"/>
      <c r="J403" s="622"/>
      <c r="K403" s="622"/>
      <c r="L403" s="622"/>
      <c r="M403" s="755"/>
      <c r="N403" s="619" t="s">
        <v>73</v>
      </c>
      <c r="O403" s="612" t="s">
        <v>2827</v>
      </c>
      <c r="P403" s="622"/>
      <c r="Q403" s="622"/>
      <c r="R403" s="622"/>
      <c r="S403" s="622"/>
    </row>
    <row r="404" spans="1:19" ht="31.5" x14ac:dyDescent="0.2">
      <c r="A404" s="622"/>
      <c r="B404" s="622"/>
      <c r="C404" s="622"/>
      <c r="D404" s="622"/>
      <c r="E404" s="622"/>
      <c r="F404" s="622"/>
      <c r="G404" s="622"/>
      <c r="H404" s="622"/>
      <c r="I404" s="622"/>
      <c r="J404" s="622"/>
      <c r="K404" s="622"/>
      <c r="L404" s="622"/>
      <c r="M404" s="755"/>
      <c r="N404" s="619" t="s">
        <v>73</v>
      </c>
      <c r="O404" s="612" t="s">
        <v>2828</v>
      </c>
      <c r="P404" s="622"/>
      <c r="Q404" s="622"/>
      <c r="R404" s="622"/>
      <c r="S404" s="622"/>
    </row>
    <row r="405" spans="1:19" ht="31.5" x14ac:dyDescent="0.2">
      <c r="A405" s="622"/>
      <c r="B405" s="622"/>
      <c r="C405" s="622"/>
      <c r="D405" s="622"/>
      <c r="E405" s="622"/>
      <c r="F405" s="622"/>
      <c r="G405" s="622"/>
      <c r="H405" s="622"/>
      <c r="I405" s="622"/>
      <c r="J405" s="622"/>
      <c r="K405" s="622"/>
      <c r="L405" s="622"/>
      <c r="M405" s="755"/>
      <c r="N405" s="619" t="s">
        <v>73</v>
      </c>
      <c r="O405" s="612" t="s">
        <v>2829</v>
      </c>
      <c r="P405" s="622"/>
      <c r="Q405" s="622"/>
      <c r="R405" s="622"/>
      <c r="S405" s="622"/>
    </row>
    <row r="406" spans="1:19" ht="63" x14ac:dyDescent="0.2">
      <c r="A406" s="622"/>
      <c r="B406" s="622"/>
      <c r="C406" s="622"/>
      <c r="D406" s="622"/>
      <c r="E406" s="622"/>
      <c r="F406" s="622"/>
      <c r="G406" s="622"/>
      <c r="H406" s="622"/>
      <c r="I406" s="622"/>
      <c r="J406" s="622"/>
      <c r="K406" s="622"/>
      <c r="L406" s="622"/>
      <c r="M406" s="755"/>
      <c r="N406" s="619" t="s">
        <v>73</v>
      </c>
      <c r="O406" s="612" t="s">
        <v>3045</v>
      </c>
      <c r="P406" s="622"/>
      <c r="Q406" s="622"/>
      <c r="R406" s="622"/>
      <c r="S406" s="622"/>
    </row>
    <row r="407" spans="1:19" ht="63" x14ac:dyDescent="0.2">
      <c r="A407" s="622"/>
      <c r="B407" s="622"/>
      <c r="C407" s="622"/>
      <c r="D407" s="622"/>
      <c r="E407" s="622"/>
      <c r="F407" s="622"/>
      <c r="G407" s="622"/>
      <c r="H407" s="622"/>
      <c r="I407" s="622"/>
      <c r="J407" s="622"/>
      <c r="K407" s="622"/>
      <c r="L407" s="622"/>
      <c r="M407" s="755"/>
      <c r="N407" s="619" t="s">
        <v>73</v>
      </c>
      <c r="O407" s="612" t="s">
        <v>2830</v>
      </c>
      <c r="P407" s="622"/>
      <c r="Q407" s="622"/>
      <c r="R407" s="622"/>
      <c r="S407" s="622"/>
    </row>
    <row r="408" spans="1:19" ht="47.25" x14ac:dyDescent="0.2">
      <c r="A408" s="622"/>
      <c r="B408" s="622"/>
      <c r="C408" s="622"/>
      <c r="D408" s="622"/>
      <c r="E408" s="622"/>
      <c r="F408" s="622"/>
      <c r="G408" s="622"/>
      <c r="H408" s="622"/>
      <c r="I408" s="622"/>
      <c r="J408" s="622"/>
      <c r="K408" s="622"/>
      <c r="L408" s="622"/>
      <c r="M408" s="755"/>
      <c r="N408" s="619" t="s">
        <v>73</v>
      </c>
      <c r="O408" s="612" t="s">
        <v>2831</v>
      </c>
      <c r="P408" s="622"/>
      <c r="Q408" s="622"/>
      <c r="R408" s="622"/>
      <c r="S408" s="622"/>
    </row>
    <row r="409" spans="1:19" ht="63" x14ac:dyDescent="0.2">
      <c r="A409" s="622"/>
      <c r="B409" s="622"/>
      <c r="C409" s="622"/>
      <c r="D409" s="622"/>
      <c r="E409" s="622"/>
      <c r="F409" s="622"/>
      <c r="G409" s="622"/>
      <c r="H409" s="622"/>
      <c r="I409" s="622"/>
      <c r="J409" s="622"/>
      <c r="K409" s="622"/>
      <c r="L409" s="622"/>
      <c r="M409" s="755"/>
      <c r="N409" s="619" t="s">
        <v>73</v>
      </c>
      <c r="O409" s="612" t="s">
        <v>2951</v>
      </c>
      <c r="P409" s="622"/>
      <c r="Q409" s="622"/>
      <c r="R409" s="622"/>
      <c r="S409" s="622"/>
    </row>
    <row r="410" spans="1:19" ht="31.5" x14ac:dyDescent="0.2">
      <c r="A410" s="622"/>
      <c r="B410" s="622"/>
      <c r="C410" s="622"/>
      <c r="D410" s="622"/>
      <c r="E410" s="622"/>
      <c r="F410" s="622"/>
      <c r="G410" s="622"/>
      <c r="H410" s="622"/>
      <c r="I410" s="622"/>
      <c r="J410" s="622"/>
      <c r="K410" s="622"/>
      <c r="L410" s="622"/>
      <c r="M410" s="755"/>
      <c r="N410" s="619" t="s">
        <v>73</v>
      </c>
      <c r="O410" s="612" t="s">
        <v>2952</v>
      </c>
      <c r="P410" s="622"/>
      <c r="Q410" s="622"/>
      <c r="R410" s="622"/>
      <c r="S410" s="622"/>
    </row>
    <row r="411" spans="1:19" ht="47.25" x14ac:dyDescent="0.2">
      <c r="A411" s="622"/>
      <c r="B411" s="622"/>
      <c r="C411" s="622"/>
      <c r="D411" s="622"/>
      <c r="E411" s="622"/>
      <c r="F411" s="622"/>
      <c r="G411" s="622"/>
      <c r="H411" s="622"/>
      <c r="I411" s="622"/>
      <c r="J411" s="622"/>
      <c r="K411" s="622"/>
      <c r="L411" s="622"/>
      <c r="M411" s="755"/>
      <c r="N411" s="619" t="s">
        <v>73</v>
      </c>
      <c r="O411" s="612" t="s">
        <v>2953</v>
      </c>
      <c r="P411" s="622"/>
      <c r="Q411" s="622"/>
      <c r="R411" s="622"/>
      <c r="S411" s="622"/>
    </row>
    <row r="412" spans="1:19" ht="31.5" x14ac:dyDescent="0.2">
      <c r="A412" s="622"/>
      <c r="B412" s="622"/>
      <c r="C412" s="622"/>
      <c r="D412" s="622"/>
      <c r="E412" s="622"/>
      <c r="F412" s="622"/>
      <c r="G412" s="622"/>
      <c r="H412" s="622"/>
      <c r="I412" s="622"/>
      <c r="J412" s="622"/>
      <c r="K412" s="622"/>
      <c r="L412" s="622"/>
      <c r="M412" s="755"/>
      <c r="N412" s="619" t="s">
        <v>73</v>
      </c>
      <c r="O412" s="612" t="s">
        <v>2954</v>
      </c>
      <c r="P412" s="622"/>
      <c r="Q412" s="622"/>
      <c r="R412" s="622"/>
      <c r="S412" s="622"/>
    </row>
    <row r="413" spans="1:19" ht="15.75" x14ac:dyDescent="0.2">
      <c r="A413" s="622"/>
      <c r="B413" s="622"/>
      <c r="C413" s="622"/>
      <c r="D413" s="622"/>
      <c r="E413" s="622"/>
      <c r="F413" s="622"/>
      <c r="G413" s="622"/>
      <c r="H413" s="622"/>
      <c r="I413" s="622"/>
      <c r="J413" s="622"/>
      <c r="K413" s="622"/>
      <c r="L413" s="622"/>
      <c r="M413" s="755"/>
      <c r="N413" s="619" t="s">
        <v>73</v>
      </c>
      <c r="O413" s="612" t="s">
        <v>2832</v>
      </c>
      <c r="P413" s="622"/>
      <c r="Q413" s="622"/>
      <c r="R413" s="622"/>
      <c r="S413" s="622"/>
    </row>
    <row r="414" spans="1:19" ht="63" x14ac:dyDescent="0.2">
      <c r="A414" s="622"/>
      <c r="B414" s="622"/>
      <c r="C414" s="622"/>
      <c r="D414" s="622"/>
      <c r="E414" s="622"/>
      <c r="F414" s="622"/>
      <c r="G414" s="622"/>
      <c r="H414" s="622"/>
      <c r="I414" s="622"/>
      <c r="J414" s="622"/>
      <c r="K414" s="622"/>
      <c r="L414" s="622"/>
      <c r="M414" s="755"/>
      <c r="N414" s="619" t="s">
        <v>73</v>
      </c>
      <c r="O414" s="612" t="s">
        <v>2955</v>
      </c>
      <c r="P414" s="622"/>
      <c r="Q414" s="622"/>
      <c r="R414" s="622"/>
      <c r="S414" s="622"/>
    </row>
    <row r="415" spans="1:19" ht="31.5" x14ac:dyDescent="0.2">
      <c r="A415" s="622"/>
      <c r="B415" s="622"/>
      <c r="C415" s="622"/>
      <c r="D415" s="622"/>
      <c r="E415" s="622"/>
      <c r="F415" s="622"/>
      <c r="G415" s="622"/>
      <c r="H415" s="622"/>
      <c r="I415" s="622"/>
      <c r="J415" s="622"/>
      <c r="K415" s="622"/>
      <c r="L415" s="622"/>
      <c r="M415" s="755"/>
      <c r="N415" s="619" t="s">
        <v>73</v>
      </c>
      <c r="O415" s="612" t="s">
        <v>2956</v>
      </c>
      <c r="P415" s="622"/>
      <c r="Q415" s="622"/>
      <c r="R415" s="622"/>
      <c r="S415" s="622"/>
    </row>
    <row r="416" spans="1:19" ht="31.5" x14ac:dyDescent="0.2">
      <c r="A416" s="622"/>
      <c r="B416" s="622"/>
      <c r="C416" s="622"/>
      <c r="D416" s="622"/>
      <c r="E416" s="622"/>
      <c r="F416" s="622"/>
      <c r="G416" s="622"/>
      <c r="H416" s="622"/>
      <c r="I416" s="622"/>
      <c r="J416" s="622"/>
      <c r="K416" s="622"/>
      <c r="L416" s="622"/>
      <c r="M416" s="755"/>
      <c r="N416" s="619" t="s">
        <v>73</v>
      </c>
      <c r="O416" s="612" t="s">
        <v>2833</v>
      </c>
      <c r="P416" s="622"/>
      <c r="Q416" s="622"/>
      <c r="R416" s="622"/>
      <c r="S416" s="622"/>
    </row>
    <row r="417" spans="1:19" ht="31.5" x14ac:dyDescent="0.2">
      <c r="A417" s="622"/>
      <c r="B417" s="622"/>
      <c r="C417" s="622"/>
      <c r="D417" s="622"/>
      <c r="E417" s="622"/>
      <c r="F417" s="622"/>
      <c r="G417" s="622"/>
      <c r="H417" s="622"/>
      <c r="I417" s="622"/>
      <c r="J417" s="622"/>
      <c r="K417" s="622"/>
      <c r="L417" s="622"/>
      <c r="M417" s="755"/>
      <c r="N417" s="619" t="s">
        <v>73</v>
      </c>
      <c r="O417" s="612" t="s">
        <v>2834</v>
      </c>
      <c r="P417" s="622"/>
      <c r="Q417" s="622"/>
      <c r="R417" s="622"/>
      <c r="S417" s="622"/>
    </row>
    <row r="418" spans="1:19" ht="94.5" x14ac:dyDescent="0.2">
      <c r="A418" s="622"/>
      <c r="B418" s="622"/>
      <c r="C418" s="622"/>
      <c r="D418" s="622"/>
      <c r="E418" s="622"/>
      <c r="F418" s="622"/>
      <c r="G418" s="622"/>
      <c r="H418" s="622"/>
      <c r="I418" s="622"/>
      <c r="J418" s="622"/>
      <c r="K418" s="622"/>
      <c r="L418" s="622"/>
      <c r="M418" s="755"/>
      <c r="N418" s="619" t="s">
        <v>73</v>
      </c>
      <c r="O418" s="612" t="s">
        <v>2835</v>
      </c>
      <c r="P418" s="622"/>
      <c r="Q418" s="622"/>
      <c r="R418" s="622"/>
      <c r="S418" s="622"/>
    </row>
    <row r="419" spans="1:19" ht="94.5" x14ac:dyDescent="0.2">
      <c r="A419" s="622"/>
      <c r="B419" s="622"/>
      <c r="C419" s="622"/>
      <c r="D419" s="622"/>
      <c r="E419" s="622"/>
      <c r="F419" s="622"/>
      <c r="G419" s="622"/>
      <c r="H419" s="622"/>
      <c r="I419" s="622"/>
      <c r="J419" s="622"/>
      <c r="K419" s="622"/>
      <c r="L419" s="622"/>
      <c r="M419" s="755"/>
      <c r="N419" s="619" t="s">
        <v>73</v>
      </c>
      <c r="O419" s="616" t="s">
        <v>2957</v>
      </c>
      <c r="P419" s="622"/>
      <c r="Q419" s="622"/>
      <c r="R419" s="622"/>
      <c r="S419" s="622"/>
    </row>
    <row r="420" spans="1:19" ht="47.25" x14ac:dyDescent="0.2">
      <c r="A420" s="622"/>
      <c r="B420" s="622"/>
      <c r="C420" s="622"/>
      <c r="D420" s="622"/>
      <c r="E420" s="622"/>
      <c r="F420" s="622"/>
      <c r="G420" s="622"/>
      <c r="H420" s="622"/>
      <c r="I420" s="622"/>
      <c r="J420" s="622"/>
      <c r="K420" s="622"/>
      <c r="L420" s="622"/>
      <c r="M420" s="755"/>
      <c r="N420" s="619" t="s">
        <v>73</v>
      </c>
      <c r="O420" s="612" t="s">
        <v>2958</v>
      </c>
      <c r="P420" s="622"/>
      <c r="Q420" s="622"/>
      <c r="R420" s="622"/>
      <c r="S420" s="622"/>
    </row>
    <row r="421" spans="1:19" ht="63" x14ac:dyDescent="0.2">
      <c r="A421" s="622"/>
      <c r="B421" s="622"/>
      <c r="C421" s="622"/>
      <c r="D421" s="622"/>
      <c r="E421" s="622"/>
      <c r="F421" s="622"/>
      <c r="G421" s="622"/>
      <c r="H421" s="622"/>
      <c r="I421" s="622"/>
      <c r="J421" s="622"/>
      <c r="K421" s="622"/>
      <c r="L421" s="622"/>
      <c r="M421" s="755"/>
      <c r="N421" s="619" t="s">
        <v>73</v>
      </c>
      <c r="O421" s="612" t="s">
        <v>3046</v>
      </c>
      <c r="P421" s="622"/>
      <c r="Q421" s="622"/>
      <c r="R421" s="622"/>
      <c r="S421" s="622"/>
    </row>
    <row r="422" spans="1:19" ht="31.5" x14ac:dyDescent="0.2">
      <c r="A422" s="622"/>
      <c r="B422" s="622"/>
      <c r="C422" s="622"/>
      <c r="D422" s="622"/>
      <c r="E422" s="622"/>
      <c r="F422" s="622"/>
      <c r="G422" s="622"/>
      <c r="H422" s="622"/>
      <c r="I422" s="622"/>
      <c r="J422" s="622"/>
      <c r="K422" s="622"/>
      <c r="L422" s="622"/>
      <c r="M422" s="755"/>
      <c r="N422" s="619" t="s">
        <v>73</v>
      </c>
      <c r="O422" s="612" t="s">
        <v>2959</v>
      </c>
      <c r="P422" s="622"/>
      <c r="Q422" s="622"/>
      <c r="R422" s="622"/>
      <c r="S422" s="622"/>
    </row>
    <row r="423" spans="1:19" ht="15.75" x14ac:dyDescent="0.2">
      <c r="A423" s="622"/>
      <c r="B423" s="622"/>
      <c r="C423" s="622"/>
      <c r="D423" s="622"/>
      <c r="E423" s="622"/>
      <c r="F423" s="622"/>
      <c r="G423" s="622"/>
      <c r="H423" s="622"/>
      <c r="I423" s="622"/>
      <c r="J423" s="622"/>
      <c r="K423" s="622"/>
      <c r="L423" s="622"/>
      <c r="M423" s="755"/>
      <c r="N423" s="619" t="s">
        <v>73</v>
      </c>
      <c r="O423" s="612" t="s">
        <v>2960</v>
      </c>
      <c r="P423" s="622"/>
      <c r="Q423" s="622"/>
      <c r="R423" s="622"/>
      <c r="S423" s="622"/>
    </row>
    <row r="424" spans="1:19" ht="78.75" x14ac:dyDescent="0.2">
      <c r="A424" s="622"/>
      <c r="B424" s="622"/>
      <c r="C424" s="622"/>
      <c r="D424" s="622"/>
      <c r="E424" s="622"/>
      <c r="F424" s="622"/>
      <c r="G424" s="622"/>
      <c r="H424" s="622"/>
      <c r="I424" s="622"/>
      <c r="J424" s="622"/>
      <c r="K424" s="622"/>
      <c r="L424" s="622"/>
      <c r="M424" s="755"/>
      <c r="N424" s="619" t="s">
        <v>73</v>
      </c>
      <c r="O424" s="612" t="s">
        <v>2961</v>
      </c>
      <c r="P424" s="622"/>
      <c r="Q424" s="622"/>
      <c r="R424" s="622"/>
      <c r="S424" s="622"/>
    </row>
    <row r="425" spans="1:19" ht="15.75" x14ac:dyDescent="0.2">
      <c r="A425" s="622"/>
      <c r="B425" s="622"/>
      <c r="C425" s="622"/>
      <c r="D425" s="622"/>
      <c r="E425" s="622"/>
      <c r="F425" s="622"/>
      <c r="G425" s="622"/>
      <c r="H425" s="622"/>
      <c r="I425" s="622"/>
      <c r="J425" s="622"/>
      <c r="K425" s="622"/>
      <c r="L425" s="622"/>
      <c r="M425" s="755"/>
      <c r="N425" s="619" t="s">
        <v>73</v>
      </c>
      <c r="O425" s="612" t="s">
        <v>2962</v>
      </c>
      <c r="P425" s="622"/>
      <c r="Q425" s="622"/>
      <c r="R425" s="622"/>
      <c r="S425" s="622"/>
    </row>
    <row r="426" spans="1:19" ht="15.75" x14ac:dyDescent="0.2">
      <c r="A426" s="622"/>
      <c r="B426" s="622"/>
      <c r="C426" s="622"/>
      <c r="D426" s="622"/>
      <c r="E426" s="622"/>
      <c r="F426" s="622"/>
      <c r="G426" s="622"/>
      <c r="H426" s="622"/>
      <c r="I426" s="622"/>
      <c r="J426" s="622"/>
      <c r="K426" s="622"/>
      <c r="L426" s="622"/>
      <c r="M426" s="755"/>
      <c r="N426" s="619" t="s">
        <v>73</v>
      </c>
      <c r="O426" s="612" t="s">
        <v>2963</v>
      </c>
      <c r="P426" s="622"/>
      <c r="Q426" s="622"/>
      <c r="R426" s="622"/>
      <c r="S426" s="622"/>
    </row>
    <row r="427" spans="1:19" ht="78.75" x14ac:dyDescent="0.2">
      <c r="A427" s="622"/>
      <c r="B427" s="622"/>
      <c r="C427" s="622"/>
      <c r="D427" s="622"/>
      <c r="E427" s="622"/>
      <c r="F427" s="622"/>
      <c r="G427" s="622"/>
      <c r="H427" s="622"/>
      <c r="I427" s="622"/>
      <c r="J427" s="622"/>
      <c r="K427" s="622"/>
      <c r="L427" s="622"/>
      <c r="M427" s="755"/>
      <c r="N427" s="619" t="s">
        <v>73</v>
      </c>
      <c r="O427" s="612" t="s">
        <v>3047</v>
      </c>
      <c r="P427" s="622"/>
      <c r="Q427" s="622"/>
      <c r="R427" s="622"/>
      <c r="S427" s="622"/>
    </row>
    <row r="428" spans="1:19" ht="15.75" x14ac:dyDescent="0.2">
      <c r="A428" s="622"/>
      <c r="B428" s="622"/>
      <c r="C428" s="622"/>
      <c r="D428" s="622"/>
      <c r="E428" s="622"/>
      <c r="F428" s="622"/>
      <c r="G428" s="622"/>
      <c r="H428" s="622"/>
      <c r="I428" s="622"/>
      <c r="J428" s="622"/>
      <c r="K428" s="622"/>
      <c r="L428" s="622"/>
      <c r="M428" s="755"/>
      <c r="N428" s="619" t="s">
        <v>73</v>
      </c>
      <c r="O428" s="612" t="s">
        <v>2964</v>
      </c>
      <c r="P428" s="622"/>
      <c r="Q428" s="622"/>
      <c r="R428" s="622"/>
      <c r="S428" s="622"/>
    </row>
    <row r="429" spans="1:19" ht="31.5" x14ac:dyDescent="0.2">
      <c r="A429" s="622"/>
      <c r="B429" s="622"/>
      <c r="C429" s="622"/>
      <c r="D429" s="622"/>
      <c r="E429" s="622"/>
      <c r="F429" s="622"/>
      <c r="G429" s="622"/>
      <c r="H429" s="622"/>
      <c r="I429" s="622"/>
      <c r="J429" s="622"/>
      <c r="K429" s="622"/>
      <c r="L429" s="622"/>
      <c r="M429" s="755"/>
      <c r="N429" s="619" t="s">
        <v>73</v>
      </c>
      <c r="O429" s="612" t="s">
        <v>2836</v>
      </c>
      <c r="P429" s="622"/>
      <c r="Q429" s="622"/>
      <c r="R429" s="622"/>
      <c r="S429" s="622"/>
    </row>
    <row r="430" spans="1:19" ht="78.75" x14ac:dyDescent="0.2">
      <c r="A430" s="622"/>
      <c r="B430" s="622"/>
      <c r="C430" s="622"/>
      <c r="D430" s="622"/>
      <c r="E430" s="622"/>
      <c r="F430" s="622"/>
      <c r="G430" s="622"/>
      <c r="H430" s="622"/>
      <c r="I430" s="622"/>
      <c r="J430" s="622"/>
      <c r="K430" s="622"/>
      <c r="L430" s="622"/>
      <c r="M430" s="755"/>
      <c r="N430" s="619" t="s">
        <v>73</v>
      </c>
      <c r="O430" s="612" t="s">
        <v>3048</v>
      </c>
      <c r="P430" s="622"/>
      <c r="Q430" s="622"/>
      <c r="R430" s="622"/>
      <c r="S430" s="622"/>
    </row>
    <row r="431" spans="1:19" ht="31.5" x14ac:dyDescent="0.2">
      <c r="A431" s="622"/>
      <c r="B431" s="622"/>
      <c r="C431" s="622"/>
      <c r="D431" s="622"/>
      <c r="E431" s="622"/>
      <c r="F431" s="622"/>
      <c r="G431" s="622"/>
      <c r="H431" s="622"/>
      <c r="I431" s="622"/>
      <c r="J431" s="622"/>
      <c r="K431" s="622"/>
      <c r="L431" s="622"/>
      <c r="M431" s="755"/>
      <c r="N431" s="619" t="s">
        <v>73</v>
      </c>
      <c r="O431" s="612" t="s">
        <v>2965</v>
      </c>
      <c r="P431" s="622"/>
      <c r="Q431" s="622"/>
      <c r="R431" s="622"/>
      <c r="S431" s="622"/>
    </row>
    <row r="432" spans="1:19" ht="47.25" x14ac:dyDescent="0.2">
      <c r="A432" s="622"/>
      <c r="B432" s="622"/>
      <c r="C432" s="622"/>
      <c r="D432" s="622"/>
      <c r="E432" s="622"/>
      <c r="F432" s="622"/>
      <c r="G432" s="622"/>
      <c r="H432" s="622"/>
      <c r="I432" s="622"/>
      <c r="J432" s="622"/>
      <c r="K432" s="622"/>
      <c r="L432" s="622"/>
      <c r="M432" s="755"/>
      <c r="N432" s="619" t="s">
        <v>73</v>
      </c>
      <c r="O432" s="612" t="s">
        <v>3049</v>
      </c>
      <c r="P432" s="622"/>
      <c r="Q432" s="622"/>
      <c r="R432" s="622"/>
      <c r="S432" s="622"/>
    </row>
    <row r="433" spans="1:19" ht="31.5" x14ac:dyDescent="0.2">
      <c r="A433" s="622"/>
      <c r="B433" s="622"/>
      <c r="C433" s="622"/>
      <c r="D433" s="622"/>
      <c r="E433" s="622"/>
      <c r="F433" s="622"/>
      <c r="G433" s="622"/>
      <c r="H433" s="622"/>
      <c r="I433" s="622"/>
      <c r="J433" s="622"/>
      <c r="K433" s="622"/>
      <c r="L433" s="622"/>
      <c r="M433" s="755"/>
      <c r="N433" s="619" t="s">
        <v>73</v>
      </c>
      <c r="O433" s="612" t="s">
        <v>3050</v>
      </c>
      <c r="P433" s="622"/>
      <c r="Q433" s="622"/>
      <c r="R433" s="622"/>
      <c r="S433" s="622"/>
    </row>
    <row r="434" spans="1:19" ht="299.25" x14ac:dyDescent="0.2">
      <c r="A434" s="622"/>
      <c r="B434" s="622"/>
      <c r="C434" s="622"/>
      <c r="D434" s="622"/>
      <c r="E434" s="622"/>
      <c r="F434" s="622"/>
      <c r="G434" s="622"/>
      <c r="H434" s="622"/>
      <c r="I434" s="622"/>
      <c r="J434" s="622"/>
      <c r="K434" s="622"/>
      <c r="L434" s="622"/>
      <c r="M434" s="755"/>
      <c r="N434" s="619" t="s">
        <v>73</v>
      </c>
      <c r="O434" s="612" t="s">
        <v>3051</v>
      </c>
      <c r="P434" s="622"/>
      <c r="Q434" s="622"/>
      <c r="R434" s="622"/>
      <c r="S434" s="622"/>
    </row>
    <row r="435" spans="1:19" ht="47.25" x14ac:dyDescent="0.2">
      <c r="A435" s="622"/>
      <c r="B435" s="622"/>
      <c r="C435" s="622"/>
      <c r="D435" s="622"/>
      <c r="E435" s="622"/>
      <c r="F435" s="622"/>
      <c r="G435" s="622"/>
      <c r="H435" s="622"/>
      <c r="I435" s="622"/>
      <c r="J435" s="622"/>
      <c r="K435" s="622"/>
      <c r="L435" s="622"/>
      <c r="M435" s="755"/>
      <c r="N435" s="619" t="s">
        <v>73</v>
      </c>
      <c r="O435" s="612" t="s">
        <v>2837</v>
      </c>
      <c r="P435" s="622"/>
      <c r="Q435" s="622"/>
      <c r="R435" s="622"/>
      <c r="S435" s="622"/>
    </row>
    <row r="436" spans="1:19" ht="47.25" x14ac:dyDescent="0.2">
      <c r="A436" s="622"/>
      <c r="B436" s="622"/>
      <c r="C436" s="622"/>
      <c r="D436" s="622"/>
      <c r="E436" s="622"/>
      <c r="F436" s="622"/>
      <c r="G436" s="622"/>
      <c r="H436" s="622"/>
      <c r="I436" s="622"/>
      <c r="J436" s="622"/>
      <c r="K436" s="622"/>
      <c r="L436" s="622"/>
      <c r="M436" s="755"/>
      <c r="N436" s="619" t="s">
        <v>73</v>
      </c>
      <c r="O436" s="612" t="s">
        <v>2838</v>
      </c>
      <c r="P436" s="622"/>
      <c r="Q436" s="622"/>
      <c r="R436" s="622"/>
      <c r="S436" s="622"/>
    </row>
    <row r="437" spans="1:19" ht="31.5" x14ac:dyDescent="0.2">
      <c r="A437" s="622"/>
      <c r="B437" s="622"/>
      <c r="C437" s="622"/>
      <c r="D437" s="622"/>
      <c r="E437" s="622"/>
      <c r="F437" s="622"/>
      <c r="G437" s="622"/>
      <c r="H437" s="622"/>
      <c r="I437" s="622"/>
      <c r="J437" s="622"/>
      <c r="K437" s="622"/>
      <c r="L437" s="622"/>
      <c r="M437" s="755"/>
      <c r="N437" s="619" t="s">
        <v>73</v>
      </c>
      <c r="O437" s="612" t="s">
        <v>2839</v>
      </c>
      <c r="P437" s="622"/>
      <c r="Q437" s="622"/>
      <c r="R437" s="622"/>
      <c r="S437" s="622"/>
    </row>
    <row r="438" spans="1:19" ht="31.5" x14ac:dyDescent="0.2">
      <c r="A438" s="622"/>
      <c r="B438" s="622"/>
      <c r="C438" s="622"/>
      <c r="D438" s="622"/>
      <c r="E438" s="622"/>
      <c r="F438" s="622"/>
      <c r="G438" s="622"/>
      <c r="H438" s="622"/>
      <c r="I438" s="622"/>
      <c r="J438" s="622"/>
      <c r="K438" s="622"/>
      <c r="L438" s="622"/>
      <c r="M438" s="755"/>
      <c r="N438" s="619" t="s">
        <v>73</v>
      </c>
      <c r="O438" s="612" t="s">
        <v>2840</v>
      </c>
      <c r="P438" s="622"/>
      <c r="Q438" s="622"/>
      <c r="R438" s="622"/>
      <c r="S438" s="622"/>
    </row>
    <row r="439" spans="1:19" ht="47.25" x14ac:dyDescent="0.2">
      <c r="A439" s="622"/>
      <c r="B439" s="622"/>
      <c r="C439" s="622"/>
      <c r="D439" s="622"/>
      <c r="E439" s="622"/>
      <c r="F439" s="622"/>
      <c r="G439" s="622"/>
      <c r="H439" s="622"/>
      <c r="I439" s="622"/>
      <c r="J439" s="622"/>
      <c r="K439" s="622"/>
      <c r="L439" s="622"/>
      <c r="M439" s="755"/>
      <c r="N439" s="619" t="s">
        <v>73</v>
      </c>
      <c r="O439" s="612" t="s">
        <v>2841</v>
      </c>
      <c r="P439" s="622"/>
      <c r="Q439" s="622"/>
      <c r="R439" s="622"/>
      <c r="S439" s="622"/>
    </row>
    <row r="440" spans="1:19" ht="47.25" x14ac:dyDescent="0.2">
      <c r="A440" s="622"/>
      <c r="B440" s="622"/>
      <c r="C440" s="622"/>
      <c r="D440" s="622"/>
      <c r="E440" s="622"/>
      <c r="F440" s="622"/>
      <c r="G440" s="622"/>
      <c r="H440" s="622"/>
      <c r="I440" s="622"/>
      <c r="J440" s="622"/>
      <c r="K440" s="622"/>
      <c r="L440" s="622"/>
      <c r="M440" s="755"/>
      <c r="N440" s="619" t="s">
        <v>73</v>
      </c>
      <c r="O440" s="612" t="s">
        <v>2842</v>
      </c>
      <c r="P440" s="622"/>
      <c r="Q440" s="622"/>
      <c r="R440" s="622"/>
      <c r="S440" s="622"/>
    </row>
    <row r="441" spans="1:19" ht="31.5" x14ac:dyDescent="0.2">
      <c r="A441" s="622"/>
      <c r="B441" s="622"/>
      <c r="C441" s="622"/>
      <c r="D441" s="622"/>
      <c r="E441" s="622"/>
      <c r="F441" s="622"/>
      <c r="G441" s="622"/>
      <c r="H441" s="622"/>
      <c r="I441" s="622"/>
      <c r="J441" s="622"/>
      <c r="K441" s="622"/>
      <c r="L441" s="622"/>
      <c r="M441" s="755"/>
      <c r="N441" s="619" t="s">
        <v>73</v>
      </c>
      <c r="O441" s="612" t="s">
        <v>2843</v>
      </c>
      <c r="P441" s="622"/>
      <c r="Q441" s="622"/>
      <c r="R441" s="622"/>
      <c r="S441" s="622"/>
    </row>
    <row r="442" spans="1:19" ht="31.5" x14ac:dyDescent="0.2">
      <c r="A442" s="622"/>
      <c r="B442" s="622"/>
      <c r="C442" s="622"/>
      <c r="D442" s="622"/>
      <c r="E442" s="622"/>
      <c r="F442" s="622"/>
      <c r="G442" s="622"/>
      <c r="H442" s="622"/>
      <c r="I442" s="622"/>
      <c r="J442" s="622"/>
      <c r="K442" s="622"/>
      <c r="L442" s="622"/>
      <c r="M442" s="755"/>
      <c r="N442" s="619" t="s">
        <v>73</v>
      </c>
      <c r="O442" s="612" t="s">
        <v>2844</v>
      </c>
      <c r="P442" s="622"/>
      <c r="Q442" s="622"/>
      <c r="R442" s="622"/>
      <c r="S442" s="622"/>
    </row>
    <row r="443" spans="1:19" ht="126" x14ac:dyDescent="0.2">
      <c r="A443" s="622"/>
      <c r="B443" s="622"/>
      <c r="C443" s="622"/>
      <c r="D443" s="622"/>
      <c r="E443" s="622"/>
      <c r="F443" s="622"/>
      <c r="G443" s="622"/>
      <c r="H443" s="622"/>
      <c r="I443" s="622"/>
      <c r="J443" s="622"/>
      <c r="K443" s="622"/>
      <c r="L443" s="622"/>
      <c r="M443" s="755"/>
      <c r="N443" s="619" t="s">
        <v>73</v>
      </c>
      <c r="O443" s="612" t="s">
        <v>3052</v>
      </c>
      <c r="P443" s="622"/>
      <c r="Q443" s="622"/>
      <c r="R443" s="622"/>
      <c r="S443" s="622"/>
    </row>
    <row r="444" spans="1:19" ht="15.75" x14ac:dyDescent="0.2">
      <c r="A444" s="622"/>
      <c r="B444" s="622"/>
      <c r="C444" s="622"/>
      <c r="D444" s="622"/>
      <c r="E444" s="622"/>
      <c r="F444" s="622"/>
      <c r="G444" s="622"/>
      <c r="H444" s="622"/>
      <c r="I444" s="622"/>
      <c r="J444" s="622"/>
      <c r="K444" s="622"/>
      <c r="L444" s="622"/>
      <c r="M444" s="755"/>
      <c r="N444" s="619" t="s">
        <v>73</v>
      </c>
      <c r="O444" s="611" t="s">
        <v>2845</v>
      </c>
      <c r="P444" s="622"/>
      <c r="Q444" s="622"/>
      <c r="R444" s="622"/>
      <c r="S444" s="622"/>
    </row>
    <row r="445" spans="1:19" ht="15.75" x14ac:dyDescent="0.2">
      <c r="A445" s="622"/>
      <c r="B445" s="622"/>
      <c r="C445" s="622"/>
      <c r="D445" s="622"/>
      <c r="E445" s="622"/>
      <c r="F445" s="622"/>
      <c r="G445" s="622"/>
      <c r="H445" s="622"/>
      <c r="I445" s="622"/>
      <c r="J445" s="622"/>
      <c r="K445" s="622"/>
      <c r="L445" s="622"/>
      <c r="M445" s="755"/>
      <c r="N445" s="619" t="s">
        <v>73</v>
      </c>
      <c r="O445" s="611" t="s">
        <v>2846</v>
      </c>
      <c r="P445" s="622"/>
      <c r="Q445" s="622"/>
      <c r="R445" s="622"/>
      <c r="S445" s="622"/>
    </row>
    <row r="446" spans="1:19" ht="15.75" x14ac:dyDescent="0.2">
      <c r="A446" s="622"/>
      <c r="B446" s="622"/>
      <c r="C446" s="622"/>
      <c r="D446" s="622"/>
      <c r="E446" s="622"/>
      <c r="F446" s="622"/>
      <c r="G446" s="622"/>
      <c r="H446" s="622"/>
      <c r="I446" s="622"/>
      <c r="J446" s="622"/>
      <c r="K446" s="622"/>
      <c r="L446" s="622"/>
      <c r="M446" s="755"/>
      <c r="N446" s="619" t="s">
        <v>73</v>
      </c>
      <c r="O446" s="611" t="s">
        <v>2847</v>
      </c>
      <c r="P446" s="622"/>
      <c r="Q446" s="622"/>
      <c r="R446" s="622"/>
      <c r="S446" s="622"/>
    </row>
    <row r="447" spans="1:19" ht="31.5" x14ac:dyDescent="0.2">
      <c r="A447" s="622"/>
      <c r="B447" s="622"/>
      <c r="C447" s="622"/>
      <c r="D447" s="622"/>
      <c r="E447" s="622"/>
      <c r="F447" s="622"/>
      <c r="G447" s="622"/>
      <c r="H447" s="622"/>
      <c r="I447" s="622"/>
      <c r="J447" s="622"/>
      <c r="K447" s="622"/>
      <c r="L447" s="622"/>
      <c r="M447" s="755"/>
      <c r="N447" s="619" t="s">
        <v>73</v>
      </c>
      <c r="O447" s="611" t="s">
        <v>2848</v>
      </c>
      <c r="P447" s="622"/>
      <c r="Q447" s="622"/>
      <c r="R447" s="622"/>
      <c r="S447" s="622"/>
    </row>
    <row r="448" spans="1:19" ht="15.75" x14ac:dyDescent="0.2">
      <c r="A448" s="622"/>
      <c r="B448" s="622"/>
      <c r="C448" s="622"/>
      <c r="D448" s="622"/>
      <c r="E448" s="622"/>
      <c r="F448" s="622"/>
      <c r="G448" s="622"/>
      <c r="H448" s="622"/>
      <c r="I448" s="622"/>
      <c r="J448" s="622"/>
      <c r="K448" s="622"/>
      <c r="L448" s="622"/>
      <c r="M448" s="755"/>
      <c r="N448" s="619" t="s">
        <v>73</v>
      </c>
      <c r="O448" s="611" t="s">
        <v>2849</v>
      </c>
      <c r="P448" s="622"/>
      <c r="Q448" s="622"/>
      <c r="R448" s="622"/>
      <c r="S448" s="622"/>
    </row>
    <row r="449" spans="1:19" ht="15.75" x14ac:dyDescent="0.2">
      <c r="A449" s="622"/>
      <c r="B449" s="622"/>
      <c r="C449" s="622"/>
      <c r="D449" s="622"/>
      <c r="E449" s="622"/>
      <c r="F449" s="622"/>
      <c r="G449" s="622"/>
      <c r="H449" s="622"/>
      <c r="I449" s="622"/>
      <c r="J449" s="622"/>
      <c r="K449" s="622"/>
      <c r="L449" s="622"/>
      <c r="M449" s="755"/>
      <c r="N449" s="619" t="s">
        <v>73</v>
      </c>
      <c r="O449" s="611" t="s">
        <v>2850</v>
      </c>
      <c r="P449" s="622"/>
      <c r="Q449" s="622"/>
      <c r="R449" s="622"/>
      <c r="S449" s="622"/>
    </row>
    <row r="450" spans="1:19" ht="15.75" x14ac:dyDescent="0.2">
      <c r="A450" s="622"/>
      <c r="B450" s="622"/>
      <c r="C450" s="622"/>
      <c r="D450" s="622"/>
      <c r="E450" s="622"/>
      <c r="F450" s="622"/>
      <c r="G450" s="622"/>
      <c r="H450" s="622"/>
      <c r="I450" s="622"/>
      <c r="J450" s="622"/>
      <c r="K450" s="622"/>
      <c r="L450" s="622"/>
      <c r="M450" s="755"/>
      <c r="N450" s="619" t="s">
        <v>73</v>
      </c>
      <c r="O450" s="611" t="s">
        <v>2851</v>
      </c>
      <c r="P450" s="622"/>
      <c r="Q450" s="622"/>
      <c r="R450" s="622"/>
      <c r="S450" s="622"/>
    </row>
    <row r="451" spans="1:19" ht="15.75" x14ac:dyDescent="0.2">
      <c r="A451" s="622"/>
      <c r="B451" s="622"/>
      <c r="C451" s="622"/>
      <c r="D451" s="622"/>
      <c r="E451" s="622"/>
      <c r="F451" s="622"/>
      <c r="G451" s="622"/>
      <c r="H451" s="622"/>
      <c r="I451" s="622"/>
      <c r="J451" s="622"/>
      <c r="K451" s="622"/>
      <c r="L451" s="622"/>
      <c r="M451" s="755"/>
      <c r="N451" s="619" t="s">
        <v>73</v>
      </c>
      <c r="O451" s="611" t="s">
        <v>2852</v>
      </c>
      <c r="P451" s="622"/>
      <c r="Q451" s="622"/>
      <c r="R451" s="622"/>
      <c r="S451" s="622"/>
    </row>
    <row r="452" spans="1:19" ht="63" x14ac:dyDescent="0.2">
      <c r="A452" s="622"/>
      <c r="B452" s="622"/>
      <c r="C452" s="622"/>
      <c r="D452" s="622"/>
      <c r="E452" s="622"/>
      <c r="F452" s="622"/>
      <c r="G452" s="622"/>
      <c r="H452" s="622"/>
      <c r="I452" s="622"/>
      <c r="J452" s="622"/>
      <c r="K452" s="622"/>
      <c r="L452" s="622"/>
      <c r="M452" s="755"/>
      <c r="N452" s="619" t="s">
        <v>73</v>
      </c>
      <c r="O452" s="612" t="s">
        <v>2853</v>
      </c>
      <c r="P452" s="622"/>
      <c r="Q452" s="622"/>
      <c r="R452" s="622"/>
      <c r="S452" s="622"/>
    </row>
    <row r="453" spans="1:19" ht="78.75" x14ac:dyDescent="0.2">
      <c r="A453" s="622"/>
      <c r="B453" s="622"/>
      <c r="C453" s="622"/>
      <c r="D453" s="622"/>
      <c r="E453" s="622"/>
      <c r="F453" s="622"/>
      <c r="G453" s="622"/>
      <c r="H453" s="622"/>
      <c r="I453" s="622"/>
      <c r="J453" s="622"/>
      <c r="K453" s="622"/>
      <c r="L453" s="622"/>
      <c r="M453" s="755"/>
      <c r="N453" s="619" t="s">
        <v>73</v>
      </c>
      <c r="O453" s="612" t="s">
        <v>2854</v>
      </c>
      <c r="P453" s="622"/>
      <c r="Q453" s="622"/>
      <c r="R453" s="622"/>
      <c r="S453" s="622"/>
    </row>
    <row r="454" spans="1:19" ht="31.5" x14ac:dyDescent="0.2">
      <c r="A454" s="622"/>
      <c r="B454" s="622"/>
      <c r="C454" s="622"/>
      <c r="D454" s="622"/>
      <c r="E454" s="622"/>
      <c r="F454" s="622"/>
      <c r="G454" s="622"/>
      <c r="H454" s="622"/>
      <c r="I454" s="622"/>
      <c r="J454" s="622"/>
      <c r="K454" s="622"/>
      <c r="L454" s="622"/>
      <c r="M454" s="755"/>
      <c r="N454" s="619" t="s">
        <v>73</v>
      </c>
      <c r="O454" s="612" t="s">
        <v>2855</v>
      </c>
      <c r="P454" s="622"/>
      <c r="Q454" s="622"/>
      <c r="R454" s="622"/>
      <c r="S454" s="622"/>
    </row>
    <row r="455" spans="1:19" ht="47.25" x14ac:dyDescent="0.2">
      <c r="A455" s="622"/>
      <c r="B455" s="622"/>
      <c r="C455" s="622"/>
      <c r="D455" s="622"/>
      <c r="E455" s="622"/>
      <c r="F455" s="622"/>
      <c r="G455" s="622"/>
      <c r="H455" s="622"/>
      <c r="I455" s="622"/>
      <c r="J455" s="622"/>
      <c r="K455" s="622"/>
      <c r="L455" s="622"/>
      <c r="M455" s="755"/>
      <c r="N455" s="619" t="s">
        <v>73</v>
      </c>
      <c r="O455" s="612" t="s">
        <v>2856</v>
      </c>
      <c r="P455" s="622"/>
      <c r="Q455" s="622"/>
      <c r="R455" s="622"/>
      <c r="S455" s="622"/>
    </row>
    <row r="456" spans="1:19" ht="15.75" x14ac:dyDescent="0.2">
      <c r="A456" s="622"/>
      <c r="B456" s="622"/>
      <c r="C456" s="622"/>
      <c r="D456" s="622"/>
      <c r="E456" s="622"/>
      <c r="F456" s="622"/>
      <c r="G456" s="622"/>
      <c r="H456" s="622"/>
      <c r="I456" s="622"/>
      <c r="J456" s="622"/>
      <c r="K456" s="622"/>
      <c r="L456" s="622"/>
      <c r="M456" s="755"/>
      <c r="N456" s="619" t="s">
        <v>73</v>
      </c>
      <c r="O456" s="617" t="s">
        <v>2857</v>
      </c>
      <c r="P456" s="622"/>
      <c r="Q456" s="622"/>
      <c r="R456" s="622"/>
      <c r="S456" s="622"/>
    </row>
    <row r="457" spans="1:19" ht="47.25" x14ac:dyDescent="0.2">
      <c r="A457" s="622"/>
      <c r="B457" s="622"/>
      <c r="C457" s="622"/>
      <c r="D457" s="622"/>
      <c r="E457" s="622"/>
      <c r="F457" s="622"/>
      <c r="G457" s="622"/>
      <c r="H457" s="622"/>
      <c r="I457" s="622"/>
      <c r="J457" s="622"/>
      <c r="K457" s="622"/>
      <c r="L457" s="622"/>
      <c r="M457" s="755" t="s">
        <v>2966</v>
      </c>
      <c r="N457" s="619" t="s">
        <v>2967</v>
      </c>
      <c r="O457" s="607" t="s">
        <v>3053</v>
      </c>
      <c r="P457" s="622"/>
      <c r="Q457" s="622"/>
      <c r="R457" s="622"/>
      <c r="S457" s="622"/>
    </row>
    <row r="458" spans="1:19" ht="15.75" x14ac:dyDescent="0.2">
      <c r="A458" s="622"/>
      <c r="B458" s="622"/>
      <c r="C458" s="622"/>
      <c r="D458" s="622"/>
      <c r="E458" s="622"/>
      <c r="F458" s="622"/>
      <c r="G458" s="622"/>
      <c r="H458" s="622"/>
      <c r="I458" s="622"/>
      <c r="J458" s="622"/>
      <c r="K458" s="622"/>
      <c r="L458" s="622"/>
      <c r="M458" s="755"/>
      <c r="N458" s="619" t="s">
        <v>73</v>
      </c>
      <c r="O458" s="612" t="s">
        <v>2858</v>
      </c>
      <c r="P458" s="622"/>
      <c r="Q458" s="622"/>
      <c r="R458" s="622"/>
      <c r="S458" s="622"/>
    </row>
    <row r="459" spans="1:19" ht="31.5" x14ac:dyDescent="0.2">
      <c r="A459" s="622"/>
      <c r="B459" s="622"/>
      <c r="C459" s="622"/>
      <c r="D459" s="622"/>
      <c r="E459" s="622"/>
      <c r="F459" s="622"/>
      <c r="G459" s="622"/>
      <c r="H459" s="622"/>
      <c r="I459" s="622"/>
      <c r="J459" s="622"/>
      <c r="K459" s="622"/>
      <c r="L459" s="622"/>
      <c r="M459" s="755"/>
      <c r="N459" s="619" t="s">
        <v>73</v>
      </c>
      <c r="O459" s="612" t="s">
        <v>2859</v>
      </c>
      <c r="P459" s="622"/>
      <c r="Q459" s="622"/>
      <c r="R459" s="622"/>
      <c r="S459" s="622"/>
    </row>
    <row r="460" spans="1:19" ht="31.5" x14ac:dyDescent="0.2">
      <c r="A460" s="622"/>
      <c r="B460" s="622"/>
      <c r="C460" s="622"/>
      <c r="D460" s="622"/>
      <c r="E460" s="622"/>
      <c r="F460" s="622"/>
      <c r="G460" s="622"/>
      <c r="H460" s="622"/>
      <c r="I460" s="622"/>
      <c r="J460" s="622"/>
      <c r="K460" s="622"/>
      <c r="L460" s="622"/>
      <c r="M460" s="755"/>
      <c r="N460" s="619" t="s">
        <v>73</v>
      </c>
      <c r="O460" s="612" t="s">
        <v>2860</v>
      </c>
      <c r="P460" s="622"/>
      <c r="Q460" s="622"/>
      <c r="R460" s="622"/>
      <c r="S460" s="622"/>
    </row>
    <row r="461" spans="1:19" ht="15.75" x14ac:dyDescent="0.2">
      <c r="A461" s="622"/>
      <c r="B461" s="622"/>
      <c r="C461" s="622"/>
      <c r="D461" s="622"/>
      <c r="E461" s="622"/>
      <c r="F461" s="622"/>
      <c r="G461" s="622"/>
      <c r="H461" s="622"/>
      <c r="I461" s="622"/>
      <c r="J461" s="622"/>
      <c r="K461" s="622"/>
      <c r="L461" s="622"/>
      <c r="M461" s="755"/>
      <c r="N461" s="619" t="s">
        <v>73</v>
      </c>
      <c r="O461" s="612" t="s">
        <v>2861</v>
      </c>
      <c r="P461" s="622"/>
      <c r="Q461" s="622"/>
      <c r="R461" s="622"/>
      <c r="S461" s="622"/>
    </row>
    <row r="462" spans="1:19" ht="63" x14ac:dyDescent="0.2">
      <c r="A462" s="622"/>
      <c r="B462" s="622"/>
      <c r="C462" s="622"/>
      <c r="D462" s="622"/>
      <c r="E462" s="622"/>
      <c r="F462" s="622"/>
      <c r="G462" s="622"/>
      <c r="H462" s="622"/>
      <c r="I462" s="622"/>
      <c r="J462" s="622"/>
      <c r="K462" s="622"/>
      <c r="L462" s="622"/>
      <c r="M462" s="755"/>
      <c r="N462" s="619" t="s">
        <v>73</v>
      </c>
      <c r="O462" s="618" t="s">
        <v>2862</v>
      </c>
      <c r="P462" s="622"/>
      <c r="Q462" s="622"/>
      <c r="R462" s="622"/>
      <c r="S462" s="622"/>
    </row>
    <row r="463" spans="1:19" ht="15.75" x14ac:dyDescent="0.2">
      <c r="A463" s="622"/>
      <c r="B463" s="622"/>
      <c r="C463" s="622"/>
      <c r="D463" s="622"/>
      <c r="E463" s="622"/>
      <c r="F463" s="622"/>
      <c r="G463" s="622"/>
      <c r="H463" s="622"/>
      <c r="I463" s="622"/>
      <c r="J463" s="622"/>
      <c r="K463" s="622"/>
      <c r="L463" s="622"/>
      <c r="M463" s="755"/>
      <c r="N463" s="619" t="s">
        <v>73</v>
      </c>
      <c r="O463" s="618" t="s">
        <v>2863</v>
      </c>
      <c r="P463" s="622"/>
      <c r="Q463" s="622"/>
      <c r="R463" s="622"/>
      <c r="S463" s="622"/>
    </row>
    <row r="464" spans="1:19" ht="31.5" x14ac:dyDescent="0.2">
      <c r="A464" s="622"/>
      <c r="B464" s="622"/>
      <c r="C464" s="622"/>
      <c r="D464" s="622"/>
      <c r="E464" s="622"/>
      <c r="F464" s="622"/>
      <c r="G464" s="622"/>
      <c r="H464" s="622"/>
      <c r="I464" s="622"/>
      <c r="J464" s="622"/>
      <c r="K464" s="622"/>
      <c r="L464" s="622"/>
      <c r="M464" s="755"/>
      <c r="N464" s="619" t="s">
        <v>73</v>
      </c>
      <c r="O464" s="612" t="s">
        <v>2864</v>
      </c>
      <c r="P464" s="622"/>
      <c r="Q464" s="622"/>
      <c r="R464" s="622"/>
      <c r="S464" s="622"/>
    </row>
    <row r="465" spans="1:19" ht="15.75" x14ac:dyDescent="0.2">
      <c r="A465" s="622"/>
      <c r="B465" s="622"/>
      <c r="C465" s="622"/>
      <c r="D465" s="622"/>
      <c r="E465" s="622"/>
      <c r="F465" s="622"/>
      <c r="G465" s="622"/>
      <c r="H465" s="622"/>
      <c r="I465" s="622"/>
      <c r="J465" s="622"/>
      <c r="K465" s="622"/>
      <c r="L465" s="622"/>
      <c r="M465" s="755"/>
      <c r="N465" s="619" t="s">
        <v>73</v>
      </c>
      <c r="O465" s="612" t="s">
        <v>2865</v>
      </c>
      <c r="P465" s="622"/>
      <c r="Q465" s="622"/>
      <c r="R465" s="622"/>
      <c r="S465" s="622"/>
    </row>
    <row r="466" spans="1:19" ht="31.5" x14ac:dyDescent="0.2">
      <c r="A466" s="622"/>
      <c r="B466" s="622"/>
      <c r="C466" s="622"/>
      <c r="D466" s="622"/>
      <c r="E466" s="622"/>
      <c r="F466" s="622"/>
      <c r="G466" s="622"/>
      <c r="H466" s="622"/>
      <c r="I466" s="622"/>
      <c r="J466" s="622"/>
      <c r="K466" s="622"/>
      <c r="L466" s="622"/>
      <c r="M466" s="755"/>
      <c r="N466" s="619" t="s">
        <v>73</v>
      </c>
      <c r="O466" s="612" t="s">
        <v>2866</v>
      </c>
      <c r="P466" s="622"/>
      <c r="Q466" s="622"/>
      <c r="R466" s="622"/>
      <c r="S466" s="622"/>
    </row>
    <row r="467" spans="1:19" ht="47.25" x14ac:dyDescent="0.2">
      <c r="A467" s="622"/>
      <c r="B467" s="622"/>
      <c r="C467" s="622"/>
      <c r="D467" s="622"/>
      <c r="E467" s="622"/>
      <c r="F467" s="622"/>
      <c r="G467" s="622"/>
      <c r="H467" s="622"/>
      <c r="I467" s="622"/>
      <c r="J467" s="622"/>
      <c r="K467" s="622"/>
      <c r="L467" s="622"/>
      <c r="M467" s="755"/>
      <c r="N467" s="619" t="s">
        <v>73</v>
      </c>
      <c r="O467" s="612" t="s">
        <v>2867</v>
      </c>
      <c r="P467" s="622"/>
      <c r="Q467" s="622"/>
      <c r="R467" s="622"/>
      <c r="S467" s="622"/>
    </row>
    <row r="468" spans="1:19" ht="15.75" x14ac:dyDescent="0.2">
      <c r="A468" s="622"/>
      <c r="B468" s="622"/>
      <c r="C468" s="622"/>
      <c r="D468" s="622"/>
      <c r="E468" s="622"/>
      <c r="F468" s="622"/>
      <c r="G468" s="622"/>
      <c r="H468" s="622"/>
      <c r="I468" s="622"/>
      <c r="J468" s="622"/>
      <c r="K468" s="622"/>
      <c r="L468" s="622"/>
      <c r="M468" s="755"/>
      <c r="N468" s="619" t="s">
        <v>73</v>
      </c>
      <c r="O468" s="612" t="s">
        <v>2868</v>
      </c>
      <c r="P468" s="622"/>
      <c r="Q468" s="622"/>
      <c r="R468" s="622"/>
      <c r="S468" s="622"/>
    </row>
    <row r="469" spans="1:19" ht="31.5" x14ac:dyDescent="0.2">
      <c r="A469" s="622"/>
      <c r="B469" s="622"/>
      <c r="C469" s="622"/>
      <c r="D469" s="622"/>
      <c r="E469" s="622"/>
      <c r="F469" s="622"/>
      <c r="G469" s="622"/>
      <c r="H469" s="622"/>
      <c r="I469" s="622"/>
      <c r="J469" s="622"/>
      <c r="K469" s="622"/>
      <c r="L469" s="622"/>
      <c r="M469" s="755"/>
      <c r="N469" s="619" t="s">
        <v>73</v>
      </c>
      <c r="O469" s="612" t="s">
        <v>2968</v>
      </c>
      <c r="P469" s="622"/>
      <c r="Q469" s="622"/>
      <c r="R469" s="622"/>
      <c r="S469" s="622"/>
    </row>
    <row r="470" spans="1:19" ht="31.5" x14ac:dyDescent="0.2">
      <c r="A470" s="622"/>
      <c r="B470" s="622"/>
      <c r="C470" s="622"/>
      <c r="D470" s="622"/>
      <c r="E470" s="622"/>
      <c r="F470" s="622"/>
      <c r="G470" s="622"/>
      <c r="H470" s="622"/>
      <c r="I470" s="622"/>
      <c r="J470" s="622"/>
      <c r="K470" s="622"/>
      <c r="L470" s="622"/>
      <c r="M470" s="755"/>
      <c r="N470" s="619" t="s">
        <v>73</v>
      </c>
      <c r="O470" s="612" t="s">
        <v>2969</v>
      </c>
      <c r="P470" s="622"/>
      <c r="Q470" s="622"/>
      <c r="R470" s="622"/>
      <c r="S470" s="622"/>
    </row>
    <row r="471" spans="1:19" ht="15.75" x14ac:dyDescent="0.2">
      <c r="A471" s="622"/>
      <c r="B471" s="622"/>
      <c r="C471" s="622"/>
      <c r="D471" s="622"/>
      <c r="E471" s="622"/>
      <c r="F471" s="622"/>
      <c r="G471" s="622"/>
      <c r="H471" s="622"/>
      <c r="I471" s="622"/>
      <c r="J471" s="622"/>
      <c r="K471" s="622"/>
      <c r="L471" s="622"/>
      <c r="M471" s="755"/>
      <c r="N471" s="619" t="s">
        <v>73</v>
      </c>
      <c r="O471" s="612" t="s">
        <v>2970</v>
      </c>
      <c r="P471" s="622"/>
      <c r="Q471" s="622"/>
      <c r="R471" s="622"/>
      <c r="S471" s="622"/>
    </row>
    <row r="472" spans="1:19" ht="15.75" x14ac:dyDescent="0.2">
      <c r="A472" s="622"/>
      <c r="B472" s="622"/>
      <c r="C472" s="622"/>
      <c r="D472" s="622"/>
      <c r="E472" s="622"/>
      <c r="F472" s="622"/>
      <c r="G472" s="622"/>
      <c r="H472" s="622"/>
      <c r="I472" s="622"/>
      <c r="J472" s="622"/>
      <c r="K472" s="622"/>
      <c r="L472" s="622"/>
      <c r="M472" s="755"/>
      <c r="N472" s="619" t="s">
        <v>73</v>
      </c>
      <c r="O472" s="612" t="s">
        <v>2971</v>
      </c>
      <c r="P472" s="622"/>
      <c r="Q472" s="622"/>
      <c r="R472" s="622"/>
      <c r="S472" s="622"/>
    </row>
    <row r="473" spans="1:19" ht="63" x14ac:dyDescent="0.2">
      <c r="A473" s="622"/>
      <c r="B473" s="622"/>
      <c r="C473" s="622"/>
      <c r="D473" s="622"/>
      <c r="E473" s="622"/>
      <c r="F473" s="622"/>
      <c r="G473" s="622"/>
      <c r="H473" s="622"/>
      <c r="I473" s="622"/>
      <c r="J473" s="622"/>
      <c r="K473" s="622"/>
      <c r="L473" s="622"/>
      <c r="M473" s="755"/>
      <c r="N473" s="619" t="s">
        <v>73</v>
      </c>
      <c r="O473" s="612" t="s">
        <v>2869</v>
      </c>
      <c r="P473" s="622"/>
      <c r="Q473" s="622"/>
      <c r="R473" s="622"/>
      <c r="S473" s="622"/>
    </row>
    <row r="474" spans="1:19" ht="63" x14ac:dyDescent="0.2">
      <c r="A474" s="622"/>
      <c r="B474" s="622"/>
      <c r="C474" s="622"/>
      <c r="D474" s="622"/>
      <c r="E474" s="622"/>
      <c r="F474" s="622"/>
      <c r="G474" s="622"/>
      <c r="H474" s="622"/>
      <c r="I474" s="622"/>
      <c r="J474" s="622"/>
      <c r="K474" s="622"/>
      <c r="L474" s="622"/>
      <c r="M474" s="755"/>
      <c r="N474" s="619" t="s">
        <v>73</v>
      </c>
      <c r="O474" s="612" t="s">
        <v>2870</v>
      </c>
      <c r="P474" s="622"/>
      <c r="Q474" s="622"/>
      <c r="R474" s="622"/>
      <c r="S474" s="622"/>
    </row>
    <row r="475" spans="1:19" x14ac:dyDescent="0.2">
      <c r="A475" s="622"/>
      <c r="B475" s="622"/>
      <c r="C475" s="622"/>
      <c r="D475" s="622"/>
      <c r="E475" s="622"/>
      <c r="F475" s="622"/>
      <c r="G475" s="622"/>
      <c r="H475" s="622"/>
      <c r="I475" s="622"/>
      <c r="J475" s="622"/>
      <c r="K475" s="622"/>
      <c r="L475" s="622"/>
      <c r="M475" s="622"/>
      <c r="N475" s="635"/>
      <c r="O475" s="636"/>
      <c r="P475" s="622"/>
      <c r="Q475" s="622"/>
      <c r="R475" s="622"/>
      <c r="S475" s="622"/>
    </row>
    <row r="476" spans="1:19" s="29" customFormat="1" ht="15" customHeight="1" x14ac:dyDescent="0.2">
      <c r="A476" s="769" t="s">
        <v>3153</v>
      </c>
      <c r="B476" s="769"/>
      <c r="C476" s="769"/>
      <c r="D476" s="769"/>
      <c r="E476" s="769"/>
      <c r="F476" s="769"/>
      <c r="G476" s="769"/>
      <c r="H476" s="769"/>
      <c r="I476" s="769"/>
      <c r="J476" s="769"/>
      <c r="K476" s="769"/>
      <c r="L476" s="769"/>
      <c r="M476" s="769"/>
      <c r="N476" s="769"/>
      <c r="O476" s="769"/>
      <c r="P476" s="769"/>
      <c r="Q476" s="769"/>
      <c r="R476" s="769"/>
      <c r="S476" s="769"/>
    </row>
    <row r="477" spans="1:19" ht="47.25" x14ac:dyDescent="0.2">
      <c r="A477" s="622"/>
      <c r="B477" s="622"/>
      <c r="C477" s="622"/>
      <c r="D477" s="622"/>
      <c r="E477" s="622"/>
      <c r="F477" s="622"/>
      <c r="G477" s="622"/>
      <c r="H477" s="622"/>
      <c r="I477" s="622"/>
      <c r="J477" s="622"/>
      <c r="K477" s="622"/>
      <c r="L477" s="622"/>
      <c r="M477" s="651" t="s">
        <v>3147</v>
      </c>
      <c r="N477" s="621" t="s">
        <v>3149</v>
      </c>
      <c r="O477" s="652" t="s">
        <v>3148</v>
      </c>
      <c r="P477" s="641">
        <v>45200</v>
      </c>
      <c r="Q477" s="622"/>
      <c r="R477" s="622"/>
      <c r="S477" s="622"/>
    </row>
    <row r="478" spans="1:19" ht="47.25" x14ac:dyDescent="0.2">
      <c r="A478" s="622"/>
      <c r="B478" s="622"/>
      <c r="C478" s="622"/>
      <c r="D478" s="622"/>
      <c r="E478" s="622"/>
      <c r="F478" s="622"/>
      <c r="G478" s="622"/>
      <c r="H478" s="622"/>
      <c r="I478" s="622"/>
      <c r="J478" s="622"/>
      <c r="K478" s="622"/>
      <c r="L478" s="622"/>
      <c r="M478" s="622"/>
      <c r="N478" s="635"/>
      <c r="O478" s="652" t="s">
        <v>3150</v>
      </c>
      <c r="P478" s="641">
        <v>45200</v>
      </c>
      <c r="Q478" s="622"/>
      <c r="R478" s="622"/>
      <c r="S478" s="622"/>
    </row>
    <row r="479" spans="1:19" x14ac:dyDescent="0.2">
      <c r="A479" s="769" t="s">
        <v>3154</v>
      </c>
      <c r="B479" s="769"/>
      <c r="C479" s="769"/>
      <c r="D479" s="769"/>
      <c r="E479" s="769"/>
      <c r="F479" s="769"/>
      <c r="G479" s="769"/>
      <c r="H479" s="769"/>
      <c r="I479" s="769"/>
      <c r="J479" s="769"/>
      <c r="K479" s="769"/>
      <c r="L479" s="769"/>
      <c r="M479" s="769"/>
      <c r="N479" s="769"/>
      <c r="O479" s="769"/>
      <c r="P479" s="769"/>
      <c r="Q479" s="769"/>
      <c r="R479" s="769"/>
      <c r="S479" s="769"/>
    </row>
    <row r="480" spans="1:19" ht="47.25" x14ac:dyDescent="0.2">
      <c r="A480" s="622"/>
      <c r="B480" s="622"/>
      <c r="C480" s="622"/>
      <c r="D480" s="622"/>
      <c r="E480" s="622"/>
      <c r="F480" s="622"/>
      <c r="G480" s="622"/>
      <c r="H480" s="622"/>
      <c r="I480" s="622"/>
      <c r="J480" s="622"/>
      <c r="K480" s="622"/>
      <c r="L480" s="622"/>
      <c r="M480" s="638" t="s">
        <v>3055</v>
      </c>
      <c r="N480" s="639" t="s">
        <v>3056</v>
      </c>
      <c r="O480" s="640" t="s">
        <v>3057</v>
      </c>
      <c r="P480" s="641">
        <v>45200</v>
      </c>
      <c r="Q480" s="622"/>
      <c r="R480" s="622"/>
      <c r="S480" s="622"/>
    </row>
    <row r="481" spans="1:19" ht="15.75" x14ac:dyDescent="0.2">
      <c r="A481" s="622"/>
      <c r="B481" s="622"/>
      <c r="C481" s="622"/>
      <c r="D481" s="622"/>
      <c r="E481" s="622"/>
      <c r="F481" s="622"/>
      <c r="G481" s="622"/>
      <c r="H481" s="622"/>
      <c r="I481" s="622"/>
      <c r="J481" s="622"/>
      <c r="K481" s="622"/>
      <c r="L481" s="622"/>
      <c r="M481" s="635"/>
      <c r="N481" s="642"/>
      <c r="O481" s="640" t="s">
        <v>3058</v>
      </c>
      <c r="P481" s="641">
        <v>45200</v>
      </c>
      <c r="Q481" s="622"/>
      <c r="R481" s="622"/>
      <c r="S481" s="622"/>
    </row>
    <row r="482" spans="1:19" ht="47.25" x14ac:dyDescent="0.2">
      <c r="A482" s="622"/>
      <c r="B482" s="622"/>
      <c r="C482" s="622"/>
      <c r="D482" s="622"/>
      <c r="E482" s="622"/>
      <c r="F482" s="622"/>
      <c r="G482" s="622"/>
      <c r="H482" s="622"/>
      <c r="I482" s="622"/>
      <c r="J482" s="622"/>
      <c r="K482" s="622"/>
      <c r="L482" s="622"/>
      <c r="M482" s="635"/>
      <c r="N482" s="642"/>
      <c r="O482" s="640" t="s">
        <v>2603</v>
      </c>
      <c r="P482" s="641">
        <v>45200</v>
      </c>
      <c r="Q482" s="622"/>
      <c r="R482" s="622"/>
      <c r="S482" s="622"/>
    </row>
    <row r="483" spans="1:19" ht="31.5" x14ac:dyDescent="0.2">
      <c r="A483" s="622"/>
      <c r="B483" s="622"/>
      <c r="C483" s="622"/>
      <c r="D483" s="622"/>
      <c r="E483" s="622"/>
      <c r="F483" s="622"/>
      <c r="G483" s="622"/>
      <c r="H483" s="622"/>
      <c r="I483" s="622"/>
      <c r="J483" s="622"/>
      <c r="K483" s="622"/>
      <c r="L483" s="622"/>
      <c r="M483" s="635"/>
      <c r="N483" s="642"/>
      <c r="O483" s="640" t="s">
        <v>2604</v>
      </c>
      <c r="P483" s="641">
        <v>45200</v>
      </c>
      <c r="Q483" s="622"/>
      <c r="R483" s="622"/>
      <c r="S483" s="622"/>
    </row>
    <row r="484" spans="1:19" ht="47.25" x14ac:dyDescent="0.2">
      <c r="A484" s="622"/>
      <c r="B484" s="622"/>
      <c r="C484" s="622"/>
      <c r="D484" s="622"/>
      <c r="E484" s="622"/>
      <c r="F484" s="622"/>
      <c r="G484" s="622"/>
      <c r="H484" s="622"/>
      <c r="I484" s="622"/>
      <c r="J484" s="622"/>
      <c r="K484" s="622"/>
      <c r="L484" s="622"/>
      <c r="M484" s="635"/>
      <c r="N484" s="642"/>
      <c r="O484" s="640" t="s">
        <v>3059</v>
      </c>
      <c r="P484" s="641">
        <v>45200</v>
      </c>
      <c r="Q484" s="622"/>
      <c r="R484" s="622"/>
      <c r="S484" s="622"/>
    </row>
    <row r="485" spans="1:19" ht="63" x14ac:dyDescent="0.2">
      <c r="A485" s="622"/>
      <c r="B485" s="622"/>
      <c r="C485" s="622"/>
      <c r="D485" s="622"/>
      <c r="E485" s="622"/>
      <c r="F485" s="622"/>
      <c r="G485" s="622"/>
      <c r="H485" s="622"/>
      <c r="I485" s="622"/>
      <c r="J485" s="622"/>
      <c r="K485" s="622"/>
      <c r="L485" s="622"/>
      <c r="M485" s="635"/>
      <c r="N485" s="642"/>
      <c r="O485" s="640" t="s">
        <v>3145</v>
      </c>
      <c r="P485" s="641">
        <v>45200</v>
      </c>
      <c r="Q485" s="622"/>
      <c r="R485" s="622"/>
      <c r="S485" s="622"/>
    </row>
    <row r="486" spans="1:19" ht="15.75" x14ac:dyDescent="0.2">
      <c r="A486" s="622"/>
      <c r="B486" s="622"/>
      <c r="C486" s="622"/>
      <c r="D486" s="622"/>
      <c r="E486" s="622"/>
      <c r="F486" s="622"/>
      <c r="G486" s="622"/>
      <c r="H486" s="622"/>
      <c r="I486" s="622"/>
      <c r="J486" s="622"/>
      <c r="K486" s="622"/>
      <c r="L486" s="622"/>
      <c r="M486" s="635"/>
      <c r="N486" s="642"/>
      <c r="O486" s="640" t="s">
        <v>3060</v>
      </c>
      <c r="P486" s="641">
        <v>45200</v>
      </c>
      <c r="Q486" s="622"/>
      <c r="R486" s="622"/>
      <c r="S486" s="622"/>
    </row>
    <row r="487" spans="1:19" ht="47.25" x14ac:dyDescent="0.2">
      <c r="A487" s="622"/>
      <c r="B487" s="622"/>
      <c r="C487" s="622"/>
      <c r="D487" s="622"/>
      <c r="E487" s="622"/>
      <c r="F487" s="622"/>
      <c r="G487" s="622"/>
      <c r="H487" s="622"/>
      <c r="I487" s="622"/>
      <c r="J487" s="622"/>
      <c r="K487" s="622"/>
      <c r="L487" s="622"/>
      <c r="M487" s="635"/>
      <c r="N487" s="642"/>
      <c r="O487" s="640" t="s">
        <v>3061</v>
      </c>
      <c r="P487" s="641">
        <v>45200</v>
      </c>
      <c r="Q487" s="622"/>
      <c r="R487" s="622"/>
      <c r="S487" s="622"/>
    </row>
    <row r="488" spans="1:19" ht="47.25" x14ac:dyDescent="0.2">
      <c r="A488" s="622"/>
      <c r="B488" s="622"/>
      <c r="C488" s="622"/>
      <c r="D488" s="622"/>
      <c r="E488" s="622"/>
      <c r="F488" s="622"/>
      <c r="G488" s="622"/>
      <c r="H488" s="622"/>
      <c r="I488" s="622"/>
      <c r="J488" s="622"/>
      <c r="K488" s="622"/>
      <c r="L488" s="622"/>
      <c r="M488" s="635"/>
      <c r="N488" s="642"/>
      <c r="O488" s="640" t="s">
        <v>3062</v>
      </c>
      <c r="P488" s="641">
        <v>45200</v>
      </c>
      <c r="Q488" s="622"/>
      <c r="R488" s="622"/>
      <c r="S488" s="622"/>
    </row>
    <row r="489" spans="1:19" ht="25.5" x14ac:dyDescent="0.2">
      <c r="A489" s="622"/>
      <c r="B489" s="622"/>
      <c r="C489" s="623" t="s">
        <v>603</v>
      </c>
      <c r="D489" s="623" t="s">
        <v>603</v>
      </c>
      <c r="E489" s="623" t="s">
        <v>603</v>
      </c>
      <c r="F489" s="623" t="s">
        <v>603</v>
      </c>
      <c r="G489" s="623" t="s">
        <v>603</v>
      </c>
      <c r="H489" s="623" t="s">
        <v>603</v>
      </c>
      <c r="I489" s="623" t="s">
        <v>603</v>
      </c>
      <c r="J489" s="623" t="s">
        <v>603</v>
      </c>
      <c r="K489" s="623" t="s">
        <v>603</v>
      </c>
      <c r="L489" s="623" t="s">
        <v>603</v>
      </c>
      <c r="M489" s="638" t="s">
        <v>3063</v>
      </c>
      <c r="N489" s="639" t="s">
        <v>3064</v>
      </c>
      <c r="O489" s="640" t="s">
        <v>3065</v>
      </c>
      <c r="P489" s="599" t="s">
        <v>2594</v>
      </c>
      <c r="Q489" s="485" t="s">
        <v>2248</v>
      </c>
      <c r="R489" s="60" t="s">
        <v>2249</v>
      </c>
      <c r="S489" s="490" t="s">
        <v>2249</v>
      </c>
    </row>
    <row r="490" spans="1:19" ht="31.5" x14ac:dyDescent="0.2">
      <c r="A490" s="622"/>
      <c r="B490" s="622"/>
      <c r="C490" s="622"/>
      <c r="D490" s="622"/>
      <c r="E490" s="622"/>
      <c r="F490" s="622"/>
      <c r="G490" s="622"/>
      <c r="H490" s="622"/>
      <c r="I490" s="622"/>
      <c r="J490" s="622"/>
      <c r="K490" s="622"/>
      <c r="L490" s="622"/>
      <c r="M490" s="635"/>
      <c r="N490" s="642"/>
      <c r="O490" s="640" t="s">
        <v>3066</v>
      </c>
      <c r="P490" s="641">
        <v>45200</v>
      </c>
      <c r="Q490" s="622"/>
      <c r="R490" s="622"/>
      <c r="S490" s="622"/>
    </row>
    <row r="491" spans="1:19" ht="31.5" x14ac:dyDescent="0.2">
      <c r="A491" s="622"/>
      <c r="B491" s="622"/>
      <c r="C491" s="623" t="s">
        <v>603</v>
      </c>
      <c r="D491" s="623" t="s">
        <v>603</v>
      </c>
      <c r="E491" s="623" t="s">
        <v>603</v>
      </c>
      <c r="F491" s="623" t="s">
        <v>603</v>
      </c>
      <c r="G491" s="623" t="s">
        <v>603</v>
      </c>
      <c r="H491" s="623" t="s">
        <v>603</v>
      </c>
      <c r="I491" s="623" t="s">
        <v>603</v>
      </c>
      <c r="J491" s="623" t="s">
        <v>603</v>
      </c>
      <c r="K491" s="623" t="s">
        <v>603</v>
      </c>
      <c r="L491" s="623" t="s">
        <v>603</v>
      </c>
      <c r="M491" s="635"/>
      <c r="N491" s="642"/>
      <c r="O491" s="640" t="s">
        <v>3146</v>
      </c>
      <c r="P491" s="599" t="s">
        <v>2594</v>
      </c>
      <c r="Q491" s="485" t="s">
        <v>2248</v>
      </c>
      <c r="R491" s="60" t="s">
        <v>2249</v>
      </c>
      <c r="S491" s="490" t="s">
        <v>2249</v>
      </c>
    </row>
    <row r="492" spans="1:19" ht="15.75" x14ac:dyDescent="0.2">
      <c r="A492" s="622"/>
      <c r="B492" s="622"/>
      <c r="C492" s="622"/>
      <c r="D492" s="622"/>
      <c r="E492" s="622"/>
      <c r="F492" s="622"/>
      <c r="G492" s="622"/>
      <c r="H492" s="622"/>
      <c r="I492" s="622"/>
      <c r="J492" s="622"/>
      <c r="K492" s="622"/>
      <c r="L492" s="622"/>
      <c r="M492" s="635"/>
      <c r="N492" s="642"/>
      <c r="O492" s="643" t="s">
        <v>3067</v>
      </c>
      <c r="P492" s="641">
        <v>45200</v>
      </c>
      <c r="Q492" s="622"/>
      <c r="R492" s="622"/>
      <c r="S492" s="622"/>
    </row>
    <row r="493" spans="1:19" ht="15.75" x14ac:dyDescent="0.2">
      <c r="A493" s="622"/>
      <c r="B493" s="622"/>
      <c r="C493" s="622"/>
      <c r="D493" s="622"/>
      <c r="E493" s="622"/>
      <c r="F493" s="622"/>
      <c r="G493" s="622"/>
      <c r="H493" s="622"/>
      <c r="I493" s="622"/>
      <c r="J493" s="622"/>
      <c r="K493" s="622"/>
      <c r="L493" s="622"/>
      <c r="M493" s="635"/>
      <c r="N493" s="642"/>
      <c r="O493" s="643" t="s">
        <v>3068</v>
      </c>
      <c r="P493" s="641">
        <v>45200</v>
      </c>
      <c r="Q493" s="622"/>
      <c r="R493" s="622"/>
      <c r="S493" s="622"/>
    </row>
    <row r="494" spans="1:19" ht="15.75" x14ac:dyDescent="0.2">
      <c r="A494" s="622"/>
      <c r="B494" s="622"/>
      <c r="C494" s="622"/>
      <c r="D494" s="622"/>
      <c r="E494" s="622"/>
      <c r="F494" s="622"/>
      <c r="G494" s="622"/>
      <c r="H494" s="622"/>
      <c r="I494" s="622"/>
      <c r="J494" s="622"/>
      <c r="K494" s="622"/>
      <c r="L494" s="622"/>
      <c r="M494" s="635"/>
      <c r="N494" s="642"/>
      <c r="O494" s="643" t="s">
        <v>3069</v>
      </c>
      <c r="P494" s="641">
        <v>45200</v>
      </c>
      <c r="Q494" s="622"/>
      <c r="R494" s="622"/>
      <c r="S494" s="622"/>
    </row>
    <row r="495" spans="1:19" ht="15.75" x14ac:dyDescent="0.2">
      <c r="A495" s="622"/>
      <c r="B495" s="622"/>
      <c r="C495" s="622"/>
      <c r="D495" s="622"/>
      <c r="E495" s="622"/>
      <c r="F495" s="622"/>
      <c r="G495" s="622"/>
      <c r="H495" s="622"/>
      <c r="I495" s="622"/>
      <c r="J495" s="622"/>
      <c r="K495" s="622"/>
      <c r="L495" s="622"/>
      <c r="M495" s="635"/>
      <c r="N495" s="642"/>
      <c r="O495" s="644" t="s">
        <v>3070</v>
      </c>
      <c r="P495" s="641">
        <v>45200</v>
      </c>
      <c r="Q495" s="622"/>
      <c r="R495" s="622"/>
      <c r="S495" s="622"/>
    </row>
    <row r="496" spans="1:19" ht="31.5" x14ac:dyDescent="0.2">
      <c r="A496" s="622"/>
      <c r="B496" s="622"/>
      <c r="C496" s="622"/>
      <c r="D496" s="622"/>
      <c r="E496" s="622"/>
      <c r="F496" s="622"/>
      <c r="G496" s="622"/>
      <c r="H496" s="622"/>
      <c r="I496" s="622"/>
      <c r="J496" s="622"/>
      <c r="K496" s="622"/>
      <c r="L496" s="622"/>
      <c r="M496" s="635"/>
      <c r="N496" s="642"/>
      <c r="O496" s="640" t="s">
        <v>3071</v>
      </c>
      <c r="P496" s="641">
        <v>45200</v>
      </c>
      <c r="Q496" s="622"/>
      <c r="R496" s="622"/>
      <c r="S496" s="622"/>
    </row>
    <row r="497" spans="1:19" ht="63" x14ac:dyDescent="0.2">
      <c r="A497" s="622"/>
      <c r="B497" s="622"/>
      <c r="C497" s="622"/>
      <c r="D497" s="622"/>
      <c r="E497" s="622"/>
      <c r="F497" s="622"/>
      <c r="G497" s="622"/>
      <c r="H497" s="622"/>
      <c r="I497" s="622"/>
      <c r="J497" s="622"/>
      <c r="K497" s="622"/>
      <c r="L497" s="622"/>
      <c r="M497" s="635"/>
      <c r="N497" s="645" t="s">
        <v>3072</v>
      </c>
      <c r="O497" s="644" t="s">
        <v>3073</v>
      </c>
      <c r="P497" s="641">
        <v>45200</v>
      </c>
      <c r="Q497" s="622"/>
      <c r="R497" s="622"/>
      <c r="S497" s="622"/>
    </row>
    <row r="498" spans="1:19" ht="31.5" x14ac:dyDescent="0.2">
      <c r="A498" s="622"/>
      <c r="B498" s="622"/>
      <c r="C498" s="623" t="s">
        <v>608</v>
      </c>
      <c r="D498" s="623" t="s">
        <v>608</v>
      </c>
      <c r="E498" s="623" t="s">
        <v>608</v>
      </c>
      <c r="F498" s="623" t="s">
        <v>608</v>
      </c>
      <c r="G498" s="623" t="s">
        <v>608</v>
      </c>
      <c r="H498" s="623" t="s">
        <v>608</v>
      </c>
      <c r="I498" s="623" t="s">
        <v>608</v>
      </c>
      <c r="J498" s="623" t="s">
        <v>608</v>
      </c>
      <c r="K498" s="623" t="s">
        <v>608</v>
      </c>
      <c r="L498" s="623" t="s">
        <v>608</v>
      </c>
      <c r="M498" s="638" t="s">
        <v>3074</v>
      </c>
      <c r="N498" s="639" t="s">
        <v>3075</v>
      </c>
      <c r="O498" s="640" t="s">
        <v>3076</v>
      </c>
      <c r="P498" s="641">
        <v>45200</v>
      </c>
      <c r="Q498" s="485" t="s">
        <v>2248</v>
      </c>
      <c r="R498" s="60" t="s">
        <v>2249</v>
      </c>
      <c r="S498" s="490" t="s">
        <v>2249</v>
      </c>
    </row>
    <row r="499" spans="1:19" ht="47.25" x14ac:dyDescent="0.2">
      <c r="A499" s="622"/>
      <c r="B499" s="622"/>
      <c r="C499" s="623" t="s">
        <v>608</v>
      </c>
      <c r="D499" s="623" t="s">
        <v>608</v>
      </c>
      <c r="E499" s="623" t="s">
        <v>608</v>
      </c>
      <c r="F499" s="623" t="s">
        <v>608</v>
      </c>
      <c r="G499" s="623" t="s">
        <v>608</v>
      </c>
      <c r="H499" s="623" t="s">
        <v>608</v>
      </c>
      <c r="I499" s="623" t="s">
        <v>608</v>
      </c>
      <c r="J499" s="623" t="s">
        <v>608</v>
      </c>
      <c r="K499" s="623" t="s">
        <v>608</v>
      </c>
      <c r="L499" s="623" t="s">
        <v>608</v>
      </c>
      <c r="M499" s="635"/>
      <c r="N499" s="642"/>
      <c r="O499" s="640" t="s">
        <v>3077</v>
      </c>
      <c r="P499" s="599" t="s">
        <v>2594</v>
      </c>
      <c r="Q499" s="485" t="s">
        <v>2248</v>
      </c>
      <c r="R499" s="60" t="s">
        <v>2249</v>
      </c>
      <c r="S499" s="490" t="s">
        <v>2249</v>
      </c>
    </row>
    <row r="500" spans="1:19" ht="15.75" x14ac:dyDescent="0.2">
      <c r="A500" s="622"/>
      <c r="B500" s="622"/>
      <c r="C500" s="622"/>
      <c r="D500" s="622"/>
      <c r="E500" s="622"/>
      <c r="F500" s="622"/>
      <c r="G500" s="622"/>
      <c r="H500" s="622"/>
      <c r="I500" s="622"/>
      <c r="J500" s="622"/>
      <c r="K500" s="622"/>
      <c r="L500" s="622"/>
      <c r="M500" s="635"/>
      <c r="N500" s="642"/>
      <c r="O500" s="640" t="s">
        <v>3078</v>
      </c>
      <c r="P500" s="622"/>
      <c r="Q500" s="622"/>
      <c r="R500" s="622"/>
      <c r="S500" s="622"/>
    </row>
    <row r="501" spans="1:19" ht="63" x14ac:dyDescent="0.2">
      <c r="A501" s="622"/>
      <c r="B501" s="622"/>
      <c r="C501" s="622"/>
      <c r="D501" s="622"/>
      <c r="E501" s="622"/>
      <c r="F501" s="622"/>
      <c r="G501" s="622"/>
      <c r="H501" s="622"/>
      <c r="I501" s="622"/>
      <c r="J501" s="622"/>
      <c r="K501" s="622"/>
      <c r="L501" s="622"/>
      <c r="M501" s="635"/>
      <c r="N501" s="642"/>
      <c r="O501" s="640" t="s">
        <v>3079</v>
      </c>
      <c r="P501" s="622"/>
      <c r="Q501" s="622"/>
      <c r="R501" s="622"/>
      <c r="S501" s="622"/>
    </row>
    <row r="502" spans="1:19" ht="78.75" x14ac:dyDescent="0.2">
      <c r="A502" s="622"/>
      <c r="B502" s="622"/>
      <c r="C502" s="622"/>
      <c r="D502" s="622"/>
      <c r="E502" s="622"/>
      <c r="F502" s="622"/>
      <c r="G502" s="622"/>
      <c r="H502" s="622"/>
      <c r="I502" s="622"/>
      <c r="J502" s="622"/>
      <c r="K502" s="622"/>
      <c r="L502" s="622"/>
      <c r="M502" s="635"/>
      <c r="N502" s="642"/>
      <c r="O502" s="640" t="s">
        <v>3080</v>
      </c>
      <c r="P502" s="641">
        <v>45200</v>
      </c>
      <c r="Q502" s="622"/>
      <c r="R502" s="622"/>
      <c r="S502" s="622"/>
    </row>
    <row r="503" spans="1:19" ht="47.25" x14ac:dyDescent="0.2">
      <c r="A503" s="622"/>
      <c r="B503" s="622"/>
      <c r="C503" s="622"/>
      <c r="D503" s="622"/>
      <c r="E503" s="622"/>
      <c r="F503" s="622"/>
      <c r="G503" s="622"/>
      <c r="H503" s="622"/>
      <c r="I503" s="622"/>
      <c r="J503" s="622"/>
      <c r="K503" s="622"/>
      <c r="L503" s="622"/>
      <c r="M503" s="635"/>
      <c r="N503" s="642"/>
      <c r="O503" s="640" t="s">
        <v>3081</v>
      </c>
      <c r="P503" s="641">
        <v>45200</v>
      </c>
      <c r="Q503" s="622"/>
      <c r="R503" s="622"/>
      <c r="S503" s="622"/>
    </row>
    <row r="504" spans="1:19" ht="15.75" x14ac:dyDescent="0.2">
      <c r="A504" s="622"/>
      <c r="B504" s="622"/>
      <c r="C504" s="622"/>
      <c r="D504" s="622"/>
      <c r="E504" s="622"/>
      <c r="F504" s="622"/>
      <c r="G504" s="622"/>
      <c r="H504" s="622"/>
      <c r="I504" s="622"/>
      <c r="J504" s="622"/>
      <c r="K504" s="622"/>
      <c r="L504" s="622"/>
      <c r="M504" s="638" t="s">
        <v>3082</v>
      </c>
      <c r="N504" s="639" t="s">
        <v>3083</v>
      </c>
      <c r="O504" s="640" t="s">
        <v>3084</v>
      </c>
      <c r="P504" s="641">
        <v>45200</v>
      </c>
      <c r="Q504" s="622"/>
      <c r="R504" s="622"/>
      <c r="S504" s="622"/>
    </row>
    <row r="505" spans="1:19" ht="31.5" x14ac:dyDescent="0.2">
      <c r="A505" s="622"/>
      <c r="B505" s="622"/>
      <c r="C505" s="622"/>
      <c r="D505" s="622"/>
      <c r="E505" s="622"/>
      <c r="F505" s="622"/>
      <c r="G505" s="622"/>
      <c r="H505" s="622"/>
      <c r="I505" s="622"/>
      <c r="J505" s="622"/>
      <c r="K505" s="622"/>
      <c r="L505" s="622"/>
      <c r="M505" s="635"/>
      <c r="N505" s="642"/>
      <c r="O505" s="646" t="s">
        <v>3085</v>
      </c>
      <c r="P505" s="641">
        <v>45200</v>
      </c>
      <c r="Q505" s="622"/>
      <c r="R505" s="622"/>
      <c r="S505" s="622"/>
    </row>
    <row r="506" spans="1:19" ht="15.75" x14ac:dyDescent="0.2">
      <c r="A506" s="622"/>
      <c r="B506" s="622"/>
      <c r="C506" s="622"/>
      <c r="D506" s="622"/>
      <c r="E506" s="622"/>
      <c r="F506" s="622"/>
      <c r="G506" s="622"/>
      <c r="H506" s="622"/>
      <c r="I506" s="622"/>
      <c r="J506" s="622"/>
      <c r="K506" s="622"/>
      <c r="L506" s="622"/>
      <c r="M506" s="635"/>
      <c r="N506" s="642"/>
      <c r="O506" s="647" t="s">
        <v>3086</v>
      </c>
      <c r="P506" s="641">
        <v>45200</v>
      </c>
      <c r="Q506" s="622"/>
      <c r="R506" s="622"/>
      <c r="S506" s="622"/>
    </row>
    <row r="507" spans="1:19" ht="15.75" x14ac:dyDescent="0.2">
      <c r="A507" s="622"/>
      <c r="B507" s="622"/>
      <c r="C507" s="622"/>
      <c r="D507" s="622"/>
      <c r="E507" s="622"/>
      <c r="F507" s="622"/>
      <c r="G507" s="622"/>
      <c r="H507" s="622"/>
      <c r="I507" s="622"/>
      <c r="J507" s="622"/>
      <c r="K507" s="622"/>
      <c r="L507" s="622"/>
      <c r="M507" s="635"/>
      <c r="N507" s="642"/>
      <c r="O507" s="647" t="s">
        <v>3087</v>
      </c>
      <c r="P507" s="641">
        <v>45200</v>
      </c>
      <c r="Q507" s="622"/>
      <c r="R507" s="622"/>
      <c r="S507" s="622"/>
    </row>
    <row r="508" spans="1:19" ht="15.75" x14ac:dyDescent="0.2">
      <c r="A508" s="622"/>
      <c r="B508" s="622"/>
      <c r="C508" s="622"/>
      <c r="D508" s="622"/>
      <c r="E508" s="622"/>
      <c r="F508" s="622"/>
      <c r="G508" s="622"/>
      <c r="H508" s="622"/>
      <c r="I508" s="622"/>
      <c r="J508" s="622"/>
      <c r="K508" s="622"/>
      <c r="L508" s="622"/>
      <c r="M508" s="635"/>
      <c r="N508" s="642"/>
      <c r="O508" s="647" t="s">
        <v>3088</v>
      </c>
      <c r="P508" s="641">
        <v>45200</v>
      </c>
      <c r="Q508" s="622"/>
      <c r="R508" s="622"/>
      <c r="S508" s="622"/>
    </row>
    <row r="509" spans="1:19" ht="15.75" x14ac:dyDescent="0.2">
      <c r="A509" s="622"/>
      <c r="B509" s="622"/>
      <c r="C509" s="622"/>
      <c r="D509" s="622"/>
      <c r="E509" s="622"/>
      <c r="F509" s="622"/>
      <c r="G509" s="622"/>
      <c r="H509" s="622"/>
      <c r="I509" s="622"/>
      <c r="J509" s="622"/>
      <c r="K509" s="622"/>
      <c r="L509" s="622"/>
      <c r="M509" s="635"/>
      <c r="N509" s="642"/>
      <c r="O509" s="647" t="s">
        <v>3089</v>
      </c>
      <c r="P509" s="641">
        <v>45200</v>
      </c>
      <c r="Q509" s="622"/>
      <c r="R509" s="622"/>
      <c r="S509" s="622"/>
    </row>
    <row r="510" spans="1:19" ht="15.75" x14ac:dyDescent="0.2">
      <c r="A510" s="622"/>
      <c r="B510" s="622"/>
      <c r="C510" s="622"/>
      <c r="D510" s="622"/>
      <c r="E510" s="622"/>
      <c r="F510" s="622"/>
      <c r="G510" s="622"/>
      <c r="H510" s="622"/>
      <c r="I510" s="622"/>
      <c r="J510" s="622"/>
      <c r="K510" s="622"/>
      <c r="L510" s="622"/>
      <c r="M510" s="635"/>
      <c r="N510" s="642"/>
      <c r="O510" s="647" t="s">
        <v>3090</v>
      </c>
      <c r="P510" s="641">
        <v>45200</v>
      </c>
      <c r="Q510" s="622"/>
      <c r="R510" s="622"/>
      <c r="S510" s="622"/>
    </row>
    <row r="511" spans="1:19" ht="15.75" x14ac:dyDescent="0.2">
      <c r="A511" s="622"/>
      <c r="B511" s="622"/>
      <c r="C511" s="622"/>
      <c r="D511" s="622"/>
      <c r="E511" s="622"/>
      <c r="F511" s="622"/>
      <c r="G511" s="622"/>
      <c r="H511" s="622"/>
      <c r="I511" s="622"/>
      <c r="J511" s="622"/>
      <c r="K511" s="622"/>
      <c r="L511" s="622"/>
      <c r="M511" s="635"/>
      <c r="N511" s="642"/>
      <c r="O511" s="647" t="s">
        <v>3091</v>
      </c>
      <c r="P511" s="641">
        <v>45200</v>
      </c>
      <c r="Q511" s="622"/>
      <c r="R511" s="622"/>
      <c r="S511" s="622"/>
    </row>
    <row r="512" spans="1:19" ht="15.75" x14ac:dyDescent="0.2">
      <c r="A512" s="622"/>
      <c r="B512" s="622"/>
      <c r="C512" s="622"/>
      <c r="D512" s="622"/>
      <c r="E512" s="622"/>
      <c r="F512" s="622"/>
      <c r="G512" s="622"/>
      <c r="H512" s="622"/>
      <c r="I512" s="622"/>
      <c r="J512" s="622"/>
      <c r="K512" s="622"/>
      <c r="L512" s="622"/>
      <c r="M512" s="635"/>
      <c r="N512" s="642"/>
      <c r="O512" s="646" t="s">
        <v>3092</v>
      </c>
      <c r="P512" s="641">
        <v>45200</v>
      </c>
      <c r="Q512" s="622"/>
      <c r="R512" s="622"/>
      <c r="S512" s="622"/>
    </row>
    <row r="513" spans="1:19" ht="47.25" x14ac:dyDescent="0.2">
      <c r="A513" s="622"/>
      <c r="B513" s="622"/>
      <c r="C513" s="622"/>
      <c r="D513" s="622"/>
      <c r="E513" s="622"/>
      <c r="F513" s="622"/>
      <c r="G513" s="622"/>
      <c r="H513" s="622"/>
      <c r="I513" s="622"/>
      <c r="J513" s="622"/>
      <c r="K513" s="622"/>
      <c r="L513" s="622"/>
      <c r="M513" s="635"/>
      <c r="N513" s="642"/>
      <c r="O513" s="640" t="s">
        <v>3093</v>
      </c>
      <c r="P513" s="641">
        <v>45200</v>
      </c>
      <c r="Q513" s="622"/>
      <c r="R513" s="622"/>
      <c r="S513" s="622"/>
    </row>
    <row r="514" spans="1:19" ht="15.75" x14ac:dyDescent="0.2">
      <c r="A514" s="622"/>
      <c r="B514" s="622"/>
      <c r="C514" s="622"/>
      <c r="D514" s="622"/>
      <c r="E514" s="622"/>
      <c r="F514" s="622"/>
      <c r="G514" s="622"/>
      <c r="H514" s="622"/>
      <c r="I514" s="622"/>
      <c r="J514" s="622"/>
      <c r="K514" s="622"/>
      <c r="L514" s="622"/>
      <c r="M514" s="635"/>
      <c r="N514" s="642"/>
      <c r="O514" s="640" t="s">
        <v>3094</v>
      </c>
      <c r="P514" s="641">
        <v>45200</v>
      </c>
      <c r="Q514" s="622"/>
      <c r="R514" s="622"/>
      <c r="S514" s="622"/>
    </row>
    <row r="515" spans="1:19" ht="31.5" x14ac:dyDescent="0.2">
      <c r="A515" s="622"/>
      <c r="B515" s="622"/>
      <c r="C515" s="622"/>
      <c r="D515" s="622"/>
      <c r="E515" s="622"/>
      <c r="F515" s="622"/>
      <c r="G515" s="622"/>
      <c r="H515" s="622"/>
      <c r="I515" s="622"/>
      <c r="J515" s="622"/>
      <c r="K515" s="622"/>
      <c r="L515" s="622"/>
      <c r="M515" s="635"/>
      <c r="N515" s="642"/>
      <c r="O515" s="646" t="s">
        <v>3095</v>
      </c>
      <c r="P515" s="641">
        <v>45200</v>
      </c>
      <c r="Q515" s="622"/>
      <c r="R515" s="622"/>
      <c r="S515" s="622"/>
    </row>
    <row r="516" spans="1:19" ht="31.5" x14ac:dyDescent="0.2">
      <c r="A516" s="622"/>
      <c r="B516" s="622"/>
      <c r="C516" s="622"/>
      <c r="D516" s="622"/>
      <c r="E516" s="622"/>
      <c r="F516" s="622"/>
      <c r="G516" s="622"/>
      <c r="H516" s="622"/>
      <c r="I516" s="622"/>
      <c r="J516" s="622"/>
      <c r="K516" s="622"/>
      <c r="L516" s="622"/>
      <c r="M516" s="635"/>
      <c r="N516" s="642"/>
      <c r="O516" s="646" t="s">
        <v>3096</v>
      </c>
      <c r="P516" s="641">
        <v>45200</v>
      </c>
      <c r="Q516" s="622"/>
      <c r="R516" s="622"/>
      <c r="S516" s="622"/>
    </row>
    <row r="517" spans="1:19" ht="15.75" x14ac:dyDescent="0.2">
      <c r="A517" s="622"/>
      <c r="B517" s="622"/>
      <c r="C517" s="622"/>
      <c r="D517" s="622"/>
      <c r="E517" s="622"/>
      <c r="F517" s="622"/>
      <c r="G517" s="622"/>
      <c r="H517" s="622"/>
      <c r="I517" s="622"/>
      <c r="J517" s="622"/>
      <c r="K517" s="622"/>
      <c r="L517" s="622"/>
      <c r="M517" s="635"/>
      <c r="N517" s="642"/>
      <c r="O517" s="640" t="s">
        <v>3097</v>
      </c>
      <c r="P517" s="641">
        <v>45200</v>
      </c>
      <c r="Q517" s="622"/>
      <c r="R517" s="622"/>
      <c r="S517" s="622"/>
    </row>
    <row r="518" spans="1:19" ht="47.25" x14ac:dyDescent="0.2">
      <c r="A518" s="622"/>
      <c r="B518" s="622"/>
      <c r="C518" s="622"/>
      <c r="D518" s="622"/>
      <c r="E518" s="622"/>
      <c r="F518" s="622"/>
      <c r="G518" s="622"/>
      <c r="H518" s="622"/>
      <c r="I518" s="622"/>
      <c r="J518" s="622"/>
      <c r="K518" s="622"/>
      <c r="L518" s="622"/>
      <c r="M518" s="635"/>
      <c r="N518" s="642"/>
      <c r="O518" s="640" t="s">
        <v>3098</v>
      </c>
      <c r="P518" s="641">
        <v>45200</v>
      </c>
      <c r="Q518" s="622"/>
      <c r="R518" s="622"/>
      <c r="S518" s="622"/>
    </row>
    <row r="519" spans="1:19" ht="15.75" x14ac:dyDescent="0.2">
      <c r="A519" s="622"/>
      <c r="B519" s="622"/>
      <c r="C519" s="622"/>
      <c r="D519" s="622"/>
      <c r="E519" s="622"/>
      <c r="F519" s="622"/>
      <c r="G519" s="622"/>
      <c r="H519" s="622"/>
      <c r="I519" s="622"/>
      <c r="J519" s="622"/>
      <c r="K519" s="622"/>
      <c r="L519" s="622"/>
      <c r="M519" s="635"/>
      <c r="N519" s="642"/>
      <c r="O519" s="640" t="s">
        <v>3099</v>
      </c>
      <c r="P519" s="641">
        <v>45200</v>
      </c>
      <c r="Q519" s="622"/>
      <c r="R519" s="622"/>
      <c r="S519" s="622"/>
    </row>
    <row r="520" spans="1:19" ht="78.75" x14ac:dyDescent="0.2">
      <c r="A520" s="622"/>
      <c r="B520" s="622"/>
      <c r="C520" s="622"/>
      <c r="D520" s="622"/>
      <c r="E520" s="622"/>
      <c r="F520" s="622"/>
      <c r="G520" s="622"/>
      <c r="H520" s="622"/>
      <c r="I520" s="622"/>
      <c r="J520" s="622"/>
      <c r="K520" s="622"/>
      <c r="L520" s="622"/>
      <c r="M520" s="635"/>
      <c r="N520" s="642"/>
      <c r="O520" s="640" t="s">
        <v>3100</v>
      </c>
      <c r="P520" s="641">
        <v>45200</v>
      </c>
      <c r="Q520" s="622"/>
      <c r="R520" s="622"/>
      <c r="S520" s="622"/>
    </row>
    <row r="521" spans="1:19" ht="78.75" x14ac:dyDescent="0.2">
      <c r="A521" s="622"/>
      <c r="B521" s="622"/>
      <c r="C521" s="623" t="s">
        <v>581</v>
      </c>
      <c r="D521" s="623" t="s">
        <v>581</v>
      </c>
      <c r="E521" s="623" t="s">
        <v>581</v>
      </c>
      <c r="F521" s="623" t="s">
        <v>581</v>
      </c>
      <c r="G521" s="623" t="s">
        <v>581</v>
      </c>
      <c r="H521" s="623" t="s">
        <v>581</v>
      </c>
      <c r="I521" s="623" t="s">
        <v>581</v>
      </c>
      <c r="J521" s="623" t="s">
        <v>581</v>
      </c>
      <c r="K521" s="623" t="s">
        <v>581</v>
      </c>
      <c r="L521" s="623" t="s">
        <v>581</v>
      </c>
      <c r="M521" s="635"/>
      <c r="N521" s="645" t="s">
        <v>3101</v>
      </c>
      <c r="O521" s="648" t="s">
        <v>3102</v>
      </c>
      <c r="P521" s="599" t="s">
        <v>2594</v>
      </c>
      <c r="Q521" s="485" t="s">
        <v>2248</v>
      </c>
      <c r="R521" s="60" t="s">
        <v>2249</v>
      </c>
      <c r="S521" s="490" t="s">
        <v>2249</v>
      </c>
    </row>
    <row r="522" spans="1:19" ht="78.75" x14ac:dyDescent="0.2">
      <c r="A522" s="622"/>
      <c r="B522" s="622"/>
      <c r="C522" s="622"/>
      <c r="D522" s="622"/>
      <c r="E522" s="622"/>
      <c r="F522" s="622"/>
      <c r="G522" s="622"/>
      <c r="H522" s="622"/>
      <c r="I522" s="622"/>
      <c r="J522" s="622"/>
      <c r="K522" s="622"/>
      <c r="L522" s="622"/>
      <c r="M522" s="635"/>
      <c r="N522" s="645" t="s">
        <v>3103</v>
      </c>
      <c r="O522" s="649" t="s">
        <v>3104</v>
      </c>
      <c r="P522" s="622"/>
      <c r="Q522" s="622"/>
      <c r="R522" s="622"/>
      <c r="S522" s="622"/>
    </row>
    <row r="523" spans="1:19" ht="94.5" x14ac:dyDescent="0.2">
      <c r="A523" s="622"/>
      <c r="B523" s="622"/>
      <c r="C523" s="623" t="s">
        <v>581</v>
      </c>
      <c r="D523" s="623" t="s">
        <v>581</v>
      </c>
      <c r="E523" s="623" t="s">
        <v>581</v>
      </c>
      <c r="F523" s="623" t="s">
        <v>581</v>
      </c>
      <c r="G523" s="623" t="s">
        <v>581</v>
      </c>
      <c r="H523" s="623" t="s">
        <v>581</v>
      </c>
      <c r="I523" s="623" t="s">
        <v>581</v>
      </c>
      <c r="J523" s="623" t="s">
        <v>581</v>
      </c>
      <c r="K523" s="623" t="s">
        <v>581</v>
      </c>
      <c r="L523" s="623" t="s">
        <v>581</v>
      </c>
      <c r="M523" s="635"/>
      <c r="N523" s="642"/>
      <c r="O523" s="644" t="s">
        <v>3105</v>
      </c>
      <c r="P523" s="599" t="s">
        <v>2594</v>
      </c>
      <c r="Q523" s="485" t="s">
        <v>2248</v>
      </c>
      <c r="R523" s="60" t="s">
        <v>2249</v>
      </c>
      <c r="S523" s="490" t="s">
        <v>2249</v>
      </c>
    </row>
    <row r="524" spans="1:19" ht="63" x14ac:dyDescent="0.2">
      <c r="A524" s="622"/>
      <c r="B524" s="622"/>
      <c r="C524" s="622"/>
      <c r="D524" s="622"/>
      <c r="E524" s="622"/>
      <c r="F524" s="622"/>
      <c r="G524" s="622"/>
      <c r="H524" s="622"/>
      <c r="I524" s="622"/>
      <c r="J524" s="622"/>
      <c r="K524" s="622"/>
      <c r="L524" s="622"/>
      <c r="M524" s="635"/>
      <c r="N524" s="645" t="s">
        <v>3106</v>
      </c>
      <c r="O524" s="644" t="s">
        <v>3107</v>
      </c>
      <c r="P524" s="622"/>
      <c r="Q524" s="622"/>
      <c r="R524" s="622"/>
      <c r="S524" s="622"/>
    </row>
    <row r="525" spans="1:19" ht="78.75" x14ac:dyDescent="0.2">
      <c r="A525" s="622"/>
      <c r="B525" s="622"/>
      <c r="C525" s="622"/>
      <c r="D525" s="623" t="s">
        <v>629</v>
      </c>
      <c r="E525" s="623" t="s">
        <v>629</v>
      </c>
      <c r="F525" s="623" t="s">
        <v>620</v>
      </c>
      <c r="G525" s="623" t="s">
        <v>620</v>
      </c>
      <c r="H525" s="623" t="s">
        <v>620</v>
      </c>
      <c r="I525" s="623" t="s">
        <v>620</v>
      </c>
      <c r="J525" s="623" t="s">
        <v>620</v>
      </c>
      <c r="K525" s="623" t="s">
        <v>620</v>
      </c>
      <c r="L525" s="623" t="s">
        <v>620</v>
      </c>
      <c r="M525" s="638" t="s">
        <v>3108</v>
      </c>
      <c r="N525" s="639" t="s">
        <v>3109</v>
      </c>
      <c r="O525" s="640" t="s">
        <v>3110</v>
      </c>
      <c r="P525" s="599" t="s">
        <v>2594</v>
      </c>
      <c r="Q525" s="485" t="s">
        <v>2248</v>
      </c>
      <c r="R525" s="60" t="s">
        <v>2249</v>
      </c>
      <c r="S525" s="490" t="s">
        <v>2249</v>
      </c>
    </row>
    <row r="526" spans="1:19" ht="31.5" x14ac:dyDescent="0.2">
      <c r="A526" s="622"/>
      <c r="B526" s="622"/>
      <c r="C526" s="622"/>
      <c r="D526" s="623" t="s">
        <v>629</v>
      </c>
      <c r="E526" s="623" t="s">
        <v>629</v>
      </c>
      <c r="F526" s="623" t="s">
        <v>620</v>
      </c>
      <c r="G526" s="623" t="s">
        <v>620</v>
      </c>
      <c r="H526" s="623" t="s">
        <v>620</v>
      </c>
      <c r="I526" s="623" t="s">
        <v>620</v>
      </c>
      <c r="J526" s="623" t="s">
        <v>620</v>
      </c>
      <c r="K526" s="623" t="s">
        <v>620</v>
      </c>
      <c r="L526" s="623" t="s">
        <v>620</v>
      </c>
      <c r="M526" s="635"/>
      <c r="N526" s="642"/>
      <c r="O526" s="640" t="s">
        <v>3111</v>
      </c>
      <c r="P526" s="599" t="s">
        <v>2594</v>
      </c>
      <c r="Q526" s="485" t="s">
        <v>2248</v>
      </c>
      <c r="R526" s="60" t="s">
        <v>2249</v>
      </c>
      <c r="S526" s="490" t="s">
        <v>2249</v>
      </c>
    </row>
    <row r="527" spans="1:19" ht="47.25" x14ac:dyDescent="0.2">
      <c r="A527" s="622"/>
      <c r="B527" s="622"/>
      <c r="C527" s="622"/>
      <c r="D527" s="623" t="s">
        <v>629</v>
      </c>
      <c r="E527" s="623" t="s">
        <v>629</v>
      </c>
      <c r="F527" s="623" t="s">
        <v>620</v>
      </c>
      <c r="G527" s="623" t="s">
        <v>620</v>
      </c>
      <c r="H527" s="623" t="s">
        <v>620</v>
      </c>
      <c r="I527" s="623" t="s">
        <v>620</v>
      </c>
      <c r="J527" s="623" t="s">
        <v>620</v>
      </c>
      <c r="K527" s="623" t="s">
        <v>620</v>
      </c>
      <c r="L527" s="623" t="s">
        <v>620</v>
      </c>
      <c r="M527" s="635"/>
      <c r="N527" s="642"/>
      <c r="O527" s="640" t="s">
        <v>3112</v>
      </c>
      <c r="P527" s="599" t="s">
        <v>2594</v>
      </c>
      <c r="Q527" s="485" t="s">
        <v>2248</v>
      </c>
      <c r="R527" s="60" t="s">
        <v>2249</v>
      </c>
      <c r="S527" s="490" t="s">
        <v>2249</v>
      </c>
    </row>
    <row r="528" spans="1:19" ht="31.5" x14ac:dyDescent="0.2">
      <c r="A528" s="622"/>
      <c r="B528" s="622"/>
      <c r="C528" s="622"/>
      <c r="D528" s="622"/>
      <c r="E528" s="622"/>
      <c r="F528" s="622"/>
      <c r="G528" s="622"/>
      <c r="H528" s="622"/>
      <c r="I528" s="622"/>
      <c r="J528" s="622"/>
      <c r="K528" s="622"/>
      <c r="L528" s="622"/>
      <c r="M528" s="635"/>
      <c r="N528" s="642"/>
      <c r="O528" s="640" t="s">
        <v>3113</v>
      </c>
      <c r="P528" s="622"/>
      <c r="Q528" s="622"/>
      <c r="R528" s="622"/>
      <c r="S528" s="622"/>
    </row>
    <row r="529" spans="1:19" ht="47.25" x14ac:dyDescent="0.2">
      <c r="A529" s="622"/>
      <c r="B529" s="622"/>
      <c r="C529" s="622"/>
      <c r="D529" s="622"/>
      <c r="E529" s="622"/>
      <c r="F529" s="622"/>
      <c r="G529" s="622"/>
      <c r="H529" s="622"/>
      <c r="I529" s="622"/>
      <c r="J529" s="622"/>
      <c r="K529" s="622"/>
      <c r="L529" s="622"/>
      <c r="M529" s="638" t="s">
        <v>3114</v>
      </c>
      <c r="N529" s="639" t="s">
        <v>3115</v>
      </c>
      <c r="O529" s="640" t="s">
        <v>3152</v>
      </c>
      <c r="P529" s="641">
        <v>45200</v>
      </c>
      <c r="Q529" s="622"/>
      <c r="R529" s="622"/>
      <c r="S529" s="622"/>
    </row>
    <row r="530" spans="1:19" ht="78.75" x14ac:dyDescent="0.2">
      <c r="A530" s="622"/>
      <c r="B530" s="622"/>
      <c r="C530" s="622"/>
      <c r="D530" s="622"/>
      <c r="E530" s="622"/>
      <c r="F530" s="622"/>
      <c r="G530" s="622"/>
      <c r="H530" s="622"/>
      <c r="I530" s="622"/>
      <c r="J530" s="622"/>
      <c r="K530" s="622"/>
      <c r="L530" s="622"/>
      <c r="M530" s="635"/>
      <c r="N530" s="642"/>
      <c r="O530" s="640" t="s">
        <v>3116</v>
      </c>
      <c r="P530" s="641">
        <v>45200</v>
      </c>
      <c r="Q530" s="622"/>
      <c r="R530" s="622"/>
      <c r="S530" s="622"/>
    </row>
    <row r="531" spans="1:19" ht="78.75" x14ac:dyDescent="0.2">
      <c r="A531" s="622"/>
      <c r="B531" s="622"/>
      <c r="C531" s="622"/>
      <c r="D531" s="622"/>
      <c r="E531" s="622"/>
      <c r="F531" s="622"/>
      <c r="G531" s="622"/>
      <c r="H531" s="622"/>
      <c r="I531" s="622"/>
      <c r="J531" s="622"/>
      <c r="K531" s="622"/>
      <c r="L531" s="622"/>
      <c r="M531" s="635"/>
      <c r="N531" s="645" t="s">
        <v>3117</v>
      </c>
      <c r="O531" s="644" t="s">
        <v>3118</v>
      </c>
      <c r="P531" s="641">
        <v>45200</v>
      </c>
      <c r="Q531" s="622"/>
      <c r="R531" s="622"/>
      <c r="S531" s="622"/>
    </row>
    <row r="532" spans="1:19" ht="110.25" x14ac:dyDescent="0.2">
      <c r="A532" s="622"/>
      <c r="B532" s="622"/>
      <c r="C532" s="622"/>
      <c r="D532" s="622"/>
      <c r="E532" s="622"/>
      <c r="F532" s="622"/>
      <c r="G532" s="622"/>
      <c r="H532" s="622"/>
      <c r="I532" s="622"/>
      <c r="J532" s="622"/>
      <c r="K532" s="622"/>
      <c r="L532" s="622"/>
      <c r="M532" s="635"/>
      <c r="N532" s="645" t="s">
        <v>3119</v>
      </c>
      <c r="O532" s="644" t="s">
        <v>3120</v>
      </c>
      <c r="P532" s="641">
        <v>45200</v>
      </c>
      <c r="Q532" s="622"/>
      <c r="R532" s="622"/>
      <c r="S532" s="622"/>
    </row>
    <row r="533" spans="1:19" ht="31.5" x14ac:dyDescent="0.2">
      <c r="A533" s="622"/>
      <c r="B533" s="622"/>
      <c r="C533" s="623" t="s">
        <v>614</v>
      </c>
      <c r="D533" s="623" t="s">
        <v>614</v>
      </c>
      <c r="E533" s="623" t="s">
        <v>614</v>
      </c>
      <c r="F533" s="623" t="s">
        <v>614</v>
      </c>
      <c r="G533" s="623" t="s">
        <v>614</v>
      </c>
      <c r="H533" s="623" t="s">
        <v>614</v>
      </c>
      <c r="I533" s="623" t="s">
        <v>614</v>
      </c>
      <c r="J533" s="623" t="s">
        <v>614</v>
      </c>
      <c r="K533" s="623" t="s">
        <v>614</v>
      </c>
      <c r="L533" s="623" t="s">
        <v>614</v>
      </c>
      <c r="M533" s="638" t="s">
        <v>3121</v>
      </c>
      <c r="N533" s="639" t="s">
        <v>3122</v>
      </c>
      <c r="O533" s="640" t="s">
        <v>3123</v>
      </c>
      <c r="P533" s="599" t="s">
        <v>2594</v>
      </c>
      <c r="Q533" s="485" t="s">
        <v>2248</v>
      </c>
      <c r="R533" s="60" t="s">
        <v>2249</v>
      </c>
      <c r="S533" s="490" t="s">
        <v>2249</v>
      </c>
    </row>
    <row r="534" spans="1:19" ht="47.25" x14ac:dyDescent="0.2">
      <c r="A534" s="622"/>
      <c r="B534" s="622"/>
      <c r="C534" s="622"/>
      <c r="D534" s="622"/>
      <c r="E534" s="622"/>
      <c r="F534" s="622"/>
      <c r="G534" s="622"/>
      <c r="H534" s="622"/>
      <c r="I534" s="622"/>
      <c r="J534" s="622"/>
      <c r="K534" s="622"/>
      <c r="L534" s="622"/>
      <c r="M534" s="635"/>
      <c r="N534" s="642"/>
      <c r="O534" s="640" t="s">
        <v>3124</v>
      </c>
      <c r="P534" s="622"/>
      <c r="Q534" s="622"/>
      <c r="R534" s="622"/>
      <c r="S534" s="622"/>
    </row>
    <row r="535" spans="1:19" ht="31.5" x14ac:dyDescent="0.2">
      <c r="A535" s="622"/>
      <c r="B535" s="622"/>
      <c r="C535" s="622"/>
      <c r="D535" s="622"/>
      <c r="E535" s="622"/>
      <c r="F535" s="622"/>
      <c r="G535" s="622"/>
      <c r="H535" s="622"/>
      <c r="I535" s="622"/>
      <c r="J535" s="622"/>
      <c r="K535" s="622"/>
      <c r="L535" s="622"/>
      <c r="M535" s="635"/>
      <c r="N535" s="645" t="s">
        <v>3125</v>
      </c>
      <c r="O535" s="644" t="s">
        <v>3126</v>
      </c>
      <c r="P535" s="641">
        <v>45200</v>
      </c>
      <c r="Q535" s="622"/>
      <c r="R535" s="622"/>
      <c r="S535" s="622"/>
    </row>
    <row r="536" spans="1:19" ht="47.25" x14ac:dyDescent="0.2">
      <c r="A536" s="622"/>
      <c r="B536" s="622"/>
      <c r="C536" s="622"/>
      <c r="D536" s="622"/>
      <c r="E536" s="622"/>
      <c r="F536" s="622"/>
      <c r="G536" s="622"/>
      <c r="H536" s="622"/>
      <c r="I536" s="622"/>
      <c r="J536" s="622"/>
      <c r="K536" s="622"/>
      <c r="L536" s="622"/>
      <c r="M536" s="638" t="s">
        <v>3127</v>
      </c>
      <c r="N536" s="639" t="s">
        <v>3128</v>
      </c>
      <c r="O536" s="650" t="s">
        <v>3129</v>
      </c>
      <c r="P536" s="641">
        <v>45200</v>
      </c>
      <c r="Q536" s="622"/>
      <c r="R536" s="622"/>
      <c r="S536" s="622"/>
    </row>
    <row r="537" spans="1:19" ht="47.25" x14ac:dyDescent="0.2">
      <c r="A537" s="622"/>
      <c r="B537" s="622"/>
      <c r="C537" s="622"/>
      <c r="D537" s="622"/>
      <c r="E537" s="622"/>
      <c r="F537" s="622"/>
      <c r="G537" s="622"/>
      <c r="H537" s="622"/>
      <c r="I537" s="622"/>
      <c r="J537" s="622"/>
      <c r="K537" s="622"/>
      <c r="L537" s="622"/>
      <c r="M537" s="638" t="s">
        <v>3130</v>
      </c>
      <c r="N537" s="639" t="s">
        <v>3131</v>
      </c>
      <c r="O537" s="640" t="s">
        <v>3132</v>
      </c>
      <c r="P537" s="641">
        <v>45200</v>
      </c>
      <c r="Q537" s="622"/>
      <c r="R537" s="622"/>
      <c r="S537" s="622"/>
    </row>
    <row r="538" spans="1:19" ht="31.5" x14ac:dyDescent="0.2">
      <c r="A538" s="622"/>
      <c r="B538" s="622"/>
      <c r="C538" s="622"/>
      <c r="D538" s="622"/>
      <c r="E538" s="622"/>
      <c r="F538" s="622"/>
      <c r="G538" s="622"/>
      <c r="H538" s="622"/>
      <c r="I538" s="622"/>
      <c r="J538" s="622"/>
      <c r="K538" s="622"/>
      <c r="L538" s="622"/>
      <c r="M538" s="635"/>
      <c r="N538" s="642"/>
      <c r="O538" s="640" t="s">
        <v>3133</v>
      </c>
      <c r="P538" s="641">
        <v>45200</v>
      </c>
      <c r="Q538" s="622"/>
      <c r="R538" s="622"/>
      <c r="S538" s="622"/>
    </row>
    <row r="539" spans="1:19" ht="63" x14ac:dyDescent="0.2">
      <c r="A539" s="622"/>
      <c r="B539" s="622"/>
      <c r="C539" s="622"/>
      <c r="D539" s="622"/>
      <c r="E539" s="622"/>
      <c r="F539" s="622"/>
      <c r="G539" s="622"/>
      <c r="H539" s="622"/>
      <c r="I539" s="622"/>
      <c r="J539" s="622"/>
      <c r="K539" s="622"/>
      <c r="L539" s="622"/>
      <c r="M539" s="638" t="s">
        <v>3134</v>
      </c>
      <c r="N539" s="639" t="s">
        <v>3135</v>
      </c>
      <c r="O539" s="650" t="s">
        <v>3136</v>
      </c>
      <c r="P539" s="622"/>
      <c r="Q539" s="622"/>
      <c r="R539" s="622"/>
      <c r="S539" s="622"/>
    </row>
    <row r="540" spans="1:19" ht="110.25" x14ac:dyDescent="0.2">
      <c r="A540" s="622"/>
      <c r="B540" s="622"/>
      <c r="C540" s="622"/>
      <c r="D540" s="622"/>
      <c r="E540" s="622"/>
      <c r="F540" s="622"/>
      <c r="G540" s="622"/>
      <c r="H540" s="622"/>
      <c r="I540" s="622"/>
      <c r="J540" s="622"/>
      <c r="K540" s="622"/>
      <c r="L540" s="622"/>
      <c r="M540" s="635"/>
      <c r="N540" s="645" t="s">
        <v>3137</v>
      </c>
      <c r="O540" s="644" t="s">
        <v>3151</v>
      </c>
      <c r="P540" s="622"/>
      <c r="Q540" s="622"/>
      <c r="R540" s="622"/>
      <c r="S540" s="622"/>
    </row>
    <row r="541" spans="1:19" ht="126" x14ac:dyDescent="0.2">
      <c r="A541" s="622"/>
      <c r="B541" s="622"/>
      <c r="C541" s="622"/>
      <c r="D541" s="622"/>
      <c r="E541" s="622"/>
      <c r="F541" s="622"/>
      <c r="G541" s="622"/>
      <c r="H541" s="622"/>
      <c r="I541" s="622"/>
      <c r="J541" s="622"/>
      <c r="K541" s="622"/>
      <c r="L541" s="622"/>
      <c r="M541" s="635"/>
      <c r="N541" s="645" t="s">
        <v>3138</v>
      </c>
      <c r="O541" s="644" t="s">
        <v>3139</v>
      </c>
      <c r="P541" s="641">
        <v>45200</v>
      </c>
      <c r="Q541" s="622"/>
      <c r="R541" s="622"/>
      <c r="S541" s="622"/>
    </row>
    <row r="542" spans="1:19" ht="78.75" x14ac:dyDescent="0.2">
      <c r="A542" s="622"/>
      <c r="B542" s="622"/>
      <c r="C542" s="622"/>
      <c r="D542" s="622"/>
      <c r="E542" s="622"/>
      <c r="F542" s="622"/>
      <c r="G542" s="622"/>
      <c r="H542" s="622"/>
      <c r="I542" s="622"/>
      <c r="J542" s="622"/>
      <c r="K542" s="622"/>
      <c r="L542" s="622"/>
      <c r="M542" s="635"/>
      <c r="N542" s="645" t="s">
        <v>3140</v>
      </c>
      <c r="O542" s="644" t="s">
        <v>3141</v>
      </c>
      <c r="P542" s="622"/>
      <c r="Q542" s="622"/>
      <c r="R542" s="622"/>
      <c r="S542" s="622"/>
    </row>
    <row r="543" spans="1:19" ht="47.25" x14ac:dyDescent="0.2">
      <c r="A543" s="622"/>
      <c r="B543" s="622"/>
      <c r="C543" s="622"/>
      <c r="D543" s="622"/>
      <c r="E543" s="622"/>
      <c r="F543" s="622"/>
      <c r="G543" s="622"/>
      <c r="H543" s="622"/>
      <c r="I543" s="622"/>
      <c r="J543" s="622"/>
      <c r="K543" s="622"/>
      <c r="L543" s="622"/>
      <c r="M543" s="638" t="s">
        <v>3142</v>
      </c>
      <c r="N543" s="639" t="s">
        <v>3143</v>
      </c>
      <c r="O543" s="650" t="s">
        <v>3144</v>
      </c>
      <c r="P543" s="641">
        <v>45200</v>
      </c>
      <c r="Q543" s="622"/>
      <c r="R543" s="622"/>
      <c r="S543" s="622"/>
    </row>
    <row r="544" spans="1:19" ht="15.75" x14ac:dyDescent="0.2">
      <c r="O544" s="634"/>
    </row>
    <row r="547" spans="15:15" x14ac:dyDescent="0.2">
      <c r="O547"/>
    </row>
    <row r="548" spans="15:15" x14ac:dyDescent="0.2">
      <c r="O548"/>
    </row>
    <row r="549" spans="15:15" x14ac:dyDescent="0.2">
      <c r="O549" s="332"/>
    </row>
  </sheetData>
  <mergeCells count="99">
    <mergeCell ref="M385:M456"/>
    <mergeCell ref="M457:M474"/>
    <mergeCell ref="M323:M343"/>
    <mergeCell ref="M344:M361"/>
    <mergeCell ref="M362:M367"/>
    <mergeCell ref="M371:M374"/>
    <mergeCell ref="M380:M383"/>
    <mergeCell ref="M134:M138"/>
    <mergeCell ref="M140:M251"/>
    <mergeCell ref="M252:M282"/>
    <mergeCell ref="M283:M297"/>
    <mergeCell ref="M298:M322"/>
    <mergeCell ref="M116:M124"/>
    <mergeCell ref="D125:D128"/>
    <mergeCell ref="E125:E128"/>
    <mergeCell ref="F125:F128"/>
    <mergeCell ref="G125:G128"/>
    <mergeCell ref="H125:H128"/>
    <mergeCell ref="I125:I128"/>
    <mergeCell ref="J125:J128"/>
    <mergeCell ref="K125:K128"/>
    <mergeCell ref="L125:L128"/>
    <mergeCell ref="I112:I115"/>
    <mergeCell ref="J112:J115"/>
    <mergeCell ref="K112:K115"/>
    <mergeCell ref="L112:L115"/>
    <mergeCell ref="M112:M115"/>
    <mergeCell ref="D112:D115"/>
    <mergeCell ref="E112:E115"/>
    <mergeCell ref="F112:F115"/>
    <mergeCell ref="G112:G115"/>
    <mergeCell ref="H112:H115"/>
    <mergeCell ref="G106:G109"/>
    <mergeCell ref="H106:H109"/>
    <mergeCell ref="M3:M11"/>
    <mergeCell ref="M12:M22"/>
    <mergeCell ref="M106:M109"/>
    <mergeCell ref="M25:M104"/>
    <mergeCell ref="J96:J104"/>
    <mergeCell ref="K96:K104"/>
    <mergeCell ref="L96:L104"/>
    <mergeCell ref="I106:I109"/>
    <mergeCell ref="J106:J109"/>
    <mergeCell ref="K106:K109"/>
    <mergeCell ref="L106:L109"/>
    <mergeCell ref="H89:H94"/>
    <mergeCell ref="I89:I94"/>
    <mergeCell ref="J89:J94"/>
    <mergeCell ref="B106:B108"/>
    <mergeCell ref="C106:C108"/>
    <mergeCell ref="D106:D109"/>
    <mergeCell ref="E106:E109"/>
    <mergeCell ref="F106:F109"/>
    <mergeCell ref="K89:K94"/>
    <mergeCell ref="L89:L94"/>
    <mergeCell ref="H98:H104"/>
    <mergeCell ref="C89:C94"/>
    <mergeCell ref="D89:D94"/>
    <mergeCell ref="E89:E94"/>
    <mergeCell ref="F89:F94"/>
    <mergeCell ref="G89:G94"/>
    <mergeCell ref="H71:H85"/>
    <mergeCell ref="I71:I85"/>
    <mergeCell ref="J71:J85"/>
    <mergeCell ref="K71:K84"/>
    <mergeCell ref="L71:L84"/>
    <mergeCell ref="K85:K88"/>
    <mergeCell ref="L85:L88"/>
    <mergeCell ref="H86:H88"/>
    <mergeCell ref="J86:J88"/>
    <mergeCell ref="I87:I88"/>
    <mergeCell ref="F34:F48"/>
    <mergeCell ref="G34:G50"/>
    <mergeCell ref="C71:C84"/>
    <mergeCell ref="D71:D84"/>
    <mergeCell ref="E71:E84"/>
    <mergeCell ref="F71:F84"/>
    <mergeCell ref="G71:G79"/>
    <mergeCell ref="G80:G88"/>
    <mergeCell ref="C85:C88"/>
    <mergeCell ref="D85:D88"/>
    <mergeCell ref="E85:E88"/>
    <mergeCell ref="F85:F88"/>
    <mergeCell ref="A476:S476"/>
    <mergeCell ref="A479:S479"/>
    <mergeCell ref="A1:S1"/>
    <mergeCell ref="H44:H50"/>
    <mergeCell ref="I44:I50"/>
    <mergeCell ref="J44:J50"/>
    <mergeCell ref="K44:K50"/>
    <mergeCell ref="L44:L50"/>
    <mergeCell ref="H34:H38"/>
    <mergeCell ref="I34:I38"/>
    <mergeCell ref="J34:J38"/>
    <mergeCell ref="K34:K38"/>
    <mergeCell ref="L34:L38"/>
    <mergeCell ref="C34:C48"/>
    <mergeCell ref="D34:D48"/>
    <mergeCell ref="E34:E48"/>
  </mergeCells>
  <conditionalFormatting sqref="Q21:Q24">
    <cfRule type="expression" dxfId="48" priority="38">
      <formula>"Agency"</formula>
    </cfRule>
  </conditionalFormatting>
  <conditionalFormatting sqref="Q134:Q135">
    <cfRule type="expression" dxfId="47" priority="27">
      <formula>"Agency"</formula>
    </cfRule>
  </conditionalFormatting>
  <conditionalFormatting sqref="Q137">
    <cfRule type="expression" dxfId="46" priority="26">
      <formula>"Agency"</formula>
    </cfRule>
  </conditionalFormatting>
  <conditionalFormatting sqref="Q140">
    <cfRule type="expression" dxfId="45" priority="25">
      <formula>"Agency"</formula>
    </cfRule>
  </conditionalFormatting>
  <conditionalFormatting sqref="Q142">
    <cfRule type="expression" dxfId="44" priority="24">
      <formula>"Agency"</formula>
    </cfRule>
  </conditionalFormatting>
  <conditionalFormatting sqref="Q144:Q147">
    <cfRule type="expression" dxfId="43" priority="20">
      <formula>"Agency"</formula>
    </cfRule>
  </conditionalFormatting>
  <conditionalFormatting sqref="Q253">
    <cfRule type="expression" dxfId="42" priority="19">
      <formula>"Agency"</formula>
    </cfRule>
  </conditionalFormatting>
  <conditionalFormatting sqref="Q257:Q263">
    <cfRule type="expression" dxfId="41" priority="12">
      <formula>"Agency"</formula>
    </cfRule>
  </conditionalFormatting>
  <conditionalFormatting sqref="Q266">
    <cfRule type="expression" dxfId="40" priority="11">
      <formula>"Agency"</formula>
    </cfRule>
  </conditionalFormatting>
  <conditionalFormatting sqref="Q268">
    <cfRule type="expression" dxfId="39" priority="10">
      <formula>"Agency"</formula>
    </cfRule>
  </conditionalFormatting>
  <conditionalFormatting sqref="Q274:Q279">
    <cfRule type="expression" dxfId="38" priority="4">
      <formula>"Agency"</formula>
    </cfRule>
  </conditionalFormatting>
  <conditionalFormatting sqref="Q327">
    <cfRule type="expression" dxfId="37" priority="3">
      <formula>"Agency"</formula>
    </cfRule>
  </conditionalFormatting>
  <conditionalFormatting sqref="Q329">
    <cfRule type="expression" dxfId="36" priority="2">
      <formula>"Agency"</formula>
    </cfRule>
  </conditionalFormatting>
  <conditionalFormatting sqref="Q368">
    <cfRule type="expression" dxfId="35" priority="1">
      <formula>"Agency"</formula>
    </cfRule>
  </conditionalFormatting>
  <conditionalFormatting sqref="Q3:S11">
    <cfRule type="expression" dxfId="34" priority="35">
      <formula>"Agency"</formula>
    </cfRule>
  </conditionalFormatting>
  <conditionalFormatting sqref="Q112:S115">
    <cfRule type="expression" dxfId="33" priority="32">
      <formula>"Agency"</formula>
    </cfRule>
  </conditionalFormatting>
  <conditionalFormatting sqref="Q125:S126">
    <cfRule type="expression" dxfId="32" priority="29">
      <formula>"Agency"</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6C09E-B8F1-4658-88ED-67D394A4A9C5}">
  <dimension ref="A1"/>
  <sheetViews>
    <sheetView zoomScale="80" zoomScaleNormal="80" workbookViewId="0">
      <selection activeCell="F46" sqref="F46"/>
    </sheetView>
  </sheetViews>
  <sheetFormatPr defaultRowHeight="12.75" x14ac:dyDescent="0.2"/>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7"/>
  <sheetViews>
    <sheetView zoomScale="110" zoomScaleNormal="110" workbookViewId="0">
      <pane ySplit="1" topLeftCell="A429" activePane="bottomLeft" state="frozen"/>
      <selection pane="bottomLeft" activeCell="A435" sqref="A435"/>
    </sheetView>
  </sheetViews>
  <sheetFormatPr defaultColWidth="9.140625" defaultRowHeight="12.75" x14ac:dyDescent="0.2"/>
  <cols>
    <col min="1" max="1" width="5.7109375" style="29" customWidth="1"/>
    <col min="2" max="2" width="17.42578125" style="29" customWidth="1"/>
    <col min="3" max="3" width="18.85546875" style="29" customWidth="1"/>
    <col min="4" max="4" width="18.140625" style="29" customWidth="1"/>
    <col min="5" max="5" width="28.42578125" style="29" customWidth="1"/>
    <col min="6" max="6" width="66.140625" style="29" customWidth="1"/>
    <col min="7" max="7" width="45.85546875" style="29" customWidth="1"/>
    <col min="8" max="16384" width="9.140625" style="29"/>
  </cols>
  <sheetData>
    <row r="1" spans="1:7" ht="54.75" customHeight="1" x14ac:dyDescent="0.2">
      <c r="A1" s="81"/>
      <c r="B1" s="10" t="s">
        <v>1361</v>
      </c>
      <c r="C1" s="10" t="s">
        <v>1411</v>
      </c>
      <c r="D1" s="10" t="s">
        <v>1412</v>
      </c>
      <c r="E1" s="10" t="s">
        <v>0</v>
      </c>
      <c r="F1" s="10" t="s">
        <v>1</v>
      </c>
    </row>
    <row r="2" spans="1:7" x14ac:dyDescent="0.2">
      <c r="A2" s="69"/>
      <c r="B2" s="770" t="s">
        <v>1368</v>
      </c>
      <c r="C2" s="770"/>
      <c r="D2" s="770"/>
      <c r="E2" s="770"/>
      <c r="F2" s="770"/>
    </row>
    <row r="3" spans="1:7" ht="51" x14ac:dyDescent="0.2">
      <c r="A3" s="14">
        <v>1</v>
      </c>
      <c r="B3" s="74" t="s">
        <v>729</v>
      </c>
      <c r="C3" s="756">
        <v>1.3</v>
      </c>
      <c r="D3" s="756">
        <v>1.3</v>
      </c>
      <c r="E3" s="74" t="s">
        <v>2</v>
      </c>
      <c r="F3" s="32" t="s">
        <v>1516</v>
      </c>
    </row>
    <row r="4" spans="1:7" ht="25.5" x14ac:dyDescent="0.2">
      <c r="A4" s="14">
        <f>A3+1</f>
        <v>2</v>
      </c>
      <c r="B4" s="74" t="s">
        <v>729</v>
      </c>
      <c r="C4" s="757"/>
      <c r="D4" s="757"/>
      <c r="E4" s="74" t="s">
        <v>73</v>
      </c>
      <c r="F4" s="32" t="s">
        <v>1517</v>
      </c>
    </row>
    <row r="5" spans="1:7" ht="38.25" x14ac:dyDescent="0.2">
      <c r="A5" s="14">
        <f>A4+1</f>
        <v>3</v>
      </c>
      <c r="B5" s="74" t="s">
        <v>729</v>
      </c>
      <c r="C5" s="758"/>
      <c r="D5" s="757"/>
      <c r="E5" s="74" t="s">
        <v>73</v>
      </c>
      <c r="F5" s="32" t="s">
        <v>847</v>
      </c>
    </row>
    <row r="6" spans="1:7" ht="25.5" x14ac:dyDescent="0.2">
      <c r="A6" s="14">
        <f t="shared" ref="A6:A69" si="0">A5+1</f>
        <v>4</v>
      </c>
      <c r="B6" s="31" t="s">
        <v>785</v>
      </c>
      <c r="C6" s="74" t="s">
        <v>1305</v>
      </c>
      <c r="D6" s="758"/>
      <c r="E6" s="74" t="s">
        <v>73</v>
      </c>
      <c r="F6" s="32" t="s">
        <v>848</v>
      </c>
    </row>
    <row r="7" spans="1:7" x14ac:dyDescent="0.2">
      <c r="A7" s="14">
        <f t="shared" si="0"/>
        <v>5</v>
      </c>
      <c r="B7" s="75" t="s">
        <v>730</v>
      </c>
      <c r="C7" s="76" t="s">
        <v>4</v>
      </c>
      <c r="D7" s="756" t="s">
        <v>4</v>
      </c>
      <c r="E7" s="74" t="s">
        <v>5</v>
      </c>
      <c r="F7" s="33" t="s">
        <v>849</v>
      </c>
    </row>
    <row r="8" spans="1:7" ht="25.5" x14ac:dyDescent="0.2">
      <c r="A8" s="14">
        <f t="shared" si="0"/>
        <v>6</v>
      </c>
      <c r="B8" s="31" t="s">
        <v>785</v>
      </c>
      <c r="C8" s="74" t="s">
        <v>1306</v>
      </c>
      <c r="D8" s="758"/>
      <c r="E8" s="74" t="s">
        <v>73</v>
      </c>
      <c r="F8" s="33" t="s">
        <v>850</v>
      </c>
    </row>
    <row r="9" spans="1:7" ht="25.5" x14ac:dyDescent="0.2">
      <c r="A9" s="14">
        <f t="shared" si="0"/>
        <v>7</v>
      </c>
      <c r="B9" s="31" t="s">
        <v>785</v>
      </c>
      <c r="C9" s="74" t="s">
        <v>1307</v>
      </c>
      <c r="D9" s="756" t="s">
        <v>8</v>
      </c>
      <c r="E9" s="74" t="s">
        <v>9</v>
      </c>
      <c r="F9" s="32" t="s">
        <v>851</v>
      </c>
    </row>
    <row r="10" spans="1:7" x14ac:dyDescent="0.2">
      <c r="A10" s="68"/>
      <c r="B10" s="74" t="s">
        <v>731</v>
      </c>
      <c r="C10" s="76" t="s">
        <v>8</v>
      </c>
      <c r="D10" s="758"/>
      <c r="E10" s="74" t="s">
        <v>73</v>
      </c>
      <c r="F10" s="34" t="s">
        <v>852</v>
      </c>
    </row>
    <row r="11" spans="1:7" ht="25.5" x14ac:dyDescent="0.2">
      <c r="A11" s="14">
        <f>A9+1</f>
        <v>8</v>
      </c>
      <c r="B11" s="74" t="s">
        <v>731</v>
      </c>
      <c r="C11" s="76" t="s">
        <v>1291</v>
      </c>
      <c r="D11" s="76" t="s">
        <v>1291</v>
      </c>
      <c r="E11" s="74" t="s">
        <v>73</v>
      </c>
      <c r="F11" s="34" t="s">
        <v>1413</v>
      </c>
    </row>
    <row r="12" spans="1:7" ht="63.75" x14ac:dyDescent="0.2">
      <c r="A12" s="14">
        <f t="shared" si="0"/>
        <v>9</v>
      </c>
      <c r="B12" s="74" t="s">
        <v>731</v>
      </c>
      <c r="C12" s="764" t="s">
        <v>1276</v>
      </c>
      <c r="D12" s="764" t="s">
        <v>1276</v>
      </c>
      <c r="E12" s="74" t="s">
        <v>73</v>
      </c>
      <c r="F12" s="34" t="s">
        <v>1414</v>
      </c>
    </row>
    <row r="13" spans="1:7" ht="38.25" x14ac:dyDescent="0.2">
      <c r="A13" s="14">
        <f t="shared" si="0"/>
        <v>10</v>
      </c>
      <c r="B13" s="74" t="s">
        <v>731</v>
      </c>
      <c r="C13" s="764"/>
      <c r="D13" s="764"/>
      <c r="E13" s="74" t="s">
        <v>73</v>
      </c>
      <c r="F13" s="34" t="s">
        <v>1415</v>
      </c>
    </row>
    <row r="14" spans="1:7" ht="25.5" x14ac:dyDescent="0.2">
      <c r="A14" s="14">
        <f t="shared" si="0"/>
        <v>11</v>
      </c>
      <c r="B14" s="74" t="s">
        <v>731</v>
      </c>
      <c r="C14" s="764"/>
      <c r="D14" s="764"/>
      <c r="E14" s="74" t="s">
        <v>73</v>
      </c>
      <c r="F14" s="34" t="s">
        <v>1416</v>
      </c>
    </row>
    <row r="15" spans="1:7" ht="25.5" x14ac:dyDescent="0.2">
      <c r="A15" s="14">
        <f t="shared" si="0"/>
        <v>12</v>
      </c>
      <c r="B15" s="74" t="s">
        <v>731</v>
      </c>
      <c r="C15" s="764"/>
      <c r="D15" s="764"/>
      <c r="E15" s="74" t="s">
        <v>73</v>
      </c>
      <c r="F15" s="34" t="s">
        <v>1417</v>
      </c>
    </row>
    <row r="16" spans="1:7" ht="38.25" x14ac:dyDescent="0.2">
      <c r="A16" s="14">
        <f t="shared" si="0"/>
        <v>13</v>
      </c>
      <c r="B16" s="31" t="s">
        <v>785</v>
      </c>
      <c r="C16" s="74" t="s">
        <v>1308</v>
      </c>
      <c r="D16" s="764"/>
      <c r="E16" s="74" t="s">
        <v>73</v>
      </c>
      <c r="F16" s="39" t="s">
        <v>1418</v>
      </c>
      <c r="G16" s="79"/>
    </row>
    <row r="17" spans="1:7" ht="25.5" customHeight="1" x14ac:dyDescent="0.2">
      <c r="A17" s="14">
        <f t="shared" si="0"/>
        <v>14</v>
      </c>
      <c r="B17" s="74" t="s">
        <v>833</v>
      </c>
      <c r="C17" s="764" t="s">
        <v>1276</v>
      </c>
      <c r="D17" s="764"/>
      <c r="E17" s="74" t="s">
        <v>73</v>
      </c>
      <c r="F17" s="34" t="s">
        <v>1419</v>
      </c>
      <c r="G17" s="61"/>
    </row>
    <row r="18" spans="1:7" x14ac:dyDescent="0.2">
      <c r="A18" s="14">
        <f t="shared" si="0"/>
        <v>15</v>
      </c>
      <c r="B18" s="74" t="s">
        <v>834</v>
      </c>
      <c r="C18" s="764"/>
      <c r="D18" s="764"/>
      <c r="E18" s="74" t="s">
        <v>73</v>
      </c>
      <c r="F18" s="34" t="s">
        <v>1420</v>
      </c>
      <c r="G18" s="61"/>
    </row>
    <row r="19" spans="1:7" ht="27" customHeight="1" x14ac:dyDescent="0.2">
      <c r="A19" s="14">
        <f t="shared" si="0"/>
        <v>16</v>
      </c>
      <c r="B19" s="74" t="s">
        <v>834</v>
      </c>
      <c r="C19" s="764"/>
      <c r="D19" s="764"/>
      <c r="E19" s="77" t="s">
        <v>73</v>
      </c>
      <c r="F19" s="34" t="s">
        <v>1421</v>
      </c>
      <c r="G19" s="61"/>
    </row>
    <row r="20" spans="1:7" ht="25.5" x14ac:dyDescent="0.2">
      <c r="A20" s="14">
        <f t="shared" si="0"/>
        <v>17</v>
      </c>
      <c r="B20" s="74" t="s">
        <v>834</v>
      </c>
      <c r="C20" s="75" t="s">
        <v>1276</v>
      </c>
      <c r="D20" s="75" t="s">
        <v>1276</v>
      </c>
      <c r="E20" s="77" t="s">
        <v>1470</v>
      </c>
      <c r="F20" s="34" t="s">
        <v>1422</v>
      </c>
      <c r="G20" s="61"/>
    </row>
    <row r="21" spans="1:7" ht="25.5" x14ac:dyDescent="0.2">
      <c r="A21" s="68"/>
      <c r="B21" s="31" t="s">
        <v>785</v>
      </c>
      <c r="C21" s="75" t="s">
        <v>1309</v>
      </c>
      <c r="D21" s="764" t="s">
        <v>1277</v>
      </c>
      <c r="E21" s="74" t="s">
        <v>73</v>
      </c>
      <c r="F21" s="34" t="s">
        <v>1423</v>
      </c>
      <c r="G21" s="62"/>
    </row>
    <row r="22" spans="1:7" ht="89.25" x14ac:dyDescent="0.2">
      <c r="A22" s="14">
        <f>A20+1</f>
        <v>18</v>
      </c>
      <c r="B22" s="74" t="s">
        <v>835</v>
      </c>
      <c r="C22" s="764" t="s">
        <v>1277</v>
      </c>
      <c r="D22" s="764"/>
      <c r="E22" s="74" t="s">
        <v>73</v>
      </c>
      <c r="F22" s="34" t="s">
        <v>1424</v>
      </c>
      <c r="G22" s="61"/>
    </row>
    <row r="23" spans="1:7" ht="89.25" x14ac:dyDescent="0.2">
      <c r="A23" s="14">
        <f t="shared" si="0"/>
        <v>19</v>
      </c>
      <c r="B23" s="74" t="s">
        <v>836</v>
      </c>
      <c r="C23" s="764"/>
      <c r="D23" s="764"/>
      <c r="E23" s="74" t="s">
        <v>73</v>
      </c>
      <c r="F23" s="32" t="s">
        <v>1425</v>
      </c>
      <c r="G23" s="61"/>
    </row>
    <row r="24" spans="1:7" s="46" customFormat="1" ht="51" x14ac:dyDescent="0.2">
      <c r="A24" s="14">
        <f t="shared" si="0"/>
        <v>20</v>
      </c>
      <c r="B24" s="19" t="s">
        <v>1265</v>
      </c>
      <c r="C24" s="19" t="s">
        <v>843</v>
      </c>
      <c r="D24" s="19" t="s">
        <v>843</v>
      </c>
      <c r="E24" s="19" t="s">
        <v>844</v>
      </c>
      <c r="F24" s="96" t="s">
        <v>1482</v>
      </c>
      <c r="G24" s="61"/>
    </row>
    <row r="25" spans="1:7" ht="51" x14ac:dyDescent="0.2">
      <c r="A25" s="14">
        <f t="shared" si="0"/>
        <v>21</v>
      </c>
      <c r="B25" s="74" t="s">
        <v>732</v>
      </c>
      <c r="C25" s="76" t="s">
        <v>29</v>
      </c>
      <c r="D25" s="76" t="s">
        <v>29</v>
      </c>
      <c r="E25" s="74" t="s">
        <v>17</v>
      </c>
      <c r="F25" s="32" t="s">
        <v>859</v>
      </c>
    </row>
    <row r="26" spans="1:7" ht="25.5" x14ac:dyDescent="0.2">
      <c r="A26" s="68"/>
      <c r="B26" s="74" t="s">
        <v>732</v>
      </c>
      <c r="C26" s="755" t="s">
        <v>29</v>
      </c>
      <c r="D26" s="755" t="s">
        <v>29</v>
      </c>
      <c r="E26" s="74" t="s">
        <v>73</v>
      </c>
      <c r="F26" s="34" t="s">
        <v>860</v>
      </c>
    </row>
    <row r="27" spans="1:7" ht="38.25" x14ac:dyDescent="0.2">
      <c r="A27" s="14">
        <f>A25+1</f>
        <v>22</v>
      </c>
      <c r="B27" s="74" t="s">
        <v>732</v>
      </c>
      <c r="C27" s="755"/>
      <c r="D27" s="755"/>
      <c r="E27" s="74" t="s">
        <v>73</v>
      </c>
      <c r="F27" s="34" t="s">
        <v>1426</v>
      </c>
    </row>
    <row r="28" spans="1:7" ht="25.5" x14ac:dyDescent="0.2">
      <c r="A28" s="14">
        <f t="shared" si="0"/>
        <v>23</v>
      </c>
      <c r="B28" s="74" t="s">
        <v>732</v>
      </c>
      <c r="C28" s="755"/>
      <c r="D28" s="755"/>
      <c r="E28" s="74" t="s">
        <v>73</v>
      </c>
      <c r="F28" s="34" t="s">
        <v>1427</v>
      </c>
    </row>
    <row r="29" spans="1:7" ht="25.5" x14ac:dyDescent="0.2">
      <c r="A29" s="14">
        <f t="shared" si="0"/>
        <v>24</v>
      </c>
      <c r="B29" s="74" t="s">
        <v>732</v>
      </c>
      <c r="C29" s="755"/>
      <c r="D29" s="755"/>
      <c r="E29" s="74" t="s">
        <v>73</v>
      </c>
      <c r="F29" s="34" t="s">
        <v>1428</v>
      </c>
    </row>
    <row r="30" spans="1:7" ht="25.5" x14ac:dyDescent="0.2">
      <c r="A30" s="14">
        <f t="shared" si="0"/>
        <v>25</v>
      </c>
      <c r="B30" s="74" t="s">
        <v>732</v>
      </c>
      <c r="C30" s="755"/>
      <c r="D30" s="755"/>
      <c r="E30" s="74" t="s">
        <v>73</v>
      </c>
      <c r="F30" s="34" t="s">
        <v>1429</v>
      </c>
    </row>
    <row r="31" spans="1:7" ht="51" x14ac:dyDescent="0.2">
      <c r="A31" s="14">
        <f t="shared" si="0"/>
        <v>26</v>
      </c>
      <c r="B31" s="74" t="s">
        <v>732</v>
      </c>
      <c r="C31" s="755"/>
      <c r="D31" s="755"/>
      <c r="E31" s="74" t="s">
        <v>73</v>
      </c>
      <c r="F31" s="34" t="s">
        <v>1430</v>
      </c>
    </row>
    <row r="32" spans="1:7" ht="89.25" x14ac:dyDescent="0.2">
      <c r="A32" s="14">
        <f t="shared" si="0"/>
        <v>27</v>
      </c>
      <c r="B32" s="74" t="s">
        <v>732</v>
      </c>
      <c r="C32" s="755" t="s">
        <v>29</v>
      </c>
      <c r="D32" s="755" t="s">
        <v>29</v>
      </c>
      <c r="E32" s="74" t="s">
        <v>1471</v>
      </c>
      <c r="F32" s="34" t="s">
        <v>1431</v>
      </c>
    </row>
    <row r="33" spans="1:6" ht="38.25" x14ac:dyDescent="0.2">
      <c r="A33" s="14">
        <f t="shared" si="0"/>
        <v>28</v>
      </c>
      <c r="B33" s="74" t="s">
        <v>732</v>
      </c>
      <c r="C33" s="755"/>
      <c r="D33" s="755"/>
      <c r="E33" s="74" t="s">
        <v>73</v>
      </c>
      <c r="F33" s="34" t="s">
        <v>1432</v>
      </c>
    </row>
    <row r="34" spans="1:6" ht="25.5" x14ac:dyDescent="0.2">
      <c r="A34" s="14">
        <f t="shared" si="0"/>
        <v>29</v>
      </c>
      <c r="B34" s="74" t="s">
        <v>732</v>
      </c>
      <c r="C34" s="755"/>
      <c r="D34" s="755"/>
      <c r="E34" s="74" t="s">
        <v>73</v>
      </c>
      <c r="F34" s="34" t="s">
        <v>1433</v>
      </c>
    </row>
    <row r="35" spans="1:6" ht="51" x14ac:dyDescent="0.2">
      <c r="A35" s="14">
        <f t="shared" si="0"/>
        <v>30</v>
      </c>
      <c r="B35" s="74" t="s">
        <v>732</v>
      </c>
      <c r="C35" s="755"/>
      <c r="D35" s="755"/>
      <c r="E35" s="74" t="s">
        <v>73</v>
      </c>
      <c r="F35" s="34" t="s">
        <v>1434</v>
      </c>
    </row>
    <row r="36" spans="1:6" ht="25.5" x14ac:dyDescent="0.2">
      <c r="A36" s="14">
        <f t="shared" si="0"/>
        <v>31</v>
      </c>
      <c r="B36" s="74" t="s">
        <v>732</v>
      </c>
      <c r="C36" s="755"/>
      <c r="D36" s="755"/>
      <c r="E36" s="74" t="s">
        <v>73</v>
      </c>
      <c r="F36" s="34" t="s">
        <v>1435</v>
      </c>
    </row>
    <row r="37" spans="1:6" ht="29.25" customHeight="1" x14ac:dyDescent="0.2">
      <c r="A37" s="68"/>
      <c r="B37" s="74" t="s">
        <v>805</v>
      </c>
      <c r="C37" s="755" t="s">
        <v>33</v>
      </c>
      <c r="D37" s="755" t="s">
        <v>33</v>
      </c>
      <c r="E37" s="74" t="s">
        <v>83</v>
      </c>
      <c r="F37" s="34" t="s">
        <v>861</v>
      </c>
    </row>
    <row r="38" spans="1:6" x14ac:dyDescent="0.2">
      <c r="A38" s="14">
        <f>A36+1</f>
        <v>32</v>
      </c>
      <c r="B38" s="74" t="s">
        <v>805</v>
      </c>
      <c r="C38" s="755"/>
      <c r="D38" s="755"/>
      <c r="E38" s="74" t="s">
        <v>73</v>
      </c>
      <c r="F38" s="34" t="s">
        <v>1436</v>
      </c>
    </row>
    <row r="39" spans="1:6" ht="51" x14ac:dyDescent="0.2">
      <c r="A39" s="14">
        <f t="shared" si="0"/>
        <v>33</v>
      </c>
      <c r="B39" s="74" t="s">
        <v>805</v>
      </c>
      <c r="C39" s="755"/>
      <c r="D39" s="755"/>
      <c r="E39" s="74" t="s">
        <v>73</v>
      </c>
      <c r="F39" s="34" t="s">
        <v>1437</v>
      </c>
    </row>
    <row r="40" spans="1:6" ht="25.5" x14ac:dyDescent="0.2">
      <c r="A40" s="14">
        <f t="shared" si="0"/>
        <v>34</v>
      </c>
      <c r="B40" s="74" t="s">
        <v>805</v>
      </c>
      <c r="C40" s="755"/>
      <c r="D40" s="755"/>
      <c r="E40" s="74" t="s">
        <v>73</v>
      </c>
      <c r="F40" s="34" t="s">
        <v>1438</v>
      </c>
    </row>
    <row r="41" spans="1:6" ht="51" x14ac:dyDescent="0.2">
      <c r="A41" s="14">
        <f t="shared" si="0"/>
        <v>35</v>
      </c>
      <c r="B41" s="74" t="s">
        <v>805</v>
      </c>
      <c r="C41" s="755"/>
      <c r="D41" s="755"/>
      <c r="E41" s="74" t="s">
        <v>73</v>
      </c>
      <c r="F41" s="32" t="s">
        <v>1439</v>
      </c>
    </row>
    <row r="42" spans="1:6" ht="25.5" x14ac:dyDescent="0.2">
      <c r="A42" s="68"/>
      <c r="B42" s="74" t="s">
        <v>804</v>
      </c>
      <c r="C42" s="756" t="s">
        <v>39</v>
      </c>
      <c r="D42" s="756" t="s">
        <v>39</v>
      </c>
      <c r="E42" s="74" t="s">
        <v>803</v>
      </c>
      <c r="F42" s="34" t="s">
        <v>862</v>
      </c>
    </row>
    <row r="43" spans="1:6" ht="38.25" x14ac:dyDescent="0.2">
      <c r="A43" s="14">
        <f>A41+1</f>
        <v>36</v>
      </c>
      <c r="B43" s="74" t="s">
        <v>804</v>
      </c>
      <c r="C43" s="757"/>
      <c r="D43" s="757"/>
      <c r="E43" s="74" t="s">
        <v>73</v>
      </c>
      <c r="F43" s="34" t="s">
        <v>1440</v>
      </c>
    </row>
    <row r="44" spans="1:6" ht="25.5" x14ac:dyDescent="0.2">
      <c r="A44" s="14">
        <f t="shared" si="0"/>
        <v>37</v>
      </c>
      <c r="B44" s="74" t="s">
        <v>804</v>
      </c>
      <c r="C44" s="757"/>
      <c r="D44" s="757"/>
      <c r="E44" s="74" t="s">
        <v>73</v>
      </c>
      <c r="F44" s="34" t="s">
        <v>1441</v>
      </c>
    </row>
    <row r="45" spans="1:6" ht="25.5" x14ac:dyDescent="0.2">
      <c r="A45" s="14">
        <f t="shared" si="0"/>
        <v>38</v>
      </c>
      <c r="B45" s="74" t="s">
        <v>804</v>
      </c>
      <c r="C45" s="757"/>
      <c r="D45" s="757"/>
      <c r="E45" s="74" t="s">
        <v>73</v>
      </c>
      <c r="F45" s="34" t="s">
        <v>1442</v>
      </c>
    </row>
    <row r="46" spans="1:6" ht="25.5" x14ac:dyDescent="0.2">
      <c r="A46" s="14">
        <f t="shared" si="0"/>
        <v>39</v>
      </c>
      <c r="B46" s="74" t="s">
        <v>804</v>
      </c>
      <c r="C46" s="757"/>
      <c r="D46" s="757"/>
      <c r="E46" s="74" t="s">
        <v>73</v>
      </c>
      <c r="F46" s="34" t="s">
        <v>1443</v>
      </c>
    </row>
    <row r="47" spans="1:6" ht="27" customHeight="1" x14ac:dyDescent="0.2">
      <c r="A47" s="14">
        <f t="shared" si="0"/>
        <v>40</v>
      </c>
      <c r="B47" s="74" t="s">
        <v>804</v>
      </c>
      <c r="C47" s="758"/>
      <c r="D47" s="758"/>
      <c r="E47" s="91" t="s">
        <v>73</v>
      </c>
      <c r="F47" s="32" t="s">
        <v>1444</v>
      </c>
    </row>
    <row r="48" spans="1:6" ht="25.5" x14ac:dyDescent="0.2">
      <c r="A48" s="68"/>
      <c r="B48" s="74" t="s">
        <v>734</v>
      </c>
      <c r="C48" s="755" t="s">
        <v>85</v>
      </c>
      <c r="D48" s="755" t="s">
        <v>85</v>
      </c>
      <c r="E48" s="74" t="s">
        <v>40</v>
      </c>
      <c r="F48" s="34" t="s">
        <v>863</v>
      </c>
    </row>
    <row r="49" spans="1:7" x14ac:dyDescent="0.2">
      <c r="A49" s="14">
        <f>A47+1</f>
        <v>41</v>
      </c>
      <c r="B49" s="74" t="s">
        <v>734</v>
      </c>
      <c r="C49" s="755"/>
      <c r="D49" s="755"/>
      <c r="E49" s="74" t="s">
        <v>73</v>
      </c>
      <c r="F49" s="34" t="s">
        <v>1445</v>
      </c>
    </row>
    <row r="50" spans="1:7" x14ac:dyDescent="0.2">
      <c r="A50" s="14">
        <f t="shared" si="0"/>
        <v>42</v>
      </c>
      <c r="B50" s="74" t="s">
        <v>734</v>
      </c>
      <c r="C50" s="755"/>
      <c r="D50" s="755"/>
      <c r="E50" s="74" t="s">
        <v>73</v>
      </c>
      <c r="F50" s="34" t="s">
        <v>1446</v>
      </c>
    </row>
    <row r="51" spans="1:7" ht="38.25" x14ac:dyDescent="0.2">
      <c r="A51" s="14">
        <f t="shared" si="0"/>
        <v>43</v>
      </c>
      <c r="B51" s="74" t="s">
        <v>734</v>
      </c>
      <c r="C51" s="755"/>
      <c r="D51" s="755"/>
      <c r="E51" s="74" t="s">
        <v>73</v>
      </c>
      <c r="F51" s="34" t="s">
        <v>1447</v>
      </c>
    </row>
    <row r="52" spans="1:7" ht="25.5" x14ac:dyDescent="0.2">
      <c r="A52" s="14">
        <f t="shared" si="0"/>
        <v>44</v>
      </c>
      <c r="B52" s="74" t="s">
        <v>734</v>
      </c>
      <c r="C52" s="755"/>
      <c r="D52" s="755"/>
      <c r="E52" s="74" t="s">
        <v>73</v>
      </c>
      <c r="F52" s="34" t="s">
        <v>1448</v>
      </c>
    </row>
    <row r="53" spans="1:7" ht="25.5" x14ac:dyDescent="0.2">
      <c r="A53" s="14">
        <f t="shared" si="0"/>
        <v>45</v>
      </c>
      <c r="B53" s="74" t="s">
        <v>734</v>
      </c>
      <c r="C53" s="755"/>
      <c r="D53" s="755"/>
      <c r="E53" s="74" t="s">
        <v>73</v>
      </c>
      <c r="F53" s="34" t="s">
        <v>1449</v>
      </c>
    </row>
    <row r="54" spans="1:7" ht="38.25" x14ac:dyDescent="0.2">
      <c r="A54" s="14">
        <f t="shared" si="0"/>
        <v>46</v>
      </c>
      <c r="B54" s="74" t="s">
        <v>734</v>
      </c>
      <c r="C54" s="755"/>
      <c r="D54" s="755"/>
      <c r="E54" s="74" t="s">
        <v>73</v>
      </c>
      <c r="F54" s="34" t="s">
        <v>1450</v>
      </c>
    </row>
    <row r="55" spans="1:7" ht="38.25" x14ac:dyDescent="0.2">
      <c r="A55" s="14">
        <f t="shared" si="0"/>
        <v>47</v>
      </c>
      <c r="B55" s="74" t="s">
        <v>734</v>
      </c>
      <c r="C55" s="755"/>
      <c r="D55" s="755"/>
      <c r="E55" s="74" t="s">
        <v>73</v>
      </c>
      <c r="F55" s="32" t="s">
        <v>1451</v>
      </c>
    </row>
    <row r="56" spans="1:7" ht="25.5" x14ac:dyDescent="0.2">
      <c r="A56" s="14">
        <f t="shared" si="0"/>
        <v>48</v>
      </c>
      <c r="B56" s="31" t="s">
        <v>785</v>
      </c>
      <c r="C56" s="19" t="s">
        <v>1310</v>
      </c>
      <c r="D56" s="762" t="s">
        <v>86</v>
      </c>
      <c r="E56" s="19" t="s">
        <v>48</v>
      </c>
      <c r="F56" s="97" t="s">
        <v>1256</v>
      </c>
      <c r="G56" s="767"/>
    </row>
    <row r="57" spans="1:7" ht="38.25" x14ac:dyDescent="0.2">
      <c r="A57" s="14">
        <f t="shared" si="0"/>
        <v>49</v>
      </c>
      <c r="B57" s="31" t="s">
        <v>785</v>
      </c>
      <c r="C57" s="19" t="s">
        <v>1310</v>
      </c>
      <c r="D57" s="763"/>
      <c r="E57" s="19" t="s">
        <v>48</v>
      </c>
      <c r="F57" s="97" t="s">
        <v>1257</v>
      </c>
      <c r="G57" s="767"/>
    </row>
    <row r="58" spans="1:7" s="26" customFormat="1" ht="25.5" x14ac:dyDescent="0.2">
      <c r="A58" s="14">
        <f t="shared" si="0"/>
        <v>50</v>
      </c>
      <c r="B58" s="19" t="s">
        <v>736</v>
      </c>
      <c r="C58" s="771" t="s">
        <v>58</v>
      </c>
      <c r="D58" s="771" t="s">
        <v>49</v>
      </c>
      <c r="E58" s="19" t="s">
        <v>818</v>
      </c>
      <c r="F58" s="59" t="s">
        <v>864</v>
      </c>
      <c r="G58" s="67"/>
    </row>
    <row r="59" spans="1:7" s="26" customFormat="1" ht="25.5" x14ac:dyDescent="0.2">
      <c r="A59" s="14">
        <f t="shared" si="0"/>
        <v>51</v>
      </c>
      <c r="B59" s="19" t="s">
        <v>736</v>
      </c>
      <c r="C59" s="772"/>
      <c r="D59" s="772"/>
      <c r="E59" s="19" t="s">
        <v>73</v>
      </c>
      <c r="F59" s="59" t="s">
        <v>865</v>
      </c>
      <c r="G59" s="67"/>
    </row>
    <row r="60" spans="1:7" s="26" customFormat="1" ht="38.25" customHeight="1" x14ac:dyDescent="0.2">
      <c r="A60" s="14">
        <f t="shared" si="0"/>
        <v>52</v>
      </c>
      <c r="B60" s="74" t="s">
        <v>829</v>
      </c>
      <c r="C60" s="74" t="s">
        <v>49</v>
      </c>
      <c r="D60" s="74" t="s">
        <v>819</v>
      </c>
      <c r="E60" s="74" t="s">
        <v>820</v>
      </c>
      <c r="F60" s="35" t="s">
        <v>866</v>
      </c>
      <c r="G60" s="67"/>
    </row>
    <row r="61" spans="1:7" s="26" customFormat="1" ht="25.5" x14ac:dyDescent="0.2">
      <c r="A61" s="68"/>
      <c r="B61" s="74" t="s">
        <v>829</v>
      </c>
      <c r="C61" s="754" t="s">
        <v>49</v>
      </c>
      <c r="D61" s="754" t="s">
        <v>819</v>
      </c>
      <c r="E61" s="74" t="s">
        <v>73</v>
      </c>
      <c r="F61" s="35" t="s">
        <v>867</v>
      </c>
      <c r="G61" s="67"/>
    </row>
    <row r="62" spans="1:7" s="26" customFormat="1" ht="25.5" x14ac:dyDescent="0.2">
      <c r="A62" s="14">
        <f>A60+1</f>
        <v>53</v>
      </c>
      <c r="B62" s="74" t="s">
        <v>829</v>
      </c>
      <c r="C62" s="754"/>
      <c r="D62" s="754"/>
      <c r="E62" s="74" t="s">
        <v>73</v>
      </c>
      <c r="F62" s="58" t="s">
        <v>1452</v>
      </c>
      <c r="G62" s="67"/>
    </row>
    <row r="63" spans="1:7" s="26" customFormat="1" ht="25.5" x14ac:dyDescent="0.2">
      <c r="A63" s="14">
        <f t="shared" si="0"/>
        <v>54</v>
      </c>
      <c r="B63" s="74" t="s">
        <v>829</v>
      </c>
      <c r="C63" s="754"/>
      <c r="D63" s="754"/>
      <c r="E63" s="74" t="s">
        <v>73</v>
      </c>
      <c r="F63" s="58" t="s">
        <v>1453</v>
      </c>
      <c r="G63" s="67"/>
    </row>
    <row r="64" spans="1:7" s="26" customFormat="1" ht="25.5" x14ac:dyDescent="0.2">
      <c r="A64" s="14">
        <f t="shared" si="0"/>
        <v>55</v>
      </c>
      <c r="B64" s="74" t="s">
        <v>829</v>
      </c>
      <c r="C64" s="754"/>
      <c r="D64" s="754"/>
      <c r="E64" s="74" t="s">
        <v>73</v>
      </c>
      <c r="F64" s="58" t="s">
        <v>1454</v>
      </c>
      <c r="G64" s="67"/>
    </row>
    <row r="65" spans="1:7" s="26" customFormat="1" ht="25.5" x14ac:dyDescent="0.2">
      <c r="A65" s="14">
        <f t="shared" si="0"/>
        <v>56</v>
      </c>
      <c r="B65" s="74" t="s">
        <v>829</v>
      </c>
      <c r="C65" s="754"/>
      <c r="D65" s="754"/>
      <c r="E65" s="74" t="s">
        <v>73</v>
      </c>
      <c r="F65" s="58" t="s">
        <v>1455</v>
      </c>
      <c r="G65" s="67"/>
    </row>
    <row r="66" spans="1:7" s="26" customFormat="1" ht="25.5" x14ac:dyDescent="0.2">
      <c r="A66" s="14">
        <f t="shared" si="0"/>
        <v>57</v>
      </c>
      <c r="B66" s="74" t="s">
        <v>829</v>
      </c>
      <c r="C66" s="754"/>
      <c r="D66" s="754"/>
      <c r="E66" s="74" t="s">
        <v>73</v>
      </c>
      <c r="F66" s="58" t="s">
        <v>1456</v>
      </c>
      <c r="G66" s="67"/>
    </row>
    <row r="67" spans="1:7" s="26" customFormat="1" ht="25.5" x14ac:dyDescent="0.2">
      <c r="A67" s="14">
        <f t="shared" si="0"/>
        <v>58</v>
      </c>
      <c r="B67" s="74" t="s">
        <v>829</v>
      </c>
      <c r="C67" s="754"/>
      <c r="D67" s="754"/>
      <c r="E67" s="74" t="s">
        <v>73</v>
      </c>
      <c r="F67" s="58" t="s">
        <v>1457</v>
      </c>
      <c r="G67" s="67"/>
    </row>
    <row r="68" spans="1:7" s="26" customFormat="1" ht="53.25" customHeight="1" x14ac:dyDescent="0.2">
      <c r="A68" s="14">
        <f t="shared" si="0"/>
        <v>59</v>
      </c>
      <c r="B68" s="74" t="s">
        <v>829</v>
      </c>
      <c r="C68" s="754"/>
      <c r="D68" s="754"/>
      <c r="E68" s="77" t="s">
        <v>1472</v>
      </c>
      <c r="F68" s="35" t="s">
        <v>1458</v>
      </c>
      <c r="G68" s="67"/>
    </row>
    <row r="69" spans="1:7" s="26" customFormat="1" ht="25.5" x14ac:dyDescent="0.2">
      <c r="A69" s="14">
        <f t="shared" si="0"/>
        <v>60</v>
      </c>
      <c r="B69" s="31" t="s">
        <v>830</v>
      </c>
      <c r="C69" s="78"/>
      <c r="D69" s="19" t="s">
        <v>1493</v>
      </c>
      <c r="E69" s="19" t="s">
        <v>73</v>
      </c>
      <c r="F69" s="59" t="s">
        <v>1459</v>
      </c>
      <c r="G69" s="67"/>
    </row>
    <row r="70" spans="1:7" s="26" customFormat="1" ht="25.5" x14ac:dyDescent="0.2">
      <c r="A70" s="14">
        <f t="shared" ref="A70:A77" si="1">A69+1</f>
        <v>61</v>
      </c>
      <c r="B70" s="31" t="s">
        <v>830</v>
      </c>
      <c r="C70" s="78"/>
      <c r="D70" s="19" t="s">
        <v>1493</v>
      </c>
      <c r="E70" s="19" t="s">
        <v>73</v>
      </c>
      <c r="F70" s="59" t="s">
        <v>1460</v>
      </c>
      <c r="G70" s="67"/>
    </row>
    <row r="71" spans="1:7" s="26" customFormat="1" x14ac:dyDescent="0.2">
      <c r="A71" s="14">
        <f t="shared" si="1"/>
        <v>62</v>
      </c>
      <c r="B71" s="19" t="s">
        <v>1492</v>
      </c>
      <c r="C71" s="98" t="s">
        <v>1491</v>
      </c>
      <c r="D71" s="98" t="s">
        <v>1487</v>
      </c>
      <c r="E71" s="19" t="s">
        <v>1488</v>
      </c>
      <c r="F71" s="59" t="s">
        <v>1489</v>
      </c>
      <c r="G71" s="67"/>
    </row>
    <row r="72" spans="1:7" s="26" customFormat="1" ht="25.5" x14ac:dyDescent="0.2">
      <c r="A72" s="14">
        <f t="shared" si="1"/>
        <v>63</v>
      </c>
      <c r="B72" s="31"/>
      <c r="C72" s="82" t="s">
        <v>1486</v>
      </c>
      <c r="D72" s="98" t="s">
        <v>1508</v>
      </c>
      <c r="E72" s="19" t="s">
        <v>73</v>
      </c>
      <c r="F72" s="59" t="s">
        <v>1490</v>
      </c>
      <c r="G72" s="67"/>
    </row>
    <row r="73" spans="1:7" ht="38.25" x14ac:dyDescent="0.2">
      <c r="A73" s="14">
        <f>A72+1</f>
        <v>64</v>
      </c>
      <c r="B73" s="75" t="s">
        <v>737</v>
      </c>
      <c r="C73" s="765" t="s">
        <v>61</v>
      </c>
      <c r="D73" s="765" t="s">
        <v>845</v>
      </c>
      <c r="E73" s="75" t="s">
        <v>62</v>
      </c>
      <c r="F73" s="38" t="s">
        <v>868</v>
      </c>
      <c r="G73" s="67"/>
    </row>
    <row r="74" spans="1:7" ht="26.25" customHeight="1" x14ac:dyDescent="0.2">
      <c r="A74" s="14">
        <f t="shared" si="1"/>
        <v>65</v>
      </c>
      <c r="B74" s="75" t="s">
        <v>737</v>
      </c>
      <c r="C74" s="766"/>
      <c r="D74" s="766"/>
      <c r="E74" s="75" t="s">
        <v>73</v>
      </c>
      <c r="F74" s="38" t="s">
        <v>869</v>
      </c>
      <c r="G74" s="67"/>
    </row>
    <row r="75" spans="1:7" ht="39.75" customHeight="1" x14ac:dyDescent="0.2">
      <c r="A75" s="14">
        <f t="shared" si="1"/>
        <v>66</v>
      </c>
      <c r="B75" s="75" t="s">
        <v>738</v>
      </c>
      <c r="C75" s="11" t="s">
        <v>93</v>
      </c>
      <c r="D75" s="11" t="s">
        <v>846</v>
      </c>
      <c r="E75" s="75" t="s">
        <v>63</v>
      </c>
      <c r="F75" s="39" t="s">
        <v>870</v>
      </c>
      <c r="G75" s="67"/>
    </row>
    <row r="76" spans="1:7" ht="25.5" x14ac:dyDescent="0.2">
      <c r="A76" s="14">
        <f t="shared" si="1"/>
        <v>67</v>
      </c>
      <c r="B76" s="31" t="s">
        <v>786</v>
      </c>
      <c r="C76" s="74" t="s">
        <v>1311</v>
      </c>
      <c r="D76" s="756">
        <v>4.3</v>
      </c>
      <c r="E76" s="74" t="s">
        <v>95</v>
      </c>
      <c r="F76" s="32" t="s">
        <v>871</v>
      </c>
    </row>
    <row r="77" spans="1:7" ht="25.5" x14ac:dyDescent="0.2">
      <c r="A77" s="14">
        <f t="shared" si="1"/>
        <v>68</v>
      </c>
      <c r="B77" s="31" t="s">
        <v>786</v>
      </c>
      <c r="C77" s="74" t="s">
        <v>1311</v>
      </c>
      <c r="D77" s="758"/>
      <c r="E77" s="74" t="s">
        <v>73</v>
      </c>
      <c r="F77" s="32" t="s">
        <v>872</v>
      </c>
    </row>
    <row r="78" spans="1:7" x14ac:dyDescent="0.2">
      <c r="A78" s="69"/>
      <c r="B78" s="769" t="s">
        <v>791</v>
      </c>
      <c r="C78" s="769"/>
      <c r="D78" s="769"/>
      <c r="E78" s="769"/>
      <c r="F78" s="769"/>
    </row>
    <row r="79" spans="1:7" ht="25.5" x14ac:dyDescent="0.2">
      <c r="A79" s="14">
        <f>A77+1</f>
        <v>69</v>
      </c>
      <c r="B79" s="74" t="s">
        <v>739</v>
      </c>
      <c r="C79" s="76">
        <v>5.0999999999999996</v>
      </c>
      <c r="D79" s="76">
        <v>5.0999999999999996</v>
      </c>
      <c r="E79" s="74" t="s">
        <v>98</v>
      </c>
      <c r="F79" s="32" t="s">
        <v>873</v>
      </c>
    </row>
    <row r="80" spans="1:7" ht="25.5" x14ac:dyDescent="0.2">
      <c r="A80" s="14">
        <f>A79+1</f>
        <v>70</v>
      </c>
      <c r="B80" s="31" t="s">
        <v>728</v>
      </c>
      <c r="C80" s="74" t="s">
        <v>1312</v>
      </c>
      <c r="D80" s="756" t="s">
        <v>64</v>
      </c>
      <c r="E80" s="74" t="s">
        <v>65</v>
      </c>
      <c r="F80" s="32" t="s">
        <v>874</v>
      </c>
      <c r="G80" s="79"/>
    </row>
    <row r="81" spans="1:6" ht="38.25" x14ac:dyDescent="0.2">
      <c r="A81" s="14">
        <f t="shared" ref="A81:A134" si="2">A80+1</f>
        <v>71</v>
      </c>
      <c r="B81" s="31" t="s">
        <v>786</v>
      </c>
      <c r="C81" s="74" t="s">
        <v>1312</v>
      </c>
      <c r="D81" s="757"/>
      <c r="E81" s="74" t="s">
        <v>73</v>
      </c>
      <c r="F81" s="32" t="s">
        <v>875</v>
      </c>
    </row>
    <row r="82" spans="1:6" ht="25.5" x14ac:dyDescent="0.2">
      <c r="A82" s="14">
        <f t="shared" si="2"/>
        <v>72</v>
      </c>
      <c r="B82" s="31" t="s">
        <v>786</v>
      </c>
      <c r="C82" s="74" t="s">
        <v>1312</v>
      </c>
      <c r="D82" s="758"/>
      <c r="E82" s="74" t="s">
        <v>73</v>
      </c>
      <c r="F82" s="32" t="s">
        <v>876</v>
      </c>
    </row>
    <row r="83" spans="1:6" ht="25.5" x14ac:dyDescent="0.2">
      <c r="A83" s="14">
        <f t="shared" si="2"/>
        <v>73</v>
      </c>
      <c r="B83" s="31" t="s">
        <v>786</v>
      </c>
      <c r="C83" s="74" t="s">
        <v>1313</v>
      </c>
      <c r="D83" s="756" t="s">
        <v>67</v>
      </c>
      <c r="E83" s="74" t="s">
        <v>68</v>
      </c>
      <c r="F83" s="32" t="s">
        <v>877</v>
      </c>
    </row>
    <row r="84" spans="1:6" ht="25.5" x14ac:dyDescent="0.2">
      <c r="A84" s="14">
        <f t="shared" si="2"/>
        <v>74</v>
      </c>
      <c r="B84" s="31" t="s">
        <v>786</v>
      </c>
      <c r="C84" s="74" t="s">
        <v>1313</v>
      </c>
      <c r="D84" s="758"/>
      <c r="E84" s="74" t="s">
        <v>73</v>
      </c>
      <c r="F84" s="32" t="s">
        <v>878</v>
      </c>
    </row>
    <row r="85" spans="1:6" ht="51" x14ac:dyDescent="0.2">
      <c r="A85" s="14">
        <f t="shared" si="2"/>
        <v>75</v>
      </c>
      <c r="B85" s="74" t="s">
        <v>740</v>
      </c>
      <c r="C85" s="756" t="s">
        <v>69</v>
      </c>
      <c r="D85" s="756" t="s">
        <v>69</v>
      </c>
      <c r="E85" s="74" t="s">
        <v>70</v>
      </c>
      <c r="F85" s="32" t="s">
        <v>879</v>
      </c>
    </row>
    <row r="86" spans="1:6" ht="25.5" x14ac:dyDescent="0.2">
      <c r="A86" s="14">
        <f t="shared" si="2"/>
        <v>76</v>
      </c>
      <c r="B86" s="74" t="s">
        <v>740</v>
      </c>
      <c r="C86" s="757"/>
      <c r="D86" s="757"/>
      <c r="E86" s="74" t="s">
        <v>73</v>
      </c>
      <c r="F86" s="32" t="s">
        <v>880</v>
      </c>
    </row>
    <row r="87" spans="1:6" ht="51" x14ac:dyDescent="0.2">
      <c r="A87" s="14">
        <f t="shared" si="2"/>
        <v>77</v>
      </c>
      <c r="B87" s="74" t="s">
        <v>740</v>
      </c>
      <c r="C87" s="758"/>
      <c r="D87" s="757"/>
      <c r="E87" s="74" t="s">
        <v>73</v>
      </c>
      <c r="F87" s="111" t="s">
        <v>881</v>
      </c>
    </row>
    <row r="88" spans="1:6" ht="25.5" x14ac:dyDescent="0.2">
      <c r="A88" s="14">
        <f t="shared" si="2"/>
        <v>78</v>
      </c>
      <c r="B88" s="31" t="s">
        <v>786</v>
      </c>
      <c r="C88" s="74" t="s">
        <v>1314</v>
      </c>
      <c r="D88" s="758"/>
      <c r="E88" s="74" t="s">
        <v>73</v>
      </c>
      <c r="F88" s="32" t="s">
        <v>882</v>
      </c>
    </row>
    <row r="89" spans="1:6" ht="38.25" x14ac:dyDescent="0.2">
      <c r="A89" s="14">
        <f t="shared" si="2"/>
        <v>79</v>
      </c>
      <c r="B89" s="74" t="s">
        <v>741</v>
      </c>
      <c r="C89" s="756" t="s">
        <v>106</v>
      </c>
      <c r="D89" s="756" t="s">
        <v>106</v>
      </c>
      <c r="E89" s="74" t="s">
        <v>107</v>
      </c>
      <c r="F89" s="32" t="s">
        <v>883</v>
      </c>
    </row>
    <row r="90" spans="1:6" ht="38.25" x14ac:dyDescent="0.2">
      <c r="A90" s="14">
        <f t="shared" si="2"/>
        <v>80</v>
      </c>
      <c r="B90" s="74" t="s">
        <v>741</v>
      </c>
      <c r="C90" s="757"/>
      <c r="D90" s="757"/>
      <c r="E90" s="74" t="s">
        <v>73</v>
      </c>
      <c r="F90" s="32" t="s">
        <v>884</v>
      </c>
    </row>
    <row r="91" spans="1:6" x14ac:dyDescent="0.2">
      <c r="A91" s="68"/>
      <c r="B91" s="74" t="s">
        <v>741</v>
      </c>
      <c r="C91" s="757"/>
      <c r="D91" s="757"/>
      <c r="E91" s="74" t="s">
        <v>73</v>
      </c>
      <c r="F91" s="34" t="s">
        <v>885</v>
      </c>
    </row>
    <row r="92" spans="1:6" x14ac:dyDescent="0.2">
      <c r="A92" s="14">
        <f>A90+1</f>
        <v>81</v>
      </c>
      <c r="B92" s="74" t="s">
        <v>741</v>
      </c>
      <c r="C92" s="757"/>
      <c r="D92" s="757"/>
      <c r="E92" s="74" t="s">
        <v>73</v>
      </c>
      <c r="F92" s="34" t="s">
        <v>886</v>
      </c>
    </row>
    <row r="93" spans="1:6" x14ac:dyDescent="0.2">
      <c r="A93" s="14">
        <f t="shared" si="2"/>
        <v>82</v>
      </c>
      <c r="B93" s="74" t="s">
        <v>741</v>
      </c>
      <c r="C93" s="757"/>
      <c r="D93" s="757"/>
      <c r="E93" s="74" t="s">
        <v>73</v>
      </c>
      <c r="F93" s="34" t="s">
        <v>887</v>
      </c>
    </row>
    <row r="94" spans="1:6" x14ac:dyDescent="0.2">
      <c r="A94" s="14">
        <f t="shared" si="2"/>
        <v>83</v>
      </c>
      <c r="B94" s="74" t="s">
        <v>741</v>
      </c>
      <c r="C94" s="757"/>
      <c r="D94" s="757"/>
      <c r="E94" s="74" t="s">
        <v>73</v>
      </c>
      <c r="F94" s="34" t="s">
        <v>888</v>
      </c>
    </row>
    <row r="95" spans="1:6" x14ac:dyDescent="0.2">
      <c r="A95" s="14">
        <f t="shared" si="2"/>
        <v>84</v>
      </c>
      <c r="B95" s="74" t="s">
        <v>741</v>
      </c>
      <c r="C95" s="757"/>
      <c r="D95" s="757"/>
      <c r="E95" s="74" t="s">
        <v>73</v>
      </c>
      <c r="F95" s="34" t="s">
        <v>889</v>
      </c>
    </row>
    <row r="96" spans="1:6" x14ac:dyDescent="0.2">
      <c r="A96" s="14">
        <f t="shared" si="2"/>
        <v>85</v>
      </c>
      <c r="B96" s="74" t="s">
        <v>741</v>
      </c>
      <c r="C96" s="757"/>
      <c r="D96" s="757"/>
      <c r="E96" s="74" t="s">
        <v>73</v>
      </c>
      <c r="F96" s="34" t="s">
        <v>890</v>
      </c>
    </row>
    <row r="97" spans="1:6" x14ac:dyDescent="0.2">
      <c r="A97" s="14">
        <f t="shared" si="2"/>
        <v>86</v>
      </c>
      <c r="B97" s="74" t="s">
        <v>741</v>
      </c>
      <c r="C97" s="757"/>
      <c r="D97" s="757"/>
      <c r="E97" s="74" t="s">
        <v>73</v>
      </c>
      <c r="F97" s="34" t="s">
        <v>891</v>
      </c>
    </row>
    <row r="98" spans="1:6" x14ac:dyDescent="0.2">
      <c r="A98" s="14">
        <f t="shared" si="2"/>
        <v>87</v>
      </c>
      <c r="B98" s="74" t="s">
        <v>741</v>
      </c>
      <c r="C98" s="757"/>
      <c r="D98" s="757"/>
      <c r="E98" s="74" t="s">
        <v>73</v>
      </c>
      <c r="F98" s="34" t="s">
        <v>892</v>
      </c>
    </row>
    <row r="99" spans="1:6" x14ac:dyDescent="0.2">
      <c r="A99" s="14">
        <f t="shared" si="2"/>
        <v>88</v>
      </c>
      <c r="B99" s="75" t="s">
        <v>741</v>
      </c>
      <c r="C99" s="757"/>
      <c r="D99" s="757"/>
      <c r="E99" s="74" t="s">
        <v>73</v>
      </c>
      <c r="F99" s="34" t="s">
        <v>893</v>
      </c>
    </row>
    <row r="100" spans="1:6" x14ac:dyDescent="0.2">
      <c r="A100" s="14">
        <f t="shared" si="2"/>
        <v>89</v>
      </c>
      <c r="B100" s="74" t="s">
        <v>741</v>
      </c>
      <c r="C100" s="757"/>
      <c r="D100" s="757"/>
      <c r="E100" s="74" t="s">
        <v>73</v>
      </c>
      <c r="F100" s="34" t="s">
        <v>894</v>
      </c>
    </row>
    <row r="101" spans="1:6" x14ac:dyDescent="0.2">
      <c r="A101" s="14">
        <f t="shared" si="2"/>
        <v>90</v>
      </c>
      <c r="B101" s="75" t="s">
        <v>741</v>
      </c>
      <c r="C101" s="757"/>
      <c r="D101" s="757"/>
      <c r="E101" s="74" t="s">
        <v>73</v>
      </c>
      <c r="F101" s="34" t="s">
        <v>1462</v>
      </c>
    </row>
    <row r="102" spans="1:6" x14ac:dyDescent="0.2">
      <c r="A102" s="14">
        <f t="shared" si="2"/>
        <v>91</v>
      </c>
      <c r="B102" s="74" t="s">
        <v>741</v>
      </c>
      <c r="C102" s="758"/>
      <c r="D102" s="758"/>
      <c r="E102" s="74" t="s">
        <v>73</v>
      </c>
      <c r="F102" s="32" t="s">
        <v>1461</v>
      </c>
    </row>
    <row r="103" spans="1:6" ht="25.5" x14ac:dyDescent="0.2">
      <c r="A103" s="14">
        <f t="shared" si="2"/>
        <v>92</v>
      </c>
      <c r="B103" s="74" t="s">
        <v>742</v>
      </c>
      <c r="C103" s="756" t="s">
        <v>122</v>
      </c>
      <c r="D103" s="756" t="s">
        <v>122</v>
      </c>
      <c r="E103" s="74" t="s">
        <v>123</v>
      </c>
      <c r="F103" s="32" t="s">
        <v>895</v>
      </c>
    </row>
    <row r="104" spans="1:6" ht="25.5" x14ac:dyDescent="0.2">
      <c r="A104" s="14">
        <f t="shared" si="2"/>
        <v>93</v>
      </c>
      <c r="B104" s="74" t="s">
        <v>742</v>
      </c>
      <c r="C104" s="758"/>
      <c r="D104" s="758"/>
      <c r="E104" s="74" t="s">
        <v>73</v>
      </c>
      <c r="F104" s="32" t="s">
        <v>896</v>
      </c>
    </row>
    <row r="105" spans="1:6" ht="38.25" x14ac:dyDescent="0.2">
      <c r="A105" s="14">
        <f t="shared" si="2"/>
        <v>94</v>
      </c>
      <c r="B105" s="74" t="s">
        <v>743</v>
      </c>
      <c r="C105" s="756" t="s">
        <v>126</v>
      </c>
      <c r="D105" s="756" t="s">
        <v>126</v>
      </c>
      <c r="E105" s="74" t="s">
        <v>127</v>
      </c>
      <c r="F105" s="32" t="s">
        <v>1495</v>
      </c>
    </row>
    <row r="106" spans="1:6" ht="25.5" x14ac:dyDescent="0.2">
      <c r="A106" s="14">
        <f t="shared" si="2"/>
        <v>95</v>
      </c>
      <c r="B106" s="74" t="s">
        <v>743</v>
      </c>
      <c r="C106" s="757"/>
      <c r="D106" s="757"/>
      <c r="E106" s="74" t="s">
        <v>73</v>
      </c>
      <c r="F106" s="32" t="s">
        <v>1297</v>
      </c>
    </row>
    <row r="107" spans="1:6" ht="38.25" x14ac:dyDescent="0.2">
      <c r="A107" s="14">
        <f t="shared" si="2"/>
        <v>96</v>
      </c>
      <c r="B107" s="74" t="s">
        <v>686</v>
      </c>
      <c r="C107" s="757"/>
      <c r="D107" s="757"/>
      <c r="E107" s="74" t="s">
        <v>73</v>
      </c>
      <c r="F107" s="32" t="s">
        <v>897</v>
      </c>
    </row>
    <row r="108" spans="1:6" ht="25.5" x14ac:dyDescent="0.2">
      <c r="A108" s="14">
        <f t="shared" si="2"/>
        <v>97</v>
      </c>
      <c r="B108" s="74" t="s">
        <v>744</v>
      </c>
      <c r="C108" s="757"/>
      <c r="D108" s="757"/>
      <c r="E108" s="74" t="s">
        <v>73</v>
      </c>
      <c r="F108" s="32" t="s">
        <v>898</v>
      </c>
    </row>
    <row r="109" spans="1:6" ht="25.5" x14ac:dyDescent="0.2">
      <c r="A109" s="14">
        <f t="shared" si="2"/>
        <v>98</v>
      </c>
      <c r="B109" s="74" t="s">
        <v>743</v>
      </c>
      <c r="C109" s="757"/>
      <c r="D109" s="757"/>
      <c r="E109" s="74" t="s">
        <v>73</v>
      </c>
      <c r="F109" s="32" t="s">
        <v>899</v>
      </c>
    </row>
    <row r="110" spans="1:6" ht="38.25" x14ac:dyDescent="0.2">
      <c r="A110" s="14">
        <f t="shared" si="2"/>
        <v>99</v>
      </c>
      <c r="B110" s="74" t="s">
        <v>743</v>
      </c>
      <c r="C110" s="757"/>
      <c r="D110" s="757"/>
      <c r="E110" s="74" t="s">
        <v>73</v>
      </c>
      <c r="F110" s="32" t="s">
        <v>900</v>
      </c>
    </row>
    <row r="111" spans="1:6" ht="38.25" x14ac:dyDescent="0.2">
      <c r="A111" s="14">
        <f t="shared" si="2"/>
        <v>100</v>
      </c>
      <c r="B111" s="74" t="s">
        <v>743</v>
      </c>
      <c r="C111" s="757"/>
      <c r="D111" s="757"/>
      <c r="E111" s="74" t="s">
        <v>73</v>
      </c>
      <c r="F111" s="32" t="s">
        <v>901</v>
      </c>
    </row>
    <row r="112" spans="1:6" ht="25.5" x14ac:dyDescent="0.2">
      <c r="A112" s="14">
        <f t="shared" si="2"/>
        <v>101</v>
      </c>
      <c r="B112" s="74" t="s">
        <v>743</v>
      </c>
      <c r="C112" s="757"/>
      <c r="D112" s="757"/>
      <c r="E112" s="74" t="s">
        <v>73</v>
      </c>
      <c r="F112" s="32" t="s">
        <v>902</v>
      </c>
    </row>
    <row r="113" spans="1:6" ht="38.25" x14ac:dyDescent="0.2">
      <c r="A113" s="14">
        <f t="shared" si="2"/>
        <v>102</v>
      </c>
      <c r="B113" s="74" t="s">
        <v>743</v>
      </c>
      <c r="C113" s="757"/>
      <c r="D113" s="757"/>
      <c r="E113" s="74" t="s">
        <v>73</v>
      </c>
      <c r="F113" s="32" t="s">
        <v>903</v>
      </c>
    </row>
    <row r="114" spans="1:6" ht="38.25" customHeight="1" x14ac:dyDescent="0.2">
      <c r="A114" s="14">
        <f t="shared" si="2"/>
        <v>103</v>
      </c>
      <c r="B114" s="74" t="s">
        <v>743</v>
      </c>
      <c r="C114" s="758"/>
      <c r="D114" s="758"/>
      <c r="E114" s="74" t="s">
        <v>73</v>
      </c>
      <c r="F114" s="32" t="s">
        <v>904</v>
      </c>
    </row>
    <row r="115" spans="1:6" ht="51" x14ac:dyDescent="0.2">
      <c r="A115" s="14">
        <f t="shared" si="2"/>
        <v>104</v>
      </c>
      <c r="B115" s="75" t="s">
        <v>745</v>
      </c>
      <c r="C115" s="76" t="s">
        <v>136</v>
      </c>
      <c r="D115" s="756" t="s">
        <v>136</v>
      </c>
      <c r="E115" s="74" t="s">
        <v>137</v>
      </c>
      <c r="F115" s="32" t="s">
        <v>905</v>
      </c>
    </row>
    <row r="116" spans="1:6" ht="25.5" x14ac:dyDescent="0.2">
      <c r="A116" s="14">
        <f t="shared" si="2"/>
        <v>105</v>
      </c>
      <c r="B116" s="31" t="s">
        <v>786</v>
      </c>
      <c r="C116" s="74" t="s">
        <v>1315</v>
      </c>
      <c r="D116" s="757"/>
      <c r="E116" s="74" t="s">
        <v>73</v>
      </c>
      <c r="F116" s="32" t="s">
        <v>906</v>
      </c>
    </row>
    <row r="117" spans="1:6" ht="38.25" x14ac:dyDescent="0.2">
      <c r="A117" s="14">
        <f t="shared" si="2"/>
        <v>106</v>
      </c>
      <c r="B117" s="74" t="s">
        <v>745</v>
      </c>
      <c r="C117" s="76" t="s">
        <v>136</v>
      </c>
      <c r="D117" s="758"/>
      <c r="E117" s="74" t="s">
        <v>73</v>
      </c>
      <c r="F117" s="32" t="s">
        <v>907</v>
      </c>
    </row>
    <row r="118" spans="1:6" ht="51" x14ac:dyDescent="0.2">
      <c r="A118" s="14">
        <f t="shared" si="2"/>
        <v>107</v>
      </c>
      <c r="B118" s="74" t="s">
        <v>745</v>
      </c>
      <c r="C118" s="76" t="s">
        <v>136</v>
      </c>
      <c r="D118" s="756" t="s">
        <v>136</v>
      </c>
      <c r="E118" s="87" t="s">
        <v>73</v>
      </c>
      <c r="F118" s="32" t="s">
        <v>908</v>
      </c>
    </row>
    <row r="119" spans="1:6" ht="25.5" x14ac:dyDescent="0.2">
      <c r="A119" s="14">
        <f t="shared" si="2"/>
        <v>108</v>
      </c>
      <c r="B119" s="74" t="s">
        <v>745</v>
      </c>
      <c r="C119" s="76" t="s">
        <v>136</v>
      </c>
      <c r="D119" s="757"/>
      <c r="E119" s="74" t="s">
        <v>73</v>
      </c>
      <c r="F119" s="32" t="s">
        <v>909</v>
      </c>
    </row>
    <row r="120" spans="1:6" ht="38.25" x14ac:dyDescent="0.2">
      <c r="A120" s="14">
        <f t="shared" si="2"/>
        <v>109</v>
      </c>
      <c r="B120" s="31" t="s">
        <v>786</v>
      </c>
      <c r="C120" s="74" t="s">
        <v>1315</v>
      </c>
      <c r="D120" s="757"/>
      <c r="E120" s="87" t="s">
        <v>1473</v>
      </c>
      <c r="F120" s="32" t="s">
        <v>910</v>
      </c>
    </row>
    <row r="121" spans="1:6" ht="25.5" x14ac:dyDescent="0.2">
      <c r="A121" s="14">
        <f t="shared" si="2"/>
        <v>110</v>
      </c>
      <c r="B121" s="74" t="s">
        <v>745</v>
      </c>
      <c r="C121" s="76" t="s">
        <v>136</v>
      </c>
      <c r="D121" s="757"/>
      <c r="E121" s="74" t="s">
        <v>73</v>
      </c>
      <c r="F121" s="32" t="s">
        <v>911</v>
      </c>
    </row>
    <row r="122" spans="1:6" ht="51" x14ac:dyDescent="0.2">
      <c r="A122" s="14">
        <f t="shared" si="2"/>
        <v>111</v>
      </c>
      <c r="B122" s="31" t="s">
        <v>786</v>
      </c>
      <c r="C122" s="74" t="s">
        <v>1315</v>
      </c>
      <c r="D122" s="758"/>
      <c r="E122" s="74" t="s">
        <v>73</v>
      </c>
      <c r="F122" s="112" t="s">
        <v>912</v>
      </c>
    </row>
    <row r="123" spans="1:6" ht="38.25" customHeight="1" x14ac:dyDescent="0.2">
      <c r="A123" s="14">
        <f t="shared" si="2"/>
        <v>112</v>
      </c>
      <c r="B123" s="74" t="s">
        <v>745</v>
      </c>
      <c r="C123" s="76" t="s">
        <v>146</v>
      </c>
      <c r="D123" s="756" t="s">
        <v>146</v>
      </c>
      <c r="E123" s="74" t="s">
        <v>147</v>
      </c>
      <c r="F123" s="32" t="s">
        <v>913</v>
      </c>
    </row>
    <row r="124" spans="1:6" ht="25.5" x14ac:dyDescent="0.2">
      <c r="A124" s="14">
        <f t="shared" si="2"/>
        <v>113</v>
      </c>
      <c r="B124" s="74" t="s">
        <v>745</v>
      </c>
      <c r="C124" s="76" t="s">
        <v>146</v>
      </c>
      <c r="D124" s="757"/>
      <c r="E124" s="74" t="s">
        <v>73</v>
      </c>
      <c r="F124" s="32" t="s">
        <v>914</v>
      </c>
    </row>
    <row r="125" spans="1:6" ht="38.25" x14ac:dyDescent="0.2">
      <c r="A125" s="14">
        <f t="shared" si="2"/>
        <v>114</v>
      </c>
      <c r="B125" s="31" t="s">
        <v>785</v>
      </c>
      <c r="C125" s="74" t="s">
        <v>1316</v>
      </c>
      <c r="D125" s="757"/>
      <c r="E125" s="74" t="s">
        <v>73</v>
      </c>
      <c r="F125" s="32" t="s">
        <v>915</v>
      </c>
    </row>
    <row r="126" spans="1:6" ht="25.5" x14ac:dyDescent="0.2">
      <c r="A126" s="14">
        <f t="shared" si="2"/>
        <v>115</v>
      </c>
      <c r="B126" s="74" t="s">
        <v>742</v>
      </c>
      <c r="C126" s="76" t="s">
        <v>146</v>
      </c>
      <c r="D126" s="757"/>
      <c r="E126" s="74" t="s">
        <v>73</v>
      </c>
      <c r="F126" s="32" t="s">
        <v>916</v>
      </c>
    </row>
    <row r="127" spans="1:6" ht="38.25" x14ac:dyDescent="0.2">
      <c r="A127" s="14">
        <f t="shared" si="2"/>
        <v>116</v>
      </c>
      <c r="B127" s="31" t="s">
        <v>785</v>
      </c>
      <c r="C127" s="74" t="s">
        <v>1316</v>
      </c>
      <c r="D127" s="757"/>
      <c r="E127" s="74" t="s">
        <v>73</v>
      </c>
      <c r="F127" s="32" t="s">
        <v>1296</v>
      </c>
    </row>
    <row r="128" spans="1:6" ht="25.5" x14ac:dyDescent="0.2">
      <c r="A128" s="14">
        <f t="shared" ref="A128:A129" si="3">A127+1</f>
        <v>117</v>
      </c>
      <c r="B128" s="31" t="s">
        <v>785</v>
      </c>
      <c r="C128" s="74" t="s">
        <v>1316</v>
      </c>
      <c r="D128" s="758"/>
      <c r="E128" s="74" t="s">
        <v>73</v>
      </c>
      <c r="F128" s="32" t="s">
        <v>1297</v>
      </c>
    </row>
    <row r="129" spans="1:6" ht="38.25" x14ac:dyDescent="0.2">
      <c r="A129" s="14">
        <f t="shared" si="3"/>
        <v>118</v>
      </c>
      <c r="B129" s="31" t="s">
        <v>786</v>
      </c>
      <c r="C129" s="74" t="s">
        <v>1317</v>
      </c>
      <c r="D129" s="756" t="s">
        <v>152</v>
      </c>
      <c r="E129" s="74" t="s">
        <v>153</v>
      </c>
      <c r="F129" s="32" t="s">
        <v>917</v>
      </c>
    </row>
    <row r="130" spans="1:6" ht="38.25" x14ac:dyDescent="0.2">
      <c r="A130" s="14">
        <f t="shared" si="2"/>
        <v>119</v>
      </c>
      <c r="B130" s="31" t="s">
        <v>786</v>
      </c>
      <c r="C130" s="74" t="s">
        <v>1317</v>
      </c>
      <c r="D130" s="757"/>
      <c r="E130" s="74" t="s">
        <v>73</v>
      </c>
      <c r="F130" s="32" t="s">
        <v>918</v>
      </c>
    </row>
    <row r="131" spans="1:6" ht="25.5" customHeight="1" x14ac:dyDescent="0.2">
      <c r="A131" s="14">
        <f t="shared" si="2"/>
        <v>120</v>
      </c>
      <c r="B131" s="31" t="s">
        <v>786</v>
      </c>
      <c r="C131" s="74" t="s">
        <v>1317</v>
      </c>
      <c r="D131" s="758"/>
      <c r="E131" s="74" t="s">
        <v>73</v>
      </c>
      <c r="F131" s="32" t="s">
        <v>919</v>
      </c>
    </row>
    <row r="132" spans="1:6" ht="25.5" x14ac:dyDescent="0.2">
      <c r="A132" s="14">
        <f t="shared" si="2"/>
        <v>121</v>
      </c>
      <c r="B132" s="31" t="s">
        <v>786</v>
      </c>
      <c r="C132" s="74" t="s">
        <v>1318</v>
      </c>
      <c r="D132" s="756" t="s">
        <v>157</v>
      </c>
      <c r="E132" s="74" t="s">
        <v>158</v>
      </c>
      <c r="F132" s="32" t="s">
        <v>920</v>
      </c>
    </row>
    <row r="133" spans="1:6" ht="25.5" x14ac:dyDescent="0.2">
      <c r="A133" s="14">
        <f t="shared" si="2"/>
        <v>122</v>
      </c>
      <c r="B133" s="31" t="s">
        <v>786</v>
      </c>
      <c r="C133" s="74" t="s">
        <v>1318</v>
      </c>
      <c r="D133" s="758"/>
      <c r="E133" s="74" t="s">
        <v>73</v>
      </c>
      <c r="F133" s="32" t="s">
        <v>921</v>
      </c>
    </row>
    <row r="134" spans="1:6" ht="38.25" x14ac:dyDescent="0.2">
      <c r="A134" s="14">
        <f t="shared" si="2"/>
        <v>123</v>
      </c>
      <c r="B134" s="31" t="s">
        <v>786</v>
      </c>
      <c r="C134" s="74" t="s">
        <v>1319</v>
      </c>
      <c r="D134" s="76" t="s">
        <v>161</v>
      </c>
      <c r="E134" s="74" t="s">
        <v>162</v>
      </c>
      <c r="F134" s="34" t="s">
        <v>922</v>
      </c>
    </row>
    <row r="135" spans="1:6" x14ac:dyDescent="0.2">
      <c r="A135" s="69"/>
      <c r="B135" s="769" t="s">
        <v>792</v>
      </c>
      <c r="C135" s="769"/>
      <c r="D135" s="769"/>
      <c r="E135" s="769"/>
      <c r="F135" s="769"/>
    </row>
    <row r="136" spans="1:6" ht="38.25" x14ac:dyDescent="0.2">
      <c r="A136" s="14">
        <f>A134+1</f>
        <v>124</v>
      </c>
      <c r="B136" s="31" t="s">
        <v>788</v>
      </c>
      <c r="C136" s="74" t="s">
        <v>1320</v>
      </c>
      <c r="D136" s="76">
        <v>5.2</v>
      </c>
      <c r="E136" s="74" t="s">
        <v>164</v>
      </c>
      <c r="F136" s="32" t="s">
        <v>923</v>
      </c>
    </row>
    <row r="137" spans="1:6" ht="25.5" x14ac:dyDescent="0.2">
      <c r="A137" s="68"/>
      <c r="B137" s="31" t="s">
        <v>788</v>
      </c>
      <c r="C137" s="754" t="s">
        <v>1321</v>
      </c>
      <c r="D137" s="755" t="s">
        <v>166</v>
      </c>
      <c r="E137" s="74" t="s">
        <v>167</v>
      </c>
      <c r="F137" s="34" t="s">
        <v>924</v>
      </c>
    </row>
    <row r="138" spans="1:6" ht="25.5" x14ac:dyDescent="0.2">
      <c r="A138" s="14">
        <f>A136+1</f>
        <v>125</v>
      </c>
      <c r="B138" s="31" t="s">
        <v>788</v>
      </c>
      <c r="C138" s="755"/>
      <c r="D138" s="755"/>
      <c r="E138" s="74" t="s">
        <v>73</v>
      </c>
      <c r="F138" s="34" t="s">
        <v>925</v>
      </c>
    </row>
    <row r="139" spans="1:6" x14ac:dyDescent="0.2">
      <c r="A139" s="14">
        <f t="shared" ref="A139:A176" si="4">A138+1</f>
        <v>126</v>
      </c>
      <c r="B139" s="31" t="s">
        <v>788</v>
      </c>
      <c r="C139" s="755"/>
      <c r="D139" s="755"/>
      <c r="E139" s="74" t="s">
        <v>73</v>
      </c>
      <c r="F139" s="34" t="s">
        <v>926</v>
      </c>
    </row>
    <row r="140" spans="1:6" x14ac:dyDescent="0.2">
      <c r="A140" s="14">
        <f t="shared" si="4"/>
        <v>127</v>
      </c>
      <c r="B140" s="31" t="s">
        <v>788</v>
      </c>
      <c r="C140" s="755"/>
      <c r="D140" s="755"/>
      <c r="E140" s="74" t="s">
        <v>73</v>
      </c>
      <c r="F140" s="34" t="s">
        <v>927</v>
      </c>
    </row>
    <row r="141" spans="1:6" x14ac:dyDescent="0.2">
      <c r="A141" s="14">
        <f t="shared" si="4"/>
        <v>128</v>
      </c>
      <c r="B141" s="31" t="s">
        <v>788</v>
      </c>
      <c r="C141" s="755"/>
      <c r="D141" s="755"/>
      <c r="E141" s="74" t="s">
        <v>73</v>
      </c>
      <c r="F141" s="34" t="s">
        <v>928</v>
      </c>
    </row>
    <row r="142" spans="1:6" ht="38.25" x14ac:dyDescent="0.2">
      <c r="A142" s="14">
        <f t="shared" si="4"/>
        <v>129</v>
      </c>
      <c r="B142" s="31" t="s">
        <v>788</v>
      </c>
      <c r="C142" s="755"/>
      <c r="D142" s="755"/>
      <c r="E142" s="74" t="s">
        <v>73</v>
      </c>
      <c r="F142" s="34" t="s">
        <v>929</v>
      </c>
    </row>
    <row r="143" spans="1:6" ht="25.5" x14ac:dyDescent="0.2">
      <c r="A143" s="14">
        <f t="shared" si="4"/>
        <v>130</v>
      </c>
      <c r="B143" s="31" t="s">
        <v>788</v>
      </c>
      <c r="C143" s="755"/>
      <c r="D143" s="755"/>
      <c r="E143" s="74" t="s">
        <v>73</v>
      </c>
      <c r="F143" s="34" t="s">
        <v>930</v>
      </c>
    </row>
    <row r="144" spans="1:6" x14ac:dyDescent="0.2">
      <c r="A144" s="14">
        <f t="shared" si="4"/>
        <v>131</v>
      </c>
      <c r="B144" s="31" t="s">
        <v>788</v>
      </c>
      <c r="C144" s="755"/>
      <c r="D144" s="755"/>
      <c r="E144" s="74" t="s">
        <v>73</v>
      </c>
      <c r="F144" s="34" t="s">
        <v>931</v>
      </c>
    </row>
    <row r="145" spans="1:6" x14ac:dyDescent="0.2">
      <c r="A145" s="14">
        <f t="shared" si="4"/>
        <v>132</v>
      </c>
      <c r="B145" s="31" t="s">
        <v>788</v>
      </c>
      <c r="C145" s="755"/>
      <c r="D145" s="755"/>
      <c r="E145" s="74" t="s">
        <v>73</v>
      </c>
      <c r="F145" s="34" t="s">
        <v>932</v>
      </c>
    </row>
    <row r="146" spans="1:6" x14ac:dyDescent="0.2">
      <c r="A146" s="14">
        <f t="shared" si="4"/>
        <v>133</v>
      </c>
      <c r="B146" s="31" t="s">
        <v>788</v>
      </c>
      <c r="C146" s="755"/>
      <c r="D146" s="755"/>
      <c r="E146" s="74" t="s">
        <v>73</v>
      </c>
      <c r="F146" s="34" t="s">
        <v>933</v>
      </c>
    </row>
    <row r="147" spans="1:6" ht="38.25" x14ac:dyDescent="0.2">
      <c r="A147" s="68"/>
      <c r="B147" s="31" t="s">
        <v>788</v>
      </c>
      <c r="C147" s="754" t="s">
        <v>1322</v>
      </c>
      <c r="D147" s="755" t="s">
        <v>176</v>
      </c>
      <c r="E147" s="74" t="s">
        <v>177</v>
      </c>
      <c r="F147" s="34" t="s">
        <v>1496</v>
      </c>
    </row>
    <row r="148" spans="1:6" ht="25.5" x14ac:dyDescent="0.2">
      <c r="A148" s="14">
        <f>A146+1</f>
        <v>134</v>
      </c>
      <c r="B148" s="31" t="s">
        <v>788</v>
      </c>
      <c r="C148" s="754"/>
      <c r="D148" s="755"/>
      <c r="E148" s="74" t="s">
        <v>73</v>
      </c>
      <c r="F148" s="34" t="s">
        <v>934</v>
      </c>
    </row>
    <row r="149" spans="1:6" ht="25.5" x14ac:dyDescent="0.2">
      <c r="A149" s="14">
        <f t="shared" si="4"/>
        <v>135</v>
      </c>
      <c r="B149" s="31" t="s">
        <v>788</v>
      </c>
      <c r="C149" s="754"/>
      <c r="D149" s="755"/>
      <c r="E149" s="74" t="s">
        <v>73</v>
      </c>
      <c r="F149" s="34" t="s">
        <v>935</v>
      </c>
    </row>
    <row r="150" spans="1:6" ht="25.5" x14ac:dyDescent="0.2">
      <c r="A150" s="14">
        <f t="shared" si="4"/>
        <v>136</v>
      </c>
      <c r="B150" s="31" t="s">
        <v>788</v>
      </c>
      <c r="C150" s="754"/>
      <c r="D150" s="755"/>
      <c r="E150" s="74" t="s">
        <v>73</v>
      </c>
      <c r="F150" s="34" t="s">
        <v>936</v>
      </c>
    </row>
    <row r="151" spans="1:6" x14ac:dyDescent="0.2">
      <c r="A151" s="14">
        <f t="shared" si="4"/>
        <v>137</v>
      </c>
      <c r="B151" s="31" t="s">
        <v>788</v>
      </c>
      <c r="C151" s="754"/>
      <c r="D151" s="755"/>
      <c r="E151" s="74" t="s">
        <v>73</v>
      </c>
      <c r="F151" s="34" t="s">
        <v>937</v>
      </c>
    </row>
    <row r="152" spans="1:6" x14ac:dyDescent="0.2">
      <c r="A152" s="14">
        <f t="shared" si="4"/>
        <v>138</v>
      </c>
      <c r="B152" s="31" t="s">
        <v>788</v>
      </c>
      <c r="C152" s="754"/>
      <c r="D152" s="755"/>
      <c r="E152" s="74" t="s">
        <v>73</v>
      </c>
      <c r="F152" s="34" t="s">
        <v>938</v>
      </c>
    </row>
    <row r="153" spans="1:6" x14ac:dyDescent="0.2">
      <c r="A153" s="14">
        <f t="shared" si="4"/>
        <v>139</v>
      </c>
      <c r="B153" s="31" t="s">
        <v>788</v>
      </c>
      <c r="C153" s="754"/>
      <c r="D153" s="755"/>
      <c r="E153" s="74" t="s">
        <v>73</v>
      </c>
      <c r="F153" s="34" t="s">
        <v>939</v>
      </c>
    </row>
    <row r="154" spans="1:6" ht="25.5" x14ac:dyDescent="0.2">
      <c r="A154" s="14">
        <f t="shared" si="4"/>
        <v>140</v>
      </c>
      <c r="B154" s="31" t="s">
        <v>788</v>
      </c>
      <c r="C154" s="754"/>
      <c r="D154" s="755"/>
      <c r="E154" s="74" t="s">
        <v>73</v>
      </c>
      <c r="F154" s="34" t="s">
        <v>940</v>
      </c>
    </row>
    <row r="155" spans="1:6" x14ac:dyDescent="0.2">
      <c r="A155" s="14">
        <f t="shared" si="4"/>
        <v>141</v>
      </c>
      <c r="B155" s="31" t="s">
        <v>788</v>
      </c>
      <c r="C155" s="754"/>
      <c r="D155" s="755"/>
      <c r="E155" s="74" t="s">
        <v>73</v>
      </c>
      <c r="F155" s="34" t="s">
        <v>941</v>
      </c>
    </row>
    <row r="156" spans="1:6" x14ac:dyDescent="0.2">
      <c r="A156" s="14">
        <f t="shared" si="4"/>
        <v>142</v>
      </c>
      <c r="B156" s="31" t="s">
        <v>788</v>
      </c>
      <c r="C156" s="754"/>
      <c r="D156" s="755"/>
      <c r="E156" s="74" t="s">
        <v>73</v>
      </c>
      <c r="F156" s="34" t="s">
        <v>942</v>
      </c>
    </row>
    <row r="157" spans="1:6" ht="25.5" x14ac:dyDescent="0.2">
      <c r="A157" s="14">
        <f t="shared" si="4"/>
        <v>143</v>
      </c>
      <c r="B157" s="31" t="s">
        <v>788</v>
      </c>
      <c r="C157" s="754"/>
      <c r="D157" s="755"/>
      <c r="E157" s="74" t="s">
        <v>73</v>
      </c>
      <c r="F157" s="34" t="s">
        <v>943</v>
      </c>
    </row>
    <row r="158" spans="1:6" ht="38.25" x14ac:dyDescent="0.2">
      <c r="A158" s="14">
        <f t="shared" si="4"/>
        <v>144</v>
      </c>
      <c r="B158" s="31" t="s">
        <v>788</v>
      </c>
      <c r="C158" s="754"/>
      <c r="D158" s="755"/>
      <c r="E158" s="74" t="s">
        <v>73</v>
      </c>
      <c r="F158" s="34" t="s">
        <v>944</v>
      </c>
    </row>
    <row r="159" spans="1:6" x14ac:dyDescent="0.2">
      <c r="A159" s="14">
        <f t="shared" si="4"/>
        <v>145</v>
      </c>
      <c r="B159" s="31" t="s">
        <v>788</v>
      </c>
      <c r="C159" s="754"/>
      <c r="D159" s="755"/>
      <c r="E159" s="74" t="s">
        <v>73</v>
      </c>
      <c r="F159" s="34" t="s">
        <v>945</v>
      </c>
    </row>
    <row r="160" spans="1:6" ht="25.5" x14ac:dyDescent="0.2">
      <c r="A160" s="14">
        <f t="shared" si="4"/>
        <v>146</v>
      </c>
      <c r="B160" s="31" t="s">
        <v>788</v>
      </c>
      <c r="C160" s="754"/>
      <c r="D160" s="755"/>
      <c r="E160" s="74" t="s">
        <v>73</v>
      </c>
      <c r="F160" s="34" t="s">
        <v>946</v>
      </c>
    </row>
    <row r="161" spans="1:6" x14ac:dyDescent="0.2">
      <c r="A161" s="14">
        <f t="shared" si="4"/>
        <v>147</v>
      </c>
      <c r="B161" s="31" t="s">
        <v>788</v>
      </c>
      <c r="C161" s="754"/>
      <c r="D161" s="755"/>
      <c r="E161" s="74" t="s">
        <v>73</v>
      </c>
      <c r="F161" s="34" t="s">
        <v>947</v>
      </c>
    </row>
    <row r="162" spans="1:6" x14ac:dyDescent="0.2">
      <c r="A162" s="14">
        <f t="shared" si="4"/>
        <v>148</v>
      </c>
      <c r="B162" s="31" t="s">
        <v>788</v>
      </c>
      <c r="C162" s="754"/>
      <c r="D162" s="755"/>
      <c r="E162" s="74" t="s">
        <v>73</v>
      </c>
      <c r="F162" s="34" t="s">
        <v>948</v>
      </c>
    </row>
    <row r="163" spans="1:6" ht="25.5" x14ac:dyDescent="0.2">
      <c r="A163" s="14">
        <f t="shared" si="4"/>
        <v>149</v>
      </c>
      <c r="B163" s="31" t="s">
        <v>788</v>
      </c>
      <c r="C163" s="754" t="s">
        <v>1322</v>
      </c>
      <c r="D163" s="755" t="s">
        <v>176</v>
      </c>
      <c r="E163" s="74" t="s">
        <v>1474</v>
      </c>
      <c r="F163" s="34" t="s">
        <v>949</v>
      </c>
    </row>
    <row r="164" spans="1:6" ht="38.25" x14ac:dyDescent="0.2">
      <c r="A164" s="14">
        <f t="shared" si="4"/>
        <v>150</v>
      </c>
      <c r="B164" s="31" t="s">
        <v>788</v>
      </c>
      <c r="C164" s="755"/>
      <c r="D164" s="755"/>
      <c r="E164" s="74" t="s">
        <v>73</v>
      </c>
      <c r="F164" s="34" t="s">
        <v>950</v>
      </c>
    </row>
    <row r="165" spans="1:6" ht="25.5" x14ac:dyDescent="0.2">
      <c r="A165" s="14">
        <f t="shared" si="4"/>
        <v>151</v>
      </c>
      <c r="B165" s="31" t="s">
        <v>788</v>
      </c>
      <c r="C165" s="755"/>
      <c r="D165" s="755"/>
      <c r="E165" s="74" t="s">
        <v>73</v>
      </c>
      <c r="F165" s="34" t="s">
        <v>951</v>
      </c>
    </row>
    <row r="166" spans="1:6" ht="25.5" x14ac:dyDescent="0.2">
      <c r="A166" s="14">
        <f t="shared" si="4"/>
        <v>152</v>
      </c>
      <c r="B166" s="31" t="s">
        <v>788</v>
      </c>
      <c r="C166" s="755"/>
      <c r="D166" s="755"/>
      <c r="E166" s="74" t="s">
        <v>73</v>
      </c>
      <c r="F166" s="34" t="s">
        <v>952</v>
      </c>
    </row>
    <row r="167" spans="1:6" ht="51" x14ac:dyDescent="0.2">
      <c r="A167" s="68"/>
      <c r="B167" s="31" t="s">
        <v>788</v>
      </c>
      <c r="C167" s="754" t="s">
        <v>1323</v>
      </c>
      <c r="D167" s="755" t="s">
        <v>198</v>
      </c>
      <c r="E167" s="74" t="s">
        <v>208</v>
      </c>
      <c r="F167" s="34" t="s">
        <v>953</v>
      </c>
    </row>
    <row r="168" spans="1:6" ht="25.5" x14ac:dyDescent="0.2">
      <c r="A168" s="14">
        <f>A166+1</f>
        <v>153</v>
      </c>
      <c r="B168" s="31" t="s">
        <v>788</v>
      </c>
      <c r="C168" s="755"/>
      <c r="D168" s="755"/>
      <c r="E168" s="74" t="s">
        <v>73</v>
      </c>
      <c r="F168" s="34" t="s">
        <v>954</v>
      </c>
    </row>
    <row r="169" spans="1:6" x14ac:dyDescent="0.2">
      <c r="A169" s="14">
        <f t="shared" si="4"/>
        <v>154</v>
      </c>
      <c r="B169" s="31" t="s">
        <v>788</v>
      </c>
      <c r="C169" s="755"/>
      <c r="D169" s="755"/>
      <c r="E169" s="74" t="s">
        <v>73</v>
      </c>
      <c r="F169" s="34" t="s">
        <v>955</v>
      </c>
    </row>
    <row r="170" spans="1:6" ht="25.5" x14ac:dyDescent="0.2">
      <c r="A170" s="14">
        <f t="shared" si="4"/>
        <v>155</v>
      </c>
      <c r="B170" s="31" t="s">
        <v>788</v>
      </c>
      <c r="C170" s="755"/>
      <c r="D170" s="755"/>
      <c r="E170" s="74" t="s">
        <v>73</v>
      </c>
      <c r="F170" s="34" t="s">
        <v>956</v>
      </c>
    </row>
    <row r="171" spans="1:6" x14ac:dyDescent="0.2">
      <c r="A171" s="14">
        <f t="shared" si="4"/>
        <v>156</v>
      </c>
      <c r="B171" s="31" t="s">
        <v>788</v>
      </c>
      <c r="C171" s="755"/>
      <c r="D171" s="755"/>
      <c r="E171" s="74" t="s">
        <v>73</v>
      </c>
      <c r="F171" s="34" t="s">
        <v>957</v>
      </c>
    </row>
    <row r="172" spans="1:6" x14ac:dyDescent="0.2">
      <c r="A172" s="14">
        <f t="shared" si="4"/>
        <v>157</v>
      </c>
      <c r="B172" s="31" t="s">
        <v>788</v>
      </c>
      <c r="C172" s="755"/>
      <c r="D172" s="755"/>
      <c r="E172" s="74" t="s">
        <v>73</v>
      </c>
      <c r="F172" s="34" t="s">
        <v>958</v>
      </c>
    </row>
    <row r="173" spans="1:6" ht="25.5" x14ac:dyDescent="0.2">
      <c r="A173" s="14">
        <f t="shared" si="4"/>
        <v>158</v>
      </c>
      <c r="B173" s="773" t="s">
        <v>1513</v>
      </c>
      <c r="C173" s="759" t="s">
        <v>205</v>
      </c>
      <c r="D173" s="756" t="s">
        <v>205</v>
      </c>
      <c r="E173" s="759" t="s">
        <v>206</v>
      </c>
      <c r="F173" s="32" t="s">
        <v>1509</v>
      </c>
    </row>
    <row r="174" spans="1:6" x14ac:dyDescent="0.2">
      <c r="A174" s="14">
        <f t="shared" si="4"/>
        <v>159</v>
      </c>
      <c r="B174" s="774"/>
      <c r="C174" s="760"/>
      <c r="D174" s="757"/>
      <c r="E174" s="760"/>
      <c r="F174" s="103" t="s">
        <v>1510</v>
      </c>
    </row>
    <row r="175" spans="1:6" x14ac:dyDescent="0.2">
      <c r="A175" s="14">
        <f t="shared" si="4"/>
        <v>160</v>
      </c>
      <c r="B175" s="775"/>
      <c r="C175" s="761"/>
      <c r="D175" s="757"/>
      <c r="E175" s="760"/>
      <c r="F175" s="103" t="s">
        <v>1512</v>
      </c>
    </row>
    <row r="176" spans="1:6" ht="25.5" x14ac:dyDescent="0.2">
      <c r="A176" s="14">
        <f t="shared" si="4"/>
        <v>161</v>
      </c>
      <c r="B176" s="31" t="s">
        <v>788</v>
      </c>
      <c r="C176" s="94" t="s">
        <v>1324</v>
      </c>
      <c r="D176" s="758"/>
      <c r="E176" s="761"/>
      <c r="F176" s="103" t="s">
        <v>1511</v>
      </c>
    </row>
    <row r="177" spans="1:6" x14ac:dyDescent="0.2">
      <c r="A177" s="69"/>
      <c r="B177" s="769" t="s">
        <v>793</v>
      </c>
      <c r="C177" s="769"/>
      <c r="D177" s="769"/>
      <c r="E177" s="769"/>
      <c r="F177" s="769"/>
    </row>
    <row r="178" spans="1:6" ht="63.75" x14ac:dyDescent="0.2">
      <c r="A178" s="14">
        <f>A176+1</f>
        <v>162</v>
      </c>
      <c r="B178" s="31" t="s">
        <v>786</v>
      </c>
      <c r="C178" s="74" t="s">
        <v>1325</v>
      </c>
      <c r="D178" s="756">
        <v>5.3</v>
      </c>
      <c r="E178" s="74" t="s">
        <v>209</v>
      </c>
      <c r="F178" s="32" t="s">
        <v>959</v>
      </c>
    </row>
    <row r="179" spans="1:6" ht="38.25" x14ac:dyDescent="0.2">
      <c r="A179" s="14">
        <f>A178+1</f>
        <v>163</v>
      </c>
      <c r="B179" s="31" t="s">
        <v>786</v>
      </c>
      <c r="C179" s="74" t="s">
        <v>1325</v>
      </c>
      <c r="D179" s="758"/>
      <c r="E179" s="74" t="s">
        <v>73</v>
      </c>
      <c r="F179" s="32" t="s">
        <v>960</v>
      </c>
    </row>
    <row r="180" spans="1:6" ht="25.5" x14ac:dyDescent="0.2">
      <c r="A180" s="14">
        <f t="shared" ref="A180:A206" si="5">A179+1</f>
        <v>164</v>
      </c>
      <c r="B180" s="31" t="s">
        <v>786</v>
      </c>
      <c r="C180" s="74" t="s">
        <v>1326</v>
      </c>
      <c r="D180" s="756" t="s">
        <v>212</v>
      </c>
      <c r="E180" s="74" t="s">
        <v>213</v>
      </c>
      <c r="F180" s="32" t="s">
        <v>961</v>
      </c>
    </row>
    <row r="181" spans="1:6" ht="38.25" x14ac:dyDescent="0.2">
      <c r="A181" s="14">
        <f t="shared" si="5"/>
        <v>165</v>
      </c>
      <c r="B181" s="31" t="s">
        <v>786</v>
      </c>
      <c r="C181" s="74" t="s">
        <v>1326</v>
      </c>
      <c r="D181" s="757"/>
      <c r="E181" s="74" t="s">
        <v>73</v>
      </c>
      <c r="F181" s="32" t="s">
        <v>962</v>
      </c>
    </row>
    <row r="182" spans="1:6" ht="25.5" x14ac:dyDescent="0.2">
      <c r="A182" s="14">
        <f t="shared" si="5"/>
        <v>166</v>
      </c>
      <c r="B182" s="74" t="s">
        <v>746</v>
      </c>
      <c r="C182" s="76" t="s">
        <v>212</v>
      </c>
      <c r="D182" s="757"/>
      <c r="E182" s="74" t="s">
        <v>73</v>
      </c>
      <c r="F182" s="33" t="s">
        <v>963</v>
      </c>
    </row>
    <row r="183" spans="1:6" ht="25.5" x14ac:dyDescent="0.2">
      <c r="A183" s="14">
        <f t="shared" si="5"/>
        <v>167</v>
      </c>
      <c r="B183" s="31" t="s">
        <v>786</v>
      </c>
      <c r="C183" s="74" t="s">
        <v>1326</v>
      </c>
      <c r="D183" s="757"/>
      <c r="E183" s="74" t="s">
        <v>73</v>
      </c>
      <c r="F183" s="32" t="s">
        <v>964</v>
      </c>
    </row>
    <row r="184" spans="1:6" ht="63.75" x14ac:dyDescent="0.2">
      <c r="A184" s="14">
        <f t="shared" si="5"/>
        <v>168</v>
      </c>
      <c r="B184" s="31" t="s">
        <v>786</v>
      </c>
      <c r="C184" s="74" t="s">
        <v>1326</v>
      </c>
      <c r="D184" s="758"/>
      <c r="E184" s="74" t="s">
        <v>73</v>
      </c>
      <c r="F184" s="32" t="s">
        <v>965</v>
      </c>
    </row>
    <row r="185" spans="1:6" ht="12.75" customHeight="1" x14ac:dyDescent="0.2">
      <c r="A185" s="68"/>
      <c r="B185" s="74" t="s">
        <v>747</v>
      </c>
      <c r="C185" s="755" t="s">
        <v>219</v>
      </c>
      <c r="D185" s="755" t="s">
        <v>219</v>
      </c>
      <c r="E185" s="74" t="s">
        <v>220</v>
      </c>
      <c r="F185" s="34" t="s">
        <v>966</v>
      </c>
    </row>
    <row r="186" spans="1:6" ht="25.5" x14ac:dyDescent="0.2">
      <c r="A186" s="14">
        <f>A184+1</f>
        <v>169</v>
      </c>
      <c r="B186" s="74" t="s">
        <v>747</v>
      </c>
      <c r="C186" s="755"/>
      <c r="D186" s="755"/>
      <c r="E186" s="74" t="s">
        <v>73</v>
      </c>
      <c r="F186" s="34" t="s">
        <v>967</v>
      </c>
    </row>
    <row r="187" spans="1:6" ht="25.5" x14ac:dyDescent="0.2">
      <c r="A187" s="14">
        <f t="shared" si="5"/>
        <v>170</v>
      </c>
      <c r="B187" s="74" t="s">
        <v>747</v>
      </c>
      <c r="C187" s="755"/>
      <c r="D187" s="755"/>
      <c r="E187" s="74" t="s">
        <v>73</v>
      </c>
      <c r="F187" s="34" t="s">
        <v>968</v>
      </c>
    </row>
    <row r="188" spans="1:6" ht="25.5" x14ac:dyDescent="0.2">
      <c r="A188" s="14">
        <f t="shared" si="5"/>
        <v>171</v>
      </c>
      <c r="B188" s="74" t="s">
        <v>747</v>
      </c>
      <c r="C188" s="755"/>
      <c r="D188" s="755"/>
      <c r="E188" s="74" t="s">
        <v>73</v>
      </c>
      <c r="F188" s="34" t="s">
        <v>969</v>
      </c>
    </row>
    <row r="189" spans="1:6" ht="51" x14ac:dyDescent="0.2">
      <c r="A189" s="14">
        <f t="shared" si="5"/>
        <v>172</v>
      </c>
      <c r="B189" s="74" t="s">
        <v>747</v>
      </c>
      <c r="C189" s="755"/>
      <c r="D189" s="755"/>
      <c r="E189" s="74" t="s">
        <v>73</v>
      </c>
      <c r="F189" s="34" t="s">
        <v>970</v>
      </c>
    </row>
    <row r="190" spans="1:6" x14ac:dyDescent="0.2">
      <c r="A190" s="14">
        <f t="shared" si="5"/>
        <v>173</v>
      </c>
      <c r="B190" s="74" t="s">
        <v>747</v>
      </c>
      <c r="C190" s="755"/>
      <c r="D190" s="755"/>
      <c r="E190" s="74" t="s">
        <v>73</v>
      </c>
      <c r="F190" s="34" t="s">
        <v>971</v>
      </c>
    </row>
    <row r="191" spans="1:6" x14ac:dyDescent="0.2">
      <c r="A191" s="14">
        <f t="shared" si="5"/>
        <v>174</v>
      </c>
      <c r="B191" s="74" t="s">
        <v>747</v>
      </c>
      <c r="C191" s="755"/>
      <c r="D191" s="755"/>
      <c r="E191" s="74" t="s">
        <v>73</v>
      </c>
      <c r="F191" s="34" t="s">
        <v>972</v>
      </c>
    </row>
    <row r="192" spans="1:6" x14ac:dyDescent="0.2">
      <c r="A192" s="68"/>
      <c r="B192" s="74" t="s">
        <v>748</v>
      </c>
      <c r="C192" s="755" t="s">
        <v>228</v>
      </c>
      <c r="D192" s="755" t="s">
        <v>228</v>
      </c>
      <c r="E192" s="74" t="s">
        <v>229</v>
      </c>
      <c r="F192" s="34" t="s">
        <v>861</v>
      </c>
    </row>
    <row r="193" spans="1:6" ht="38.25" x14ac:dyDescent="0.2">
      <c r="A193" s="14">
        <f>A191+1</f>
        <v>175</v>
      </c>
      <c r="B193" s="74" t="s">
        <v>748</v>
      </c>
      <c r="C193" s="755"/>
      <c r="D193" s="755"/>
      <c r="E193" s="74" t="s">
        <v>73</v>
      </c>
      <c r="F193" s="34" t="s">
        <v>973</v>
      </c>
    </row>
    <row r="194" spans="1:6" ht="25.5" x14ac:dyDescent="0.2">
      <c r="A194" s="14">
        <f t="shared" si="5"/>
        <v>176</v>
      </c>
      <c r="B194" s="74" t="s">
        <v>748</v>
      </c>
      <c r="C194" s="755"/>
      <c r="D194" s="755"/>
      <c r="E194" s="74" t="s">
        <v>73</v>
      </c>
      <c r="F194" s="34" t="s">
        <v>974</v>
      </c>
    </row>
    <row r="195" spans="1:6" ht="38.25" x14ac:dyDescent="0.2">
      <c r="A195" s="14">
        <f t="shared" si="5"/>
        <v>177</v>
      </c>
      <c r="B195" s="74" t="s">
        <v>748</v>
      </c>
      <c r="C195" s="755"/>
      <c r="D195" s="755"/>
      <c r="E195" s="74" t="s">
        <v>73</v>
      </c>
      <c r="F195" s="34" t="s">
        <v>975</v>
      </c>
    </row>
    <row r="196" spans="1:6" ht="38.25" x14ac:dyDescent="0.2">
      <c r="A196" s="14">
        <f t="shared" si="5"/>
        <v>178</v>
      </c>
      <c r="B196" s="74" t="s">
        <v>748</v>
      </c>
      <c r="C196" s="755" t="s">
        <v>228</v>
      </c>
      <c r="D196" s="755" t="s">
        <v>228</v>
      </c>
      <c r="E196" s="74" t="s">
        <v>1475</v>
      </c>
      <c r="F196" s="34" t="s">
        <v>976</v>
      </c>
    </row>
    <row r="197" spans="1:6" ht="38.25" x14ac:dyDescent="0.2">
      <c r="A197" s="14">
        <f t="shared" si="5"/>
        <v>179</v>
      </c>
      <c r="B197" s="74" t="s">
        <v>748</v>
      </c>
      <c r="C197" s="755"/>
      <c r="D197" s="755"/>
      <c r="E197" s="74" t="s">
        <v>73</v>
      </c>
      <c r="F197" s="34" t="s">
        <v>977</v>
      </c>
    </row>
    <row r="198" spans="1:6" ht="25.5" x14ac:dyDescent="0.2">
      <c r="A198" s="14">
        <f t="shared" si="5"/>
        <v>180</v>
      </c>
      <c r="B198" s="74" t="s">
        <v>748</v>
      </c>
      <c r="C198" s="755"/>
      <c r="D198" s="755"/>
      <c r="E198" s="74" t="s">
        <v>73</v>
      </c>
      <c r="F198" s="34" t="s">
        <v>978</v>
      </c>
    </row>
    <row r="199" spans="1:6" ht="25.5" x14ac:dyDescent="0.2">
      <c r="A199" s="14">
        <f t="shared" si="5"/>
        <v>181</v>
      </c>
      <c r="B199" s="31" t="s">
        <v>786</v>
      </c>
      <c r="C199" s="74" t="s">
        <v>1327</v>
      </c>
      <c r="D199" s="756" t="s">
        <v>237</v>
      </c>
      <c r="E199" s="74" t="s">
        <v>238</v>
      </c>
      <c r="F199" s="32" t="s">
        <v>979</v>
      </c>
    </row>
    <row r="200" spans="1:6" ht="25.5" x14ac:dyDescent="0.2">
      <c r="A200" s="14">
        <f t="shared" si="5"/>
        <v>182</v>
      </c>
      <c r="B200" s="74" t="s">
        <v>749</v>
      </c>
      <c r="C200" s="76" t="s">
        <v>237</v>
      </c>
      <c r="D200" s="758"/>
      <c r="E200" s="74" t="s">
        <v>73</v>
      </c>
      <c r="F200" s="32" t="s">
        <v>980</v>
      </c>
    </row>
    <row r="201" spans="1:6" ht="38.25" x14ac:dyDescent="0.2">
      <c r="A201" s="14">
        <f t="shared" si="5"/>
        <v>183</v>
      </c>
      <c r="B201" s="31" t="s">
        <v>786</v>
      </c>
      <c r="C201" s="74" t="s">
        <v>1328</v>
      </c>
      <c r="D201" s="756" t="s">
        <v>241</v>
      </c>
      <c r="E201" s="74" t="s">
        <v>242</v>
      </c>
      <c r="F201" s="32" t="s">
        <v>981</v>
      </c>
    </row>
    <row r="202" spans="1:6" ht="25.5" x14ac:dyDescent="0.2">
      <c r="A202" s="14">
        <f t="shared" si="5"/>
        <v>184</v>
      </c>
      <c r="B202" s="31" t="s">
        <v>788</v>
      </c>
      <c r="C202" s="74" t="s">
        <v>1332</v>
      </c>
      <c r="D202" s="758"/>
      <c r="E202" s="74" t="s">
        <v>73</v>
      </c>
      <c r="F202" s="32" t="s">
        <v>982</v>
      </c>
    </row>
    <row r="203" spans="1:6" ht="51" x14ac:dyDescent="0.2">
      <c r="A203" s="14">
        <f t="shared" si="5"/>
        <v>185</v>
      </c>
      <c r="B203" s="31" t="s">
        <v>786</v>
      </c>
      <c r="C203" s="74" t="s">
        <v>1329</v>
      </c>
      <c r="D203" s="76" t="s">
        <v>245</v>
      </c>
      <c r="E203" s="74" t="s">
        <v>246</v>
      </c>
      <c r="F203" s="40" t="s">
        <v>983</v>
      </c>
    </row>
    <row r="204" spans="1:6" ht="25.5" x14ac:dyDescent="0.2">
      <c r="A204" s="14">
        <f t="shared" si="5"/>
        <v>186</v>
      </c>
      <c r="B204" s="31" t="s">
        <v>786</v>
      </c>
      <c r="C204" s="74" t="s">
        <v>1330</v>
      </c>
      <c r="D204" s="76" t="s">
        <v>248</v>
      </c>
      <c r="E204" s="74" t="s">
        <v>249</v>
      </c>
      <c r="F204" s="34" t="s">
        <v>984</v>
      </c>
    </row>
    <row r="205" spans="1:6" ht="25.5" x14ac:dyDescent="0.2">
      <c r="A205" s="14">
        <f t="shared" si="5"/>
        <v>187</v>
      </c>
      <c r="B205" s="31" t="s">
        <v>786</v>
      </c>
      <c r="C205" s="74" t="s">
        <v>1331</v>
      </c>
      <c r="D205" s="756" t="s">
        <v>251</v>
      </c>
      <c r="E205" s="74" t="s">
        <v>252</v>
      </c>
      <c r="F205" s="32" t="s">
        <v>985</v>
      </c>
    </row>
    <row r="206" spans="1:6" ht="38.25" x14ac:dyDescent="0.2">
      <c r="A206" s="14">
        <f t="shared" si="5"/>
        <v>188</v>
      </c>
      <c r="B206" s="31" t="s">
        <v>786</v>
      </c>
      <c r="C206" s="74" t="s">
        <v>1331</v>
      </c>
      <c r="D206" s="758"/>
      <c r="E206" s="74" t="s">
        <v>73</v>
      </c>
      <c r="F206" s="32" t="s">
        <v>986</v>
      </c>
    </row>
    <row r="207" spans="1:6" x14ac:dyDescent="0.2">
      <c r="A207" s="69"/>
      <c r="B207" s="769" t="s">
        <v>794</v>
      </c>
      <c r="C207" s="769"/>
      <c r="D207" s="769"/>
      <c r="E207" s="769"/>
      <c r="F207" s="769"/>
    </row>
    <row r="208" spans="1:6" ht="25.5" x14ac:dyDescent="0.2">
      <c r="A208" s="14">
        <f>A206+1</f>
        <v>189</v>
      </c>
      <c r="B208" s="31" t="s">
        <v>788</v>
      </c>
      <c r="C208" s="74" t="s">
        <v>1333</v>
      </c>
      <c r="D208" s="756">
        <v>5.4</v>
      </c>
      <c r="E208" s="74" t="s">
        <v>255</v>
      </c>
      <c r="F208" s="32" t="s">
        <v>987</v>
      </c>
    </row>
    <row r="209" spans="1:6" ht="38.25" x14ac:dyDescent="0.2">
      <c r="A209" s="14">
        <f>A208+1</f>
        <v>190</v>
      </c>
      <c r="B209" s="31" t="s">
        <v>788</v>
      </c>
      <c r="C209" s="74" t="s">
        <v>1333</v>
      </c>
      <c r="D209" s="758"/>
      <c r="E209" s="74" t="s">
        <v>73</v>
      </c>
      <c r="F209" s="32" t="s">
        <v>988</v>
      </c>
    </row>
    <row r="210" spans="1:6" ht="25.5" x14ac:dyDescent="0.2">
      <c r="A210" s="14">
        <f t="shared" ref="A210:A240" si="6">A209+1</f>
        <v>191</v>
      </c>
      <c r="B210" s="74" t="s">
        <v>750</v>
      </c>
      <c r="C210" s="76" t="s">
        <v>258</v>
      </c>
      <c r="D210" s="756" t="s">
        <v>258</v>
      </c>
      <c r="E210" s="74" t="s">
        <v>259</v>
      </c>
      <c r="F210" s="32" t="s">
        <v>989</v>
      </c>
    </row>
    <row r="211" spans="1:6" ht="25.5" x14ac:dyDescent="0.2">
      <c r="A211" s="14">
        <f t="shared" si="6"/>
        <v>192</v>
      </c>
      <c r="B211" s="31" t="s">
        <v>788</v>
      </c>
      <c r="C211" s="74" t="s">
        <v>1334</v>
      </c>
      <c r="D211" s="757"/>
      <c r="E211" s="74" t="s">
        <v>73</v>
      </c>
      <c r="F211" s="32" t="s">
        <v>990</v>
      </c>
    </row>
    <row r="212" spans="1:6" ht="51" x14ac:dyDescent="0.2">
      <c r="A212" s="14">
        <f t="shared" si="6"/>
        <v>193</v>
      </c>
      <c r="B212" s="74" t="s">
        <v>750</v>
      </c>
      <c r="C212" s="76" t="s">
        <v>258</v>
      </c>
      <c r="D212" s="757"/>
      <c r="E212" s="74" t="s">
        <v>73</v>
      </c>
      <c r="F212" s="32" t="s">
        <v>991</v>
      </c>
    </row>
    <row r="213" spans="1:6" ht="25.5" x14ac:dyDescent="0.2">
      <c r="A213" s="14">
        <f t="shared" si="6"/>
        <v>194</v>
      </c>
      <c r="B213" s="31" t="s">
        <v>788</v>
      </c>
      <c r="C213" s="74" t="s">
        <v>1334</v>
      </c>
      <c r="D213" s="757"/>
      <c r="E213" s="74" t="s">
        <v>73</v>
      </c>
      <c r="F213" s="32" t="s">
        <v>992</v>
      </c>
    </row>
    <row r="214" spans="1:6" ht="25.5" x14ac:dyDescent="0.2">
      <c r="A214" s="14">
        <f t="shared" si="6"/>
        <v>195</v>
      </c>
      <c r="B214" s="31" t="s">
        <v>788</v>
      </c>
      <c r="C214" s="74" t="s">
        <v>1334</v>
      </c>
      <c r="D214" s="758"/>
      <c r="E214" s="74" t="s">
        <v>73</v>
      </c>
      <c r="F214" s="32" t="s">
        <v>993</v>
      </c>
    </row>
    <row r="215" spans="1:6" x14ac:dyDescent="0.2">
      <c r="A215" s="68"/>
      <c r="B215" s="74" t="s">
        <v>750</v>
      </c>
      <c r="C215" s="76" t="s">
        <v>265</v>
      </c>
      <c r="D215" s="756" t="s">
        <v>265</v>
      </c>
      <c r="E215" s="74" t="s">
        <v>266</v>
      </c>
      <c r="F215" s="34" t="s">
        <v>994</v>
      </c>
    </row>
    <row r="216" spans="1:6" x14ac:dyDescent="0.2">
      <c r="A216" s="14">
        <f>A214+1</f>
        <v>196</v>
      </c>
      <c r="B216" s="74" t="s">
        <v>750</v>
      </c>
      <c r="C216" s="76" t="s">
        <v>265</v>
      </c>
      <c r="D216" s="757"/>
      <c r="E216" s="74" t="s">
        <v>73</v>
      </c>
      <c r="F216" s="34" t="s">
        <v>995</v>
      </c>
    </row>
    <row r="217" spans="1:6" ht="25.5" customHeight="1" x14ac:dyDescent="0.2">
      <c r="A217" s="14">
        <f t="shared" si="6"/>
        <v>197</v>
      </c>
      <c r="B217" s="31" t="s">
        <v>788</v>
      </c>
      <c r="C217" s="94" t="s">
        <v>1335</v>
      </c>
      <c r="D217" s="757"/>
      <c r="E217" s="74" t="s">
        <v>73</v>
      </c>
      <c r="F217" s="34" t="s">
        <v>996</v>
      </c>
    </row>
    <row r="218" spans="1:6" ht="14.25" customHeight="1" x14ac:dyDescent="0.2">
      <c r="A218" s="14">
        <f t="shared" si="6"/>
        <v>198</v>
      </c>
      <c r="B218" s="95" t="s">
        <v>750</v>
      </c>
      <c r="C218" s="94" t="s">
        <v>265</v>
      </c>
      <c r="D218" s="757"/>
      <c r="E218" s="74" t="s">
        <v>73</v>
      </c>
      <c r="F218" s="34" t="s">
        <v>997</v>
      </c>
    </row>
    <row r="219" spans="1:6" ht="14.25" customHeight="1" x14ac:dyDescent="0.2">
      <c r="A219" s="14">
        <f t="shared" si="6"/>
        <v>199</v>
      </c>
      <c r="B219" s="31" t="s">
        <v>788</v>
      </c>
      <c r="C219" s="754" t="s">
        <v>1335</v>
      </c>
      <c r="D219" s="757"/>
      <c r="E219" s="74" t="s">
        <v>73</v>
      </c>
      <c r="F219" s="34" t="s">
        <v>998</v>
      </c>
    </row>
    <row r="220" spans="1:6" ht="25.5" x14ac:dyDescent="0.2">
      <c r="A220" s="14">
        <f t="shared" si="6"/>
        <v>200</v>
      </c>
      <c r="B220" s="31" t="s">
        <v>788</v>
      </c>
      <c r="C220" s="754"/>
      <c r="D220" s="758"/>
      <c r="E220" s="74" t="s">
        <v>73</v>
      </c>
      <c r="F220" s="34" t="s">
        <v>999</v>
      </c>
    </row>
    <row r="221" spans="1:6" x14ac:dyDescent="0.2">
      <c r="A221" s="68"/>
      <c r="B221" s="31" t="s">
        <v>788</v>
      </c>
      <c r="C221" s="754" t="s">
        <v>1336</v>
      </c>
      <c r="D221" s="755" t="s">
        <v>273</v>
      </c>
      <c r="E221" s="74" t="s">
        <v>274</v>
      </c>
      <c r="F221" s="34" t="s">
        <v>1000</v>
      </c>
    </row>
    <row r="222" spans="1:6" x14ac:dyDescent="0.2">
      <c r="A222" s="14">
        <f>A220+1</f>
        <v>201</v>
      </c>
      <c r="B222" s="31" t="s">
        <v>788</v>
      </c>
      <c r="C222" s="755"/>
      <c r="D222" s="755"/>
      <c r="E222" s="74" t="s">
        <v>73</v>
      </c>
      <c r="F222" s="34" t="s">
        <v>1001</v>
      </c>
    </row>
    <row r="223" spans="1:6" ht="25.5" x14ac:dyDescent="0.2">
      <c r="A223" s="14">
        <f t="shared" si="6"/>
        <v>202</v>
      </c>
      <c r="B223" s="31" t="s">
        <v>788</v>
      </c>
      <c r="C223" s="755"/>
      <c r="D223" s="755"/>
      <c r="E223" s="74" t="s">
        <v>73</v>
      </c>
      <c r="F223" s="34" t="s">
        <v>1002</v>
      </c>
    </row>
    <row r="224" spans="1:6" x14ac:dyDescent="0.2">
      <c r="A224" s="14">
        <f t="shared" si="6"/>
        <v>203</v>
      </c>
      <c r="B224" s="31" t="s">
        <v>788</v>
      </c>
      <c r="C224" s="755"/>
      <c r="D224" s="755"/>
      <c r="E224" s="74" t="s">
        <v>73</v>
      </c>
      <c r="F224" s="34" t="s">
        <v>1003</v>
      </c>
    </row>
    <row r="225" spans="1:6" x14ac:dyDescent="0.2">
      <c r="A225" s="14">
        <f t="shared" si="6"/>
        <v>204</v>
      </c>
      <c r="B225" s="31" t="s">
        <v>788</v>
      </c>
      <c r="C225" s="755"/>
      <c r="D225" s="755"/>
      <c r="E225" s="74" t="s">
        <v>73</v>
      </c>
      <c r="F225" s="34" t="s">
        <v>1004</v>
      </c>
    </row>
    <row r="226" spans="1:6" x14ac:dyDescent="0.2">
      <c r="A226" s="14">
        <f t="shared" si="6"/>
        <v>205</v>
      </c>
      <c r="B226" s="31" t="s">
        <v>788</v>
      </c>
      <c r="C226" s="755"/>
      <c r="D226" s="755"/>
      <c r="E226" s="74" t="s">
        <v>73</v>
      </c>
      <c r="F226" s="34" t="s">
        <v>1005</v>
      </c>
    </row>
    <row r="227" spans="1:6" ht="25.5" x14ac:dyDescent="0.2">
      <c r="A227" s="14">
        <f t="shared" si="6"/>
        <v>206</v>
      </c>
      <c r="B227" s="31" t="s">
        <v>788</v>
      </c>
      <c r="C227" s="74" t="s">
        <v>1337</v>
      </c>
      <c r="D227" s="76" t="s">
        <v>280</v>
      </c>
      <c r="E227" s="74" t="s">
        <v>281</v>
      </c>
      <c r="F227" s="32" t="s">
        <v>1006</v>
      </c>
    </row>
    <row r="228" spans="1:6" ht="51.75" customHeight="1" x14ac:dyDescent="0.2">
      <c r="A228" s="14">
        <f t="shared" si="6"/>
        <v>207</v>
      </c>
      <c r="B228" s="31" t="s">
        <v>788</v>
      </c>
      <c r="C228" s="74" t="s">
        <v>1338</v>
      </c>
      <c r="D228" s="756" t="s">
        <v>283</v>
      </c>
      <c r="E228" s="74" t="s">
        <v>284</v>
      </c>
      <c r="F228" s="32" t="s">
        <v>1007</v>
      </c>
    </row>
    <row r="229" spans="1:6" ht="25.5" x14ac:dyDescent="0.2">
      <c r="A229" s="14">
        <f t="shared" si="6"/>
        <v>208</v>
      </c>
      <c r="B229" s="31" t="s">
        <v>788</v>
      </c>
      <c r="C229" s="74" t="s">
        <v>1338</v>
      </c>
      <c r="D229" s="757"/>
      <c r="E229" s="74" t="s">
        <v>73</v>
      </c>
      <c r="F229" s="32" t="s">
        <v>1008</v>
      </c>
    </row>
    <row r="230" spans="1:6" ht="51.75" customHeight="1" x14ac:dyDescent="0.2">
      <c r="A230" s="14">
        <f t="shared" si="6"/>
        <v>209</v>
      </c>
      <c r="B230" s="31" t="s">
        <v>788</v>
      </c>
      <c r="C230" s="74" t="s">
        <v>1338</v>
      </c>
      <c r="D230" s="758"/>
      <c r="E230" s="89" t="s">
        <v>73</v>
      </c>
      <c r="F230" s="32" t="s">
        <v>1009</v>
      </c>
    </row>
    <row r="231" spans="1:6" ht="25.5" x14ac:dyDescent="0.2">
      <c r="A231" s="14">
        <f t="shared" si="6"/>
        <v>210</v>
      </c>
      <c r="B231" s="31" t="s">
        <v>788</v>
      </c>
      <c r="C231" s="74" t="s">
        <v>1339</v>
      </c>
      <c r="D231" s="756" t="s">
        <v>287</v>
      </c>
      <c r="E231" s="74" t="s">
        <v>288</v>
      </c>
      <c r="F231" s="32" t="s">
        <v>1010</v>
      </c>
    </row>
    <row r="232" spans="1:6" ht="25.5" x14ac:dyDescent="0.2">
      <c r="A232" s="14">
        <f t="shared" si="6"/>
        <v>211</v>
      </c>
      <c r="B232" s="31" t="s">
        <v>788</v>
      </c>
      <c r="C232" s="74" t="s">
        <v>1339</v>
      </c>
      <c r="D232" s="757"/>
      <c r="E232" s="74" t="s">
        <v>73</v>
      </c>
      <c r="F232" s="32" t="s">
        <v>1011</v>
      </c>
    </row>
    <row r="233" spans="1:6" ht="25.5" x14ac:dyDescent="0.2">
      <c r="A233" s="14">
        <f t="shared" si="6"/>
        <v>212</v>
      </c>
      <c r="B233" s="74" t="s">
        <v>750</v>
      </c>
      <c r="C233" s="76" t="s">
        <v>287</v>
      </c>
      <c r="D233" s="758"/>
      <c r="E233" s="74" t="s">
        <v>73</v>
      </c>
      <c r="F233" s="35" t="s">
        <v>1012</v>
      </c>
    </row>
    <row r="234" spans="1:6" ht="25.5" x14ac:dyDescent="0.2">
      <c r="A234" s="14">
        <f t="shared" si="6"/>
        <v>213</v>
      </c>
      <c r="B234" s="31" t="s">
        <v>788</v>
      </c>
      <c r="C234" s="74" t="s">
        <v>1340</v>
      </c>
      <c r="D234" s="76" t="s">
        <v>292</v>
      </c>
      <c r="E234" s="74" t="s">
        <v>293</v>
      </c>
      <c r="F234" s="32" t="s">
        <v>1013</v>
      </c>
    </row>
    <row r="235" spans="1:6" ht="25.5" x14ac:dyDescent="0.2">
      <c r="A235" s="14">
        <f t="shared" si="6"/>
        <v>214</v>
      </c>
      <c r="B235" s="31" t="s">
        <v>786</v>
      </c>
      <c r="C235" s="74" t="s">
        <v>1341</v>
      </c>
      <c r="D235" s="756" t="s">
        <v>295</v>
      </c>
      <c r="E235" s="74" t="s">
        <v>296</v>
      </c>
      <c r="F235" s="32" t="s">
        <v>1014</v>
      </c>
    </row>
    <row r="236" spans="1:6" ht="38.25" x14ac:dyDescent="0.2">
      <c r="A236" s="14">
        <f t="shared" si="6"/>
        <v>215</v>
      </c>
      <c r="B236" s="31" t="s">
        <v>788</v>
      </c>
      <c r="C236" s="74" t="s">
        <v>1342</v>
      </c>
      <c r="D236" s="758"/>
      <c r="E236" s="74" t="s">
        <v>73</v>
      </c>
      <c r="F236" s="32" t="s">
        <v>1015</v>
      </c>
    </row>
    <row r="237" spans="1:6" ht="25.5" x14ac:dyDescent="0.2">
      <c r="A237" s="14">
        <f t="shared" si="6"/>
        <v>216</v>
      </c>
      <c r="B237" s="74" t="s">
        <v>751</v>
      </c>
      <c r="C237" s="76" t="s">
        <v>299</v>
      </c>
      <c r="D237" s="756" t="s">
        <v>299</v>
      </c>
      <c r="E237" s="74" t="s">
        <v>300</v>
      </c>
      <c r="F237" s="32" t="s">
        <v>1016</v>
      </c>
    </row>
    <row r="238" spans="1:6" ht="25.5" x14ac:dyDescent="0.2">
      <c r="A238" s="14">
        <f t="shared" si="6"/>
        <v>217</v>
      </c>
      <c r="B238" s="74" t="s">
        <v>751</v>
      </c>
      <c r="C238" s="76" t="s">
        <v>299</v>
      </c>
      <c r="D238" s="757"/>
      <c r="E238" s="74" t="s">
        <v>73</v>
      </c>
      <c r="F238" s="32" t="s">
        <v>1017</v>
      </c>
    </row>
    <row r="239" spans="1:6" x14ac:dyDescent="0.2">
      <c r="A239" s="14">
        <f t="shared" si="6"/>
        <v>218</v>
      </c>
      <c r="B239" s="74" t="s">
        <v>751</v>
      </c>
      <c r="C239" s="76" t="s">
        <v>299</v>
      </c>
      <c r="D239" s="757"/>
      <c r="E239" s="74" t="s">
        <v>73</v>
      </c>
      <c r="F239" s="32" t="s">
        <v>1018</v>
      </c>
    </row>
    <row r="240" spans="1:6" ht="38.25" x14ac:dyDescent="0.2">
      <c r="A240" s="14">
        <f t="shared" si="6"/>
        <v>219</v>
      </c>
      <c r="B240" s="74" t="s">
        <v>751</v>
      </c>
      <c r="C240" s="76" t="s">
        <v>299</v>
      </c>
      <c r="D240" s="758"/>
      <c r="E240" s="74" t="s">
        <v>73</v>
      </c>
      <c r="F240" s="32" t="s">
        <v>1019</v>
      </c>
    </row>
    <row r="241" spans="1:6" x14ac:dyDescent="0.2">
      <c r="A241" s="69"/>
      <c r="B241" s="769" t="s">
        <v>795</v>
      </c>
      <c r="C241" s="769"/>
      <c r="D241" s="769"/>
      <c r="E241" s="769"/>
      <c r="F241" s="769"/>
    </row>
    <row r="242" spans="1:6" ht="25.5" customHeight="1" x14ac:dyDescent="0.2">
      <c r="A242" s="14">
        <f>A240+1</f>
        <v>220</v>
      </c>
      <c r="B242" s="31" t="s">
        <v>786</v>
      </c>
      <c r="C242" s="74" t="s">
        <v>1344</v>
      </c>
      <c r="D242" s="756" t="s">
        <v>306</v>
      </c>
      <c r="E242" s="74" t="s">
        <v>305</v>
      </c>
      <c r="F242" s="32" t="s">
        <v>1020</v>
      </c>
    </row>
    <row r="243" spans="1:6" ht="25.5" x14ac:dyDescent="0.2">
      <c r="A243" s="14">
        <f>A242+1</f>
        <v>221</v>
      </c>
      <c r="B243" s="31" t="s">
        <v>786</v>
      </c>
      <c r="C243" s="74" t="s">
        <v>1344</v>
      </c>
      <c r="D243" s="757"/>
      <c r="E243" s="74" t="s">
        <v>73</v>
      </c>
      <c r="F243" s="32" t="s">
        <v>1497</v>
      </c>
    </row>
    <row r="244" spans="1:6" ht="25.5" x14ac:dyDescent="0.2">
      <c r="A244" s="14">
        <f>A243+1</f>
        <v>222</v>
      </c>
      <c r="B244" s="31" t="s">
        <v>786</v>
      </c>
      <c r="C244" s="80" t="s">
        <v>1344</v>
      </c>
      <c r="D244" s="757"/>
      <c r="E244" s="80" t="s">
        <v>73</v>
      </c>
      <c r="F244" s="32" t="s">
        <v>1498</v>
      </c>
    </row>
    <row r="245" spans="1:6" ht="25.5" x14ac:dyDescent="0.2">
      <c r="A245" s="14">
        <f>A244+1</f>
        <v>223</v>
      </c>
      <c r="B245" s="31" t="s">
        <v>788</v>
      </c>
      <c r="C245" s="74" t="s">
        <v>1343</v>
      </c>
      <c r="D245" s="757"/>
      <c r="E245" s="74" t="s">
        <v>73</v>
      </c>
      <c r="F245" s="32" t="s">
        <v>1021</v>
      </c>
    </row>
    <row r="246" spans="1:6" x14ac:dyDescent="0.2">
      <c r="A246" s="68"/>
      <c r="B246" s="31" t="s">
        <v>788</v>
      </c>
      <c r="C246" s="754" t="s">
        <v>1343</v>
      </c>
      <c r="D246" s="757"/>
      <c r="E246" s="74" t="s">
        <v>73</v>
      </c>
      <c r="F246" s="34" t="s">
        <v>1022</v>
      </c>
    </row>
    <row r="247" spans="1:6" ht="25.5" x14ac:dyDescent="0.2">
      <c r="A247" s="14">
        <f>A245+1</f>
        <v>224</v>
      </c>
      <c r="B247" s="31" t="s">
        <v>788</v>
      </c>
      <c r="C247" s="755"/>
      <c r="D247" s="757"/>
      <c r="E247" s="74" t="s">
        <v>73</v>
      </c>
      <c r="F247" s="34" t="s">
        <v>1023</v>
      </c>
    </row>
    <row r="248" spans="1:6" x14ac:dyDescent="0.2">
      <c r="A248" s="14">
        <f t="shared" ref="A248:A313" si="7">A247+1</f>
        <v>225</v>
      </c>
      <c r="B248" s="31" t="s">
        <v>788</v>
      </c>
      <c r="C248" s="755"/>
      <c r="D248" s="757"/>
      <c r="E248" s="74" t="s">
        <v>73</v>
      </c>
      <c r="F248" s="34" t="s">
        <v>1024</v>
      </c>
    </row>
    <row r="249" spans="1:6" x14ac:dyDescent="0.2">
      <c r="A249" s="68"/>
      <c r="B249" s="31" t="s">
        <v>788</v>
      </c>
      <c r="C249" s="754" t="s">
        <v>1343</v>
      </c>
      <c r="D249" s="757"/>
      <c r="E249" s="74" t="s">
        <v>73</v>
      </c>
      <c r="F249" s="34" t="s">
        <v>1025</v>
      </c>
    </row>
    <row r="250" spans="1:6" ht="25.5" x14ac:dyDescent="0.2">
      <c r="A250" s="14">
        <f>A248+1</f>
        <v>226</v>
      </c>
      <c r="B250" s="31" t="s">
        <v>788</v>
      </c>
      <c r="C250" s="755"/>
      <c r="D250" s="757"/>
      <c r="E250" s="74" t="s">
        <v>73</v>
      </c>
      <c r="F250" s="34" t="s">
        <v>1026</v>
      </c>
    </row>
    <row r="251" spans="1:6" ht="25.5" x14ac:dyDescent="0.2">
      <c r="A251" s="14">
        <f t="shared" si="7"/>
        <v>227</v>
      </c>
      <c r="B251" s="31" t="s">
        <v>788</v>
      </c>
      <c r="C251" s="755"/>
      <c r="D251" s="758"/>
      <c r="E251" s="74" t="s">
        <v>73</v>
      </c>
      <c r="F251" s="34" t="s">
        <v>1027</v>
      </c>
    </row>
    <row r="252" spans="1:6" ht="25.5" x14ac:dyDescent="0.2">
      <c r="A252" s="14">
        <f t="shared" si="7"/>
        <v>228</v>
      </c>
      <c r="B252" s="74" t="s">
        <v>752</v>
      </c>
      <c r="C252" s="76" t="s">
        <v>315</v>
      </c>
      <c r="D252" s="756" t="s">
        <v>315</v>
      </c>
      <c r="E252" s="74" t="s">
        <v>316</v>
      </c>
      <c r="F252" s="32" t="s">
        <v>1028</v>
      </c>
    </row>
    <row r="253" spans="1:6" ht="38.25" x14ac:dyDescent="0.2">
      <c r="A253" s="14">
        <f t="shared" si="7"/>
        <v>229</v>
      </c>
      <c r="B253" s="31" t="s">
        <v>786</v>
      </c>
      <c r="C253" s="74" t="s">
        <v>1345</v>
      </c>
      <c r="D253" s="757"/>
      <c r="E253" s="74" t="s">
        <v>73</v>
      </c>
      <c r="F253" s="34" t="s">
        <v>1029</v>
      </c>
    </row>
    <row r="254" spans="1:6" ht="76.5" x14ac:dyDescent="0.2">
      <c r="A254" s="14">
        <f t="shared" si="7"/>
        <v>230</v>
      </c>
      <c r="B254" s="31" t="s">
        <v>788</v>
      </c>
      <c r="C254" s="74" t="s">
        <v>1346</v>
      </c>
      <c r="D254" s="758"/>
      <c r="E254" s="74" t="s">
        <v>73</v>
      </c>
      <c r="F254" s="34" t="s">
        <v>1030</v>
      </c>
    </row>
    <row r="255" spans="1:6" ht="25.5" x14ac:dyDescent="0.2">
      <c r="A255" s="14">
        <f t="shared" si="7"/>
        <v>231</v>
      </c>
      <c r="B255" s="31" t="s">
        <v>788</v>
      </c>
      <c r="C255" s="74" t="s">
        <v>1347</v>
      </c>
      <c r="D255" s="756" t="s">
        <v>320</v>
      </c>
      <c r="E255" s="74" t="s">
        <v>321</v>
      </c>
      <c r="F255" s="32" t="s">
        <v>1300</v>
      </c>
    </row>
    <row r="256" spans="1:6" ht="38.25" x14ac:dyDescent="0.2">
      <c r="A256" s="14">
        <f t="shared" ref="A256" si="8">A255+1</f>
        <v>232</v>
      </c>
      <c r="B256" s="31" t="s">
        <v>788</v>
      </c>
      <c r="C256" s="74" t="s">
        <v>1347</v>
      </c>
      <c r="D256" s="757"/>
      <c r="E256" s="74" t="s">
        <v>73</v>
      </c>
      <c r="F256" s="32" t="s">
        <v>1301</v>
      </c>
    </row>
    <row r="257" spans="1:6" ht="25.5" x14ac:dyDescent="0.2">
      <c r="A257" s="14">
        <f t="shared" si="7"/>
        <v>233</v>
      </c>
      <c r="B257" s="74" t="s">
        <v>806</v>
      </c>
      <c r="C257" s="76" t="s">
        <v>320</v>
      </c>
      <c r="D257" s="757"/>
      <c r="E257" s="74" t="s">
        <v>73</v>
      </c>
      <c r="F257" s="32" t="s">
        <v>1031</v>
      </c>
    </row>
    <row r="258" spans="1:6" ht="38.25" x14ac:dyDescent="0.2">
      <c r="A258" s="14">
        <f t="shared" si="7"/>
        <v>234</v>
      </c>
      <c r="B258" s="31" t="s">
        <v>788</v>
      </c>
      <c r="C258" s="74" t="s">
        <v>1347</v>
      </c>
      <c r="D258" s="758"/>
      <c r="E258" s="74" t="s">
        <v>73</v>
      </c>
      <c r="F258" s="32" t="s">
        <v>1032</v>
      </c>
    </row>
    <row r="259" spans="1:6" ht="38.25" x14ac:dyDescent="0.2">
      <c r="A259" s="14">
        <f t="shared" si="7"/>
        <v>235</v>
      </c>
      <c r="B259" s="31" t="s">
        <v>788</v>
      </c>
      <c r="C259" s="74" t="s">
        <v>1348</v>
      </c>
      <c r="D259" s="756" t="s">
        <v>325</v>
      </c>
      <c r="E259" s="74" t="s">
        <v>326</v>
      </c>
      <c r="F259" s="32" t="s">
        <v>1033</v>
      </c>
    </row>
    <row r="260" spans="1:6" ht="25.5" x14ac:dyDescent="0.2">
      <c r="A260" s="14">
        <f t="shared" si="7"/>
        <v>236</v>
      </c>
      <c r="B260" s="31" t="s">
        <v>788</v>
      </c>
      <c r="C260" s="85" t="s">
        <v>1348</v>
      </c>
      <c r="D260" s="757"/>
      <c r="E260" s="74" t="s">
        <v>73</v>
      </c>
      <c r="F260" s="34" t="s">
        <v>1034</v>
      </c>
    </row>
    <row r="261" spans="1:6" ht="51" x14ac:dyDescent="0.2">
      <c r="A261" s="14">
        <f t="shared" si="7"/>
        <v>237</v>
      </c>
      <c r="B261" s="31" t="s">
        <v>788</v>
      </c>
      <c r="C261" s="85" t="s">
        <v>1348</v>
      </c>
      <c r="D261" s="88" t="s">
        <v>325</v>
      </c>
      <c r="E261" s="87" t="s">
        <v>1476</v>
      </c>
      <c r="F261" s="34" t="s">
        <v>1035</v>
      </c>
    </row>
    <row r="262" spans="1:6" ht="25.5" x14ac:dyDescent="0.2">
      <c r="A262" s="14">
        <f t="shared" si="7"/>
        <v>238</v>
      </c>
      <c r="B262" s="31" t="s">
        <v>788</v>
      </c>
      <c r="C262" s="74" t="s">
        <v>1348</v>
      </c>
      <c r="D262" s="76" t="s">
        <v>325</v>
      </c>
      <c r="E262" s="87" t="s">
        <v>73</v>
      </c>
      <c r="F262" s="34" t="s">
        <v>328</v>
      </c>
    </row>
    <row r="263" spans="1:6" x14ac:dyDescent="0.2">
      <c r="A263" s="68">
        <f t="shared" si="7"/>
        <v>239</v>
      </c>
      <c r="B263" s="31" t="s">
        <v>788</v>
      </c>
      <c r="C263" s="754" t="s">
        <v>1349</v>
      </c>
      <c r="D263" s="755" t="s">
        <v>331</v>
      </c>
      <c r="E263" s="74" t="s">
        <v>681</v>
      </c>
      <c r="F263" s="34" t="s">
        <v>1036</v>
      </c>
    </row>
    <row r="264" spans="1:6" x14ac:dyDescent="0.2">
      <c r="A264" s="14">
        <f>A262+1</f>
        <v>239</v>
      </c>
      <c r="B264" s="31" t="s">
        <v>788</v>
      </c>
      <c r="C264" s="755"/>
      <c r="D264" s="755"/>
      <c r="E264" s="74" t="s">
        <v>73</v>
      </c>
      <c r="F264" s="34" t="s">
        <v>332</v>
      </c>
    </row>
    <row r="265" spans="1:6" x14ac:dyDescent="0.2">
      <c r="A265" s="14">
        <f>A264+1</f>
        <v>240</v>
      </c>
      <c r="B265" s="31" t="s">
        <v>788</v>
      </c>
      <c r="C265" s="755"/>
      <c r="D265" s="755"/>
      <c r="E265" s="74" t="s">
        <v>73</v>
      </c>
      <c r="F265" s="34" t="s">
        <v>333</v>
      </c>
    </row>
    <row r="266" spans="1:6" x14ac:dyDescent="0.2">
      <c r="A266" s="14">
        <f t="shared" ref="A266:A268" si="9">A265+1</f>
        <v>241</v>
      </c>
      <c r="B266" s="31" t="s">
        <v>788</v>
      </c>
      <c r="C266" s="755"/>
      <c r="D266" s="755"/>
      <c r="E266" s="74" t="s">
        <v>73</v>
      </c>
      <c r="F266" s="34" t="s">
        <v>334</v>
      </c>
    </row>
    <row r="267" spans="1:6" ht="25.5" x14ac:dyDescent="0.2">
      <c r="A267" s="14">
        <f t="shared" si="9"/>
        <v>242</v>
      </c>
      <c r="B267" s="31" t="s">
        <v>788</v>
      </c>
      <c r="C267" s="755"/>
      <c r="D267" s="755"/>
      <c r="E267" s="74" t="s">
        <v>73</v>
      </c>
      <c r="F267" s="34" t="s">
        <v>335</v>
      </c>
    </row>
    <row r="268" spans="1:6" x14ac:dyDescent="0.2">
      <c r="A268" s="14">
        <f t="shared" si="9"/>
        <v>243</v>
      </c>
      <c r="B268" s="31" t="s">
        <v>788</v>
      </c>
      <c r="C268" s="755"/>
      <c r="D268" s="755"/>
      <c r="E268" s="74" t="s">
        <v>73</v>
      </c>
      <c r="F268" s="34" t="s">
        <v>336</v>
      </c>
    </row>
    <row r="269" spans="1:6" ht="25.5" x14ac:dyDescent="0.2">
      <c r="A269" s="68">
        <f>A263+1</f>
        <v>240</v>
      </c>
      <c r="B269" s="31" t="s">
        <v>788</v>
      </c>
      <c r="C269" s="754" t="s">
        <v>1350</v>
      </c>
      <c r="D269" s="755" t="s">
        <v>338</v>
      </c>
      <c r="E269" s="74" t="s">
        <v>339</v>
      </c>
      <c r="F269" s="34" t="s">
        <v>1037</v>
      </c>
    </row>
    <row r="270" spans="1:6" ht="51" x14ac:dyDescent="0.2">
      <c r="A270" s="14">
        <f>A268+1</f>
        <v>244</v>
      </c>
      <c r="B270" s="31" t="s">
        <v>788</v>
      </c>
      <c r="C270" s="755"/>
      <c r="D270" s="755"/>
      <c r="E270" s="74" t="s">
        <v>73</v>
      </c>
      <c r="F270" s="34" t="s">
        <v>340</v>
      </c>
    </row>
    <row r="271" spans="1:6" ht="51" x14ac:dyDescent="0.2">
      <c r="A271" s="14">
        <f>A270+1</f>
        <v>245</v>
      </c>
      <c r="B271" s="31" t="s">
        <v>788</v>
      </c>
      <c r="C271" s="755"/>
      <c r="D271" s="755"/>
      <c r="E271" s="74" t="s">
        <v>73</v>
      </c>
      <c r="F271" s="34" t="s">
        <v>341</v>
      </c>
    </row>
    <row r="272" spans="1:6" ht="89.25" x14ac:dyDescent="0.2">
      <c r="A272" s="14">
        <f t="shared" ref="A272:A273" si="10">A271+1</f>
        <v>246</v>
      </c>
      <c r="B272" s="31" t="s">
        <v>788</v>
      </c>
      <c r="C272" s="755"/>
      <c r="D272" s="755"/>
      <c r="E272" s="74" t="s">
        <v>73</v>
      </c>
      <c r="F272" s="34" t="s">
        <v>342</v>
      </c>
    </row>
    <row r="273" spans="1:6" ht="38.25" x14ac:dyDescent="0.2">
      <c r="A273" s="14">
        <f t="shared" si="10"/>
        <v>247</v>
      </c>
      <c r="B273" s="31" t="s">
        <v>788</v>
      </c>
      <c r="C273" s="755"/>
      <c r="D273" s="755"/>
      <c r="E273" s="74" t="s">
        <v>73</v>
      </c>
      <c r="F273" s="34" t="s">
        <v>343</v>
      </c>
    </row>
    <row r="274" spans="1:6" ht="38.25" x14ac:dyDescent="0.2">
      <c r="A274" s="14">
        <f>A273+1</f>
        <v>248</v>
      </c>
      <c r="B274" s="74" t="s">
        <v>808</v>
      </c>
      <c r="C274" s="76" t="s">
        <v>345</v>
      </c>
      <c r="D274" s="756" t="s">
        <v>345</v>
      </c>
      <c r="E274" s="74" t="s">
        <v>346</v>
      </c>
      <c r="F274" s="32" t="s">
        <v>1038</v>
      </c>
    </row>
    <row r="275" spans="1:6" ht="25.5" x14ac:dyDescent="0.2">
      <c r="A275" s="14">
        <f t="shared" si="7"/>
        <v>249</v>
      </c>
      <c r="B275" s="74" t="s">
        <v>808</v>
      </c>
      <c r="C275" s="76" t="s">
        <v>345</v>
      </c>
      <c r="D275" s="758"/>
      <c r="E275" s="74" t="s">
        <v>73</v>
      </c>
      <c r="F275" s="34" t="s">
        <v>1039</v>
      </c>
    </row>
    <row r="276" spans="1:6" ht="38.25" x14ac:dyDescent="0.2">
      <c r="A276" s="14">
        <f t="shared" si="7"/>
        <v>250</v>
      </c>
      <c r="B276" s="31" t="s">
        <v>788</v>
      </c>
      <c r="C276" s="74" t="s">
        <v>1351</v>
      </c>
      <c r="D276" s="76" t="s">
        <v>348</v>
      </c>
      <c r="E276" s="74" t="s">
        <v>349</v>
      </c>
      <c r="F276" s="32" t="s">
        <v>1040</v>
      </c>
    </row>
    <row r="277" spans="1:6" ht="25.5" x14ac:dyDescent="0.2">
      <c r="A277" s="68"/>
      <c r="B277" s="31" t="s">
        <v>788</v>
      </c>
      <c r="C277" s="759" t="s">
        <v>1351</v>
      </c>
      <c r="D277" s="756" t="s">
        <v>348</v>
      </c>
      <c r="E277" s="74" t="s">
        <v>73</v>
      </c>
      <c r="F277" s="34" t="s">
        <v>1041</v>
      </c>
    </row>
    <row r="278" spans="1:6" x14ac:dyDescent="0.2">
      <c r="A278" s="14">
        <f>A276+1</f>
        <v>251</v>
      </c>
      <c r="B278" s="31" t="s">
        <v>788</v>
      </c>
      <c r="C278" s="760"/>
      <c r="D278" s="757"/>
      <c r="E278" s="74" t="s">
        <v>73</v>
      </c>
      <c r="F278" s="34" t="s">
        <v>1042</v>
      </c>
    </row>
    <row r="279" spans="1:6" x14ac:dyDescent="0.2">
      <c r="A279" s="14">
        <f t="shared" si="7"/>
        <v>252</v>
      </c>
      <c r="B279" s="31" t="s">
        <v>788</v>
      </c>
      <c r="C279" s="760"/>
      <c r="D279" s="757"/>
      <c r="E279" s="74" t="s">
        <v>73</v>
      </c>
      <c r="F279" s="34" t="s">
        <v>1043</v>
      </c>
    </row>
    <row r="280" spans="1:6" ht="25.5" x14ac:dyDescent="0.2">
      <c r="A280" s="14">
        <f t="shared" si="7"/>
        <v>253</v>
      </c>
      <c r="B280" s="31" t="s">
        <v>788</v>
      </c>
      <c r="C280" s="760" t="s">
        <v>1351</v>
      </c>
      <c r="D280" s="757" t="s">
        <v>348</v>
      </c>
      <c r="E280" s="87" t="s">
        <v>1477</v>
      </c>
      <c r="F280" s="34" t="s">
        <v>1044</v>
      </c>
    </row>
    <row r="281" spans="1:6" x14ac:dyDescent="0.2">
      <c r="A281" s="14">
        <f t="shared" si="7"/>
        <v>254</v>
      </c>
      <c r="B281" s="31" t="s">
        <v>788</v>
      </c>
      <c r="C281" s="761"/>
      <c r="D281" s="758"/>
      <c r="E281" s="74" t="s">
        <v>73</v>
      </c>
      <c r="F281" s="34" t="s">
        <v>1045</v>
      </c>
    </row>
    <row r="282" spans="1:6" ht="51" x14ac:dyDescent="0.2">
      <c r="A282" s="14">
        <f t="shared" si="7"/>
        <v>255</v>
      </c>
      <c r="B282" s="31" t="s">
        <v>788</v>
      </c>
      <c r="C282" s="74" t="s">
        <v>1351</v>
      </c>
      <c r="D282" s="756" t="s">
        <v>348</v>
      </c>
      <c r="E282" s="87" t="s">
        <v>73</v>
      </c>
      <c r="F282" s="34" t="s">
        <v>1046</v>
      </c>
    </row>
    <row r="283" spans="1:6" ht="25.5" x14ac:dyDescent="0.2">
      <c r="A283" s="14">
        <f t="shared" si="7"/>
        <v>256</v>
      </c>
      <c r="B283" s="31" t="s">
        <v>788</v>
      </c>
      <c r="C283" s="74" t="s">
        <v>1351</v>
      </c>
      <c r="D283" s="758"/>
      <c r="E283" s="74" t="s">
        <v>73</v>
      </c>
      <c r="F283" s="32" t="s">
        <v>1047</v>
      </c>
    </row>
    <row r="284" spans="1:6" ht="51" x14ac:dyDescent="0.2">
      <c r="A284" s="14">
        <f t="shared" si="7"/>
        <v>257</v>
      </c>
      <c r="B284" s="74" t="s">
        <v>837</v>
      </c>
      <c r="C284" s="76" t="s">
        <v>358</v>
      </c>
      <c r="D284" s="756" t="s">
        <v>358</v>
      </c>
      <c r="E284" s="74" t="s">
        <v>359</v>
      </c>
      <c r="F284" s="35" t="s">
        <v>1048</v>
      </c>
    </row>
    <row r="285" spans="1:6" ht="25.5" x14ac:dyDescent="0.2">
      <c r="A285" s="14">
        <f t="shared" si="7"/>
        <v>258</v>
      </c>
      <c r="B285" s="31" t="s">
        <v>788</v>
      </c>
      <c r="C285" s="74" t="s">
        <v>1352</v>
      </c>
      <c r="D285" s="758"/>
      <c r="E285" s="74" t="s">
        <v>73</v>
      </c>
      <c r="F285" s="32" t="s">
        <v>1049</v>
      </c>
    </row>
    <row r="286" spans="1:6" ht="25.5" x14ac:dyDescent="0.2">
      <c r="A286" s="14">
        <f t="shared" si="7"/>
        <v>259</v>
      </c>
      <c r="B286" s="31" t="s">
        <v>788</v>
      </c>
      <c r="C286" s="74" t="s">
        <v>1353</v>
      </c>
      <c r="D286" s="756" t="s">
        <v>361</v>
      </c>
      <c r="E286" s="74" t="s">
        <v>362</v>
      </c>
      <c r="F286" s="32" t="s">
        <v>1050</v>
      </c>
    </row>
    <row r="287" spans="1:6" ht="25.5" x14ac:dyDescent="0.2">
      <c r="A287" s="14">
        <f t="shared" si="7"/>
        <v>260</v>
      </c>
      <c r="B287" s="31" t="s">
        <v>788</v>
      </c>
      <c r="C287" s="74" t="s">
        <v>1353</v>
      </c>
      <c r="D287" s="757"/>
      <c r="E287" s="74" t="s">
        <v>73</v>
      </c>
      <c r="F287" s="32" t="s">
        <v>1051</v>
      </c>
    </row>
    <row r="288" spans="1:6" ht="25.5" x14ac:dyDescent="0.2">
      <c r="A288" s="14">
        <f t="shared" si="7"/>
        <v>261</v>
      </c>
      <c r="B288" s="31" t="s">
        <v>788</v>
      </c>
      <c r="C288" s="74" t="s">
        <v>1353</v>
      </c>
      <c r="D288" s="757"/>
      <c r="E288" s="74" t="s">
        <v>73</v>
      </c>
      <c r="F288" s="32" t="s">
        <v>1052</v>
      </c>
    </row>
    <row r="289" spans="1:7" ht="38.25" x14ac:dyDescent="0.2">
      <c r="A289" s="14">
        <f t="shared" si="7"/>
        <v>262</v>
      </c>
      <c r="B289" s="31" t="s">
        <v>788</v>
      </c>
      <c r="C289" s="75" t="s">
        <v>1353</v>
      </c>
      <c r="D289" s="758"/>
      <c r="E289" s="75" t="s">
        <v>73</v>
      </c>
      <c r="F289" s="32" t="s">
        <v>1053</v>
      </c>
    </row>
    <row r="290" spans="1:7" ht="51" x14ac:dyDescent="0.2">
      <c r="A290" s="14">
        <f t="shared" si="7"/>
        <v>263</v>
      </c>
      <c r="B290" s="31" t="s">
        <v>785</v>
      </c>
      <c r="C290" s="74" t="s">
        <v>1360</v>
      </c>
      <c r="D290" s="76" t="s">
        <v>367</v>
      </c>
      <c r="E290" s="74" t="s">
        <v>368</v>
      </c>
      <c r="F290" s="34" t="s">
        <v>1054</v>
      </c>
    </row>
    <row r="291" spans="1:7" s="43" customFormat="1" ht="51" x14ac:dyDescent="0.2">
      <c r="A291" s="14">
        <f t="shared" si="7"/>
        <v>264</v>
      </c>
      <c r="B291" s="31"/>
      <c r="C291" s="19" t="s">
        <v>1483</v>
      </c>
      <c r="D291" s="19" t="s">
        <v>1270</v>
      </c>
      <c r="E291" s="19" t="s">
        <v>1271</v>
      </c>
      <c r="F291" s="59" t="s">
        <v>1506</v>
      </c>
      <c r="G291" s="66"/>
    </row>
    <row r="292" spans="1:7" x14ac:dyDescent="0.2">
      <c r="A292" s="68"/>
      <c r="B292" s="31" t="s">
        <v>786</v>
      </c>
      <c r="C292" s="754" t="s">
        <v>1354</v>
      </c>
      <c r="D292" s="755" t="s">
        <v>369</v>
      </c>
      <c r="E292" s="74" t="s">
        <v>370</v>
      </c>
      <c r="F292" s="32" t="s">
        <v>1302</v>
      </c>
    </row>
    <row r="293" spans="1:7" ht="25.5" x14ac:dyDescent="0.2">
      <c r="A293" s="14">
        <f>A291+1</f>
        <v>265</v>
      </c>
      <c r="B293" s="31" t="s">
        <v>786</v>
      </c>
      <c r="C293" s="755"/>
      <c r="D293" s="755"/>
      <c r="E293" s="74" t="s">
        <v>73</v>
      </c>
      <c r="F293" s="32" t="s">
        <v>1303</v>
      </c>
    </row>
    <row r="294" spans="1:7" x14ac:dyDescent="0.2">
      <c r="A294" s="14">
        <f t="shared" si="7"/>
        <v>266</v>
      </c>
      <c r="B294" s="31" t="s">
        <v>786</v>
      </c>
      <c r="C294" s="755"/>
      <c r="D294" s="755"/>
      <c r="E294" s="74" t="s">
        <v>73</v>
      </c>
      <c r="F294" s="32" t="s">
        <v>1304</v>
      </c>
    </row>
    <row r="295" spans="1:7" ht="12.75" customHeight="1" x14ac:dyDescent="0.2">
      <c r="A295" s="68"/>
      <c r="B295" s="31" t="s">
        <v>786</v>
      </c>
      <c r="C295" s="759" t="s">
        <v>1355</v>
      </c>
      <c r="D295" s="756" t="s">
        <v>372</v>
      </c>
      <c r="E295" s="74" t="s">
        <v>373</v>
      </c>
      <c r="F295" s="34" t="s">
        <v>1055</v>
      </c>
    </row>
    <row r="296" spans="1:7" ht="38.25" x14ac:dyDescent="0.2">
      <c r="A296" s="14">
        <f>A294+1</f>
        <v>267</v>
      </c>
      <c r="B296" s="31" t="s">
        <v>786</v>
      </c>
      <c r="C296" s="760"/>
      <c r="D296" s="757"/>
      <c r="E296" s="74" t="s">
        <v>73</v>
      </c>
      <c r="F296" s="34" t="s">
        <v>1056</v>
      </c>
    </row>
    <row r="297" spans="1:7" ht="25.5" x14ac:dyDescent="0.2">
      <c r="A297" s="14">
        <f t="shared" si="7"/>
        <v>268</v>
      </c>
      <c r="B297" s="31" t="s">
        <v>786</v>
      </c>
      <c r="C297" s="760"/>
      <c r="D297" s="757"/>
      <c r="E297" s="74" t="s">
        <v>73</v>
      </c>
      <c r="F297" s="34" t="s">
        <v>1057</v>
      </c>
    </row>
    <row r="298" spans="1:7" ht="25.5" x14ac:dyDescent="0.2">
      <c r="A298" s="14">
        <f t="shared" si="7"/>
        <v>269</v>
      </c>
      <c r="B298" s="31" t="s">
        <v>786</v>
      </c>
      <c r="C298" s="760"/>
      <c r="D298" s="758"/>
      <c r="E298" s="74" t="s">
        <v>73</v>
      </c>
      <c r="F298" s="34" t="s">
        <v>1058</v>
      </c>
    </row>
    <row r="299" spans="1:7" ht="38.25" x14ac:dyDescent="0.2">
      <c r="A299" s="14">
        <f t="shared" si="7"/>
        <v>270</v>
      </c>
      <c r="B299" s="31" t="s">
        <v>786</v>
      </c>
      <c r="C299" s="86" t="s">
        <v>1355</v>
      </c>
      <c r="D299" s="83" t="s">
        <v>372</v>
      </c>
      <c r="E299" s="87" t="s">
        <v>1478</v>
      </c>
      <c r="F299" s="34" t="s">
        <v>1059</v>
      </c>
    </row>
    <row r="300" spans="1:7" ht="25.5" x14ac:dyDescent="0.2">
      <c r="A300" s="14">
        <f t="shared" si="7"/>
        <v>271</v>
      </c>
      <c r="B300" s="31" t="s">
        <v>786</v>
      </c>
      <c r="C300" s="759" t="s">
        <v>1355</v>
      </c>
      <c r="D300" s="756" t="s">
        <v>372</v>
      </c>
      <c r="E300" s="87" t="s">
        <v>73</v>
      </c>
      <c r="F300" s="34" t="s">
        <v>1060</v>
      </c>
    </row>
    <row r="301" spans="1:7" ht="25.5" x14ac:dyDescent="0.2">
      <c r="A301" s="14">
        <f t="shared" si="7"/>
        <v>272</v>
      </c>
      <c r="B301" s="31" t="s">
        <v>786</v>
      </c>
      <c r="C301" s="760"/>
      <c r="D301" s="757"/>
      <c r="E301" s="74" t="s">
        <v>73</v>
      </c>
      <c r="F301" s="34" t="s">
        <v>1061</v>
      </c>
    </row>
    <row r="302" spans="1:7" ht="51" x14ac:dyDescent="0.2">
      <c r="A302" s="14">
        <f t="shared" si="7"/>
        <v>273</v>
      </c>
      <c r="B302" s="31" t="s">
        <v>786</v>
      </c>
      <c r="C302" s="760"/>
      <c r="D302" s="757"/>
      <c r="E302" s="74" t="s">
        <v>73</v>
      </c>
      <c r="F302" s="34" t="s">
        <v>1062</v>
      </c>
    </row>
    <row r="303" spans="1:7" x14ac:dyDescent="0.2">
      <c r="A303" s="14">
        <f t="shared" si="7"/>
        <v>274</v>
      </c>
      <c r="B303" s="31" t="s">
        <v>786</v>
      </c>
      <c r="C303" s="760"/>
      <c r="D303" s="757"/>
      <c r="E303" s="74" t="s">
        <v>73</v>
      </c>
      <c r="F303" s="34" t="s">
        <v>1518</v>
      </c>
    </row>
    <row r="304" spans="1:7" ht="25.5" x14ac:dyDescent="0.2">
      <c r="A304" s="14">
        <f t="shared" si="7"/>
        <v>275</v>
      </c>
      <c r="B304" s="31" t="s">
        <v>786</v>
      </c>
      <c r="C304" s="760"/>
      <c r="D304" s="757"/>
      <c r="E304" s="113" t="s">
        <v>73</v>
      </c>
      <c r="F304" s="34" t="s">
        <v>1519</v>
      </c>
    </row>
    <row r="305" spans="1:6" ht="25.5" x14ac:dyDescent="0.2">
      <c r="A305" s="14">
        <f t="shared" si="7"/>
        <v>276</v>
      </c>
      <c r="B305" s="31" t="s">
        <v>786</v>
      </c>
      <c r="C305" s="760"/>
      <c r="D305" s="757"/>
      <c r="E305" s="113" t="s">
        <v>73</v>
      </c>
      <c r="F305" s="34" t="s">
        <v>1520</v>
      </c>
    </row>
    <row r="306" spans="1:6" ht="25.5" x14ac:dyDescent="0.2">
      <c r="A306" s="14">
        <f t="shared" si="7"/>
        <v>277</v>
      </c>
      <c r="B306" s="31" t="s">
        <v>786</v>
      </c>
      <c r="C306" s="760"/>
      <c r="D306" s="757"/>
      <c r="E306" s="74" t="s">
        <v>73</v>
      </c>
      <c r="F306" s="34" t="s">
        <v>1063</v>
      </c>
    </row>
    <row r="307" spans="1:6" ht="25.5" x14ac:dyDescent="0.2">
      <c r="A307" s="14">
        <f t="shared" si="7"/>
        <v>278</v>
      </c>
      <c r="B307" s="31" t="s">
        <v>786</v>
      </c>
      <c r="C307" s="760"/>
      <c r="D307" s="757"/>
      <c r="E307" s="74" t="s">
        <v>73</v>
      </c>
      <c r="F307" s="34" t="s">
        <v>1064</v>
      </c>
    </row>
    <row r="308" spans="1:6" ht="51" x14ac:dyDescent="0.2">
      <c r="A308" s="14">
        <f t="shared" si="7"/>
        <v>279</v>
      </c>
      <c r="B308" s="31" t="s">
        <v>786</v>
      </c>
      <c r="C308" s="760"/>
      <c r="D308" s="757"/>
      <c r="E308" s="74" t="s">
        <v>73</v>
      </c>
      <c r="F308" s="34" t="s">
        <v>1065</v>
      </c>
    </row>
    <row r="309" spans="1:6" ht="38.25" x14ac:dyDescent="0.2">
      <c r="A309" s="14">
        <f t="shared" si="7"/>
        <v>280</v>
      </c>
      <c r="B309" s="31" t="s">
        <v>786</v>
      </c>
      <c r="C309" s="760"/>
      <c r="D309" s="757"/>
      <c r="E309" s="74" t="s">
        <v>73</v>
      </c>
      <c r="F309" s="34" t="s">
        <v>1066</v>
      </c>
    </row>
    <row r="310" spans="1:6" ht="25.5" x14ac:dyDescent="0.2">
      <c r="A310" s="14">
        <f t="shared" si="7"/>
        <v>281</v>
      </c>
      <c r="B310" s="31" t="s">
        <v>786</v>
      </c>
      <c r="C310" s="760"/>
      <c r="D310" s="757"/>
      <c r="E310" s="74" t="s">
        <v>73</v>
      </c>
      <c r="F310" s="34" t="s">
        <v>1521</v>
      </c>
    </row>
    <row r="311" spans="1:6" x14ac:dyDescent="0.2">
      <c r="A311" s="14">
        <f t="shared" si="7"/>
        <v>282</v>
      </c>
      <c r="B311" s="31" t="s">
        <v>786</v>
      </c>
      <c r="C311" s="760"/>
      <c r="D311" s="757"/>
      <c r="E311" s="113" t="s">
        <v>73</v>
      </c>
      <c r="F311" s="34" t="s">
        <v>1522</v>
      </c>
    </row>
    <row r="312" spans="1:6" ht="51" x14ac:dyDescent="0.2">
      <c r="A312" s="14">
        <f t="shared" si="7"/>
        <v>283</v>
      </c>
      <c r="B312" s="31" t="s">
        <v>786</v>
      </c>
      <c r="C312" s="760"/>
      <c r="D312" s="757"/>
      <c r="E312" s="74" t="s">
        <v>73</v>
      </c>
      <c r="F312" s="34" t="s">
        <v>1067</v>
      </c>
    </row>
    <row r="313" spans="1:6" ht="38.25" x14ac:dyDescent="0.2">
      <c r="A313" s="14">
        <f t="shared" si="7"/>
        <v>284</v>
      </c>
      <c r="B313" s="31" t="s">
        <v>786</v>
      </c>
      <c r="C313" s="761"/>
      <c r="D313" s="758"/>
      <c r="E313" s="74" t="s">
        <v>73</v>
      </c>
      <c r="F313" s="34" t="s">
        <v>1068</v>
      </c>
    </row>
    <row r="314" spans="1:6" ht="51" x14ac:dyDescent="0.2">
      <c r="A314" s="68"/>
      <c r="B314" s="31" t="s">
        <v>786</v>
      </c>
      <c r="C314" s="759" t="s">
        <v>1356</v>
      </c>
      <c r="D314" s="756" t="s">
        <v>390</v>
      </c>
      <c r="E314" s="74" t="s">
        <v>391</v>
      </c>
      <c r="F314" s="34" t="s">
        <v>1069</v>
      </c>
    </row>
    <row r="315" spans="1:6" ht="51" x14ac:dyDescent="0.2">
      <c r="A315" s="14">
        <f>A313+1</f>
        <v>285</v>
      </c>
      <c r="B315" s="31" t="s">
        <v>786</v>
      </c>
      <c r="C315" s="760"/>
      <c r="D315" s="757"/>
      <c r="E315" s="74" t="s">
        <v>73</v>
      </c>
      <c r="F315" s="34" t="s">
        <v>1070</v>
      </c>
    </row>
    <row r="316" spans="1:6" x14ac:dyDescent="0.2">
      <c r="A316" s="14">
        <f t="shared" ref="A316:A343" si="11">A315+1</f>
        <v>286</v>
      </c>
      <c r="B316" s="31" t="s">
        <v>786</v>
      </c>
      <c r="C316" s="760"/>
      <c r="D316" s="757"/>
      <c r="E316" s="74" t="s">
        <v>73</v>
      </c>
      <c r="F316" s="34" t="s">
        <v>1071</v>
      </c>
    </row>
    <row r="317" spans="1:6" ht="25.5" x14ac:dyDescent="0.2">
      <c r="A317" s="14">
        <f t="shared" si="11"/>
        <v>287</v>
      </c>
      <c r="B317" s="31" t="s">
        <v>786</v>
      </c>
      <c r="C317" s="760" t="s">
        <v>1356</v>
      </c>
      <c r="D317" s="757" t="s">
        <v>390</v>
      </c>
      <c r="E317" s="87" t="s">
        <v>1507</v>
      </c>
      <c r="F317" s="34" t="s">
        <v>1072</v>
      </c>
    </row>
    <row r="318" spans="1:6" ht="25.5" x14ac:dyDescent="0.2">
      <c r="A318" s="14">
        <f t="shared" si="11"/>
        <v>288</v>
      </c>
      <c r="B318" s="31" t="s">
        <v>786</v>
      </c>
      <c r="C318" s="761"/>
      <c r="D318" s="758"/>
      <c r="E318" s="74" t="s">
        <v>73</v>
      </c>
      <c r="F318" s="32" t="s">
        <v>682</v>
      </c>
    </row>
    <row r="319" spans="1:6" x14ac:dyDescent="0.2">
      <c r="A319" s="68"/>
      <c r="B319" s="31" t="s">
        <v>786</v>
      </c>
      <c r="C319" s="754" t="s">
        <v>1357</v>
      </c>
      <c r="D319" s="755" t="s">
        <v>396</v>
      </c>
      <c r="E319" s="74" t="s">
        <v>397</v>
      </c>
      <c r="F319" s="34" t="s">
        <v>1073</v>
      </c>
    </row>
    <row r="320" spans="1:6" x14ac:dyDescent="0.2">
      <c r="A320" s="14">
        <f>A318+1</f>
        <v>289</v>
      </c>
      <c r="B320" s="31" t="s">
        <v>786</v>
      </c>
      <c r="C320" s="755"/>
      <c r="D320" s="755"/>
      <c r="E320" s="74" t="s">
        <v>73</v>
      </c>
      <c r="F320" s="34" t="s">
        <v>1074</v>
      </c>
    </row>
    <row r="321" spans="1:6" x14ac:dyDescent="0.2">
      <c r="A321" s="14">
        <f t="shared" si="11"/>
        <v>290</v>
      </c>
      <c r="B321" s="31" t="s">
        <v>786</v>
      </c>
      <c r="C321" s="755"/>
      <c r="D321" s="755"/>
      <c r="E321" s="74" t="s">
        <v>73</v>
      </c>
      <c r="F321" s="34" t="s">
        <v>1075</v>
      </c>
    </row>
    <row r="322" spans="1:6" x14ac:dyDescent="0.2">
      <c r="A322" s="14">
        <f t="shared" si="11"/>
        <v>291</v>
      </c>
      <c r="B322" s="31" t="s">
        <v>786</v>
      </c>
      <c r="C322" s="755"/>
      <c r="D322" s="755"/>
      <c r="E322" s="74" t="s">
        <v>73</v>
      </c>
      <c r="F322" s="34" t="s">
        <v>1076</v>
      </c>
    </row>
    <row r="323" spans="1:6" x14ac:dyDescent="0.2">
      <c r="A323" s="14">
        <f t="shared" si="11"/>
        <v>292</v>
      </c>
      <c r="B323" s="31" t="s">
        <v>786</v>
      </c>
      <c r="C323" s="755"/>
      <c r="D323" s="755"/>
      <c r="E323" s="74" t="s">
        <v>73</v>
      </c>
      <c r="F323" s="34" t="s">
        <v>1077</v>
      </c>
    </row>
    <row r="324" spans="1:6" x14ac:dyDescent="0.2">
      <c r="A324" s="14">
        <f t="shared" si="11"/>
        <v>293</v>
      </c>
      <c r="B324" s="31" t="s">
        <v>786</v>
      </c>
      <c r="C324" s="755"/>
      <c r="D324" s="755"/>
      <c r="E324" s="74" t="s">
        <v>73</v>
      </c>
      <c r="F324" s="34" t="s">
        <v>1078</v>
      </c>
    </row>
    <row r="325" spans="1:6" x14ac:dyDescent="0.2">
      <c r="A325" s="14">
        <f t="shared" si="11"/>
        <v>294</v>
      </c>
      <c r="B325" s="31" t="s">
        <v>786</v>
      </c>
      <c r="C325" s="755"/>
      <c r="D325" s="755"/>
      <c r="E325" s="74" t="s">
        <v>73</v>
      </c>
      <c r="F325" s="34" t="s">
        <v>1079</v>
      </c>
    </row>
    <row r="326" spans="1:6" x14ac:dyDescent="0.2">
      <c r="A326" s="14">
        <f t="shared" si="11"/>
        <v>295</v>
      </c>
      <c r="B326" s="31" t="s">
        <v>786</v>
      </c>
      <c r="C326" s="755"/>
      <c r="D326" s="755"/>
      <c r="E326" s="74" t="s">
        <v>73</v>
      </c>
      <c r="F326" s="34" t="s">
        <v>1080</v>
      </c>
    </row>
    <row r="327" spans="1:6" ht="25.5" x14ac:dyDescent="0.2">
      <c r="A327" s="14">
        <f t="shared" si="11"/>
        <v>296</v>
      </c>
      <c r="B327" s="31" t="s">
        <v>786</v>
      </c>
      <c r="C327" s="74" t="s">
        <v>1358</v>
      </c>
      <c r="D327" s="76" t="s">
        <v>406</v>
      </c>
      <c r="E327" s="74" t="s">
        <v>407</v>
      </c>
      <c r="F327" s="32" t="s">
        <v>1081</v>
      </c>
    </row>
    <row r="328" spans="1:6" ht="12.75" customHeight="1" x14ac:dyDescent="0.2">
      <c r="A328" s="68"/>
      <c r="B328" s="31" t="s">
        <v>786</v>
      </c>
      <c r="C328" s="759" t="s">
        <v>1358</v>
      </c>
      <c r="D328" s="756" t="s">
        <v>406</v>
      </c>
      <c r="E328" s="74" t="s">
        <v>73</v>
      </c>
      <c r="F328" s="34" t="s">
        <v>1055</v>
      </c>
    </row>
    <row r="329" spans="1:6" ht="63.75" x14ac:dyDescent="0.2">
      <c r="A329" s="14">
        <f>A327+1</f>
        <v>297</v>
      </c>
      <c r="B329" s="31" t="s">
        <v>786</v>
      </c>
      <c r="C329" s="760"/>
      <c r="D329" s="757"/>
      <c r="E329" s="74" t="s">
        <v>73</v>
      </c>
      <c r="F329" s="34" t="s">
        <v>1082</v>
      </c>
    </row>
    <row r="330" spans="1:6" ht="51" x14ac:dyDescent="0.2">
      <c r="A330" s="14">
        <f t="shared" si="11"/>
        <v>298</v>
      </c>
      <c r="B330" s="31" t="s">
        <v>786</v>
      </c>
      <c r="C330" s="760"/>
      <c r="D330" s="757"/>
      <c r="E330" s="74" t="s">
        <v>73</v>
      </c>
      <c r="F330" s="34" t="s">
        <v>1083</v>
      </c>
    </row>
    <row r="331" spans="1:6" ht="51" x14ac:dyDescent="0.2">
      <c r="A331" s="14">
        <f t="shared" si="11"/>
        <v>299</v>
      </c>
      <c r="B331" s="31" t="s">
        <v>786</v>
      </c>
      <c r="C331" s="760"/>
      <c r="D331" s="757"/>
      <c r="E331" s="74" t="s">
        <v>73</v>
      </c>
      <c r="F331" s="34" t="s">
        <v>1084</v>
      </c>
    </row>
    <row r="332" spans="1:6" ht="76.5" x14ac:dyDescent="0.2">
      <c r="A332" s="14">
        <f t="shared" si="11"/>
        <v>300</v>
      </c>
      <c r="B332" s="31" t="s">
        <v>786</v>
      </c>
      <c r="C332" s="760"/>
      <c r="D332" s="757"/>
      <c r="E332" s="74" t="s">
        <v>73</v>
      </c>
      <c r="F332" s="34" t="s">
        <v>1085</v>
      </c>
    </row>
    <row r="333" spans="1:6" ht="76.5" x14ac:dyDescent="0.2">
      <c r="A333" s="14">
        <f t="shared" si="11"/>
        <v>301</v>
      </c>
      <c r="B333" s="31" t="s">
        <v>786</v>
      </c>
      <c r="C333" s="760"/>
      <c r="D333" s="757"/>
      <c r="E333" s="74" t="s">
        <v>73</v>
      </c>
      <c r="F333" s="34" t="s">
        <v>1086</v>
      </c>
    </row>
    <row r="334" spans="1:6" ht="76.5" x14ac:dyDescent="0.2">
      <c r="A334" s="14">
        <f t="shared" si="11"/>
        <v>302</v>
      </c>
      <c r="B334" s="31" t="s">
        <v>786</v>
      </c>
      <c r="C334" s="86" t="s">
        <v>1358</v>
      </c>
      <c r="D334" s="84" t="s">
        <v>406</v>
      </c>
      <c r="E334" s="87" t="s">
        <v>1479</v>
      </c>
      <c r="F334" s="34" t="s">
        <v>1087</v>
      </c>
    </row>
    <row r="335" spans="1:6" ht="76.5" x14ac:dyDescent="0.2">
      <c r="A335" s="14">
        <f t="shared" si="11"/>
        <v>303</v>
      </c>
      <c r="B335" s="31" t="s">
        <v>786</v>
      </c>
      <c r="C335" s="754" t="s">
        <v>1358</v>
      </c>
      <c r="D335" s="755" t="s">
        <v>406</v>
      </c>
      <c r="E335" s="87" t="s">
        <v>73</v>
      </c>
      <c r="F335" s="34" t="s">
        <v>1088</v>
      </c>
    </row>
    <row r="336" spans="1:6" ht="51" x14ac:dyDescent="0.2">
      <c r="A336" s="14">
        <f t="shared" si="11"/>
        <v>304</v>
      </c>
      <c r="B336" s="31" t="s">
        <v>786</v>
      </c>
      <c r="C336" s="755"/>
      <c r="D336" s="755"/>
      <c r="E336" s="74" t="s">
        <v>73</v>
      </c>
      <c r="F336" s="34" t="s">
        <v>1089</v>
      </c>
    </row>
    <row r="337" spans="1:6" ht="51" x14ac:dyDescent="0.2">
      <c r="A337" s="14">
        <f t="shared" si="11"/>
        <v>305</v>
      </c>
      <c r="B337" s="31" t="s">
        <v>786</v>
      </c>
      <c r="C337" s="755"/>
      <c r="D337" s="755"/>
      <c r="E337" s="74" t="s">
        <v>73</v>
      </c>
      <c r="F337" s="34" t="s">
        <v>1090</v>
      </c>
    </row>
    <row r="338" spans="1:6" ht="38.25" x14ac:dyDescent="0.2">
      <c r="A338" s="14">
        <f t="shared" si="11"/>
        <v>306</v>
      </c>
      <c r="B338" s="31" t="s">
        <v>786</v>
      </c>
      <c r="C338" s="755"/>
      <c r="D338" s="755"/>
      <c r="E338" s="74" t="s">
        <v>73</v>
      </c>
      <c r="F338" s="34" t="s">
        <v>1091</v>
      </c>
    </row>
    <row r="339" spans="1:6" ht="51" x14ac:dyDescent="0.2">
      <c r="A339" s="14">
        <f t="shared" si="11"/>
        <v>307</v>
      </c>
      <c r="B339" s="31" t="s">
        <v>786</v>
      </c>
      <c r="C339" s="755"/>
      <c r="D339" s="755"/>
      <c r="E339" s="74" t="s">
        <v>73</v>
      </c>
      <c r="F339" s="34" t="s">
        <v>1092</v>
      </c>
    </row>
    <row r="340" spans="1:6" ht="25.5" x14ac:dyDescent="0.2">
      <c r="A340" s="14">
        <f t="shared" si="11"/>
        <v>308</v>
      </c>
      <c r="B340" s="31" t="s">
        <v>786</v>
      </c>
      <c r="C340" s="755"/>
      <c r="D340" s="755"/>
      <c r="E340" s="74" t="s">
        <v>73</v>
      </c>
      <c r="F340" s="34" t="s">
        <v>1093</v>
      </c>
    </row>
    <row r="341" spans="1:6" ht="51" x14ac:dyDescent="0.2">
      <c r="A341" s="14">
        <f t="shared" si="11"/>
        <v>309</v>
      </c>
      <c r="B341" s="31" t="s">
        <v>786</v>
      </c>
      <c r="C341" s="755"/>
      <c r="D341" s="755"/>
      <c r="E341" s="74" t="s">
        <v>73</v>
      </c>
      <c r="F341" s="34" t="s">
        <v>1094</v>
      </c>
    </row>
    <row r="342" spans="1:6" ht="25.5" x14ac:dyDescent="0.2">
      <c r="A342" s="14">
        <f t="shared" si="11"/>
        <v>310</v>
      </c>
      <c r="B342" s="31" t="s">
        <v>786</v>
      </c>
      <c r="C342" s="755"/>
      <c r="D342" s="755"/>
      <c r="E342" s="74" t="s">
        <v>73</v>
      </c>
      <c r="F342" s="34" t="s">
        <v>1095</v>
      </c>
    </row>
    <row r="343" spans="1:6" ht="63.75" x14ac:dyDescent="0.2">
      <c r="A343" s="14">
        <f t="shared" si="11"/>
        <v>311</v>
      </c>
      <c r="B343" s="31" t="s">
        <v>786</v>
      </c>
      <c r="C343" s="755"/>
      <c r="D343" s="755"/>
      <c r="E343" s="75" t="s">
        <v>73</v>
      </c>
      <c r="F343" s="32" t="s">
        <v>423</v>
      </c>
    </row>
    <row r="344" spans="1:6" x14ac:dyDescent="0.2">
      <c r="A344" s="69"/>
      <c r="B344" s="769" t="s">
        <v>796</v>
      </c>
      <c r="C344" s="769"/>
      <c r="D344" s="769"/>
      <c r="E344" s="769"/>
      <c r="F344" s="769"/>
    </row>
    <row r="345" spans="1:6" ht="38.25" x14ac:dyDescent="0.2">
      <c r="A345" s="14">
        <f>A343+1</f>
        <v>312</v>
      </c>
      <c r="B345" s="31" t="s">
        <v>786</v>
      </c>
      <c r="C345" s="74" t="s">
        <v>1359</v>
      </c>
      <c r="D345" s="76">
        <v>5.6</v>
      </c>
      <c r="E345" s="74" t="s">
        <v>424</v>
      </c>
      <c r="F345" s="32" t="s">
        <v>1096</v>
      </c>
    </row>
    <row r="346" spans="1:6" ht="25.5" x14ac:dyDescent="0.2">
      <c r="A346" s="14">
        <f>A345+1</f>
        <v>313</v>
      </c>
      <c r="B346" s="74" t="s">
        <v>753</v>
      </c>
      <c r="C346" s="76" t="s">
        <v>426</v>
      </c>
      <c r="D346" s="756" t="s">
        <v>426</v>
      </c>
      <c r="E346" s="74" t="s">
        <v>427</v>
      </c>
      <c r="F346" s="32" t="s">
        <v>1097</v>
      </c>
    </row>
    <row r="347" spans="1:6" ht="25.5" customHeight="1" x14ac:dyDescent="0.2">
      <c r="A347" s="14">
        <f t="shared" ref="A347:A387" si="12">A346+1</f>
        <v>314</v>
      </c>
      <c r="B347" s="74" t="s">
        <v>753</v>
      </c>
      <c r="C347" s="76" t="s">
        <v>426</v>
      </c>
      <c r="D347" s="757"/>
      <c r="E347" s="74" t="s">
        <v>73</v>
      </c>
      <c r="F347" s="32" t="s">
        <v>1098</v>
      </c>
    </row>
    <row r="348" spans="1:6" ht="25.5" x14ac:dyDescent="0.2">
      <c r="A348" s="14">
        <f t="shared" si="12"/>
        <v>315</v>
      </c>
      <c r="B348" s="74" t="s">
        <v>753</v>
      </c>
      <c r="C348" s="76" t="s">
        <v>426</v>
      </c>
      <c r="D348" s="757"/>
      <c r="E348" s="74" t="s">
        <v>73</v>
      </c>
      <c r="F348" s="32" t="s">
        <v>1099</v>
      </c>
    </row>
    <row r="349" spans="1:6" x14ac:dyDescent="0.2">
      <c r="A349" s="14">
        <f t="shared" si="12"/>
        <v>316</v>
      </c>
      <c r="B349" s="74" t="s">
        <v>753</v>
      </c>
      <c r="C349" s="76" t="s">
        <v>426</v>
      </c>
      <c r="D349" s="757"/>
      <c r="E349" s="74" t="s">
        <v>73</v>
      </c>
      <c r="F349" s="32" t="s">
        <v>1100</v>
      </c>
    </row>
    <row r="350" spans="1:6" ht="25.5" x14ac:dyDescent="0.2">
      <c r="A350" s="14">
        <f t="shared" si="12"/>
        <v>317</v>
      </c>
      <c r="B350" s="74" t="s">
        <v>753</v>
      </c>
      <c r="C350" s="76" t="s">
        <v>426</v>
      </c>
      <c r="D350" s="758"/>
      <c r="E350" s="74" t="s">
        <v>73</v>
      </c>
      <c r="F350" s="32" t="s">
        <v>1101</v>
      </c>
    </row>
    <row r="351" spans="1:6" ht="38.25" x14ac:dyDescent="0.2">
      <c r="A351" s="14">
        <f t="shared" si="12"/>
        <v>318</v>
      </c>
      <c r="B351" s="74" t="s">
        <v>754</v>
      </c>
      <c r="C351" s="76" t="s">
        <v>433</v>
      </c>
      <c r="D351" s="756" t="s">
        <v>433</v>
      </c>
      <c r="E351" s="74" t="s">
        <v>434</v>
      </c>
      <c r="F351" s="32" t="s">
        <v>1102</v>
      </c>
    </row>
    <row r="352" spans="1:6" ht="51" x14ac:dyDescent="0.2">
      <c r="A352" s="14">
        <f t="shared" si="12"/>
        <v>319</v>
      </c>
      <c r="B352" s="74" t="s">
        <v>754</v>
      </c>
      <c r="C352" s="76" t="s">
        <v>433</v>
      </c>
      <c r="D352" s="757"/>
      <c r="E352" s="74" t="s">
        <v>73</v>
      </c>
      <c r="F352" s="32" t="s">
        <v>1103</v>
      </c>
    </row>
    <row r="353" spans="1:6" ht="51" x14ac:dyDescent="0.2">
      <c r="A353" s="14">
        <f t="shared" si="12"/>
        <v>320</v>
      </c>
      <c r="B353" s="74" t="s">
        <v>754</v>
      </c>
      <c r="C353" s="76" t="s">
        <v>433</v>
      </c>
      <c r="D353" s="757"/>
      <c r="E353" s="74" t="s">
        <v>73</v>
      </c>
      <c r="F353" s="32" t="s">
        <v>1104</v>
      </c>
    </row>
    <row r="354" spans="1:6" ht="25.5" x14ac:dyDescent="0.2">
      <c r="A354" s="14">
        <f t="shared" si="12"/>
        <v>321</v>
      </c>
      <c r="B354" s="74" t="s">
        <v>754</v>
      </c>
      <c r="C354" s="76" t="s">
        <v>433</v>
      </c>
      <c r="D354" s="758"/>
      <c r="E354" s="74" t="s">
        <v>73</v>
      </c>
      <c r="F354" s="32" t="s">
        <v>1105</v>
      </c>
    </row>
    <row r="355" spans="1:6" ht="25.5" x14ac:dyDescent="0.2">
      <c r="A355" s="14">
        <f t="shared" si="12"/>
        <v>322</v>
      </c>
      <c r="B355" s="31" t="s">
        <v>785</v>
      </c>
      <c r="C355" s="74" t="s">
        <v>1362</v>
      </c>
      <c r="D355" s="756" t="s">
        <v>439</v>
      </c>
      <c r="E355" s="74" t="s">
        <v>440</v>
      </c>
      <c r="F355" s="32" t="s">
        <v>1106</v>
      </c>
    </row>
    <row r="356" spans="1:6" ht="25.5" x14ac:dyDescent="0.2">
      <c r="A356" s="14">
        <f t="shared" si="12"/>
        <v>323</v>
      </c>
      <c r="B356" s="74" t="s">
        <v>755</v>
      </c>
      <c r="C356" s="76" t="s">
        <v>439</v>
      </c>
      <c r="D356" s="757"/>
      <c r="E356" s="74" t="s">
        <v>73</v>
      </c>
      <c r="F356" s="32" t="s">
        <v>1107</v>
      </c>
    </row>
    <row r="357" spans="1:6" ht="25.5" x14ac:dyDescent="0.2">
      <c r="A357" s="14">
        <f t="shared" si="12"/>
        <v>324</v>
      </c>
      <c r="B357" s="74" t="s">
        <v>755</v>
      </c>
      <c r="C357" s="76" t="s">
        <v>439</v>
      </c>
      <c r="D357" s="757"/>
      <c r="E357" s="74" t="s">
        <v>73</v>
      </c>
      <c r="F357" s="32" t="s">
        <v>1108</v>
      </c>
    </row>
    <row r="358" spans="1:6" ht="63.75" x14ac:dyDescent="0.2">
      <c r="A358" s="14">
        <f t="shared" si="12"/>
        <v>325</v>
      </c>
      <c r="B358" s="31" t="s">
        <v>785</v>
      </c>
      <c r="C358" s="74" t="s">
        <v>1362</v>
      </c>
      <c r="D358" s="758"/>
      <c r="E358" s="74" t="s">
        <v>73</v>
      </c>
      <c r="F358" s="32" t="s">
        <v>1109</v>
      </c>
    </row>
    <row r="359" spans="1:6" ht="25.5" x14ac:dyDescent="0.2">
      <c r="A359" s="14">
        <f t="shared" si="12"/>
        <v>326</v>
      </c>
      <c r="B359" s="74" t="s">
        <v>756</v>
      </c>
      <c r="C359" s="76" t="s">
        <v>445</v>
      </c>
      <c r="D359" s="756" t="s">
        <v>445</v>
      </c>
      <c r="E359" s="74" t="s">
        <v>446</v>
      </c>
      <c r="F359" s="32" t="s">
        <v>1110</v>
      </c>
    </row>
    <row r="360" spans="1:6" x14ac:dyDescent="0.2">
      <c r="A360" s="68"/>
      <c r="B360" s="74" t="s">
        <v>756</v>
      </c>
      <c r="C360" s="755" t="s">
        <v>445</v>
      </c>
      <c r="D360" s="757"/>
      <c r="E360" s="74" t="s">
        <v>73</v>
      </c>
      <c r="F360" s="34" t="s">
        <v>1111</v>
      </c>
    </row>
    <row r="361" spans="1:6" x14ac:dyDescent="0.2">
      <c r="A361" s="14">
        <f>A359+1</f>
        <v>327</v>
      </c>
      <c r="B361" s="74" t="s">
        <v>756</v>
      </c>
      <c r="C361" s="755"/>
      <c r="D361" s="757"/>
      <c r="E361" s="74" t="s">
        <v>73</v>
      </c>
      <c r="F361" s="34" t="s">
        <v>1112</v>
      </c>
    </row>
    <row r="362" spans="1:6" x14ac:dyDescent="0.2">
      <c r="A362" s="14">
        <f t="shared" si="12"/>
        <v>328</v>
      </c>
      <c r="B362" s="74" t="s">
        <v>756</v>
      </c>
      <c r="C362" s="755"/>
      <c r="D362" s="757"/>
      <c r="E362" s="74" t="s">
        <v>73</v>
      </c>
      <c r="F362" s="34" t="s">
        <v>1113</v>
      </c>
    </row>
    <row r="363" spans="1:6" x14ac:dyDescent="0.2">
      <c r="A363" s="14">
        <f t="shared" si="12"/>
        <v>329</v>
      </c>
      <c r="B363" s="74" t="s">
        <v>756</v>
      </c>
      <c r="C363" s="755"/>
      <c r="D363" s="757"/>
      <c r="E363" s="74" t="s">
        <v>73</v>
      </c>
      <c r="F363" s="34" t="s">
        <v>1114</v>
      </c>
    </row>
    <row r="364" spans="1:6" x14ac:dyDescent="0.2">
      <c r="A364" s="14">
        <f t="shared" si="12"/>
        <v>330</v>
      </c>
      <c r="B364" s="74" t="s">
        <v>756</v>
      </c>
      <c r="C364" s="755"/>
      <c r="D364" s="758"/>
      <c r="E364" s="74" t="s">
        <v>73</v>
      </c>
      <c r="F364" s="34" t="s">
        <v>1115</v>
      </c>
    </row>
    <row r="365" spans="1:6" ht="25.5" x14ac:dyDescent="0.2">
      <c r="A365" s="14">
        <f t="shared" si="12"/>
        <v>331</v>
      </c>
      <c r="B365" s="74" t="s">
        <v>756</v>
      </c>
      <c r="C365" s="755" t="s">
        <v>445</v>
      </c>
      <c r="D365" s="756" t="s">
        <v>445</v>
      </c>
      <c r="E365" s="74" t="s">
        <v>1480</v>
      </c>
      <c r="F365" s="34" t="s">
        <v>1116</v>
      </c>
    </row>
    <row r="366" spans="1:6" x14ac:dyDescent="0.2">
      <c r="A366" s="14">
        <f t="shared" si="12"/>
        <v>332</v>
      </c>
      <c r="B366" s="74" t="s">
        <v>756</v>
      </c>
      <c r="C366" s="755"/>
      <c r="D366" s="757"/>
      <c r="E366" s="74" t="s">
        <v>73</v>
      </c>
      <c r="F366" s="34" t="s">
        <v>1117</v>
      </c>
    </row>
    <row r="367" spans="1:6" ht="25.5" x14ac:dyDescent="0.2">
      <c r="A367" s="14">
        <f t="shared" si="12"/>
        <v>333</v>
      </c>
      <c r="B367" s="31" t="s">
        <v>786</v>
      </c>
      <c r="C367" s="74" t="s">
        <v>1367</v>
      </c>
      <c r="D367" s="758"/>
      <c r="E367" s="74" t="s">
        <v>73</v>
      </c>
      <c r="F367" s="32" t="s">
        <v>455</v>
      </c>
    </row>
    <row r="368" spans="1:6" ht="25.5" x14ac:dyDescent="0.2">
      <c r="A368" s="14">
        <f t="shared" si="12"/>
        <v>334</v>
      </c>
      <c r="B368" s="31" t="s">
        <v>786</v>
      </c>
      <c r="C368" s="75" t="s">
        <v>1363</v>
      </c>
      <c r="D368" s="11" t="s">
        <v>456</v>
      </c>
      <c r="E368" s="74" t="s">
        <v>73</v>
      </c>
      <c r="F368" s="32" t="s">
        <v>1118</v>
      </c>
    </row>
    <row r="369" spans="1:6" ht="25.5" x14ac:dyDescent="0.2">
      <c r="A369" s="14">
        <f t="shared" si="12"/>
        <v>335</v>
      </c>
      <c r="B369" s="74" t="s">
        <v>755</v>
      </c>
      <c r="C369" s="76" t="s">
        <v>457</v>
      </c>
      <c r="D369" s="76" t="s">
        <v>457</v>
      </c>
      <c r="E369" s="74" t="s">
        <v>458</v>
      </c>
      <c r="F369" s="34" t="s">
        <v>1119</v>
      </c>
    </row>
    <row r="370" spans="1:6" x14ac:dyDescent="0.2">
      <c r="A370" s="68"/>
      <c r="B370" s="31" t="s">
        <v>786</v>
      </c>
      <c r="C370" s="754" t="s">
        <v>1364</v>
      </c>
      <c r="D370" s="755" t="s">
        <v>460</v>
      </c>
      <c r="E370" s="74" t="s">
        <v>461</v>
      </c>
      <c r="F370" s="34" t="s">
        <v>1120</v>
      </c>
    </row>
    <row r="371" spans="1:6" x14ac:dyDescent="0.2">
      <c r="A371" s="14">
        <f>A369+1</f>
        <v>336</v>
      </c>
      <c r="B371" s="31" t="s">
        <v>786</v>
      </c>
      <c r="C371" s="755"/>
      <c r="D371" s="755"/>
      <c r="E371" s="74" t="s">
        <v>73</v>
      </c>
      <c r="F371" s="34" t="s">
        <v>1121</v>
      </c>
    </row>
    <row r="372" spans="1:6" x14ac:dyDescent="0.2">
      <c r="A372" s="14">
        <f t="shared" si="12"/>
        <v>337</v>
      </c>
      <c r="B372" s="31" t="s">
        <v>786</v>
      </c>
      <c r="C372" s="755"/>
      <c r="D372" s="755"/>
      <c r="E372" s="74" t="s">
        <v>73</v>
      </c>
      <c r="F372" s="34" t="s">
        <v>1122</v>
      </c>
    </row>
    <row r="373" spans="1:6" ht="25.5" x14ac:dyDescent="0.2">
      <c r="A373" s="14">
        <f t="shared" si="12"/>
        <v>338</v>
      </c>
      <c r="B373" s="31" t="s">
        <v>786</v>
      </c>
      <c r="C373" s="755"/>
      <c r="D373" s="755"/>
      <c r="E373" s="74" t="s">
        <v>73</v>
      </c>
      <c r="F373" s="34" t="s">
        <v>1123</v>
      </c>
    </row>
    <row r="374" spans="1:6" x14ac:dyDescent="0.2">
      <c r="A374" s="14">
        <f t="shared" si="12"/>
        <v>339</v>
      </c>
      <c r="B374" s="31" t="s">
        <v>786</v>
      </c>
      <c r="C374" s="755"/>
      <c r="D374" s="755"/>
      <c r="E374" s="74" t="s">
        <v>73</v>
      </c>
      <c r="F374" s="34" t="s">
        <v>1124</v>
      </c>
    </row>
    <row r="375" spans="1:6" x14ac:dyDescent="0.2">
      <c r="A375" s="14">
        <f t="shared" si="12"/>
        <v>340</v>
      </c>
      <c r="B375" s="31" t="s">
        <v>786</v>
      </c>
      <c r="C375" s="755"/>
      <c r="D375" s="755"/>
      <c r="E375" s="74" t="s">
        <v>73</v>
      </c>
      <c r="F375" s="34" t="s">
        <v>1125</v>
      </c>
    </row>
    <row r="376" spans="1:6" x14ac:dyDescent="0.2">
      <c r="A376" s="14">
        <f t="shared" si="12"/>
        <v>341</v>
      </c>
      <c r="B376" s="31" t="s">
        <v>786</v>
      </c>
      <c r="C376" s="755"/>
      <c r="D376" s="755"/>
      <c r="E376" s="74" t="s">
        <v>73</v>
      </c>
      <c r="F376" s="34" t="s">
        <v>1126</v>
      </c>
    </row>
    <row r="377" spans="1:6" x14ac:dyDescent="0.2">
      <c r="A377" s="68"/>
      <c r="B377" s="31" t="s">
        <v>786</v>
      </c>
      <c r="C377" s="754" t="s">
        <v>1365</v>
      </c>
      <c r="D377" s="756" t="s">
        <v>469</v>
      </c>
      <c r="E377" s="74" t="s">
        <v>470</v>
      </c>
      <c r="F377" s="34" t="s">
        <v>1127</v>
      </c>
    </row>
    <row r="378" spans="1:6" x14ac:dyDescent="0.2">
      <c r="A378" s="14">
        <f>A376+1</f>
        <v>342</v>
      </c>
      <c r="B378" s="31" t="s">
        <v>786</v>
      </c>
      <c r="C378" s="755"/>
      <c r="D378" s="757"/>
      <c r="E378" s="74" t="s">
        <v>73</v>
      </c>
      <c r="F378" s="34" t="s">
        <v>1128</v>
      </c>
    </row>
    <row r="379" spans="1:6" ht="38.25" x14ac:dyDescent="0.2">
      <c r="A379" s="14">
        <f t="shared" si="12"/>
        <v>343</v>
      </c>
      <c r="B379" s="31" t="s">
        <v>786</v>
      </c>
      <c r="C379" s="755"/>
      <c r="D379" s="757"/>
      <c r="E379" s="74" t="s">
        <v>73</v>
      </c>
      <c r="F379" s="34" t="s">
        <v>1129</v>
      </c>
    </row>
    <row r="380" spans="1:6" x14ac:dyDescent="0.2">
      <c r="A380" s="14">
        <f t="shared" si="12"/>
        <v>344</v>
      </c>
      <c r="B380" s="31" t="s">
        <v>786</v>
      </c>
      <c r="C380" s="755"/>
      <c r="D380" s="757"/>
      <c r="E380" s="74" t="s">
        <v>73</v>
      </c>
      <c r="F380" s="34" t="s">
        <v>1130</v>
      </c>
    </row>
    <row r="381" spans="1:6" x14ac:dyDescent="0.2">
      <c r="A381" s="14">
        <f t="shared" si="12"/>
        <v>345</v>
      </c>
      <c r="B381" s="31" t="s">
        <v>786</v>
      </c>
      <c r="C381" s="755"/>
      <c r="D381" s="757"/>
      <c r="E381" s="74" t="s">
        <v>73</v>
      </c>
      <c r="F381" s="34" t="s">
        <v>1131</v>
      </c>
    </row>
    <row r="382" spans="1:6" ht="51" x14ac:dyDescent="0.2">
      <c r="A382" s="14">
        <f t="shared" si="12"/>
        <v>346</v>
      </c>
      <c r="B382" s="31" t="s">
        <v>786</v>
      </c>
      <c r="C382" s="74" t="s">
        <v>1365</v>
      </c>
      <c r="D382" s="758"/>
      <c r="E382" s="74" t="s">
        <v>73</v>
      </c>
      <c r="F382" s="32" t="s">
        <v>1132</v>
      </c>
    </row>
    <row r="383" spans="1:6" ht="25.5" x14ac:dyDescent="0.2">
      <c r="A383" s="68"/>
      <c r="B383" s="31" t="s">
        <v>789</v>
      </c>
      <c r="C383" s="754" t="s">
        <v>1366</v>
      </c>
      <c r="D383" s="756" t="s">
        <v>472</v>
      </c>
      <c r="E383" s="74" t="s">
        <v>473</v>
      </c>
      <c r="F383" s="34" t="s">
        <v>1133</v>
      </c>
    </row>
    <row r="384" spans="1:6" x14ac:dyDescent="0.2">
      <c r="A384" s="14">
        <f>A382+1</f>
        <v>347</v>
      </c>
      <c r="B384" s="31" t="s">
        <v>789</v>
      </c>
      <c r="C384" s="755"/>
      <c r="D384" s="757"/>
      <c r="E384" s="74" t="s">
        <v>73</v>
      </c>
      <c r="F384" s="34" t="s">
        <v>1134</v>
      </c>
    </row>
    <row r="385" spans="1:6" ht="51" x14ac:dyDescent="0.2">
      <c r="A385" s="14">
        <f t="shared" si="12"/>
        <v>348</v>
      </c>
      <c r="B385" s="31" t="s">
        <v>789</v>
      </c>
      <c r="C385" s="755"/>
      <c r="D385" s="757"/>
      <c r="E385" s="74" t="s">
        <v>73</v>
      </c>
      <c r="F385" s="34" t="s">
        <v>1135</v>
      </c>
    </row>
    <row r="386" spans="1:6" ht="25.5" x14ac:dyDescent="0.2">
      <c r="A386" s="14">
        <f t="shared" si="12"/>
        <v>349</v>
      </c>
      <c r="B386" s="31" t="s">
        <v>789</v>
      </c>
      <c r="C386" s="74" t="s">
        <v>1366</v>
      </c>
      <c r="D386" s="757"/>
      <c r="E386" s="74" t="s">
        <v>73</v>
      </c>
      <c r="F386" s="34" t="s">
        <v>1499</v>
      </c>
    </row>
    <row r="387" spans="1:6" ht="25.5" x14ac:dyDescent="0.2">
      <c r="A387" s="14">
        <f t="shared" si="12"/>
        <v>350</v>
      </c>
      <c r="B387" s="31" t="s">
        <v>789</v>
      </c>
      <c r="C387" s="74" t="s">
        <v>1366</v>
      </c>
      <c r="D387" s="758"/>
      <c r="E387" s="74" t="s">
        <v>73</v>
      </c>
      <c r="F387" s="34" t="s">
        <v>1500</v>
      </c>
    </row>
    <row r="388" spans="1:6" x14ac:dyDescent="0.2">
      <c r="A388" s="69"/>
      <c r="B388" s="769" t="s">
        <v>797</v>
      </c>
      <c r="C388" s="769"/>
      <c r="D388" s="769"/>
      <c r="E388" s="769"/>
      <c r="F388" s="769"/>
    </row>
    <row r="389" spans="1:6" ht="25.5" x14ac:dyDescent="0.2">
      <c r="A389" s="14">
        <f>A387+1</f>
        <v>351</v>
      </c>
      <c r="B389" s="31" t="s">
        <v>785</v>
      </c>
      <c r="C389" s="74" t="s">
        <v>1369</v>
      </c>
      <c r="D389" s="756" t="s">
        <v>477</v>
      </c>
      <c r="E389" s="74" t="s">
        <v>478</v>
      </c>
      <c r="F389" s="34" t="s">
        <v>1463</v>
      </c>
    </row>
    <row r="390" spans="1:6" ht="25.5" x14ac:dyDescent="0.2">
      <c r="A390" s="14">
        <f>A389+1</f>
        <v>352</v>
      </c>
      <c r="B390" s="31" t="s">
        <v>785</v>
      </c>
      <c r="C390" s="74" t="s">
        <v>1369</v>
      </c>
      <c r="D390" s="758"/>
      <c r="E390" s="74" t="s">
        <v>478</v>
      </c>
      <c r="F390" s="34" t="s">
        <v>1464</v>
      </c>
    </row>
    <row r="391" spans="1:6" ht="38.25" x14ac:dyDescent="0.2">
      <c r="A391" s="14">
        <f>A390+1</f>
        <v>353</v>
      </c>
      <c r="B391" s="74" t="s">
        <v>757</v>
      </c>
      <c r="C391" s="76" t="s">
        <v>479</v>
      </c>
      <c r="D391" s="756" t="s">
        <v>479</v>
      </c>
      <c r="E391" s="74" t="s">
        <v>480</v>
      </c>
      <c r="F391" s="32" t="s">
        <v>1136</v>
      </c>
    </row>
    <row r="392" spans="1:6" x14ac:dyDescent="0.2">
      <c r="A392" s="68"/>
      <c r="B392" s="74" t="s">
        <v>757</v>
      </c>
      <c r="C392" s="755" t="s">
        <v>479</v>
      </c>
      <c r="D392" s="757"/>
      <c r="E392" s="74" t="s">
        <v>73</v>
      </c>
      <c r="F392" s="34" t="s">
        <v>1137</v>
      </c>
    </row>
    <row r="393" spans="1:6" ht="38.25" x14ac:dyDescent="0.2">
      <c r="A393" s="14">
        <f>A391+1</f>
        <v>354</v>
      </c>
      <c r="B393" s="74" t="s">
        <v>757</v>
      </c>
      <c r="C393" s="755"/>
      <c r="D393" s="757"/>
      <c r="E393" s="74" t="s">
        <v>73</v>
      </c>
      <c r="F393" s="34" t="s">
        <v>1138</v>
      </c>
    </row>
    <row r="394" spans="1:6" ht="51" x14ac:dyDescent="0.2">
      <c r="A394" s="14">
        <f t="shared" ref="A394:A397" si="13">A393+1</f>
        <v>355</v>
      </c>
      <c r="B394" s="74" t="s">
        <v>757</v>
      </c>
      <c r="C394" s="755"/>
      <c r="D394" s="757"/>
      <c r="E394" s="74" t="s">
        <v>73</v>
      </c>
      <c r="F394" s="34" t="s">
        <v>1139</v>
      </c>
    </row>
    <row r="395" spans="1:6" x14ac:dyDescent="0.2">
      <c r="A395" s="14">
        <f t="shared" si="13"/>
        <v>356</v>
      </c>
      <c r="B395" s="74" t="s">
        <v>757</v>
      </c>
      <c r="C395" s="755"/>
      <c r="D395" s="757"/>
      <c r="E395" s="75" t="s">
        <v>73</v>
      </c>
      <c r="F395" s="39" t="s">
        <v>1140</v>
      </c>
    </row>
    <row r="396" spans="1:6" ht="25.5" x14ac:dyDescent="0.2">
      <c r="A396" s="14">
        <f t="shared" si="13"/>
        <v>357</v>
      </c>
      <c r="B396" s="31" t="s">
        <v>786</v>
      </c>
      <c r="C396" s="74" t="s">
        <v>1371</v>
      </c>
      <c r="D396" s="758"/>
      <c r="E396" s="74" t="s">
        <v>73</v>
      </c>
      <c r="F396" s="34" t="s">
        <v>1141</v>
      </c>
    </row>
    <row r="397" spans="1:6" ht="25.5" x14ac:dyDescent="0.2">
      <c r="A397" s="14">
        <f t="shared" si="13"/>
        <v>358</v>
      </c>
      <c r="B397" s="31" t="s">
        <v>786</v>
      </c>
      <c r="C397" s="74" t="s">
        <v>1370</v>
      </c>
      <c r="D397" s="76" t="s">
        <v>482</v>
      </c>
      <c r="E397" s="74" t="s">
        <v>483</v>
      </c>
      <c r="F397" s="32" t="s">
        <v>1142</v>
      </c>
    </row>
    <row r="398" spans="1:6" x14ac:dyDescent="0.2">
      <c r="A398" s="69"/>
      <c r="B398" s="769" t="s">
        <v>798</v>
      </c>
      <c r="C398" s="769"/>
      <c r="D398" s="769"/>
      <c r="E398" s="769"/>
      <c r="F398" s="769"/>
    </row>
    <row r="399" spans="1:6" ht="38.25" x14ac:dyDescent="0.2">
      <c r="A399" s="14">
        <f>A397+1</f>
        <v>359</v>
      </c>
      <c r="B399" s="31" t="s">
        <v>785</v>
      </c>
      <c r="C399" s="74" t="s">
        <v>1372</v>
      </c>
      <c r="D399" s="756">
        <v>5.8</v>
      </c>
      <c r="E399" s="74" t="s">
        <v>485</v>
      </c>
      <c r="F399" s="32" t="s">
        <v>1143</v>
      </c>
    </row>
    <row r="400" spans="1:6" ht="25.5" x14ac:dyDescent="0.2">
      <c r="A400" s="14">
        <f>A399+1</f>
        <v>360</v>
      </c>
      <c r="B400" s="31" t="s">
        <v>785</v>
      </c>
      <c r="C400" s="74" t="s">
        <v>1372</v>
      </c>
      <c r="D400" s="758"/>
      <c r="E400" s="74" t="s">
        <v>73</v>
      </c>
      <c r="F400" s="32" t="s">
        <v>1144</v>
      </c>
    </row>
    <row r="401" spans="1:6" ht="25.5" x14ac:dyDescent="0.2">
      <c r="A401" s="14">
        <f t="shared" ref="A401:A415" si="14">A400+1</f>
        <v>361</v>
      </c>
      <c r="B401" s="31" t="s">
        <v>785</v>
      </c>
      <c r="C401" s="74" t="s">
        <v>1373</v>
      </c>
      <c r="D401" s="756" t="s">
        <v>488</v>
      </c>
      <c r="E401" s="74" t="s">
        <v>489</v>
      </c>
      <c r="F401" s="32" t="s">
        <v>1145</v>
      </c>
    </row>
    <row r="402" spans="1:6" ht="25.5" x14ac:dyDescent="0.2">
      <c r="A402" s="14">
        <f t="shared" si="14"/>
        <v>362</v>
      </c>
      <c r="B402" s="31" t="s">
        <v>785</v>
      </c>
      <c r="C402" s="74" t="s">
        <v>1373</v>
      </c>
      <c r="D402" s="757"/>
      <c r="E402" s="74" t="s">
        <v>73</v>
      </c>
      <c r="F402" s="32" t="s">
        <v>1146</v>
      </c>
    </row>
    <row r="403" spans="1:6" ht="25.5" x14ac:dyDescent="0.2">
      <c r="A403" s="14">
        <f t="shared" si="14"/>
        <v>363</v>
      </c>
      <c r="B403" s="31" t="s">
        <v>788</v>
      </c>
      <c r="C403" s="74" t="s">
        <v>1374</v>
      </c>
      <c r="D403" s="758"/>
      <c r="E403" s="74" t="s">
        <v>73</v>
      </c>
      <c r="F403" s="32" t="s">
        <v>1147</v>
      </c>
    </row>
    <row r="404" spans="1:6" ht="38.25" x14ac:dyDescent="0.2">
      <c r="A404" s="14">
        <f t="shared" si="14"/>
        <v>364</v>
      </c>
      <c r="B404" s="31" t="s">
        <v>785</v>
      </c>
      <c r="C404" s="74" t="s">
        <v>1375</v>
      </c>
      <c r="D404" s="76" t="s">
        <v>492</v>
      </c>
      <c r="E404" s="74" t="s">
        <v>493</v>
      </c>
      <c r="F404" s="34" t="s">
        <v>1148</v>
      </c>
    </row>
    <row r="405" spans="1:6" ht="38.25" x14ac:dyDescent="0.2">
      <c r="A405" s="14">
        <f t="shared" si="14"/>
        <v>365</v>
      </c>
      <c r="B405" s="31" t="s">
        <v>785</v>
      </c>
      <c r="C405" s="74" t="s">
        <v>1376</v>
      </c>
      <c r="D405" s="756" t="s">
        <v>495</v>
      </c>
      <c r="E405" s="74" t="s">
        <v>496</v>
      </c>
      <c r="F405" s="32" t="s">
        <v>1149</v>
      </c>
    </row>
    <row r="406" spans="1:6" ht="38.25" x14ac:dyDescent="0.2">
      <c r="A406" s="14">
        <f t="shared" si="14"/>
        <v>366</v>
      </c>
      <c r="B406" s="31" t="s">
        <v>785</v>
      </c>
      <c r="C406" s="74" t="s">
        <v>1376</v>
      </c>
      <c r="D406" s="758"/>
      <c r="E406" s="74" t="s">
        <v>73</v>
      </c>
      <c r="F406" s="32" t="s">
        <v>1150</v>
      </c>
    </row>
    <row r="407" spans="1:6" ht="25.5" x14ac:dyDescent="0.2">
      <c r="A407" s="14">
        <f t="shared" si="14"/>
        <v>367</v>
      </c>
      <c r="B407" s="31" t="s">
        <v>785</v>
      </c>
      <c r="C407" s="74" t="s">
        <v>1377</v>
      </c>
      <c r="D407" s="76" t="s">
        <v>498</v>
      </c>
      <c r="E407" s="74" t="s">
        <v>499</v>
      </c>
      <c r="F407" s="32" t="s">
        <v>1151</v>
      </c>
    </row>
    <row r="408" spans="1:6" ht="38.25" x14ac:dyDescent="0.2">
      <c r="A408" s="14">
        <f t="shared" si="14"/>
        <v>368</v>
      </c>
      <c r="B408" s="74" t="s">
        <v>758</v>
      </c>
      <c r="C408" s="76" t="s">
        <v>501</v>
      </c>
      <c r="D408" s="756" t="s">
        <v>501</v>
      </c>
      <c r="E408" s="74" t="s">
        <v>503</v>
      </c>
      <c r="F408" s="32" t="s">
        <v>1152</v>
      </c>
    </row>
    <row r="409" spans="1:6" x14ac:dyDescent="0.2">
      <c r="A409" s="14">
        <f t="shared" si="14"/>
        <v>369</v>
      </c>
      <c r="B409" s="74" t="s">
        <v>838</v>
      </c>
      <c r="C409" s="76" t="s">
        <v>501</v>
      </c>
      <c r="D409" s="757"/>
      <c r="E409" s="74" t="s">
        <v>73</v>
      </c>
      <c r="F409" s="35" t="s">
        <v>1153</v>
      </c>
    </row>
    <row r="410" spans="1:6" ht="25.5" x14ac:dyDescent="0.2">
      <c r="A410" s="14">
        <f t="shared" si="14"/>
        <v>370</v>
      </c>
      <c r="B410" s="74" t="s">
        <v>839</v>
      </c>
      <c r="C410" s="76" t="s">
        <v>501</v>
      </c>
      <c r="D410" s="757"/>
      <c r="E410" s="74" t="s">
        <v>73</v>
      </c>
      <c r="F410" s="35" t="s">
        <v>1154</v>
      </c>
    </row>
    <row r="411" spans="1:6" ht="25.5" x14ac:dyDescent="0.2">
      <c r="A411" s="14">
        <f t="shared" si="14"/>
        <v>371</v>
      </c>
      <c r="B411" s="31" t="s">
        <v>785</v>
      </c>
      <c r="C411" s="74" t="s">
        <v>1378</v>
      </c>
      <c r="D411" s="758"/>
      <c r="E411" s="74" t="s">
        <v>73</v>
      </c>
      <c r="F411" s="32" t="s">
        <v>1155</v>
      </c>
    </row>
    <row r="412" spans="1:6" ht="25.5" x14ac:dyDescent="0.2">
      <c r="A412" s="14">
        <f t="shared" si="14"/>
        <v>372</v>
      </c>
      <c r="B412" s="31" t="s">
        <v>785</v>
      </c>
      <c r="C412" s="74" t="s">
        <v>1379</v>
      </c>
      <c r="D412" s="756" t="s">
        <v>507</v>
      </c>
      <c r="E412" s="74" t="s">
        <v>508</v>
      </c>
      <c r="F412" s="32" t="s">
        <v>1156</v>
      </c>
    </row>
    <row r="413" spans="1:6" ht="38.25" x14ac:dyDescent="0.2">
      <c r="A413" s="14">
        <f t="shared" si="14"/>
        <v>373</v>
      </c>
      <c r="B413" s="31" t="s">
        <v>785</v>
      </c>
      <c r="C413" s="74" t="s">
        <v>1379</v>
      </c>
      <c r="D413" s="757"/>
      <c r="E413" s="74" t="s">
        <v>73</v>
      </c>
      <c r="F413" s="32" t="s">
        <v>1157</v>
      </c>
    </row>
    <row r="414" spans="1:6" x14ac:dyDescent="0.2">
      <c r="A414" s="14">
        <f t="shared" si="14"/>
        <v>374</v>
      </c>
      <c r="B414" s="74" t="s">
        <v>759</v>
      </c>
      <c r="C414" s="76" t="s">
        <v>507</v>
      </c>
      <c r="D414" s="757"/>
      <c r="E414" s="74" t="s">
        <v>73</v>
      </c>
      <c r="F414" s="32" t="s">
        <v>1158</v>
      </c>
    </row>
    <row r="415" spans="1:6" ht="25.5" x14ac:dyDescent="0.2">
      <c r="A415" s="14">
        <f t="shared" si="14"/>
        <v>375</v>
      </c>
      <c r="B415" s="31" t="s">
        <v>785</v>
      </c>
      <c r="C415" s="74" t="s">
        <v>1379</v>
      </c>
      <c r="D415" s="758"/>
      <c r="E415" s="74" t="s">
        <v>73</v>
      </c>
      <c r="F415" s="32" t="s">
        <v>1159</v>
      </c>
    </row>
    <row r="416" spans="1:6" x14ac:dyDescent="0.2">
      <c r="A416" s="69"/>
      <c r="B416" s="769" t="s">
        <v>799</v>
      </c>
      <c r="C416" s="769"/>
      <c r="D416" s="769"/>
      <c r="E416" s="769"/>
      <c r="F416" s="769"/>
    </row>
    <row r="417" spans="1:7" ht="38.25" x14ac:dyDescent="0.2">
      <c r="A417" s="14">
        <f>A415+1</f>
        <v>376</v>
      </c>
      <c r="B417" s="31" t="s">
        <v>785</v>
      </c>
      <c r="C417" s="74" t="s">
        <v>1380</v>
      </c>
      <c r="D417" s="76">
        <v>5.9</v>
      </c>
      <c r="E417" s="74" t="s">
        <v>513</v>
      </c>
      <c r="F417" s="34" t="s">
        <v>1160</v>
      </c>
    </row>
    <row r="418" spans="1:7" ht="39.75" x14ac:dyDescent="0.2">
      <c r="A418" s="14">
        <f>A417+1</f>
        <v>377</v>
      </c>
      <c r="B418" s="31" t="s">
        <v>785</v>
      </c>
      <c r="C418" s="74" t="s">
        <v>1381</v>
      </c>
      <c r="D418" s="76" t="s">
        <v>515</v>
      </c>
      <c r="E418" s="74" t="s">
        <v>516</v>
      </c>
      <c r="F418" s="32" t="s">
        <v>1161</v>
      </c>
    </row>
    <row r="419" spans="1:7" ht="25.5" x14ac:dyDescent="0.2">
      <c r="A419" s="14">
        <f t="shared" ref="A419:A447" si="15">A418+1</f>
        <v>378</v>
      </c>
      <c r="B419" s="74" t="s">
        <v>760</v>
      </c>
      <c r="C419" s="76" t="s">
        <v>518</v>
      </c>
      <c r="D419" s="756" t="s">
        <v>518</v>
      </c>
      <c r="E419" s="74" t="s">
        <v>519</v>
      </c>
      <c r="F419" s="32" t="s">
        <v>1162</v>
      </c>
    </row>
    <row r="420" spans="1:7" ht="25.5" x14ac:dyDescent="0.2">
      <c r="A420" s="14">
        <f t="shared" si="15"/>
        <v>379</v>
      </c>
      <c r="B420" s="74" t="s">
        <v>760</v>
      </c>
      <c r="C420" s="76" t="s">
        <v>518</v>
      </c>
      <c r="D420" s="758"/>
      <c r="E420" s="74" t="s">
        <v>73</v>
      </c>
      <c r="F420" s="32" t="s">
        <v>1163</v>
      </c>
    </row>
    <row r="421" spans="1:7" ht="38.25" x14ac:dyDescent="0.2">
      <c r="A421" s="14">
        <f t="shared" si="15"/>
        <v>380</v>
      </c>
      <c r="B421" s="31" t="s">
        <v>788</v>
      </c>
      <c r="C421" s="74" t="s">
        <v>1382</v>
      </c>
      <c r="D421" s="76" t="s">
        <v>522</v>
      </c>
      <c r="E421" s="74" t="s">
        <v>523</v>
      </c>
      <c r="F421" s="32" t="s">
        <v>1501</v>
      </c>
    </row>
    <row r="422" spans="1:7" ht="25.5" x14ac:dyDescent="0.2">
      <c r="A422" s="14">
        <f t="shared" si="15"/>
        <v>381</v>
      </c>
      <c r="B422" s="31" t="s">
        <v>788</v>
      </c>
      <c r="C422" s="87" t="s">
        <v>1382</v>
      </c>
      <c r="D422" s="88" t="s">
        <v>522</v>
      </c>
      <c r="E422" s="87" t="s">
        <v>523</v>
      </c>
      <c r="F422" s="32" t="s">
        <v>1502</v>
      </c>
    </row>
    <row r="423" spans="1:7" ht="25.5" x14ac:dyDescent="0.2">
      <c r="A423" s="14">
        <f>A422+1</f>
        <v>382</v>
      </c>
      <c r="B423" s="19" t="s">
        <v>761</v>
      </c>
      <c r="C423" s="99" t="s">
        <v>524</v>
      </c>
      <c r="D423" s="768" t="s">
        <v>524</v>
      </c>
      <c r="E423" s="19" t="s">
        <v>525</v>
      </c>
      <c r="F423" s="100" t="s">
        <v>1259</v>
      </c>
    </row>
    <row r="424" spans="1:7" ht="25.5" x14ac:dyDescent="0.2">
      <c r="A424" s="14">
        <f t="shared" si="15"/>
        <v>383</v>
      </c>
      <c r="B424" s="31" t="s">
        <v>785</v>
      </c>
      <c r="C424" s="19" t="s">
        <v>1388</v>
      </c>
      <c r="D424" s="768"/>
      <c r="E424" s="19" t="s">
        <v>73</v>
      </c>
      <c r="F424" s="100" t="s">
        <v>1260</v>
      </c>
    </row>
    <row r="425" spans="1:7" ht="25.5" x14ac:dyDescent="0.2">
      <c r="A425" s="14">
        <f t="shared" si="15"/>
        <v>384</v>
      </c>
      <c r="B425" s="74" t="s">
        <v>761</v>
      </c>
      <c r="C425" s="76" t="s">
        <v>526</v>
      </c>
      <c r="D425" s="76" t="s">
        <v>526</v>
      </c>
      <c r="E425" s="74" t="s">
        <v>527</v>
      </c>
      <c r="F425" s="58" t="s">
        <v>1164</v>
      </c>
      <c r="G425" s="66"/>
    </row>
    <row r="426" spans="1:7" ht="25.5" x14ac:dyDescent="0.2">
      <c r="A426" s="14">
        <f t="shared" si="15"/>
        <v>385</v>
      </c>
      <c r="B426" s="74" t="s">
        <v>761</v>
      </c>
      <c r="C426" s="76" t="s">
        <v>529</v>
      </c>
      <c r="D426" s="756" t="s">
        <v>529</v>
      </c>
      <c r="E426" s="74" t="s">
        <v>530</v>
      </c>
      <c r="F426" s="34" t="s">
        <v>1465</v>
      </c>
    </row>
    <row r="427" spans="1:7" ht="25.5" x14ac:dyDescent="0.2">
      <c r="A427" s="14">
        <f t="shared" si="15"/>
        <v>386</v>
      </c>
      <c r="B427" s="74" t="s">
        <v>761</v>
      </c>
      <c r="C427" s="76" t="s">
        <v>529</v>
      </c>
      <c r="D427" s="758"/>
      <c r="E427" s="74" t="s">
        <v>530</v>
      </c>
      <c r="F427" s="34" t="s">
        <v>1466</v>
      </c>
    </row>
    <row r="428" spans="1:7" ht="25.5" x14ac:dyDescent="0.2">
      <c r="A428" s="14">
        <f>A427+1</f>
        <v>387</v>
      </c>
      <c r="B428" s="74" t="s">
        <v>761</v>
      </c>
      <c r="C428" s="76" t="s">
        <v>531</v>
      </c>
      <c r="D428" s="76" t="s">
        <v>531</v>
      </c>
      <c r="E428" s="74" t="s">
        <v>532</v>
      </c>
      <c r="F428" s="34" t="s">
        <v>1165</v>
      </c>
    </row>
    <row r="429" spans="1:7" ht="38.25" x14ac:dyDescent="0.2">
      <c r="A429" s="14">
        <f t="shared" si="15"/>
        <v>388</v>
      </c>
      <c r="B429" s="92" t="s">
        <v>761</v>
      </c>
      <c r="C429" s="74" t="s">
        <v>1383</v>
      </c>
      <c r="D429" s="756" t="s">
        <v>534</v>
      </c>
      <c r="E429" s="74" t="s">
        <v>535</v>
      </c>
      <c r="F429" s="32" t="s">
        <v>1166</v>
      </c>
    </row>
    <row r="430" spans="1:7" ht="25.5" x14ac:dyDescent="0.2">
      <c r="A430" s="14">
        <f t="shared" si="15"/>
        <v>389</v>
      </c>
      <c r="B430" s="92" t="s">
        <v>840</v>
      </c>
      <c r="C430" s="74" t="s">
        <v>1383</v>
      </c>
      <c r="D430" s="758"/>
      <c r="E430" s="74" t="s">
        <v>73</v>
      </c>
      <c r="F430" s="32" t="s">
        <v>1167</v>
      </c>
    </row>
    <row r="431" spans="1:7" ht="38.25" x14ac:dyDescent="0.2">
      <c r="A431" s="14">
        <f t="shared" si="15"/>
        <v>390</v>
      </c>
      <c r="B431" s="31" t="s">
        <v>786</v>
      </c>
      <c r="C431" s="754" t="s">
        <v>1384</v>
      </c>
      <c r="D431" s="756" t="s">
        <v>538</v>
      </c>
      <c r="E431" s="74" t="s">
        <v>539</v>
      </c>
      <c r="F431" s="34" t="s">
        <v>1168</v>
      </c>
    </row>
    <row r="432" spans="1:7" x14ac:dyDescent="0.2">
      <c r="A432" s="14">
        <f t="shared" si="15"/>
        <v>391</v>
      </c>
      <c r="B432" s="31" t="s">
        <v>786</v>
      </c>
      <c r="C432" s="755"/>
      <c r="D432" s="757"/>
      <c r="E432" s="74" t="s">
        <v>73</v>
      </c>
      <c r="F432" s="34" t="s">
        <v>1169</v>
      </c>
    </row>
    <row r="433" spans="1:6" x14ac:dyDescent="0.2">
      <c r="A433" s="68"/>
      <c r="B433" s="31" t="s">
        <v>786</v>
      </c>
      <c r="C433" s="755"/>
      <c r="D433" s="90"/>
      <c r="E433" s="19" t="s">
        <v>73</v>
      </c>
      <c r="F433" s="101" t="s">
        <v>1503</v>
      </c>
    </row>
    <row r="434" spans="1:6" x14ac:dyDescent="0.2">
      <c r="A434" s="14">
        <f>A432+1</f>
        <v>392</v>
      </c>
      <c r="B434" s="31" t="s">
        <v>786</v>
      </c>
      <c r="C434" s="755"/>
      <c r="D434" s="756" t="s">
        <v>538</v>
      </c>
      <c r="E434" s="74" t="s">
        <v>73</v>
      </c>
      <c r="F434" s="34" t="s">
        <v>1170</v>
      </c>
    </row>
    <row r="435" spans="1:6" x14ac:dyDescent="0.2">
      <c r="A435" s="14">
        <f t="shared" si="15"/>
        <v>393</v>
      </c>
      <c r="B435" s="31" t="s">
        <v>786</v>
      </c>
      <c r="C435" s="755"/>
      <c r="D435" s="757"/>
      <c r="E435" s="74" t="s">
        <v>73</v>
      </c>
      <c r="F435" s="34" t="s">
        <v>1171</v>
      </c>
    </row>
    <row r="436" spans="1:6" x14ac:dyDescent="0.2">
      <c r="A436" s="14">
        <f t="shared" si="15"/>
        <v>394</v>
      </c>
      <c r="B436" s="31" t="s">
        <v>786</v>
      </c>
      <c r="C436" s="755"/>
      <c r="D436" s="757"/>
      <c r="E436" s="74" t="s">
        <v>73</v>
      </c>
      <c r="F436" s="34" t="s">
        <v>1172</v>
      </c>
    </row>
    <row r="437" spans="1:6" x14ac:dyDescent="0.2">
      <c r="A437" s="14">
        <f t="shared" si="15"/>
        <v>395</v>
      </c>
      <c r="B437" s="31" t="s">
        <v>786</v>
      </c>
      <c r="C437" s="755"/>
      <c r="D437" s="757"/>
      <c r="E437" s="74" t="s">
        <v>73</v>
      </c>
      <c r="F437" s="34" t="s">
        <v>1173</v>
      </c>
    </row>
    <row r="438" spans="1:6" x14ac:dyDescent="0.2">
      <c r="A438" s="14">
        <f t="shared" si="15"/>
        <v>396</v>
      </c>
      <c r="B438" s="31" t="s">
        <v>786</v>
      </c>
      <c r="C438" s="755"/>
      <c r="D438" s="757"/>
      <c r="E438" s="74" t="s">
        <v>73</v>
      </c>
      <c r="F438" s="34" t="s">
        <v>1174</v>
      </c>
    </row>
    <row r="439" spans="1:6" ht="25.5" x14ac:dyDescent="0.2">
      <c r="A439" s="14">
        <f t="shared" si="15"/>
        <v>397</v>
      </c>
      <c r="B439" s="31" t="s">
        <v>786</v>
      </c>
      <c r="C439" s="74" t="s">
        <v>1384</v>
      </c>
      <c r="D439" s="758"/>
      <c r="E439" s="74" t="s">
        <v>73</v>
      </c>
      <c r="F439" s="32" t="s">
        <v>1175</v>
      </c>
    </row>
    <row r="440" spans="1:6" ht="25.5" x14ac:dyDescent="0.2">
      <c r="A440" s="14">
        <f t="shared" si="15"/>
        <v>398</v>
      </c>
      <c r="B440" s="31" t="s">
        <v>786</v>
      </c>
      <c r="C440" s="74" t="s">
        <v>1384</v>
      </c>
      <c r="D440" s="76" t="s">
        <v>538</v>
      </c>
      <c r="E440" s="74" t="s">
        <v>1481</v>
      </c>
      <c r="F440" s="32" t="s">
        <v>1176</v>
      </c>
    </row>
    <row r="441" spans="1:6" ht="25.5" x14ac:dyDescent="0.2">
      <c r="A441" s="14">
        <f t="shared" si="15"/>
        <v>399</v>
      </c>
      <c r="B441" s="31" t="s">
        <v>788</v>
      </c>
      <c r="C441" s="74" t="s">
        <v>1385</v>
      </c>
      <c r="D441" s="76" t="s">
        <v>550</v>
      </c>
      <c r="E441" s="74" t="s">
        <v>551</v>
      </c>
      <c r="F441" s="34" t="s">
        <v>1177</v>
      </c>
    </row>
    <row r="442" spans="1:6" ht="51" x14ac:dyDescent="0.2">
      <c r="A442" s="14">
        <f t="shared" si="15"/>
        <v>400</v>
      </c>
      <c r="B442" s="31" t="s">
        <v>788</v>
      </c>
      <c r="C442" s="74" t="s">
        <v>1386</v>
      </c>
      <c r="D442" s="756" t="s">
        <v>553</v>
      </c>
      <c r="E442" s="74" t="s">
        <v>554</v>
      </c>
      <c r="F442" s="32" t="s">
        <v>1178</v>
      </c>
    </row>
    <row r="443" spans="1:6" x14ac:dyDescent="0.2">
      <c r="A443" s="68"/>
      <c r="B443" s="31" t="s">
        <v>786</v>
      </c>
      <c r="C443" s="754" t="s">
        <v>1387</v>
      </c>
      <c r="D443" s="757"/>
      <c r="E443" s="74" t="s">
        <v>73</v>
      </c>
      <c r="F443" s="34" t="s">
        <v>1179</v>
      </c>
    </row>
    <row r="444" spans="1:6" ht="25.5" x14ac:dyDescent="0.2">
      <c r="A444" s="14">
        <f>A442+1</f>
        <v>401</v>
      </c>
      <c r="B444" s="31" t="s">
        <v>786</v>
      </c>
      <c r="C444" s="755"/>
      <c r="D444" s="757"/>
      <c r="E444" s="74" t="s">
        <v>73</v>
      </c>
      <c r="F444" s="34" t="s">
        <v>1180</v>
      </c>
    </row>
    <row r="445" spans="1:6" x14ac:dyDescent="0.2">
      <c r="A445" s="14">
        <f t="shared" si="15"/>
        <v>402</v>
      </c>
      <c r="B445" s="31" t="s">
        <v>786</v>
      </c>
      <c r="C445" s="755"/>
      <c r="D445" s="757"/>
      <c r="E445" s="74" t="s">
        <v>73</v>
      </c>
      <c r="F445" s="34" t="s">
        <v>1181</v>
      </c>
    </row>
    <row r="446" spans="1:6" ht="25.5" x14ac:dyDescent="0.2">
      <c r="A446" s="14">
        <f t="shared" si="15"/>
        <v>403</v>
      </c>
      <c r="B446" s="31" t="s">
        <v>786</v>
      </c>
      <c r="C446" s="755"/>
      <c r="D446" s="757"/>
      <c r="E446" s="74" t="s">
        <v>73</v>
      </c>
      <c r="F446" s="34" t="s">
        <v>1182</v>
      </c>
    </row>
    <row r="447" spans="1:6" ht="25.5" x14ac:dyDescent="0.2">
      <c r="A447" s="14">
        <f t="shared" si="15"/>
        <v>404</v>
      </c>
      <c r="B447" s="31" t="s">
        <v>786</v>
      </c>
      <c r="C447" s="755"/>
      <c r="D447" s="758"/>
      <c r="E447" s="74" t="s">
        <v>73</v>
      </c>
      <c r="F447" s="34" t="s">
        <v>1183</v>
      </c>
    </row>
    <row r="448" spans="1:6" x14ac:dyDescent="0.2">
      <c r="A448" s="69"/>
      <c r="B448" s="769" t="s">
        <v>800</v>
      </c>
      <c r="C448" s="769"/>
      <c r="D448" s="769"/>
      <c r="E448" s="769"/>
      <c r="F448" s="769"/>
    </row>
    <row r="449" spans="1:6" ht="25.5" x14ac:dyDescent="0.2">
      <c r="A449" s="14">
        <f>A447+1</f>
        <v>405</v>
      </c>
      <c r="B449" s="74" t="s">
        <v>809</v>
      </c>
      <c r="C449" s="76" t="s">
        <v>561</v>
      </c>
      <c r="D449" s="76" t="s">
        <v>561</v>
      </c>
      <c r="E449" s="74" t="s">
        <v>562</v>
      </c>
      <c r="F449" s="32" t="s">
        <v>1184</v>
      </c>
    </row>
    <row r="450" spans="1:6" ht="25.5" x14ac:dyDescent="0.2">
      <c r="A450" s="68"/>
      <c r="B450" s="31" t="s">
        <v>788</v>
      </c>
      <c r="C450" s="74" t="s">
        <v>1401</v>
      </c>
      <c r="D450" s="755" t="s">
        <v>564</v>
      </c>
      <c r="E450" s="74" t="s">
        <v>565</v>
      </c>
      <c r="F450" s="34" t="s">
        <v>1185</v>
      </c>
    </row>
    <row r="451" spans="1:6" x14ac:dyDescent="0.2">
      <c r="A451" s="14">
        <f>A449+1</f>
        <v>406</v>
      </c>
      <c r="B451" s="74" t="s">
        <v>762</v>
      </c>
      <c r="C451" s="76" t="s">
        <v>564</v>
      </c>
      <c r="D451" s="755"/>
      <c r="E451" s="74" t="s">
        <v>73</v>
      </c>
      <c r="F451" s="34" t="s">
        <v>1186</v>
      </c>
    </row>
    <row r="452" spans="1:6" ht="25.5" x14ac:dyDescent="0.2">
      <c r="A452" s="14">
        <f>A451+1</f>
        <v>407</v>
      </c>
      <c r="B452" s="31" t="s">
        <v>788</v>
      </c>
      <c r="C452" s="74" t="s">
        <v>1401</v>
      </c>
      <c r="D452" s="755"/>
      <c r="E452" s="74" t="s">
        <v>73</v>
      </c>
      <c r="F452" s="34" t="s">
        <v>1187</v>
      </c>
    </row>
    <row r="453" spans="1:6" ht="51" x14ac:dyDescent="0.2">
      <c r="A453" s="14">
        <f t="shared" ref="A453:A461" si="16">A452+1</f>
        <v>408</v>
      </c>
      <c r="B453" s="74" t="s">
        <v>763</v>
      </c>
      <c r="C453" s="76" t="s">
        <v>564</v>
      </c>
      <c r="D453" s="755"/>
      <c r="E453" s="74" t="s">
        <v>73</v>
      </c>
      <c r="F453" s="34" t="s">
        <v>1188</v>
      </c>
    </row>
    <row r="454" spans="1:6" ht="25.5" x14ac:dyDescent="0.2">
      <c r="A454" s="14">
        <f t="shared" si="16"/>
        <v>409</v>
      </c>
      <c r="B454" s="31" t="s">
        <v>788</v>
      </c>
      <c r="C454" s="74" t="s">
        <v>1401</v>
      </c>
      <c r="D454" s="755"/>
      <c r="E454" s="74" t="s">
        <v>73</v>
      </c>
      <c r="F454" s="34" t="s">
        <v>1189</v>
      </c>
    </row>
    <row r="455" spans="1:6" ht="39" customHeight="1" x14ac:dyDescent="0.2">
      <c r="A455" s="14">
        <f t="shared" si="16"/>
        <v>410</v>
      </c>
      <c r="B455" s="31" t="s">
        <v>785</v>
      </c>
      <c r="C455" s="74" t="s">
        <v>1402</v>
      </c>
      <c r="D455" s="755"/>
      <c r="E455" s="74" t="s">
        <v>73</v>
      </c>
      <c r="F455" s="34" t="s">
        <v>1190</v>
      </c>
    </row>
    <row r="456" spans="1:6" ht="51" x14ac:dyDescent="0.2">
      <c r="A456" s="14">
        <f t="shared" si="16"/>
        <v>411</v>
      </c>
      <c r="B456" s="31" t="s">
        <v>786</v>
      </c>
      <c r="C456" s="74" t="s">
        <v>1403</v>
      </c>
      <c r="D456" s="755"/>
      <c r="E456" s="74" t="s">
        <v>73</v>
      </c>
      <c r="F456" s="34" t="s">
        <v>1191</v>
      </c>
    </row>
    <row r="457" spans="1:6" x14ac:dyDescent="0.2">
      <c r="A457" s="14">
        <f t="shared" si="16"/>
        <v>412</v>
      </c>
      <c r="B457" s="74" t="s">
        <v>765</v>
      </c>
      <c r="C457" s="76" t="s">
        <v>571</v>
      </c>
      <c r="D457" s="756" t="s">
        <v>571</v>
      </c>
      <c r="E457" s="74" t="s">
        <v>572</v>
      </c>
      <c r="F457" s="34" t="s">
        <v>1192</v>
      </c>
    </row>
    <row r="458" spans="1:6" ht="38.25" x14ac:dyDescent="0.2">
      <c r="A458" s="14">
        <f t="shared" si="16"/>
        <v>413</v>
      </c>
      <c r="B458" s="74" t="s">
        <v>766</v>
      </c>
      <c r="C458" s="76" t="s">
        <v>571</v>
      </c>
      <c r="D458" s="757"/>
      <c r="E458" s="74" t="s">
        <v>73</v>
      </c>
      <c r="F458" s="34" t="s">
        <v>1193</v>
      </c>
    </row>
    <row r="459" spans="1:6" ht="38.25" x14ac:dyDescent="0.2">
      <c r="A459" s="14">
        <f t="shared" si="16"/>
        <v>414</v>
      </c>
      <c r="B459" s="31" t="s">
        <v>788</v>
      </c>
      <c r="C459" s="74" t="s">
        <v>1389</v>
      </c>
      <c r="D459" s="757"/>
      <c r="E459" s="74" t="s">
        <v>73</v>
      </c>
      <c r="F459" s="34" t="s">
        <v>1194</v>
      </c>
    </row>
    <row r="460" spans="1:6" ht="25.5" x14ac:dyDescent="0.2">
      <c r="A460" s="14">
        <f t="shared" si="16"/>
        <v>415</v>
      </c>
      <c r="B460" s="74" t="s">
        <v>765</v>
      </c>
      <c r="C460" s="76" t="s">
        <v>571</v>
      </c>
      <c r="D460" s="757"/>
      <c r="E460" s="74" t="s">
        <v>73</v>
      </c>
      <c r="F460" s="34" t="s">
        <v>1195</v>
      </c>
    </row>
    <row r="461" spans="1:6" ht="38.25" customHeight="1" x14ac:dyDescent="0.2">
      <c r="A461" s="14">
        <f t="shared" si="16"/>
        <v>416</v>
      </c>
      <c r="B461" s="31" t="s">
        <v>788</v>
      </c>
      <c r="C461" s="74" t="s">
        <v>1389</v>
      </c>
      <c r="D461" s="757"/>
      <c r="E461" s="74" t="s">
        <v>73</v>
      </c>
      <c r="F461" s="32" t="s">
        <v>1196</v>
      </c>
    </row>
    <row r="462" spans="1:6" x14ac:dyDescent="0.2">
      <c r="A462" s="68"/>
      <c r="B462" s="31" t="s">
        <v>788</v>
      </c>
      <c r="C462" s="754" t="s">
        <v>1389</v>
      </c>
      <c r="D462" s="757"/>
      <c r="E462" s="74" t="s">
        <v>73</v>
      </c>
      <c r="F462" s="34" t="s">
        <v>1197</v>
      </c>
    </row>
    <row r="463" spans="1:6" x14ac:dyDescent="0.2">
      <c r="A463" s="14">
        <f>A461+1</f>
        <v>417</v>
      </c>
      <c r="B463" s="31" t="s">
        <v>788</v>
      </c>
      <c r="C463" s="755"/>
      <c r="D463" s="757"/>
      <c r="E463" s="74" t="s">
        <v>73</v>
      </c>
      <c r="F463" s="34" t="s">
        <v>1198</v>
      </c>
    </row>
    <row r="464" spans="1:6" ht="25.5" x14ac:dyDescent="0.2">
      <c r="A464" s="14">
        <f>A463+1</f>
        <v>418</v>
      </c>
      <c r="B464" s="31" t="s">
        <v>788</v>
      </c>
      <c r="C464" s="755"/>
      <c r="D464" s="757"/>
      <c r="E464" s="74" t="s">
        <v>73</v>
      </c>
      <c r="F464" s="34" t="s">
        <v>1199</v>
      </c>
    </row>
    <row r="465" spans="1:7" x14ac:dyDescent="0.2">
      <c r="A465" s="14">
        <f t="shared" ref="A465:A466" si="17">A464+1</f>
        <v>419</v>
      </c>
      <c r="B465" s="31" t="s">
        <v>788</v>
      </c>
      <c r="C465" s="755"/>
      <c r="D465" s="758"/>
      <c r="E465" s="74" t="s">
        <v>73</v>
      </c>
      <c r="F465" s="34" t="s">
        <v>1200</v>
      </c>
    </row>
    <row r="466" spans="1:7" ht="25.5" x14ac:dyDescent="0.2">
      <c r="A466" s="14">
        <f t="shared" si="17"/>
        <v>420</v>
      </c>
      <c r="B466" s="31" t="s">
        <v>788</v>
      </c>
      <c r="C466" s="74" t="s">
        <v>1390</v>
      </c>
      <c r="D466" s="756" t="s">
        <v>581</v>
      </c>
      <c r="E466" s="74" t="s">
        <v>582</v>
      </c>
      <c r="F466" s="34" t="s">
        <v>1201</v>
      </c>
    </row>
    <row r="467" spans="1:7" ht="12.75" customHeight="1" x14ac:dyDescent="0.2">
      <c r="A467" s="68"/>
      <c r="B467" s="31" t="s">
        <v>786</v>
      </c>
      <c r="C467" s="754" t="s">
        <v>1391</v>
      </c>
      <c r="D467" s="757"/>
      <c r="E467" s="74" t="s">
        <v>73</v>
      </c>
      <c r="F467" s="34" t="s">
        <v>1202</v>
      </c>
    </row>
    <row r="468" spans="1:7" ht="25.5" x14ac:dyDescent="0.2">
      <c r="A468" s="14">
        <f>A466+1</f>
        <v>421</v>
      </c>
      <c r="B468" s="31" t="s">
        <v>786</v>
      </c>
      <c r="C468" s="754"/>
      <c r="D468" s="758"/>
      <c r="E468" s="74" t="s">
        <v>73</v>
      </c>
      <c r="F468" s="34" t="s">
        <v>1203</v>
      </c>
    </row>
    <row r="469" spans="1:7" ht="38.25" x14ac:dyDescent="0.2">
      <c r="A469" s="14">
        <f>A468+1</f>
        <v>422</v>
      </c>
      <c r="B469" s="31" t="s">
        <v>786</v>
      </c>
      <c r="C469" s="754" t="s">
        <v>1391</v>
      </c>
      <c r="D469" s="755" t="s">
        <v>581</v>
      </c>
      <c r="E469" s="74" t="s">
        <v>1467</v>
      </c>
      <c r="F469" s="34" t="s">
        <v>1204</v>
      </c>
    </row>
    <row r="470" spans="1:7" ht="25.5" x14ac:dyDescent="0.2">
      <c r="A470" s="14">
        <f>A469+1</f>
        <v>423</v>
      </c>
      <c r="B470" s="31" t="s">
        <v>786</v>
      </c>
      <c r="C470" s="755"/>
      <c r="D470" s="755"/>
      <c r="E470" s="74" t="s">
        <v>73</v>
      </c>
      <c r="F470" s="34" t="s">
        <v>1205</v>
      </c>
    </row>
    <row r="471" spans="1:7" s="26" customFormat="1" ht="38.25" x14ac:dyDescent="0.2">
      <c r="A471" s="31"/>
      <c r="B471" s="31" t="s">
        <v>785</v>
      </c>
      <c r="C471" s="754" t="s">
        <v>1400</v>
      </c>
      <c r="D471" s="754" t="s">
        <v>587</v>
      </c>
      <c r="E471" s="74" t="s">
        <v>588</v>
      </c>
      <c r="F471" s="35" t="s">
        <v>1280</v>
      </c>
      <c r="G471" s="767"/>
    </row>
    <row r="472" spans="1:7" s="26" customFormat="1" ht="25.5" x14ac:dyDescent="0.2">
      <c r="A472" s="65">
        <f>A470+1</f>
        <v>424</v>
      </c>
      <c r="B472" s="31" t="s">
        <v>785</v>
      </c>
      <c r="C472" s="754"/>
      <c r="D472" s="754"/>
      <c r="E472" s="74" t="s">
        <v>73</v>
      </c>
      <c r="F472" s="58" t="s">
        <v>817</v>
      </c>
      <c r="G472" s="767"/>
    </row>
    <row r="473" spans="1:7" s="26" customFormat="1" x14ac:dyDescent="0.2">
      <c r="A473" s="65">
        <f>A472+1</f>
        <v>425</v>
      </c>
      <c r="B473" s="31" t="s">
        <v>785</v>
      </c>
      <c r="C473" s="754"/>
      <c r="D473" s="754"/>
      <c r="E473" s="74" t="s">
        <v>73</v>
      </c>
      <c r="F473" s="58" t="s">
        <v>816</v>
      </c>
      <c r="G473" s="767"/>
    </row>
    <row r="474" spans="1:7" s="26" customFormat="1" ht="25.5" x14ac:dyDescent="0.2">
      <c r="A474" s="65">
        <f t="shared" ref="A474:A476" si="18">A473+1</f>
        <v>426</v>
      </c>
      <c r="B474" s="31" t="s">
        <v>830</v>
      </c>
      <c r="C474" s="78"/>
      <c r="D474" s="19" t="s">
        <v>1494</v>
      </c>
      <c r="E474" s="19" t="s">
        <v>73</v>
      </c>
      <c r="F474" s="59" t="s">
        <v>1281</v>
      </c>
      <c r="G474" s="767"/>
    </row>
    <row r="475" spans="1:7" ht="38.25" x14ac:dyDescent="0.2">
      <c r="A475" s="65">
        <f t="shared" si="18"/>
        <v>427</v>
      </c>
      <c r="B475" s="31" t="s">
        <v>786</v>
      </c>
      <c r="C475" s="74" t="s">
        <v>1392</v>
      </c>
      <c r="D475" s="756" t="s">
        <v>592</v>
      </c>
      <c r="E475" s="74" t="s">
        <v>593</v>
      </c>
      <c r="F475" s="34" t="s">
        <v>1206</v>
      </c>
    </row>
    <row r="476" spans="1:7" ht="38.25" x14ac:dyDescent="0.2">
      <c r="A476" s="65">
        <f t="shared" si="18"/>
        <v>428</v>
      </c>
      <c r="B476" s="31" t="s">
        <v>786</v>
      </c>
      <c r="C476" s="74" t="s">
        <v>1392</v>
      </c>
      <c r="D476" s="758"/>
      <c r="E476" s="74" t="s">
        <v>73</v>
      </c>
      <c r="F476" s="32" t="s">
        <v>1207</v>
      </c>
    </row>
    <row r="477" spans="1:7" ht="25.5" x14ac:dyDescent="0.2">
      <c r="A477" s="68"/>
      <c r="B477" s="31" t="s">
        <v>786</v>
      </c>
      <c r="C477" s="754" t="s">
        <v>1393</v>
      </c>
      <c r="D477" s="755" t="s">
        <v>596</v>
      </c>
      <c r="E477" s="74" t="s">
        <v>597</v>
      </c>
      <c r="F477" s="34" t="s">
        <v>1208</v>
      </c>
    </row>
    <row r="478" spans="1:7" ht="25.5" x14ac:dyDescent="0.2">
      <c r="A478" s="14">
        <f>A476+1</f>
        <v>429</v>
      </c>
      <c r="B478" s="31" t="s">
        <v>786</v>
      </c>
      <c r="C478" s="755"/>
      <c r="D478" s="755"/>
      <c r="E478" s="74" t="s">
        <v>73</v>
      </c>
      <c r="F478" s="34" t="s">
        <v>598</v>
      </c>
    </row>
    <row r="479" spans="1:7" ht="25.5" x14ac:dyDescent="0.2">
      <c r="A479" s="14">
        <f>A478+1</f>
        <v>430</v>
      </c>
      <c r="B479" s="31" t="s">
        <v>786</v>
      </c>
      <c r="C479" s="755"/>
      <c r="D479" s="755"/>
      <c r="E479" s="74" t="s">
        <v>73</v>
      </c>
      <c r="F479" s="34" t="s">
        <v>599</v>
      </c>
    </row>
    <row r="480" spans="1:7" ht="25.5" customHeight="1" x14ac:dyDescent="0.2">
      <c r="A480" s="14">
        <f t="shared" ref="A480:A490" si="19">A479+1</f>
        <v>431</v>
      </c>
      <c r="B480" s="31" t="s">
        <v>786</v>
      </c>
      <c r="C480" s="755"/>
      <c r="D480" s="755"/>
      <c r="E480" s="74" t="s">
        <v>73</v>
      </c>
      <c r="F480" s="34" t="s">
        <v>1209</v>
      </c>
    </row>
    <row r="481" spans="1:7" ht="12.75" customHeight="1" x14ac:dyDescent="0.2">
      <c r="A481" s="14">
        <f t="shared" si="19"/>
        <v>432</v>
      </c>
      <c r="B481" s="31" t="s">
        <v>786</v>
      </c>
      <c r="C481" s="755"/>
      <c r="D481" s="755"/>
      <c r="E481" s="74" t="s">
        <v>73</v>
      </c>
      <c r="F481" s="34" t="s">
        <v>1210</v>
      </c>
    </row>
    <row r="482" spans="1:7" ht="38.25" x14ac:dyDescent="0.2">
      <c r="A482" s="14">
        <f t="shared" si="19"/>
        <v>433</v>
      </c>
      <c r="B482" s="31" t="s">
        <v>785</v>
      </c>
      <c r="C482" s="74" t="s">
        <v>1394</v>
      </c>
      <c r="D482" s="756" t="s">
        <v>603</v>
      </c>
      <c r="E482" s="74" t="s">
        <v>604</v>
      </c>
      <c r="F482" s="34" t="s">
        <v>1211</v>
      </c>
    </row>
    <row r="483" spans="1:7" ht="76.5" x14ac:dyDescent="0.2">
      <c r="A483" s="14">
        <f t="shared" si="19"/>
        <v>434</v>
      </c>
      <c r="B483" s="75" t="s">
        <v>841</v>
      </c>
      <c r="C483" s="76" t="s">
        <v>603</v>
      </c>
      <c r="D483" s="757"/>
      <c r="E483" s="74" t="s">
        <v>604</v>
      </c>
      <c r="F483" s="59" t="s">
        <v>1295</v>
      </c>
      <c r="G483" s="67"/>
    </row>
    <row r="484" spans="1:7" ht="89.25" x14ac:dyDescent="0.2">
      <c r="A484" s="14">
        <f t="shared" si="19"/>
        <v>435</v>
      </c>
      <c r="B484" s="31" t="s">
        <v>785</v>
      </c>
      <c r="C484" s="74" t="s">
        <v>1394</v>
      </c>
      <c r="D484" s="758"/>
      <c r="E484" s="74" t="s">
        <v>604</v>
      </c>
      <c r="F484" s="59" t="s">
        <v>1514</v>
      </c>
      <c r="G484" s="67"/>
    </row>
    <row r="485" spans="1:7" ht="38.25" x14ac:dyDescent="0.2">
      <c r="A485" s="14">
        <f t="shared" si="19"/>
        <v>436</v>
      </c>
      <c r="B485" s="31" t="s">
        <v>786</v>
      </c>
      <c r="C485" s="74" t="s">
        <v>1395</v>
      </c>
      <c r="D485" s="76" t="s">
        <v>603</v>
      </c>
      <c r="E485" s="74" t="s">
        <v>1468</v>
      </c>
      <c r="F485" s="34" t="s">
        <v>1212</v>
      </c>
    </row>
    <row r="486" spans="1:7" ht="25.5" x14ac:dyDescent="0.2">
      <c r="A486" s="14">
        <f t="shared" si="19"/>
        <v>437</v>
      </c>
      <c r="B486" s="31" t="s">
        <v>786</v>
      </c>
      <c r="C486" s="74" t="s">
        <v>1396</v>
      </c>
      <c r="D486" s="756" t="s">
        <v>608</v>
      </c>
      <c r="E486" s="74" t="s">
        <v>609</v>
      </c>
      <c r="F486" s="32" t="s">
        <v>1213</v>
      </c>
    </row>
    <row r="487" spans="1:7" ht="38.25" x14ac:dyDescent="0.2">
      <c r="A487" s="14">
        <f t="shared" si="19"/>
        <v>438</v>
      </c>
      <c r="B487" s="31" t="s">
        <v>786</v>
      </c>
      <c r="C487" s="74" t="s">
        <v>1396</v>
      </c>
      <c r="D487" s="757"/>
      <c r="E487" s="74" t="s">
        <v>73</v>
      </c>
      <c r="F487" s="34" t="s">
        <v>1214</v>
      </c>
    </row>
    <row r="488" spans="1:7" ht="51" x14ac:dyDescent="0.2">
      <c r="A488" s="14">
        <f t="shared" si="19"/>
        <v>439</v>
      </c>
      <c r="B488" s="74" t="s">
        <v>767</v>
      </c>
      <c r="C488" s="76" t="s">
        <v>608</v>
      </c>
      <c r="D488" s="757"/>
      <c r="E488" s="74" t="s">
        <v>73</v>
      </c>
      <c r="F488" s="32" t="s">
        <v>1215</v>
      </c>
    </row>
    <row r="489" spans="1:7" ht="38.25" x14ac:dyDescent="0.2">
      <c r="A489" s="14">
        <f t="shared" si="19"/>
        <v>440</v>
      </c>
      <c r="B489" s="31" t="s">
        <v>785</v>
      </c>
      <c r="C489" s="74" t="s">
        <v>1397</v>
      </c>
      <c r="D489" s="758"/>
      <c r="E489" s="74" t="s">
        <v>73</v>
      </c>
      <c r="F489" s="32" t="s">
        <v>1216</v>
      </c>
    </row>
    <row r="490" spans="1:7" ht="25.5" x14ac:dyDescent="0.2">
      <c r="A490" s="14">
        <f t="shared" si="19"/>
        <v>441</v>
      </c>
      <c r="B490" s="31" t="s">
        <v>786</v>
      </c>
      <c r="C490" s="74" t="s">
        <v>1398</v>
      </c>
      <c r="D490" s="756" t="s">
        <v>614</v>
      </c>
      <c r="E490" s="74" t="s">
        <v>615</v>
      </c>
      <c r="F490" s="34" t="s">
        <v>1217</v>
      </c>
    </row>
    <row r="491" spans="1:7" x14ac:dyDescent="0.2">
      <c r="A491" s="68"/>
      <c r="B491" s="31" t="s">
        <v>786</v>
      </c>
      <c r="C491" s="754" t="s">
        <v>1398</v>
      </c>
      <c r="D491" s="757"/>
      <c r="E491" s="74" t="s">
        <v>73</v>
      </c>
      <c r="F491" s="34" t="s">
        <v>1185</v>
      </c>
    </row>
    <row r="492" spans="1:7" ht="25.5" x14ac:dyDescent="0.2">
      <c r="A492" s="14">
        <f>A490+1</f>
        <v>442</v>
      </c>
      <c r="B492" s="31" t="s">
        <v>786</v>
      </c>
      <c r="C492" s="755"/>
      <c r="D492" s="757"/>
      <c r="E492" s="74" t="s">
        <v>73</v>
      </c>
      <c r="F492" s="34" t="s">
        <v>1218</v>
      </c>
    </row>
    <row r="493" spans="1:7" ht="25.5" x14ac:dyDescent="0.2">
      <c r="A493" s="14">
        <f>A492+1</f>
        <v>443</v>
      </c>
      <c r="B493" s="31" t="s">
        <v>786</v>
      </c>
      <c r="C493" s="755"/>
      <c r="D493" s="757"/>
      <c r="E493" s="74" t="s">
        <v>73</v>
      </c>
      <c r="F493" s="34" t="s">
        <v>1219</v>
      </c>
    </row>
    <row r="494" spans="1:7" ht="63.75" x14ac:dyDescent="0.2">
      <c r="A494" s="14">
        <f t="shared" ref="A494:A495" si="20">A493+1</f>
        <v>444</v>
      </c>
      <c r="B494" s="31" t="s">
        <v>786</v>
      </c>
      <c r="C494" s="755"/>
      <c r="D494" s="758"/>
      <c r="E494" s="74" t="s">
        <v>73</v>
      </c>
      <c r="F494" s="34" t="s">
        <v>1220</v>
      </c>
    </row>
    <row r="495" spans="1:7" ht="25.5" x14ac:dyDescent="0.2">
      <c r="A495" s="14">
        <f t="shared" si="20"/>
        <v>445</v>
      </c>
      <c r="B495" s="74" t="s">
        <v>768</v>
      </c>
      <c r="C495" s="76" t="s">
        <v>620</v>
      </c>
      <c r="D495" s="756" t="s">
        <v>620</v>
      </c>
      <c r="E495" s="74" t="s">
        <v>621</v>
      </c>
      <c r="F495" s="32" t="s">
        <v>1221</v>
      </c>
    </row>
    <row r="496" spans="1:7" x14ac:dyDescent="0.2">
      <c r="A496" s="68"/>
      <c r="B496" s="74" t="s">
        <v>769</v>
      </c>
      <c r="C496" s="755" t="s">
        <v>620</v>
      </c>
      <c r="D496" s="757"/>
      <c r="E496" s="74" t="s">
        <v>73</v>
      </c>
      <c r="F496" s="34" t="s">
        <v>1222</v>
      </c>
    </row>
    <row r="497" spans="1:6" x14ac:dyDescent="0.2">
      <c r="A497" s="14">
        <f>A495+1</f>
        <v>446</v>
      </c>
      <c r="B497" s="74" t="s">
        <v>769</v>
      </c>
      <c r="C497" s="755"/>
      <c r="D497" s="757"/>
      <c r="E497" s="74" t="s">
        <v>73</v>
      </c>
      <c r="F497" s="34" t="s">
        <v>623</v>
      </c>
    </row>
    <row r="498" spans="1:6" x14ac:dyDescent="0.2">
      <c r="A498" s="14">
        <f>A497+1</f>
        <v>447</v>
      </c>
      <c r="B498" s="74" t="s">
        <v>769</v>
      </c>
      <c r="C498" s="755"/>
      <c r="D498" s="757"/>
      <c r="E498" s="74" t="s">
        <v>73</v>
      </c>
      <c r="F498" s="34" t="s">
        <v>624</v>
      </c>
    </row>
    <row r="499" spans="1:6" x14ac:dyDescent="0.2">
      <c r="A499" s="14">
        <f t="shared" ref="A499:A501" si="21">A498+1</f>
        <v>448</v>
      </c>
      <c r="B499" s="74" t="s">
        <v>769</v>
      </c>
      <c r="C499" s="755"/>
      <c r="D499" s="757"/>
      <c r="E499" s="74" t="s">
        <v>73</v>
      </c>
      <c r="F499" s="34" t="s">
        <v>625</v>
      </c>
    </row>
    <row r="500" spans="1:6" x14ac:dyDescent="0.2">
      <c r="A500" s="14">
        <f t="shared" si="21"/>
        <v>449</v>
      </c>
      <c r="B500" s="74" t="s">
        <v>769</v>
      </c>
      <c r="C500" s="755"/>
      <c r="D500" s="757"/>
      <c r="E500" s="74" t="s">
        <v>73</v>
      </c>
      <c r="F500" s="34" t="s">
        <v>626</v>
      </c>
    </row>
    <row r="501" spans="1:6" x14ac:dyDescent="0.2">
      <c r="A501" s="14">
        <f t="shared" si="21"/>
        <v>450</v>
      </c>
      <c r="B501" s="74" t="s">
        <v>769</v>
      </c>
      <c r="C501" s="755"/>
      <c r="D501" s="758"/>
      <c r="E501" s="74" t="s">
        <v>73</v>
      </c>
      <c r="F501" s="34" t="s">
        <v>627</v>
      </c>
    </row>
    <row r="502" spans="1:6" x14ac:dyDescent="0.2">
      <c r="A502" s="68"/>
      <c r="B502" s="31" t="s">
        <v>786</v>
      </c>
      <c r="C502" s="754" t="s">
        <v>1399</v>
      </c>
      <c r="D502" s="755" t="s">
        <v>629</v>
      </c>
      <c r="E502" s="74" t="s">
        <v>630</v>
      </c>
      <c r="F502" s="34" t="s">
        <v>1185</v>
      </c>
    </row>
    <row r="503" spans="1:6" ht="12.75" customHeight="1" x14ac:dyDescent="0.2">
      <c r="A503" s="14">
        <f>A501+1</f>
        <v>451</v>
      </c>
      <c r="B503" s="31" t="s">
        <v>786</v>
      </c>
      <c r="C503" s="755"/>
      <c r="D503" s="755"/>
      <c r="E503" s="74" t="s">
        <v>73</v>
      </c>
      <c r="F503" s="34" t="s">
        <v>1223</v>
      </c>
    </row>
    <row r="504" spans="1:6" x14ac:dyDescent="0.2">
      <c r="A504" s="14">
        <f>A503+1</f>
        <v>452</v>
      </c>
      <c r="B504" s="31" t="s">
        <v>786</v>
      </c>
      <c r="C504" s="755"/>
      <c r="D504" s="755"/>
      <c r="E504" s="74" t="s">
        <v>73</v>
      </c>
      <c r="F504" s="34" t="s">
        <v>1224</v>
      </c>
    </row>
    <row r="505" spans="1:6" ht="25.5" x14ac:dyDescent="0.2">
      <c r="A505" s="14">
        <f t="shared" ref="A505:A508" si="22">A504+1</f>
        <v>453</v>
      </c>
      <c r="B505" s="31" t="s">
        <v>786</v>
      </c>
      <c r="C505" s="755"/>
      <c r="D505" s="755"/>
      <c r="E505" s="74" t="s">
        <v>73</v>
      </c>
      <c r="F505" s="34" t="s">
        <v>1225</v>
      </c>
    </row>
    <row r="506" spans="1:6" x14ac:dyDescent="0.2">
      <c r="A506" s="14">
        <f t="shared" si="22"/>
        <v>454</v>
      </c>
      <c r="B506" s="31" t="s">
        <v>786</v>
      </c>
      <c r="C506" s="755"/>
      <c r="D506" s="755"/>
      <c r="E506" s="74" t="s">
        <v>73</v>
      </c>
      <c r="F506" s="34" t="s">
        <v>1226</v>
      </c>
    </row>
    <row r="507" spans="1:6" ht="25.5" x14ac:dyDescent="0.2">
      <c r="A507" s="14">
        <f t="shared" si="22"/>
        <v>455</v>
      </c>
      <c r="B507" s="31" t="s">
        <v>786</v>
      </c>
      <c r="C507" s="755"/>
      <c r="D507" s="755"/>
      <c r="E507" s="74" t="s">
        <v>73</v>
      </c>
      <c r="F507" s="34" t="s">
        <v>1227</v>
      </c>
    </row>
    <row r="508" spans="1:6" ht="25.5" x14ac:dyDescent="0.2">
      <c r="A508" s="14">
        <f t="shared" si="22"/>
        <v>456</v>
      </c>
      <c r="B508" s="74" t="s">
        <v>752</v>
      </c>
      <c r="C508" s="76" t="s">
        <v>636</v>
      </c>
      <c r="D508" s="76" t="s">
        <v>636</v>
      </c>
      <c r="E508" s="74" t="s">
        <v>637</v>
      </c>
      <c r="F508" s="34" t="s">
        <v>1228</v>
      </c>
    </row>
    <row r="509" spans="1:6" x14ac:dyDescent="0.2">
      <c r="A509" s="69"/>
      <c r="B509" s="769" t="s">
        <v>801</v>
      </c>
      <c r="C509" s="769"/>
      <c r="D509" s="769"/>
      <c r="E509" s="769"/>
      <c r="F509" s="769"/>
    </row>
    <row r="510" spans="1:6" ht="25.5" x14ac:dyDescent="0.2">
      <c r="A510" s="14">
        <f>A508+1</f>
        <v>457</v>
      </c>
      <c r="B510" s="74" t="s">
        <v>770</v>
      </c>
      <c r="C510" s="76" t="s">
        <v>639</v>
      </c>
      <c r="D510" s="756" t="s">
        <v>639</v>
      </c>
      <c r="E510" s="74" t="s">
        <v>640</v>
      </c>
      <c r="F510" s="32" t="s">
        <v>1229</v>
      </c>
    </row>
    <row r="511" spans="1:6" ht="25.5" x14ac:dyDescent="0.2">
      <c r="A511" s="14">
        <f>A510+1</f>
        <v>458</v>
      </c>
      <c r="B511" s="74" t="s">
        <v>770</v>
      </c>
      <c r="C511" s="76" t="s">
        <v>639</v>
      </c>
      <c r="D511" s="757"/>
      <c r="E511" s="74" t="s">
        <v>73</v>
      </c>
      <c r="F511" s="32" t="s">
        <v>1230</v>
      </c>
    </row>
    <row r="512" spans="1:6" ht="25.5" x14ac:dyDescent="0.2">
      <c r="A512" s="14">
        <f t="shared" ref="A512:A513" si="23">A511+1</f>
        <v>459</v>
      </c>
      <c r="B512" s="31" t="s">
        <v>788</v>
      </c>
      <c r="C512" s="74" t="s">
        <v>1404</v>
      </c>
      <c r="D512" s="758"/>
      <c r="E512" s="74" t="s">
        <v>73</v>
      </c>
      <c r="F512" s="32" t="s">
        <v>1231</v>
      </c>
    </row>
    <row r="513" spans="1:7" ht="25.5" x14ac:dyDescent="0.2">
      <c r="A513" s="14">
        <f t="shared" si="23"/>
        <v>460</v>
      </c>
      <c r="B513" s="31" t="s">
        <v>788</v>
      </c>
      <c r="C513" s="74" t="s">
        <v>1405</v>
      </c>
      <c r="D513" s="76" t="s">
        <v>644</v>
      </c>
      <c r="E513" s="74" t="s">
        <v>645</v>
      </c>
      <c r="F513" s="32" t="s">
        <v>1232</v>
      </c>
    </row>
    <row r="514" spans="1:7" x14ac:dyDescent="0.2">
      <c r="A514" s="68"/>
      <c r="B514" s="74" t="s">
        <v>771</v>
      </c>
      <c r="C514" s="755" t="s">
        <v>647</v>
      </c>
      <c r="D514" s="755" t="s">
        <v>647</v>
      </c>
      <c r="E514" s="74" t="s">
        <v>648</v>
      </c>
      <c r="F514" s="34" t="s">
        <v>1233</v>
      </c>
    </row>
    <row r="515" spans="1:7" ht="38.25" x14ac:dyDescent="0.2">
      <c r="A515" s="14">
        <f>A513+1</f>
        <v>461</v>
      </c>
      <c r="B515" s="74" t="s">
        <v>771</v>
      </c>
      <c r="C515" s="755"/>
      <c r="D515" s="755"/>
      <c r="E515" s="74" t="s">
        <v>73</v>
      </c>
      <c r="F515" s="34" t="s">
        <v>812</v>
      </c>
    </row>
    <row r="516" spans="1:7" ht="38.25" x14ac:dyDescent="0.2">
      <c r="A516" s="14">
        <f>A515+1</f>
        <v>462</v>
      </c>
      <c r="B516" s="31" t="s">
        <v>788</v>
      </c>
      <c r="C516" s="754" t="s">
        <v>1406</v>
      </c>
      <c r="D516" s="755"/>
      <c r="E516" s="74" t="s">
        <v>73</v>
      </c>
      <c r="F516" s="34" t="s">
        <v>649</v>
      </c>
    </row>
    <row r="517" spans="1:7" ht="25.5" x14ac:dyDescent="0.2">
      <c r="A517" s="14">
        <f t="shared" ref="A517:A520" si="24">A516+1</f>
        <v>463</v>
      </c>
      <c r="B517" s="31" t="s">
        <v>788</v>
      </c>
      <c r="C517" s="755"/>
      <c r="D517" s="755"/>
      <c r="E517" s="74" t="s">
        <v>73</v>
      </c>
      <c r="F517" s="34" t="s">
        <v>650</v>
      </c>
    </row>
    <row r="518" spans="1:7" ht="25.5" x14ac:dyDescent="0.2">
      <c r="A518" s="14">
        <f t="shared" si="24"/>
        <v>464</v>
      </c>
      <c r="B518" s="74" t="s">
        <v>772</v>
      </c>
      <c r="C518" s="76" t="s">
        <v>652</v>
      </c>
      <c r="D518" s="756" t="s">
        <v>652</v>
      </c>
      <c r="E518" s="74" t="s">
        <v>653</v>
      </c>
      <c r="F518" s="32" t="s">
        <v>1234</v>
      </c>
    </row>
    <row r="519" spans="1:7" ht="25.5" x14ac:dyDescent="0.2">
      <c r="A519" s="14">
        <f t="shared" si="24"/>
        <v>465</v>
      </c>
      <c r="B519" s="74" t="s">
        <v>772</v>
      </c>
      <c r="C519" s="76" t="s">
        <v>652</v>
      </c>
      <c r="D519" s="757"/>
      <c r="E519" s="74" t="s">
        <v>73</v>
      </c>
      <c r="F519" s="32" t="s">
        <v>1235</v>
      </c>
    </row>
    <row r="520" spans="1:7" ht="25.5" x14ac:dyDescent="0.2">
      <c r="A520" s="14">
        <f t="shared" si="24"/>
        <v>466</v>
      </c>
      <c r="B520" s="74" t="s">
        <v>772</v>
      </c>
      <c r="C520" s="76" t="s">
        <v>652</v>
      </c>
      <c r="D520" s="758"/>
      <c r="E520" s="74" t="s">
        <v>73</v>
      </c>
      <c r="F520" s="32" t="s">
        <v>1236</v>
      </c>
    </row>
    <row r="521" spans="1:7" x14ac:dyDescent="0.2">
      <c r="A521" s="69"/>
      <c r="B521" s="769" t="s">
        <v>802</v>
      </c>
      <c r="C521" s="769"/>
      <c r="D521" s="769"/>
      <c r="E521" s="769"/>
      <c r="F521" s="769"/>
    </row>
    <row r="522" spans="1:7" ht="63.75" x14ac:dyDescent="0.2">
      <c r="A522" s="14">
        <f>A520+1</f>
        <v>467</v>
      </c>
      <c r="B522" s="75" t="s">
        <v>1284</v>
      </c>
      <c r="C522" s="76" t="s">
        <v>656</v>
      </c>
      <c r="D522" s="93" t="s">
        <v>656</v>
      </c>
      <c r="E522" s="74" t="s">
        <v>657</v>
      </c>
      <c r="F522" s="32" t="s">
        <v>1237</v>
      </c>
    </row>
    <row r="523" spans="1:7" s="26" customFormat="1" ht="51" customHeight="1" x14ac:dyDescent="0.2">
      <c r="A523" s="65">
        <f>A522+1</f>
        <v>468</v>
      </c>
      <c r="B523" s="31" t="s">
        <v>831</v>
      </c>
      <c r="C523" s="31" t="s">
        <v>1484</v>
      </c>
      <c r="D523" s="19" t="s">
        <v>1484</v>
      </c>
      <c r="E523" s="19" t="s">
        <v>73</v>
      </c>
      <c r="F523" s="59" t="s">
        <v>1515</v>
      </c>
      <c r="G523" s="61"/>
    </row>
    <row r="524" spans="1:7" s="26" customFormat="1" ht="39.75" customHeight="1" x14ac:dyDescent="0.2">
      <c r="A524" s="65">
        <f t="shared" ref="A524:A547" si="25">A523+1</f>
        <v>469</v>
      </c>
      <c r="B524" s="31"/>
      <c r="C524" s="19" t="s">
        <v>1407</v>
      </c>
      <c r="D524" s="102" t="s">
        <v>656</v>
      </c>
      <c r="E524" s="19" t="s">
        <v>73</v>
      </c>
      <c r="F524" s="59" t="s">
        <v>1292</v>
      </c>
      <c r="G524" s="61"/>
    </row>
    <row r="525" spans="1:7" x14ac:dyDescent="0.2">
      <c r="A525" s="65">
        <f>A524+1</f>
        <v>470</v>
      </c>
      <c r="B525" s="74" t="s">
        <v>1284</v>
      </c>
      <c r="C525" s="76" t="s">
        <v>656</v>
      </c>
      <c r="D525" s="756" t="s">
        <v>656</v>
      </c>
      <c r="E525" s="74" t="s">
        <v>73</v>
      </c>
      <c r="F525" s="32" t="s">
        <v>1238</v>
      </c>
    </row>
    <row r="526" spans="1:7" x14ac:dyDescent="0.2">
      <c r="A526" s="65">
        <f t="shared" si="25"/>
        <v>471</v>
      </c>
      <c r="B526" s="74" t="s">
        <v>1284</v>
      </c>
      <c r="C526" s="76" t="s">
        <v>656</v>
      </c>
      <c r="D526" s="757"/>
      <c r="E526" s="74" t="s">
        <v>73</v>
      </c>
      <c r="F526" s="32" t="s">
        <v>1239</v>
      </c>
    </row>
    <row r="527" spans="1:7" ht="25.5" x14ac:dyDescent="0.2">
      <c r="A527" s="65">
        <f t="shared" si="25"/>
        <v>472</v>
      </c>
      <c r="B527" s="75" t="s">
        <v>1285</v>
      </c>
      <c r="C527" s="76" t="s">
        <v>656</v>
      </c>
      <c r="D527" s="757"/>
      <c r="E527" s="74" t="s">
        <v>73</v>
      </c>
      <c r="F527" s="32" t="s">
        <v>1240</v>
      </c>
    </row>
    <row r="528" spans="1:7" ht="38.25" x14ac:dyDescent="0.2">
      <c r="A528" s="65">
        <f t="shared" si="25"/>
        <v>473</v>
      </c>
      <c r="B528" s="74" t="s">
        <v>1286</v>
      </c>
      <c r="C528" s="76" t="s">
        <v>656</v>
      </c>
      <c r="D528" s="757"/>
      <c r="E528" s="74" t="s">
        <v>73</v>
      </c>
      <c r="F528" s="34" t="s">
        <v>1241</v>
      </c>
    </row>
    <row r="529" spans="1:7" ht="38.25" x14ac:dyDescent="0.2">
      <c r="A529" s="65">
        <f t="shared" si="25"/>
        <v>474</v>
      </c>
      <c r="B529" s="74" t="s">
        <v>1287</v>
      </c>
      <c r="C529" s="76" t="s">
        <v>656</v>
      </c>
      <c r="D529" s="757"/>
      <c r="E529" s="74" t="s">
        <v>73</v>
      </c>
      <c r="F529" s="34" t="s">
        <v>1242</v>
      </c>
    </row>
    <row r="530" spans="1:7" ht="51" x14ac:dyDescent="0.2">
      <c r="A530" s="65">
        <f t="shared" si="25"/>
        <v>475</v>
      </c>
      <c r="B530" s="74" t="s">
        <v>1288</v>
      </c>
      <c r="C530" s="76" t="s">
        <v>656</v>
      </c>
      <c r="D530" s="757"/>
      <c r="E530" s="74" t="s">
        <v>73</v>
      </c>
      <c r="F530" s="32" t="s">
        <v>1243</v>
      </c>
    </row>
    <row r="531" spans="1:7" ht="25.5" x14ac:dyDescent="0.2">
      <c r="A531" s="65">
        <f t="shared" si="25"/>
        <v>476</v>
      </c>
      <c r="B531" s="31" t="s">
        <v>785</v>
      </c>
      <c r="C531" s="74" t="s">
        <v>1408</v>
      </c>
      <c r="D531" s="757"/>
      <c r="E531" s="74" t="s">
        <v>73</v>
      </c>
      <c r="F531" s="32" t="s">
        <v>1244</v>
      </c>
    </row>
    <row r="532" spans="1:7" ht="38.25" x14ac:dyDescent="0.2">
      <c r="A532" s="65">
        <f t="shared" si="25"/>
        <v>477</v>
      </c>
      <c r="B532" s="74" t="s">
        <v>1289</v>
      </c>
      <c r="C532" s="76" t="s">
        <v>656</v>
      </c>
      <c r="D532" s="757"/>
      <c r="E532" s="74" t="s">
        <v>73</v>
      </c>
      <c r="F532" s="34" t="s">
        <v>1245</v>
      </c>
    </row>
    <row r="533" spans="1:7" ht="38.25" x14ac:dyDescent="0.2">
      <c r="A533" s="65">
        <f t="shared" si="25"/>
        <v>478</v>
      </c>
      <c r="B533" s="74" t="s">
        <v>1289</v>
      </c>
      <c r="C533" s="76" t="s">
        <v>656</v>
      </c>
      <c r="D533" s="757"/>
      <c r="E533" s="74" t="s">
        <v>73</v>
      </c>
      <c r="F533" s="34" t="s">
        <v>1246</v>
      </c>
    </row>
    <row r="534" spans="1:7" ht="51" x14ac:dyDescent="0.2">
      <c r="A534" s="65">
        <f t="shared" si="25"/>
        <v>479</v>
      </c>
      <c r="B534" s="74" t="s">
        <v>1290</v>
      </c>
      <c r="C534" s="76" t="s">
        <v>656</v>
      </c>
      <c r="D534" s="758"/>
      <c r="E534" s="74" t="s">
        <v>73</v>
      </c>
      <c r="F534" s="34" t="s">
        <v>1247</v>
      </c>
    </row>
    <row r="535" spans="1:7" ht="25.5" x14ac:dyDescent="0.2">
      <c r="A535" s="65">
        <f t="shared" si="25"/>
        <v>480</v>
      </c>
      <c r="B535" s="74" t="s">
        <v>780</v>
      </c>
      <c r="C535" s="76" t="s">
        <v>668</v>
      </c>
      <c r="D535" s="76" t="s">
        <v>668</v>
      </c>
      <c r="E535" s="74" t="s">
        <v>669</v>
      </c>
      <c r="F535" s="34" t="s">
        <v>1248</v>
      </c>
    </row>
    <row r="536" spans="1:7" ht="38.25" x14ac:dyDescent="0.2">
      <c r="A536" s="65">
        <f t="shared" si="25"/>
        <v>481</v>
      </c>
      <c r="B536" s="74" t="s">
        <v>781</v>
      </c>
      <c r="C536" s="76" t="s">
        <v>668</v>
      </c>
      <c r="D536" s="83" t="s">
        <v>668</v>
      </c>
      <c r="E536" s="87" t="s">
        <v>73</v>
      </c>
      <c r="F536" s="34" t="s">
        <v>1249</v>
      </c>
    </row>
    <row r="537" spans="1:7" s="26" customFormat="1" ht="51" customHeight="1" x14ac:dyDescent="0.2">
      <c r="A537" s="65">
        <f t="shared" si="25"/>
        <v>482</v>
      </c>
      <c r="B537" s="31" t="s">
        <v>831</v>
      </c>
      <c r="C537" s="31" t="s">
        <v>1485</v>
      </c>
      <c r="D537" s="19" t="s">
        <v>1485</v>
      </c>
      <c r="E537" s="19" t="s">
        <v>1469</v>
      </c>
      <c r="F537" s="59" t="s">
        <v>1515</v>
      </c>
      <c r="G537" s="61"/>
    </row>
    <row r="538" spans="1:7" ht="25.5" x14ac:dyDescent="0.2">
      <c r="A538" s="65">
        <f t="shared" si="25"/>
        <v>483</v>
      </c>
      <c r="B538" s="74" t="s">
        <v>782</v>
      </c>
      <c r="C538" s="76" t="s">
        <v>668</v>
      </c>
      <c r="D538" s="756" t="s">
        <v>668</v>
      </c>
      <c r="E538" s="74" t="s">
        <v>73</v>
      </c>
      <c r="F538" s="34" t="s">
        <v>1504</v>
      </c>
    </row>
    <row r="539" spans="1:7" ht="25.5" x14ac:dyDescent="0.2">
      <c r="A539" s="65">
        <f t="shared" si="25"/>
        <v>484</v>
      </c>
      <c r="B539" s="87" t="s">
        <v>782</v>
      </c>
      <c r="C539" s="88" t="s">
        <v>668</v>
      </c>
      <c r="D539" s="757"/>
      <c r="E539" s="87" t="s">
        <v>73</v>
      </c>
      <c r="F539" s="34" t="s">
        <v>1505</v>
      </c>
    </row>
    <row r="540" spans="1:7" ht="25.5" x14ac:dyDescent="0.2">
      <c r="A540" s="65">
        <f>A539+1</f>
        <v>485</v>
      </c>
      <c r="B540" s="74" t="s">
        <v>782</v>
      </c>
      <c r="C540" s="76" t="s">
        <v>668</v>
      </c>
      <c r="D540" s="757"/>
      <c r="E540" s="74" t="s">
        <v>73</v>
      </c>
      <c r="F540" s="33" t="s">
        <v>1250</v>
      </c>
    </row>
    <row r="541" spans="1:7" ht="38.25" x14ac:dyDescent="0.2">
      <c r="A541" s="65">
        <f t="shared" si="25"/>
        <v>486</v>
      </c>
      <c r="B541" s="74" t="s">
        <v>783</v>
      </c>
      <c r="C541" s="76" t="s">
        <v>668</v>
      </c>
      <c r="D541" s="757"/>
      <c r="E541" s="74" t="s">
        <v>73</v>
      </c>
      <c r="F541" s="34" t="s">
        <v>1251</v>
      </c>
    </row>
    <row r="542" spans="1:7" ht="25.5" x14ac:dyDescent="0.2">
      <c r="A542" s="65">
        <f t="shared" si="25"/>
        <v>487</v>
      </c>
      <c r="B542" s="31" t="s">
        <v>786</v>
      </c>
      <c r="C542" s="74" t="s">
        <v>1409</v>
      </c>
      <c r="D542" s="757"/>
      <c r="E542" s="74" t="s">
        <v>73</v>
      </c>
      <c r="F542" s="40" t="s">
        <v>1252</v>
      </c>
    </row>
    <row r="543" spans="1:7" ht="25.5" x14ac:dyDescent="0.2">
      <c r="A543" s="65">
        <f t="shared" si="25"/>
        <v>488</v>
      </c>
      <c r="B543" s="31" t="s">
        <v>786</v>
      </c>
      <c r="C543" s="74" t="s">
        <v>1409</v>
      </c>
      <c r="D543" s="758"/>
      <c r="E543" s="74" t="s">
        <v>73</v>
      </c>
      <c r="F543" s="34" t="s">
        <v>1253</v>
      </c>
    </row>
    <row r="544" spans="1:7" ht="25.5" x14ac:dyDescent="0.2">
      <c r="A544" s="65">
        <f t="shared" si="25"/>
        <v>489</v>
      </c>
      <c r="B544" s="31" t="s">
        <v>786</v>
      </c>
      <c r="C544" s="19" t="s">
        <v>1409</v>
      </c>
      <c r="D544" s="762" t="s">
        <v>668</v>
      </c>
      <c r="E544" s="19" t="s">
        <v>73</v>
      </c>
      <c r="F544" s="100" t="s">
        <v>1262</v>
      </c>
    </row>
    <row r="545" spans="1:6" ht="25.5" x14ac:dyDescent="0.2">
      <c r="A545" s="65">
        <f t="shared" si="25"/>
        <v>490</v>
      </c>
      <c r="B545" s="31" t="s">
        <v>786</v>
      </c>
      <c r="C545" s="19" t="s">
        <v>1409</v>
      </c>
      <c r="D545" s="763"/>
      <c r="E545" s="19" t="s">
        <v>73</v>
      </c>
      <c r="F545" s="100" t="s">
        <v>1263</v>
      </c>
    </row>
    <row r="546" spans="1:6" ht="51" x14ac:dyDescent="0.2">
      <c r="A546" s="65">
        <f t="shared" si="25"/>
        <v>491</v>
      </c>
      <c r="B546" s="31" t="s">
        <v>786</v>
      </c>
      <c r="C546" s="74" t="s">
        <v>1410</v>
      </c>
      <c r="D546" s="76" t="s">
        <v>675</v>
      </c>
      <c r="E546" s="74" t="s">
        <v>676</v>
      </c>
      <c r="F546" s="34" t="s">
        <v>1254</v>
      </c>
    </row>
    <row r="547" spans="1:6" ht="25.5" x14ac:dyDescent="0.2">
      <c r="A547" s="65">
        <f t="shared" si="25"/>
        <v>492</v>
      </c>
      <c r="B547" s="74" t="s">
        <v>842</v>
      </c>
      <c r="C547" s="76" t="s">
        <v>678</v>
      </c>
      <c r="D547" s="76" t="s">
        <v>678</v>
      </c>
      <c r="E547" s="74" t="s">
        <v>679</v>
      </c>
      <c r="F547" s="34" t="s">
        <v>1255</v>
      </c>
    </row>
  </sheetData>
  <mergeCells count="182">
    <mergeCell ref="B173:B175"/>
    <mergeCell ref="C173:C175"/>
    <mergeCell ref="D173:D176"/>
    <mergeCell ref="E173:E176"/>
    <mergeCell ref="C219:C220"/>
    <mergeCell ref="D42:D47"/>
    <mergeCell ref="C42:C47"/>
    <mergeCell ref="D431:D432"/>
    <mergeCell ref="D434:D439"/>
    <mergeCell ref="D259:D260"/>
    <mergeCell ref="C277:C279"/>
    <mergeCell ref="C280:C281"/>
    <mergeCell ref="D277:D279"/>
    <mergeCell ref="D280:D281"/>
    <mergeCell ref="D295:D298"/>
    <mergeCell ref="C295:C298"/>
    <mergeCell ref="D317:D318"/>
    <mergeCell ref="D314:D316"/>
    <mergeCell ref="C317:C318"/>
    <mergeCell ref="C314:C316"/>
    <mergeCell ref="D328:D333"/>
    <mergeCell ref="C328:C333"/>
    <mergeCell ref="D405:D406"/>
    <mergeCell ref="D408:D411"/>
    <mergeCell ref="D412:D415"/>
    <mergeCell ref="D419:D420"/>
    <mergeCell ref="D426:D427"/>
    <mergeCell ref="B521:F521"/>
    <mergeCell ref="D502:D507"/>
    <mergeCell ref="D477:D481"/>
    <mergeCell ref="D514:D517"/>
    <mergeCell ref="D450:D456"/>
    <mergeCell ref="D471:D473"/>
    <mergeCell ref="D466:D468"/>
    <mergeCell ref="D475:D476"/>
    <mergeCell ref="D482:D484"/>
    <mergeCell ref="D486:D489"/>
    <mergeCell ref="D490:D494"/>
    <mergeCell ref="D495:D501"/>
    <mergeCell ref="D510:D512"/>
    <mergeCell ref="D518:D520"/>
    <mergeCell ref="C514:C515"/>
    <mergeCell ref="C516:C517"/>
    <mergeCell ref="D469:D470"/>
    <mergeCell ref="C467:C468"/>
    <mergeCell ref="C469:C470"/>
    <mergeCell ref="B509:F509"/>
    <mergeCell ref="C477:C481"/>
    <mergeCell ref="C491:C494"/>
    <mergeCell ref="C496:C501"/>
    <mergeCell ref="C502:C507"/>
    <mergeCell ref="B2:F2"/>
    <mergeCell ref="B78:F78"/>
    <mergeCell ref="B135:F135"/>
    <mergeCell ref="B177:F177"/>
    <mergeCell ref="B207:F207"/>
    <mergeCell ref="D21:D23"/>
    <mergeCell ref="D37:D41"/>
    <mergeCell ref="D48:D55"/>
    <mergeCell ref="D137:D146"/>
    <mergeCell ref="D167:D172"/>
    <mergeCell ref="D185:D191"/>
    <mergeCell ref="C3:C5"/>
    <mergeCell ref="D3:D6"/>
    <mergeCell ref="D7:D8"/>
    <mergeCell ref="D9:D10"/>
    <mergeCell ref="D56:D57"/>
    <mergeCell ref="D58:D59"/>
    <mergeCell ref="C58:C59"/>
    <mergeCell ref="D73:D74"/>
    <mergeCell ref="C37:C41"/>
    <mergeCell ref="C48:C55"/>
    <mergeCell ref="C12:C15"/>
    <mergeCell ref="D80:D82"/>
    <mergeCell ref="D83:D84"/>
    <mergeCell ref="C471:C473"/>
    <mergeCell ref="C335:C343"/>
    <mergeCell ref="C377:C381"/>
    <mergeCell ref="D457:D465"/>
    <mergeCell ref="D429:D430"/>
    <mergeCell ref="D442:D447"/>
    <mergeCell ref="D255:D258"/>
    <mergeCell ref="D274:D275"/>
    <mergeCell ref="D282:D283"/>
    <mergeCell ref="D284:D285"/>
    <mergeCell ref="D286:D289"/>
    <mergeCell ref="C443:C447"/>
    <mergeCell ref="C462:C465"/>
    <mergeCell ref="C431:C438"/>
    <mergeCell ref="D335:D343"/>
    <mergeCell ref="D365:D367"/>
    <mergeCell ref="D401:D403"/>
    <mergeCell ref="D377:D382"/>
    <mergeCell ref="C185:C191"/>
    <mergeCell ref="C221:C226"/>
    <mergeCell ref="C246:C248"/>
    <mergeCell ref="G56:G57"/>
    <mergeCell ref="D61:D68"/>
    <mergeCell ref="G471:G474"/>
    <mergeCell ref="D423:D424"/>
    <mergeCell ref="B448:F448"/>
    <mergeCell ref="B344:F344"/>
    <mergeCell ref="D163:D166"/>
    <mergeCell ref="C147:C162"/>
    <mergeCell ref="D346:D350"/>
    <mergeCell ref="D351:D354"/>
    <mergeCell ref="D383:D387"/>
    <mergeCell ref="D389:D390"/>
    <mergeCell ref="D391:D396"/>
    <mergeCell ref="D263:D268"/>
    <mergeCell ref="D269:D273"/>
    <mergeCell ref="D319:D326"/>
    <mergeCell ref="D292:D294"/>
    <mergeCell ref="D399:D400"/>
    <mergeCell ref="B388:F388"/>
    <mergeCell ref="B398:F398"/>
    <mergeCell ref="B416:F416"/>
    <mergeCell ref="D215:D220"/>
    <mergeCell ref="B241:F241"/>
    <mergeCell ref="D221:D226"/>
    <mergeCell ref="D201:D202"/>
    <mergeCell ref="D205:D206"/>
    <mergeCell ref="C383:C385"/>
    <mergeCell ref="D208:D209"/>
    <mergeCell ref="C263:C268"/>
    <mergeCell ref="D370:D376"/>
    <mergeCell ref="D231:D233"/>
    <mergeCell ref="D228:D230"/>
    <mergeCell ref="D210:D214"/>
    <mergeCell ref="D300:D313"/>
    <mergeCell ref="D242:D251"/>
    <mergeCell ref="D252:D254"/>
    <mergeCell ref="D355:D358"/>
    <mergeCell ref="D359:D364"/>
    <mergeCell ref="D12:D19"/>
    <mergeCell ref="C17:C19"/>
    <mergeCell ref="D196:D198"/>
    <mergeCell ref="C192:C195"/>
    <mergeCell ref="C196:C198"/>
    <mergeCell ref="D26:D31"/>
    <mergeCell ref="D32:D36"/>
    <mergeCell ref="C26:C31"/>
    <mergeCell ref="C32:C36"/>
    <mergeCell ref="D147:D162"/>
    <mergeCell ref="C22:C23"/>
    <mergeCell ref="C73:C74"/>
    <mergeCell ref="D76:D77"/>
    <mergeCell ref="D85:D88"/>
    <mergeCell ref="C85:C87"/>
    <mergeCell ref="D89:D102"/>
    <mergeCell ref="C89:C102"/>
    <mergeCell ref="C103:C104"/>
    <mergeCell ref="D105:D114"/>
    <mergeCell ref="C105:C114"/>
    <mergeCell ref="D115:D117"/>
    <mergeCell ref="D118:D122"/>
    <mergeCell ref="D123:D128"/>
    <mergeCell ref="D129:D131"/>
    <mergeCell ref="C61:C68"/>
    <mergeCell ref="D192:D195"/>
    <mergeCell ref="D237:D240"/>
    <mergeCell ref="D180:D184"/>
    <mergeCell ref="D235:D236"/>
    <mergeCell ref="C249:C251"/>
    <mergeCell ref="C300:C313"/>
    <mergeCell ref="D525:D534"/>
    <mergeCell ref="D544:D545"/>
    <mergeCell ref="D538:D543"/>
    <mergeCell ref="D132:D133"/>
    <mergeCell ref="D178:D179"/>
    <mergeCell ref="C163:C166"/>
    <mergeCell ref="C137:C146"/>
    <mergeCell ref="C167:C172"/>
    <mergeCell ref="D103:D104"/>
    <mergeCell ref="C365:C366"/>
    <mergeCell ref="C392:C395"/>
    <mergeCell ref="C269:C273"/>
    <mergeCell ref="C292:C294"/>
    <mergeCell ref="C319:C326"/>
    <mergeCell ref="C370:C376"/>
    <mergeCell ref="C360:C364"/>
    <mergeCell ref="D199:D200"/>
  </mergeCells>
  <printOptions gridLines="1"/>
  <pageMargins left="0.25" right="0.25" top="0.5" bottom="0.5" header="0.5" footer="0"/>
  <pageSetup scale="86" fitToHeight="75" orientation="landscape" r:id="rId1"/>
  <headerFooter differentFirst="1" alignWithMargins="0">
    <oddHeader>&amp;CRequirements Document
CJIS Securiity Policy Ver 5.1&amp;R&amp;P&amp;N</oddHeader>
  </headerFooter>
  <rowBreaks count="31" manualBreakCount="31">
    <brk id="19" max="5" man="1"/>
    <brk id="31" max="5" man="1"/>
    <brk id="47" max="5" man="1"/>
    <brk id="67" max="5" man="1"/>
    <brk id="77" max="5" man="1"/>
    <brk id="102" max="5" man="1"/>
    <brk id="119" max="5" man="1"/>
    <brk id="134" max="5" man="1"/>
    <brk id="162" max="5" man="1"/>
    <brk id="176" max="5" man="1"/>
    <brk id="195" max="5" man="1"/>
    <brk id="206" max="5" man="1"/>
    <brk id="230" max="5" man="1"/>
    <brk id="240" max="5" man="1"/>
    <brk id="260" max="5" man="1"/>
    <brk id="279" max="5" man="1"/>
    <brk id="298" max="5" man="1"/>
    <brk id="316" max="5" man="1"/>
    <brk id="333" max="5" man="1"/>
    <brk id="343" max="5" man="1"/>
    <brk id="364" max="5" man="1"/>
    <brk id="387" max="5" man="1"/>
    <brk id="397" max="5" man="1"/>
    <brk id="415" max="5" man="1"/>
    <brk id="439" max="5" man="1"/>
    <brk id="447" max="5" man="1"/>
    <brk id="468" max="5" man="1"/>
    <brk id="484" max="5" man="1"/>
    <brk id="508" max="5" man="1"/>
    <brk id="520" max="5" man="1"/>
    <brk id="536" max="5" man="1"/>
  </rowBreaks>
  <ignoredErrors>
    <ignoredError sqref="A434 A264"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50427-5600-45C7-A183-8D5DCAEDDEB6}">
  <sheetPr>
    <pageSetUpPr fitToPage="1"/>
  </sheetPr>
  <dimension ref="A1:Y1579"/>
  <sheetViews>
    <sheetView tabSelected="1" view="pageBreakPreview" zoomScaleNormal="100" zoomScaleSheetLayoutView="100" workbookViewId="0">
      <pane ySplit="2" topLeftCell="A3" activePane="bottomLeft" state="frozen"/>
      <selection pane="bottomLeft" activeCell="A3" sqref="A3"/>
    </sheetView>
  </sheetViews>
  <sheetFormatPr defaultColWidth="9.140625" defaultRowHeight="12.75" x14ac:dyDescent="0.2"/>
  <cols>
    <col min="1" max="1" width="2.140625" style="29" customWidth="1"/>
    <col min="2" max="2" width="17.42578125" style="29" hidden="1" customWidth="1"/>
    <col min="3" max="3" width="18.85546875" style="29" hidden="1" customWidth="1"/>
    <col min="4" max="11" width="18.140625" style="29" hidden="1" customWidth="1"/>
    <col min="12" max="15" width="17" style="29" hidden="1" customWidth="1"/>
    <col min="16" max="17" width="17" style="29" customWidth="1"/>
    <col min="18" max="18" width="28.42578125" style="29" customWidth="1"/>
    <col min="19" max="19" width="68.28515625" style="408" customWidth="1"/>
    <col min="20" max="21" width="11.42578125" style="273" bestFit="1" customWidth="1"/>
    <col min="22" max="22" width="15.42578125" style="29" customWidth="1"/>
    <col min="23" max="23" width="12.5703125" style="29" customWidth="1"/>
    <col min="24" max="24" width="13.5703125" style="29" customWidth="1"/>
    <col min="25" max="25" width="85.140625" style="29" customWidth="1"/>
    <col min="26" max="16384" width="9.140625" style="29"/>
  </cols>
  <sheetData>
    <row r="1" spans="2:25" ht="38.25" x14ac:dyDescent="0.2">
      <c r="B1" s="502" t="s">
        <v>1361</v>
      </c>
      <c r="C1" s="725" t="s">
        <v>1411</v>
      </c>
      <c r="D1" s="725" t="s">
        <v>1412</v>
      </c>
      <c r="E1" s="725" t="s">
        <v>1523</v>
      </c>
      <c r="F1" s="725" t="s">
        <v>1787</v>
      </c>
      <c r="G1" s="726" t="s">
        <v>1894</v>
      </c>
      <c r="H1" s="850" t="s">
        <v>2250</v>
      </c>
      <c r="I1" s="850" t="s">
        <v>2334</v>
      </c>
      <c r="J1" s="850" t="s">
        <v>2374</v>
      </c>
      <c r="K1" s="850" t="s">
        <v>2520</v>
      </c>
      <c r="L1" s="850" t="s">
        <v>2539</v>
      </c>
      <c r="M1" s="850" t="s">
        <v>2602</v>
      </c>
      <c r="N1" s="850" t="s">
        <v>3548</v>
      </c>
      <c r="O1" s="850" t="s">
        <v>3890</v>
      </c>
      <c r="P1" s="855" t="s">
        <v>4560</v>
      </c>
      <c r="Q1" s="855" t="s">
        <v>4871</v>
      </c>
      <c r="R1" s="855" t="s">
        <v>2600</v>
      </c>
      <c r="S1" s="855" t="s">
        <v>2599</v>
      </c>
      <c r="T1" s="881" t="s">
        <v>2595</v>
      </c>
      <c r="U1" s="881" t="s">
        <v>4561</v>
      </c>
      <c r="V1" s="854" t="s">
        <v>2245</v>
      </c>
      <c r="W1" s="854"/>
      <c r="X1" s="854"/>
    </row>
    <row r="2" spans="2:25" ht="25.5" customHeight="1" x14ac:dyDescent="0.2">
      <c r="B2" s="502"/>
      <c r="C2" s="725"/>
      <c r="D2" s="725"/>
      <c r="E2" s="725"/>
      <c r="F2" s="725"/>
      <c r="G2" s="725"/>
      <c r="H2" s="851"/>
      <c r="I2" s="851"/>
      <c r="J2" s="851"/>
      <c r="K2" s="851"/>
      <c r="L2" s="851"/>
      <c r="M2" s="851"/>
      <c r="N2" s="851"/>
      <c r="O2" s="851"/>
      <c r="P2" s="855"/>
      <c r="Q2" s="855"/>
      <c r="R2" s="855"/>
      <c r="S2" s="855"/>
      <c r="T2" s="881"/>
      <c r="U2" s="881"/>
      <c r="V2" s="726" t="s">
        <v>2251</v>
      </c>
      <c r="W2" s="726" t="s">
        <v>2252</v>
      </c>
      <c r="X2" s="726" t="s">
        <v>2253</v>
      </c>
      <c r="Y2" s="736" t="s">
        <v>5028</v>
      </c>
    </row>
    <row r="3" spans="2:25" ht="15" customHeight="1" x14ac:dyDescent="0.2">
      <c r="B3" s="733" t="s">
        <v>3648</v>
      </c>
      <c r="C3" s="733"/>
      <c r="D3" s="733"/>
      <c r="E3" s="733"/>
      <c r="F3" s="733"/>
      <c r="G3" s="733"/>
      <c r="H3" s="733"/>
      <c r="I3" s="733"/>
      <c r="J3" s="733"/>
      <c r="K3" s="733"/>
      <c r="L3" s="733"/>
      <c r="M3" s="733"/>
      <c r="N3" s="733"/>
      <c r="O3" s="733"/>
      <c r="P3" s="740" t="s">
        <v>3648</v>
      </c>
      <c r="Q3" s="741"/>
      <c r="R3" s="741"/>
      <c r="S3" s="741"/>
      <c r="T3" s="741"/>
      <c r="U3" s="741"/>
      <c r="V3" s="741"/>
      <c r="W3" s="741"/>
      <c r="X3" s="742"/>
    </row>
    <row r="4" spans="2:25" ht="51" x14ac:dyDescent="0.2">
      <c r="B4" s="713" t="s">
        <v>729</v>
      </c>
      <c r="C4" s="755">
        <v>1.3</v>
      </c>
      <c r="D4" s="755">
        <v>1.3</v>
      </c>
      <c r="E4" s="755">
        <v>1.3</v>
      </c>
      <c r="F4" s="755">
        <v>1.3</v>
      </c>
      <c r="G4" s="755">
        <v>1.3</v>
      </c>
      <c r="H4" s="755">
        <v>1.3</v>
      </c>
      <c r="I4" s="755">
        <v>1.3</v>
      </c>
      <c r="J4" s="755">
        <v>1.3</v>
      </c>
      <c r="K4" s="755">
        <v>1.3</v>
      </c>
      <c r="L4" s="755">
        <v>1.3</v>
      </c>
      <c r="M4" s="755">
        <v>1.3</v>
      </c>
      <c r="N4" s="755">
        <v>1.3</v>
      </c>
      <c r="O4" s="755">
        <v>1.3</v>
      </c>
      <c r="P4" s="755">
        <v>1.3</v>
      </c>
      <c r="Q4" s="755">
        <v>1.3</v>
      </c>
      <c r="R4" s="713" t="s">
        <v>2</v>
      </c>
      <c r="S4" s="209" t="s">
        <v>1552</v>
      </c>
      <c r="T4" s="599" t="s">
        <v>4562</v>
      </c>
      <c r="U4" s="599" t="s">
        <v>4562</v>
      </c>
      <c r="V4" s="487" t="s">
        <v>2246</v>
      </c>
      <c r="W4" s="487" t="s">
        <v>2246</v>
      </c>
      <c r="X4" s="487" t="s">
        <v>2246</v>
      </c>
    </row>
    <row r="5" spans="2:25" ht="25.5" x14ac:dyDescent="0.2">
      <c r="B5" s="713" t="s">
        <v>729</v>
      </c>
      <c r="C5" s="755"/>
      <c r="D5" s="755"/>
      <c r="E5" s="755"/>
      <c r="F5" s="755"/>
      <c r="G5" s="755"/>
      <c r="H5" s="755"/>
      <c r="I5" s="755"/>
      <c r="J5" s="755"/>
      <c r="K5" s="755"/>
      <c r="L5" s="755"/>
      <c r="M5" s="755"/>
      <c r="N5" s="755"/>
      <c r="O5" s="755"/>
      <c r="P5" s="755"/>
      <c r="Q5" s="755"/>
      <c r="R5" s="718" t="s">
        <v>73</v>
      </c>
      <c r="S5" s="700" t="s">
        <v>1517</v>
      </c>
      <c r="T5" s="599" t="s">
        <v>4562</v>
      </c>
      <c r="U5" s="599" t="s">
        <v>4562</v>
      </c>
      <c r="V5" s="487" t="s">
        <v>2246</v>
      </c>
      <c r="W5" s="487" t="s">
        <v>2246</v>
      </c>
      <c r="X5" s="487" t="s">
        <v>2246</v>
      </c>
    </row>
    <row r="6" spans="2:25" ht="38.25" x14ac:dyDescent="0.2">
      <c r="B6" s="713" t="s">
        <v>729</v>
      </c>
      <c r="C6" s="755"/>
      <c r="D6" s="755"/>
      <c r="E6" s="755"/>
      <c r="F6" s="755"/>
      <c r="G6" s="755"/>
      <c r="H6" s="755"/>
      <c r="I6" s="755"/>
      <c r="J6" s="755"/>
      <c r="K6" s="755"/>
      <c r="L6" s="755"/>
      <c r="M6" s="755"/>
      <c r="N6" s="755"/>
      <c r="O6" s="755"/>
      <c r="P6" s="755"/>
      <c r="Q6" s="755"/>
      <c r="R6" s="713" t="s">
        <v>73</v>
      </c>
      <c r="S6" s="209" t="s">
        <v>847</v>
      </c>
      <c r="T6" s="599" t="s">
        <v>4562</v>
      </c>
      <c r="U6" s="599" t="s">
        <v>4562</v>
      </c>
      <c r="V6" s="487" t="s">
        <v>2246</v>
      </c>
      <c r="W6" s="487" t="s">
        <v>2246</v>
      </c>
      <c r="X6" s="487" t="s">
        <v>2246</v>
      </c>
    </row>
    <row r="7" spans="2:25" ht="25.5" x14ac:dyDescent="0.2">
      <c r="B7" s="31" t="s">
        <v>785</v>
      </c>
      <c r="C7" s="713" t="s">
        <v>1305</v>
      </c>
      <c r="D7" s="755"/>
      <c r="E7" s="755"/>
      <c r="F7" s="755"/>
      <c r="G7" s="755"/>
      <c r="H7" s="755"/>
      <c r="I7" s="755"/>
      <c r="J7" s="755"/>
      <c r="K7" s="755"/>
      <c r="L7" s="755"/>
      <c r="M7" s="755"/>
      <c r="N7" s="755"/>
      <c r="O7" s="755"/>
      <c r="P7" s="755"/>
      <c r="Q7" s="755"/>
      <c r="R7" s="713" t="s">
        <v>73</v>
      </c>
      <c r="S7" s="209" t="s">
        <v>4891</v>
      </c>
      <c r="T7" s="599" t="s">
        <v>4562</v>
      </c>
      <c r="U7" s="599" t="s">
        <v>4562</v>
      </c>
      <c r="V7" s="487" t="s">
        <v>2246</v>
      </c>
      <c r="W7" s="487" t="s">
        <v>2246</v>
      </c>
      <c r="X7" s="487" t="s">
        <v>2246</v>
      </c>
    </row>
    <row r="8" spans="2:25" ht="15" customHeight="1" x14ac:dyDescent="0.2">
      <c r="B8" s="715" t="s">
        <v>730</v>
      </c>
      <c r="C8" s="714" t="s">
        <v>4</v>
      </c>
      <c r="D8" s="755" t="s">
        <v>4</v>
      </c>
      <c r="E8" s="755" t="s">
        <v>4</v>
      </c>
      <c r="F8" s="755" t="s">
        <v>4</v>
      </c>
      <c r="G8" s="755" t="s">
        <v>4</v>
      </c>
      <c r="H8" s="755" t="s">
        <v>4</v>
      </c>
      <c r="I8" s="755" t="s">
        <v>4</v>
      </c>
      <c r="J8" s="755" t="s">
        <v>4</v>
      </c>
      <c r="K8" s="755" t="s">
        <v>4</v>
      </c>
      <c r="L8" s="755" t="s">
        <v>4</v>
      </c>
      <c r="M8" s="755" t="s">
        <v>4</v>
      </c>
      <c r="N8" s="755" t="s">
        <v>4</v>
      </c>
      <c r="O8" s="755" t="s">
        <v>4</v>
      </c>
      <c r="P8" s="755" t="s">
        <v>4</v>
      </c>
      <c r="Q8" s="755" t="s">
        <v>4</v>
      </c>
      <c r="R8" s="713" t="s">
        <v>5</v>
      </c>
      <c r="S8" s="496" t="s">
        <v>849</v>
      </c>
      <c r="T8" s="599" t="s">
        <v>4562</v>
      </c>
      <c r="U8" s="599" t="s">
        <v>4562</v>
      </c>
      <c r="V8" s="488" t="s">
        <v>2247</v>
      </c>
      <c r="W8" s="488" t="s">
        <v>2247</v>
      </c>
      <c r="X8" s="488" t="s">
        <v>2247</v>
      </c>
    </row>
    <row r="9" spans="2:25" ht="15" customHeight="1" x14ac:dyDescent="0.2">
      <c r="B9" s="31" t="s">
        <v>785</v>
      </c>
      <c r="C9" s="713" t="s">
        <v>1306</v>
      </c>
      <c r="D9" s="755"/>
      <c r="E9" s="755"/>
      <c r="F9" s="755"/>
      <c r="G9" s="755"/>
      <c r="H9" s="755"/>
      <c r="I9" s="755"/>
      <c r="J9" s="755"/>
      <c r="K9" s="755"/>
      <c r="L9" s="755"/>
      <c r="M9" s="755"/>
      <c r="N9" s="755"/>
      <c r="O9" s="755"/>
      <c r="P9" s="755"/>
      <c r="Q9" s="755"/>
      <c r="R9" s="713" t="s">
        <v>73</v>
      </c>
      <c r="S9" s="496" t="s">
        <v>850</v>
      </c>
      <c r="T9" s="599" t="s">
        <v>4562</v>
      </c>
      <c r="U9" s="599" t="s">
        <v>4562</v>
      </c>
      <c r="V9" s="488" t="s">
        <v>2247</v>
      </c>
      <c r="W9" s="488" t="s">
        <v>2247</v>
      </c>
      <c r="X9" s="488" t="s">
        <v>2247</v>
      </c>
    </row>
    <row r="10" spans="2:25" ht="25.5" x14ac:dyDescent="0.2">
      <c r="B10" s="31" t="s">
        <v>785</v>
      </c>
      <c r="C10" s="713" t="s">
        <v>1307</v>
      </c>
      <c r="D10" s="755" t="s">
        <v>8</v>
      </c>
      <c r="E10" s="755" t="s">
        <v>8</v>
      </c>
      <c r="F10" s="755" t="s">
        <v>8</v>
      </c>
      <c r="G10" s="755" t="s">
        <v>4</v>
      </c>
      <c r="H10" s="755" t="s">
        <v>4</v>
      </c>
      <c r="I10" s="755" t="s">
        <v>4</v>
      </c>
      <c r="J10" s="755" t="s">
        <v>4</v>
      </c>
      <c r="K10" s="755" t="s">
        <v>4</v>
      </c>
      <c r="L10" s="755" t="s">
        <v>4</v>
      </c>
      <c r="M10" s="755" t="s">
        <v>4</v>
      </c>
      <c r="N10" s="755" t="s">
        <v>4</v>
      </c>
      <c r="O10" s="755" t="s">
        <v>4</v>
      </c>
      <c r="P10" s="755" t="s">
        <v>8</v>
      </c>
      <c r="Q10" s="755" t="s">
        <v>8</v>
      </c>
      <c r="R10" s="713" t="s">
        <v>9</v>
      </c>
      <c r="S10" s="209" t="s">
        <v>851</v>
      </c>
      <c r="T10" s="599" t="s">
        <v>4562</v>
      </c>
      <c r="U10" s="599" t="s">
        <v>4562</v>
      </c>
      <c r="V10" s="488" t="s">
        <v>2247</v>
      </c>
      <c r="W10" s="488" t="s">
        <v>2247</v>
      </c>
      <c r="X10" s="488" t="s">
        <v>2247</v>
      </c>
    </row>
    <row r="11" spans="2:25" ht="15" customHeight="1" x14ac:dyDescent="0.2">
      <c r="B11" s="713" t="s">
        <v>731</v>
      </c>
      <c r="C11" s="714" t="s">
        <v>8</v>
      </c>
      <c r="D11" s="755"/>
      <c r="E11" s="755"/>
      <c r="F11" s="755"/>
      <c r="G11" s="755"/>
      <c r="H11" s="755"/>
      <c r="I11" s="755"/>
      <c r="J11" s="755"/>
      <c r="K11" s="755"/>
      <c r="L11" s="755"/>
      <c r="M11" s="755"/>
      <c r="N11" s="755"/>
      <c r="O11" s="755"/>
      <c r="P11" s="755"/>
      <c r="Q11" s="755"/>
      <c r="R11" s="713" t="s">
        <v>73</v>
      </c>
      <c r="S11" s="209" t="s">
        <v>852</v>
      </c>
      <c r="T11" s="599" t="s">
        <v>4562</v>
      </c>
      <c r="U11" s="599" t="s">
        <v>4562</v>
      </c>
      <c r="V11" s="409"/>
      <c r="W11" s="409"/>
      <c r="X11" s="409"/>
    </row>
    <row r="12" spans="2:25" ht="25.5" x14ac:dyDescent="0.2">
      <c r="B12" s="713" t="s">
        <v>731</v>
      </c>
      <c r="C12" s="714" t="s">
        <v>1291</v>
      </c>
      <c r="D12" s="714" t="s">
        <v>1291</v>
      </c>
      <c r="E12" s="714" t="s">
        <v>1291</v>
      </c>
      <c r="F12" s="714" t="s">
        <v>1291</v>
      </c>
      <c r="G12" s="714" t="s">
        <v>1291</v>
      </c>
      <c r="H12" s="714" t="s">
        <v>1291</v>
      </c>
      <c r="I12" s="714" t="s">
        <v>1291</v>
      </c>
      <c r="J12" s="714" t="s">
        <v>1291</v>
      </c>
      <c r="K12" s="714" t="s">
        <v>1291</v>
      </c>
      <c r="L12" s="714" t="s">
        <v>1291</v>
      </c>
      <c r="M12" s="714" t="s">
        <v>1291</v>
      </c>
      <c r="N12" s="714" t="s">
        <v>1291</v>
      </c>
      <c r="O12" s="714" t="s">
        <v>1291</v>
      </c>
      <c r="P12" s="714" t="s">
        <v>1291</v>
      </c>
      <c r="Q12" s="714" t="s">
        <v>1291</v>
      </c>
      <c r="R12" s="713" t="s">
        <v>73</v>
      </c>
      <c r="S12" s="209" t="s">
        <v>1413</v>
      </c>
      <c r="T12" s="599" t="s">
        <v>4562</v>
      </c>
      <c r="U12" s="599" t="s">
        <v>4562</v>
      </c>
      <c r="V12" s="488" t="s">
        <v>2247</v>
      </c>
      <c r="W12" s="488" t="s">
        <v>2247</v>
      </c>
      <c r="X12" s="488" t="s">
        <v>2247</v>
      </c>
    </row>
    <row r="13" spans="2:25" ht="63.75" x14ac:dyDescent="0.2">
      <c r="B13" s="713" t="s">
        <v>731</v>
      </c>
      <c r="C13" s="764" t="s">
        <v>1276</v>
      </c>
      <c r="D13" s="764" t="s">
        <v>1276</v>
      </c>
      <c r="E13" s="764" t="s">
        <v>1276</v>
      </c>
      <c r="F13" s="764" t="s">
        <v>1276</v>
      </c>
      <c r="G13" s="764" t="s">
        <v>1276</v>
      </c>
      <c r="H13" s="764" t="s">
        <v>1276</v>
      </c>
      <c r="I13" s="764" t="s">
        <v>1276</v>
      </c>
      <c r="J13" s="764" t="s">
        <v>1276</v>
      </c>
      <c r="K13" s="764" t="s">
        <v>1276</v>
      </c>
      <c r="L13" s="764" t="s">
        <v>1276</v>
      </c>
      <c r="M13" s="773" t="s">
        <v>1276</v>
      </c>
      <c r="N13" s="773" t="s">
        <v>1276</v>
      </c>
      <c r="O13" s="773" t="s">
        <v>1276</v>
      </c>
      <c r="P13" s="773" t="s">
        <v>1276</v>
      </c>
      <c r="Q13" s="773" t="s">
        <v>1276</v>
      </c>
      <c r="R13" s="713" t="s">
        <v>73</v>
      </c>
      <c r="S13" s="209" t="s">
        <v>1414</v>
      </c>
      <c r="T13" s="599" t="s">
        <v>4562</v>
      </c>
      <c r="U13" s="599" t="s">
        <v>4562</v>
      </c>
      <c r="V13" s="488" t="s">
        <v>2247</v>
      </c>
      <c r="W13" s="488" t="s">
        <v>2247</v>
      </c>
      <c r="X13" s="488" t="s">
        <v>2247</v>
      </c>
    </row>
    <row r="14" spans="2:25" ht="38.25" x14ac:dyDescent="0.2">
      <c r="B14" s="713" t="s">
        <v>731</v>
      </c>
      <c r="C14" s="764"/>
      <c r="D14" s="764"/>
      <c r="E14" s="764"/>
      <c r="F14" s="764"/>
      <c r="G14" s="764"/>
      <c r="H14" s="764"/>
      <c r="I14" s="764"/>
      <c r="J14" s="764"/>
      <c r="K14" s="764"/>
      <c r="L14" s="764"/>
      <c r="M14" s="774"/>
      <c r="N14" s="774"/>
      <c r="O14" s="774"/>
      <c r="P14" s="774"/>
      <c r="Q14" s="774"/>
      <c r="R14" s="713" t="s">
        <v>73</v>
      </c>
      <c r="S14" s="209" t="s">
        <v>1415</v>
      </c>
      <c r="T14" s="599" t="s">
        <v>4562</v>
      </c>
      <c r="U14" s="599" t="s">
        <v>4562</v>
      </c>
      <c r="V14" s="488" t="s">
        <v>2247</v>
      </c>
      <c r="W14" s="488" t="s">
        <v>2247</v>
      </c>
      <c r="X14" s="488" t="s">
        <v>2247</v>
      </c>
    </row>
    <row r="15" spans="2:25" ht="25.5" x14ac:dyDescent="0.2">
      <c r="B15" s="713" t="s">
        <v>731</v>
      </c>
      <c r="C15" s="764"/>
      <c r="D15" s="764"/>
      <c r="E15" s="764"/>
      <c r="F15" s="764"/>
      <c r="G15" s="764"/>
      <c r="H15" s="764"/>
      <c r="I15" s="764"/>
      <c r="J15" s="764"/>
      <c r="K15" s="764"/>
      <c r="L15" s="764"/>
      <c r="M15" s="774"/>
      <c r="N15" s="774"/>
      <c r="O15" s="774"/>
      <c r="P15" s="774"/>
      <c r="Q15" s="774"/>
      <c r="R15" s="713" t="s">
        <v>73</v>
      </c>
      <c r="S15" s="209" t="s">
        <v>1416</v>
      </c>
      <c r="T15" s="599" t="s">
        <v>4562</v>
      </c>
      <c r="U15" s="599" t="s">
        <v>4562</v>
      </c>
      <c r="V15" s="488" t="s">
        <v>2247</v>
      </c>
      <c r="W15" s="488" t="s">
        <v>2247</v>
      </c>
      <c r="X15" s="488" t="s">
        <v>2247</v>
      </c>
    </row>
    <row r="16" spans="2:25" ht="25.5" x14ac:dyDescent="0.2">
      <c r="B16" s="713" t="s">
        <v>731</v>
      </c>
      <c r="C16" s="764"/>
      <c r="D16" s="764"/>
      <c r="E16" s="764"/>
      <c r="F16" s="764"/>
      <c r="G16" s="764"/>
      <c r="H16" s="764"/>
      <c r="I16" s="764"/>
      <c r="J16" s="764"/>
      <c r="K16" s="764"/>
      <c r="L16" s="764"/>
      <c r="M16" s="774"/>
      <c r="N16" s="774"/>
      <c r="O16" s="774"/>
      <c r="P16" s="774"/>
      <c r="Q16" s="774"/>
      <c r="R16" s="713" t="s">
        <v>73</v>
      </c>
      <c r="S16" s="209" t="s">
        <v>1417</v>
      </c>
      <c r="T16" s="599" t="s">
        <v>4562</v>
      </c>
      <c r="U16" s="599" t="s">
        <v>4562</v>
      </c>
      <c r="V16" s="488" t="s">
        <v>2247</v>
      </c>
      <c r="W16" s="488" t="s">
        <v>2247</v>
      </c>
      <c r="X16" s="488" t="s">
        <v>2247</v>
      </c>
    </row>
    <row r="17" spans="2:24" ht="25.5" x14ac:dyDescent="0.2">
      <c r="B17" s="31" t="s">
        <v>785</v>
      </c>
      <c r="C17" s="713" t="s">
        <v>1308</v>
      </c>
      <c r="D17" s="764"/>
      <c r="E17" s="764"/>
      <c r="F17" s="764"/>
      <c r="G17" s="764"/>
      <c r="H17" s="764"/>
      <c r="I17" s="764"/>
      <c r="J17" s="764"/>
      <c r="K17" s="764"/>
      <c r="L17" s="764"/>
      <c r="M17" s="774"/>
      <c r="N17" s="774"/>
      <c r="O17" s="774"/>
      <c r="P17" s="774"/>
      <c r="Q17" s="774"/>
      <c r="R17" s="713" t="s">
        <v>73</v>
      </c>
      <c r="S17" s="217" t="s">
        <v>2486</v>
      </c>
      <c r="T17" s="599" t="s">
        <v>4562</v>
      </c>
      <c r="U17" s="599" t="s">
        <v>4562</v>
      </c>
      <c r="V17" s="487" t="s">
        <v>2246</v>
      </c>
      <c r="W17" s="487" t="s">
        <v>2246</v>
      </c>
      <c r="X17" s="487" t="s">
        <v>2246</v>
      </c>
    </row>
    <row r="18" spans="2:24" ht="25.5" customHeight="1" x14ac:dyDescent="0.2">
      <c r="B18" s="713" t="s">
        <v>833</v>
      </c>
      <c r="C18" s="764" t="s">
        <v>1276</v>
      </c>
      <c r="D18" s="764"/>
      <c r="E18" s="764"/>
      <c r="F18" s="764"/>
      <c r="G18" s="764"/>
      <c r="H18" s="764"/>
      <c r="I18" s="764"/>
      <c r="J18" s="764"/>
      <c r="K18" s="764"/>
      <c r="L18" s="764"/>
      <c r="M18" s="774"/>
      <c r="N18" s="774"/>
      <c r="O18" s="774"/>
      <c r="P18" s="774"/>
      <c r="Q18" s="774"/>
      <c r="R18" s="713" t="s">
        <v>73</v>
      </c>
      <c r="S18" s="209" t="s">
        <v>4892</v>
      </c>
      <c r="T18" s="599" t="s">
        <v>4562</v>
      </c>
      <c r="U18" s="599" t="s">
        <v>4562</v>
      </c>
      <c r="V18" s="487" t="s">
        <v>2246</v>
      </c>
      <c r="W18" s="487" t="s">
        <v>2246</v>
      </c>
      <c r="X18" s="487" t="s">
        <v>2246</v>
      </c>
    </row>
    <row r="19" spans="2:24" ht="25.5" customHeight="1" x14ac:dyDescent="0.2">
      <c r="B19" s="713"/>
      <c r="C19" s="764"/>
      <c r="D19" s="764"/>
      <c r="E19" s="764"/>
      <c r="F19" s="764"/>
      <c r="G19" s="764"/>
      <c r="H19" s="764"/>
      <c r="I19" s="78"/>
      <c r="J19" s="715" t="s">
        <v>1276</v>
      </c>
      <c r="K19" s="715" t="s">
        <v>1276</v>
      </c>
      <c r="L19" s="715" t="s">
        <v>1276</v>
      </c>
      <c r="M19" s="774"/>
      <c r="N19" s="774"/>
      <c r="O19" s="774"/>
      <c r="P19" s="774"/>
      <c r="Q19" s="774"/>
      <c r="R19" s="715" t="s">
        <v>73</v>
      </c>
      <c r="S19" s="217" t="s">
        <v>5015</v>
      </c>
      <c r="T19" s="599" t="s">
        <v>4562</v>
      </c>
      <c r="U19" s="599" t="s">
        <v>4562</v>
      </c>
      <c r="V19" s="488" t="s">
        <v>2247</v>
      </c>
      <c r="W19" s="488" t="s">
        <v>2247</v>
      </c>
      <c r="X19" s="488" t="s">
        <v>2247</v>
      </c>
    </row>
    <row r="20" spans="2:24" ht="15" customHeight="1" x14ac:dyDescent="0.2">
      <c r="B20" s="713" t="s">
        <v>834</v>
      </c>
      <c r="C20" s="764"/>
      <c r="D20" s="764"/>
      <c r="E20" s="764"/>
      <c r="F20" s="764"/>
      <c r="G20" s="764"/>
      <c r="H20" s="764"/>
      <c r="I20" s="764" t="s">
        <v>1276</v>
      </c>
      <c r="J20" s="764" t="s">
        <v>1276</v>
      </c>
      <c r="K20" s="764" t="s">
        <v>1276</v>
      </c>
      <c r="L20" s="764" t="s">
        <v>1276</v>
      </c>
      <c r="M20" s="774"/>
      <c r="N20" s="774"/>
      <c r="O20" s="774"/>
      <c r="P20" s="774"/>
      <c r="Q20" s="774"/>
      <c r="R20" s="715" t="s">
        <v>73</v>
      </c>
      <c r="S20" s="217" t="s">
        <v>2487</v>
      </c>
      <c r="T20" s="599" t="s">
        <v>4562</v>
      </c>
      <c r="U20" s="599" t="s">
        <v>4562</v>
      </c>
      <c r="V20" s="488" t="s">
        <v>2247</v>
      </c>
      <c r="W20" s="488" t="s">
        <v>2247</v>
      </c>
      <c r="X20" s="488" t="s">
        <v>2247</v>
      </c>
    </row>
    <row r="21" spans="2:24" ht="27" customHeight="1" x14ac:dyDescent="0.2">
      <c r="B21" s="713" t="s">
        <v>834</v>
      </c>
      <c r="C21" s="764"/>
      <c r="D21" s="764"/>
      <c r="E21" s="764"/>
      <c r="F21" s="764"/>
      <c r="G21" s="764"/>
      <c r="H21" s="764"/>
      <c r="I21" s="764"/>
      <c r="J21" s="764"/>
      <c r="K21" s="764"/>
      <c r="L21" s="764"/>
      <c r="M21" s="774"/>
      <c r="N21" s="774"/>
      <c r="O21" s="774"/>
      <c r="P21" s="774"/>
      <c r="Q21" s="774"/>
      <c r="R21" s="715" t="s">
        <v>73</v>
      </c>
      <c r="S21" s="217" t="s">
        <v>2488</v>
      </c>
      <c r="T21" s="599" t="s">
        <v>4562</v>
      </c>
      <c r="U21" s="599" t="s">
        <v>4562</v>
      </c>
      <c r="V21" s="488" t="s">
        <v>2247</v>
      </c>
      <c r="W21" s="488" t="s">
        <v>2247</v>
      </c>
      <c r="X21" s="488" t="s">
        <v>2247</v>
      </c>
    </row>
    <row r="22" spans="2:24" ht="25.5" x14ac:dyDescent="0.2">
      <c r="B22" s="713" t="s">
        <v>834</v>
      </c>
      <c r="C22" s="715" t="s">
        <v>1276</v>
      </c>
      <c r="D22" s="764"/>
      <c r="E22" s="764"/>
      <c r="F22" s="764"/>
      <c r="G22" s="764"/>
      <c r="H22" s="764"/>
      <c r="I22" s="764"/>
      <c r="J22" s="764"/>
      <c r="K22" s="764"/>
      <c r="L22" s="764"/>
      <c r="M22" s="775"/>
      <c r="N22" s="775"/>
      <c r="O22" s="775"/>
      <c r="P22" s="775"/>
      <c r="Q22" s="775"/>
      <c r="R22" s="715" t="s">
        <v>73</v>
      </c>
      <c r="S22" s="217" t="s">
        <v>2489</v>
      </c>
      <c r="T22" s="599" t="s">
        <v>4562</v>
      </c>
      <c r="U22" s="599" t="s">
        <v>4562</v>
      </c>
      <c r="V22" s="488" t="s">
        <v>2247</v>
      </c>
      <c r="W22" s="488" t="s">
        <v>2247</v>
      </c>
      <c r="X22" s="488" t="s">
        <v>2247</v>
      </c>
    </row>
    <row r="23" spans="2:24" ht="15" customHeight="1" x14ac:dyDescent="0.2">
      <c r="B23" s="31" t="s">
        <v>785</v>
      </c>
      <c r="C23" s="715" t="s">
        <v>1309</v>
      </c>
      <c r="D23" s="715" t="s">
        <v>1277</v>
      </c>
      <c r="E23" s="715" t="s">
        <v>1277</v>
      </c>
      <c r="F23" s="715" t="s">
        <v>1277</v>
      </c>
      <c r="G23" s="764"/>
      <c r="H23" s="764"/>
      <c r="I23" s="764"/>
      <c r="J23" s="764"/>
      <c r="K23" s="764"/>
      <c r="L23" s="764"/>
      <c r="M23" s="773" t="s">
        <v>2000</v>
      </c>
      <c r="N23" s="773" t="s">
        <v>2000</v>
      </c>
      <c r="O23" s="773" t="s">
        <v>2000</v>
      </c>
      <c r="P23" s="773" t="s">
        <v>2000</v>
      </c>
      <c r="Q23" s="773" t="s">
        <v>2000</v>
      </c>
      <c r="R23" s="715" t="s">
        <v>73</v>
      </c>
      <c r="S23" s="217" t="s">
        <v>4893</v>
      </c>
      <c r="T23" s="599" t="s">
        <v>4562</v>
      </c>
      <c r="U23" s="599" t="s">
        <v>4562</v>
      </c>
      <c r="V23" s="487" t="s">
        <v>2246</v>
      </c>
      <c r="W23" s="487" t="s">
        <v>2246</v>
      </c>
      <c r="X23" s="487" t="s">
        <v>2246</v>
      </c>
    </row>
    <row r="24" spans="2:24" ht="15" customHeight="1" x14ac:dyDescent="0.2">
      <c r="B24" s="31"/>
      <c r="C24" s="715"/>
      <c r="D24" s="715"/>
      <c r="E24" s="715"/>
      <c r="F24" s="715"/>
      <c r="G24" s="715"/>
      <c r="H24" s="715"/>
      <c r="I24" s="715"/>
      <c r="J24" s="715"/>
      <c r="K24" s="715"/>
      <c r="L24" s="715"/>
      <c r="M24" s="774"/>
      <c r="N24" s="774"/>
      <c r="O24" s="774"/>
      <c r="P24" s="774"/>
      <c r="Q24" s="774"/>
      <c r="R24" s="715"/>
      <c r="S24" s="217" t="s">
        <v>4894</v>
      </c>
      <c r="T24" s="599" t="s">
        <v>4562</v>
      </c>
      <c r="U24" s="599" t="s">
        <v>4562</v>
      </c>
      <c r="V24" s="487" t="s">
        <v>2246</v>
      </c>
      <c r="W24" s="487" t="s">
        <v>2246</v>
      </c>
      <c r="X24" s="487" t="s">
        <v>2246</v>
      </c>
    </row>
    <row r="25" spans="2:24" ht="25.5" x14ac:dyDescent="0.2">
      <c r="B25" s="713" t="s">
        <v>835</v>
      </c>
      <c r="C25" s="715" t="s">
        <v>1277</v>
      </c>
      <c r="D25" s="715" t="s">
        <v>1277</v>
      </c>
      <c r="E25" s="715" t="s">
        <v>1277</v>
      </c>
      <c r="F25" s="715" t="s">
        <v>1277</v>
      </c>
      <c r="G25" s="764" t="s">
        <v>2000</v>
      </c>
      <c r="H25" s="764" t="s">
        <v>2000</v>
      </c>
      <c r="I25" s="764" t="s">
        <v>2000</v>
      </c>
      <c r="J25" s="764" t="s">
        <v>2000</v>
      </c>
      <c r="K25" s="764" t="s">
        <v>2000</v>
      </c>
      <c r="L25" s="764" t="s">
        <v>2000</v>
      </c>
      <c r="M25" s="774"/>
      <c r="N25" s="774"/>
      <c r="O25" s="774"/>
      <c r="P25" s="774"/>
      <c r="Q25" s="774"/>
      <c r="R25" s="713" t="s">
        <v>73</v>
      </c>
      <c r="S25" s="209" t="s">
        <v>4895</v>
      </c>
      <c r="T25" s="599" t="s">
        <v>4562</v>
      </c>
      <c r="U25" s="599" t="s">
        <v>4562</v>
      </c>
      <c r="V25" s="487" t="s">
        <v>2246</v>
      </c>
      <c r="W25" s="487" t="s">
        <v>2246</v>
      </c>
      <c r="X25" s="487" t="s">
        <v>2246</v>
      </c>
    </row>
    <row r="26" spans="2:24" x14ac:dyDescent="0.2">
      <c r="B26" s="713" t="s">
        <v>836</v>
      </c>
      <c r="C26" s="715" t="s">
        <v>1277</v>
      </c>
      <c r="D26" s="715" t="s">
        <v>1277</v>
      </c>
      <c r="E26" s="715" t="s">
        <v>1277</v>
      </c>
      <c r="F26" s="715" t="s">
        <v>1277</v>
      </c>
      <c r="G26" s="764"/>
      <c r="H26" s="764"/>
      <c r="I26" s="764"/>
      <c r="J26" s="764"/>
      <c r="K26" s="764"/>
      <c r="L26" s="764"/>
      <c r="M26" s="775"/>
      <c r="N26" s="775"/>
      <c r="O26" s="775"/>
      <c r="P26" s="775"/>
      <c r="Q26" s="775"/>
      <c r="R26" s="713" t="s">
        <v>73</v>
      </c>
      <c r="S26" s="217" t="s">
        <v>4896</v>
      </c>
      <c r="T26" s="599" t="s">
        <v>4562</v>
      </c>
      <c r="U26" s="599" t="s">
        <v>4562</v>
      </c>
      <c r="V26" s="487" t="s">
        <v>2246</v>
      </c>
      <c r="W26" s="487" t="s">
        <v>2246</v>
      </c>
      <c r="X26" s="487" t="s">
        <v>2246</v>
      </c>
    </row>
    <row r="27" spans="2:24" s="721" customFormat="1" ht="76.5" x14ac:dyDescent="0.2">
      <c r="B27" s="715" t="s">
        <v>1265</v>
      </c>
      <c r="C27" s="715" t="s">
        <v>843</v>
      </c>
      <c r="D27" s="715" t="s">
        <v>843</v>
      </c>
      <c r="E27" s="715" t="s">
        <v>843</v>
      </c>
      <c r="F27" s="715" t="s">
        <v>843</v>
      </c>
      <c r="G27" s="715" t="s">
        <v>843</v>
      </c>
      <c r="H27" s="715" t="s">
        <v>843</v>
      </c>
      <c r="I27" s="715" t="s">
        <v>843</v>
      </c>
      <c r="J27" s="715" t="s">
        <v>843</v>
      </c>
      <c r="K27" s="715" t="s">
        <v>843</v>
      </c>
      <c r="L27" s="715" t="s">
        <v>843</v>
      </c>
      <c r="M27" s="715" t="s">
        <v>843</v>
      </c>
      <c r="N27" s="715" t="s">
        <v>843</v>
      </c>
      <c r="O27" s="715" t="s">
        <v>843</v>
      </c>
      <c r="P27" s="715" t="s">
        <v>843</v>
      </c>
      <c r="Q27" s="715" t="s">
        <v>843</v>
      </c>
      <c r="R27" s="715" t="s">
        <v>4898</v>
      </c>
      <c r="S27" s="217" t="s">
        <v>4897</v>
      </c>
      <c r="T27" s="599" t="s">
        <v>4562</v>
      </c>
      <c r="U27" s="599" t="s">
        <v>4562</v>
      </c>
      <c r="V27" s="487" t="s">
        <v>2246</v>
      </c>
      <c r="W27" s="487" t="s">
        <v>2246</v>
      </c>
      <c r="X27" s="487" t="s">
        <v>2246</v>
      </c>
    </row>
    <row r="28" spans="2:24" ht="42" customHeight="1" x14ac:dyDescent="0.2">
      <c r="B28" s="713" t="s">
        <v>732</v>
      </c>
      <c r="C28" s="714" t="s">
        <v>29</v>
      </c>
      <c r="D28" s="714" t="s">
        <v>29</v>
      </c>
      <c r="E28" s="714" t="s">
        <v>29</v>
      </c>
      <c r="F28" s="714" t="s">
        <v>29</v>
      </c>
      <c r="G28" s="714" t="s">
        <v>29</v>
      </c>
      <c r="H28" s="714" t="s">
        <v>29</v>
      </c>
      <c r="I28" s="714" t="s">
        <v>29</v>
      </c>
      <c r="J28" s="714" t="s">
        <v>29</v>
      </c>
      <c r="K28" s="714" t="s">
        <v>29</v>
      </c>
      <c r="L28" s="714" t="s">
        <v>29</v>
      </c>
      <c r="M28" s="756" t="s">
        <v>29</v>
      </c>
      <c r="N28" s="756" t="s">
        <v>29</v>
      </c>
      <c r="O28" s="756" t="s">
        <v>29</v>
      </c>
      <c r="P28" s="756" t="s">
        <v>29</v>
      </c>
      <c r="Q28" s="756" t="s">
        <v>29</v>
      </c>
      <c r="R28" s="713" t="s">
        <v>17</v>
      </c>
      <c r="S28" s="209" t="s">
        <v>859</v>
      </c>
      <c r="T28" s="599" t="s">
        <v>4562</v>
      </c>
      <c r="U28" s="599" t="s">
        <v>4562</v>
      </c>
      <c r="V28" s="487" t="s">
        <v>2246</v>
      </c>
      <c r="W28" s="487" t="s">
        <v>2246</v>
      </c>
      <c r="X28" s="487" t="s">
        <v>2246</v>
      </c>
    </row>
    <row r="29" spans="2:24" ht="15" customHeight="1" x14ac:dyDescent="0.2">
      <c r="B29" s="713" t="s">
        <v>732</v>
      </c>
      <c r="C29" s="755" t="s">
        <v>29</v>
      </c>
      <c r="D29" s="755" t="s">
        <v>29</v>
      </c>
      <c r="E29" s="755" t="s">
        <v>29</v>
      </c>
      <c r="F29" s="755" t="s">
        <v>29</v>
      </c>
      <c r="G29" s="755" t="s">
        <v>29</v>
      </c>
      <c r="H29" s="755" t="s">
        <v>29</v>
      </c>
      <c r="I29" s="755" t="s">
        <v>29</v>
      </c>
      <c r="J29" s="755" t="s">
        <v>29</v>
      </c>
      <c r="K29" s="755" t="s">
        <v>29</v>
      </c>
      <c r="L29" s="755" t="s">
        <v>29</v>
      </c>
      <c r="M29" s="757"/>
      <c r="N29" s="757"/>
      <c r="O29" s="757"/>
      <c r="P29" s="757"/>
      <c r="Q29" s="757"/>
      <c r="R29" s="713" t="s">
        <v>73</v>
      </c>
      <c r="S29" s="209" t="s">
        <v>860</v>
      </c>
      <c r="T29" s="599" t="s">
        <v>4562</v>
      </c>
      <c r="U29" s="599" t="s">
        <v>4562</v>
      </c>
      <c r="V29" s="409"/>
      <c r="W29" s="409"/>
      <c r="X29" s="409"/>
    </row>
    <row r="30" spans="2:24" ht="38.25" x14ac:dyDescent="0.2">
      <c r="B30" s="713" t="s">
        <v>732</v>
      </c>
      <c r="C30" s="755"/>
      <c r="D30" s="755"/>
      <c r="E30" s="755"/>
      <c r="F30" s="755"/>
      <c r="G30" s="755"/>
      <c r="H30" s="755"/>
      <c r="I30" s="755"/>
      <c r="J30" s="755"/>
      <c r="K30" s="755"/>
      <c r="L30" s="755"/>
      <c r="M30" s="757"/>
      <c r="N30" s="757"/>
      <c r="O30" s="757"/>
      <c r="P30" s="757"/>
      <c r="Q30" s="757"/>
      <c r="R30" s="713" t="s">
        <v>73</v>
      </c>
      <c r="S30" s="209" t="s">
        <v>1426</v>
      </c>
      <c r="T30" s="599" t="s">
        <v>4562</v>
      </c>
      <c r="U30" s="599" t="s">
        <v>4562</v>
      </c>
      <c r="V30" s="487" t="s">
        <v>2246</v>
      </c>
      <c r="W30" s="487" t="s">
        <v>2246</v>
      </c>
      <c r="X30" s="487" t="s">
        <v>2246</v>
      </c>
    </row>
    <row r="31" spans="2:24" ht="25.5" x14ac:dyDescent="0.2">
      <c r="B31" s="713" t="s">
        <v>732</v>
      </c>
      <c r="C31" s="755"/>
      <c r="D31" s="755"/>
      <c r="E31" s="755"/>
      <c r="F31" s="755"/>
      <c r="G31" s="755"/>
      <c r="H31" s="755"/>
      <c r="I31" s="755"/>
      <c r="J31" s="755"/>
      <c r="K31" s="755"/>
      <c r="L31" s="755"/>
      <c r="M31" s="757"/>
      <c r="N31" s="757"/>
      <c r="O31" s="757"/>
      <c r="P31" s="757"/>
      <c r="Q31" s="757"/>
      <c r="R31" s="713" t="s">
        <v>73</v>
      </c>
      <c r="S31" s="209" t="s">
        <v>1427</v>
      </c>
      <c r="T31" s="599" t="s">
        <v>4562</v>
      </c>
      <c r="U31" s="599" t="s">
        <v>4562</v>
      </c>
      <c r="V31" s="487" t="s">
        <v>2246</v>
      </c>
      <c r="W31" s="487" t="s">
        <v>2246</v>
      </c>
      <c r="X31" s="487" t="s">
        <v>2246</v>
      </c>
    </row>
    <row r="32" spans="2:24" ht="25.5" x14ac:dyDescent="0.2">
      <c r="B32" s="713" t="s">
        <v>732</v>
      </c>
      <c r="C32" s="755"/>
      <c r="D32" s="755"/>
      <c r="E32" s="755"/>
      <c r="F32" s="755"/>
      <c r="G32" s="755"/>
      <c r="H32" s="755"/>
      <c r="I32" s="755"/>
      <c r="J32" s="755"/>
      <c r="K32" s="755"/>
      <c r="L32" s="755"/>
      <c r="M32" s="757"/>
      <c r="N32" s="757"/>
      <c r="O32" s="757"/>
      <c r="P32" s="757"/>
      <c r="Q32" s="757"/>
      <c r="R32" s="713" t="s">
        <v>73</v>
      </c>
      <c r="S32" s="209" t="s">
        <v>1428</v>
      </c>
      <c r="T32" s="599" t="s">
        <v>4562</v>
      </c>
      <c r="U32" s="599" t="s">
        <v>4562</v>
      </c>
      <c r="V32" s="487" t="s">
        <v>2246</v>
      </c>
      <c r="W32" s="487" t="s">
        <v>2246</v>
      </c>
      <c r="X32" s="487" t="s">
        <v>2246</v>
      </c>
    </row>
    <row r="33" spans="2:24" ht="25.5" x14ac:dyDescent="0.2">
      <c r="B33" s="713" t="s">
        <v>732</v>
      </c>
      <c r="C33" s="755"/>
      <c r="D33" s="755"/>
      <c r="E33" s="755"/>
      <c r="F33" s="755"/>
      <c r="G33" s="755"/>
      <c r="H33" s="755"/>
      <c r="I33" s="755"/>
      <c r="J33" s="755"/>
      <c r="K33" s="755"/>
      <c r="L33" s="755"/>
      <c r="M33" s="757"/>
      <c r="N33" s="757"/>
      <c r="O33" s="757"/>
      <c r="P33" s="757"/>
      <c r="Q33" s="757"/>
      <c r="R33" s="713" t="s">
        <v>73</v>
      </c>
      <c r="S33" s="209" t="s">
        <v>1429</v>
      </c>
      <c r="T33" s="599" t="s">
        <v>4562</v>
      </c>
      <c r="U33" s="599" t="s">
        <v>4562</v>
      </c>
      <c r="V33" s="487" t="s">
        <v>2246</v>
      </c>
      <c r="W33" s="487" t="s">
        <v>2246</v>
      </c>
      <c r="X33" s="487" t="s">
        <v>2246</v>
      </c>
    </row>
    <row r="34" spans="2:24" ht="51" x14ac:dyDescent="0.2">
      <c r="B34" s="713" t="s">
        <v>732</v>
      </c>
      <c r="C34" s="755"/>
      <c r="D34" s="755"/>
      <c r="E34" s="755"/>
      <c r="F34" s="755"/>
      <c r="G34" s="755"/>
      <c r="H34" s="755"/>
      <c r="I34" s="755"/>
      <c r="J34" s="755"/>
      <c r="K34" s="755"/>
      <c r="L34" s="755"/>
      <c r="M34" s="757"/>
      <c r="N34" s="757"/>
      <c r="O34" s="757"/>
      <c r="P34" s="757"/>
      <c r="Q34" s="757"/>
      <c r="R34" s="713" t="s">
        <v>73</v>
      </c>
      <c r="S34" s="209" t="s">
        <v>1430</v>
      </c>
      <c r="T34" s="599" t="s">
        <v>4562</v>
      </c>
      <c r="U34" s="599" t="s">
        <v>4562</v>
      </c>
      <c r="V34" s="487" t="s">
        <v>2246</v>
      </c>
      <c r="W34" s="487" t="s">
        <v>2246</v>
      </c>
      <c r="X34" s="487" t="s">
        <v>2246</v>
      </c>
    </row>
    <row r="35" spans="2:24" ht="80.45" customHeight="1" x14ac:dyDescent="0.2">
      <c r="B35" s="713" t="s">
        <v>732</v>
      </c>
      <c r="C35" s="755"/>
      <c r="D35" s="755"/>
      <c r="E35" s="755"/>
      <c r="F35" s="755"/>
      <c r="G35" s="755"/>
      <c r="H35" s="755"/>
      <c r="I35" s="755"/>
      <c r="J35" s="755"/>
      <c r="K35" s="755"/>
      <c r="L35" s="755"/>
      <c r="M35" s="757"/>
      <c r="N35" s="757"/>
      <c r="O35" s="757"/>
      <c r="P35" s="757"/>
      <c r="Q35" s="757"/>
      <c r="R35" s="713" t="s">
        <v>73</v>
      </c>
      <c r="S35" s="209" t="s">
        <v>1431</v>
      </c>
      <c r="T35" s="599" t="s">
        <v>4562</v>
      </c>
      <c r="U35" s="599" t="s">
        <v>4562</v>
      </c>
      <c r="V35" s="487" t="s">
        <v>2246</v>
      </c>
      <c r="W35" s="487" t="s">
        <v>2246</v>
      </c>
      <c r="X35" s="487" t="s">
        <v>2246</v>
      </c>
    </row>
    <row r="36" spans="2:24" ht="38.25" x14ac:dyDescent="0.2">
      <c r="B36" s="713" t="s">
        <v>732</v>
      </c>
      <c r="C36" s="755"/>
      <c r="D36" s="755"/>
      <c r="E36" s="755"/>
      <c r="F36" s="755"/>
      <c r="G36" s="755"/>
      <c r="H36" s="755"/>
      <c r="I36" s="755"/>
      <c r="J36" s="755"/>
      <c r="K36" s="755"/>
      <c r="L36" s="755"/>
      <c r="M36" s="757"/>
      <c r="N36" s="757"/>
      <c r="O36" s="757"/>
      <c r="P36" s="757"/>
      <c r="Q36" s="757"/>
      <c r="R36" s="713" t="s">
        <v>73</v>
      </c>
      <c r="S36" s="209" t="s">
        <v>1432</v>
      </c>
      <c r="T36" s="599" t="s">
        <v>4562</v>
      </c>
      <c r="U36" s="599" t="s">
        <v>4562</v>
      </c>
      <c r="V36" s="487" t="s">
        <v>2246</v>
      </c>
      <c r="W36" s="487" t="s">
        <v>2246</v>
      </c>
      <c r="X36" s="487" t="s">
        <v>2246</v>
      </c>
    </row>
    <row r="37" spans="2:24" ht="25.5" x14ac:dyDescent="0.2">
      <c r="B37" s="713" t="s">
        <v>732</v>
      </c>
      <c r="C37" s="755"/>
      <c r="D37" s="755"/>
      <c r="E37" s="755"/>
      <c r="F37" s="755"/>
      <c r="G37" s="755"/>
      <c r="H37" s="755"/>
      <c r="I37" s="755"/>
      <c r="J37" s="755"/>
      <c r="K37" s="755"/>
      <c r="L37" s="755"/>
      <c r="M37" s="757"/>
      <c r="N37" s="757"/>
      <c r="O37" s="757"/>
      <c r="P37" s="757"/>
      <c r="Q37" s="757"/>
      <c r="R37" s="713" t="s">
        <v>73</v>
      </c>
      <c r="S37" s="209" t="s">
        <v>1433</v>
      </c>
      <c r="T37" s="599" t="s">
        <v>4562</v>
      </c>
      <c r="U37" s="599" t="s">
        <v>4562</v>
      </c>
      <c r="V37" s="487" t="s">
        <v>2246</v>
      </c>
      <c r="W37" s="487" t="s">
        <v>2246</v>
      </c>
      <c r="X37" s="487" t="s">
        <v>2246</v>
      </c>
    </row>
    <row r="38" spans="2:24" ht="42.75" customHeight="1" x14ac:dyDescent="0.2">
      <c r="B38" s="713" t="s">
        <v>732</v>
      </c>
      <c r="C38" s="755"/>
      <c r="D38" s="755"/>
      <c r="E38" s="755"/>
      <c r="F38" s="755"/>
      <c r="G38" s="755"/>
      <c r="H38" s="755"/>
      <c r="I38" s="755"/>
      <c r="J38" s="755"/>
      <c r="K38" s="755"/>
      <c r="L38" s="755"/>
      <c r="M38" s="757"/>
      <c r="N38" s="757"/>
      <c r="O38" s="757"/>
      <c r="P38" s="757"/>
      <c r="Q38" s="757"/>
      <c r="R38" s="713" t="s">
        <v>73</v>
      </c>
      <c r="S38" s="209" t="s">
        <v>1434</v>
      </c>
      <c r="T38" s="599" t="s">
        <v>4562</v>
      </c>
      <c r="U38" s="599" t="s">
        <v>4562</v>
      </c>
      <c r="V38" s="487" t="s">
        <v>2246</v>
      </c>
      <c r="W38" s="487" t="s">
        <v>2246</v>
      </c>
      <c r="X38" s="487" t="s">
        <v>2246</v>
      </c>
    </row>
    <row r="39" spans="2:24" ht="16.5" customHeight="1" x14ac:dyDescent="0.2">
      <c r="B39" s="713" t="s">
        <v>732</v>
      </c>
      <c r="C39" s="755"/>
      <c r="D39" s="755"/>
      <c r="E39" s="755"/>
      <c r="F39" s="755"/>
      <c r="G39" s="714" t="s">
        <v>29</v>
      </c>
      <c r="H39" s="714" t="s">
        <v>29</v>
      </c>
      <c r="I39" s="714" t="s">
        <v>29</v>
      </c>
      <c r="J39" s="714" t="s">
        <v>29</v>
      </c>
      <c r="K39" s="714" t="s">
        <v>29</v>
      </c>
      <c r="L39" s="714" t="s">
        <v>29</v>
      </c>
      <c r="M39" s="758"/>
      <c r="N39" s="758"/>
      <c r="O39" s="758"/>
      <c r="P39" s="758"/>
      <c r="Q39" s="758"/>
      <c r="R39" s="713" t="s">
        <v>73</v>
      </c>
      <c r="S39" s="209" t="s">
        <v>1435</v>
      </c>
      <c r="T39" s="599" t="s">
        <v>4562</v>
      </c>
      <c r="U39" s="599" t="s">
        <v>4562</v>
      </c>
      <c r="V39" s="487" t="s">
        <v>2246</v>
      </c>
      <c r="W39" s="487" t="s">
        <v>2246</v>
      </c>
      <c r="X39" s="487" t="s">
        <v>2246</v>
      </c>
    </row>
    <row r="40" spans="2:24" ht="29.25" customHeight="1" x14ac:dyDescent="0.2">
      <c r="B40" s="713" t="s">
        <v>805</v>
      </c>
      <c r="C40" s="755" t="s">
        <v>33</v>
      </c>
      <c r="D40" s="755" t="s">
        <v>33</v>
      </c>
      <c r="E40" s="755" t="s">
        <v>33</v>
      </c>
      <c r="F40" s="755" t="s">
        <v>33</v>
      </c>
      <c r="G40" s="755" t="s">
        <v>33</v>
      </c>
      <c r="H40" s="755" t="s">
        <v>33</v>
      </c>
      <c r="I40" s="755" t="s">
        <v>33</v>
      </c>
      <c r="J40" s="756" t="s">
        <v>33</v>
      </c>
      <c r="K40" s="756" t="s">
        <v>33</v>
      </c>
      <c r="L40" s="756" t="s">
        <v>33</v>
      </c>
      <c r="M40" s="756" t="s">
        <v>33</v>
      </c>
      <c r="N40" s="756" t="s">
        <v>33</v>
      </c>
      <c r="O40" s="756" t="s">
        <v>33</v>
      </c>
      <c r="P40" s="756" t="s">
        <v>33</v>
      </c>
      <c r="Q40" s="756" t="s">
        <v>33</v>
      </c>
      <c r="R40" s="713" t="s">
        <v>83</v>
      </c>
      <c r="S40" s="209" t="s">
        <v>861</v>
      </c>
      <c r="T40" s="599" t="s">
        <v>4562</v>
      </c>
      <c r="U40" s="599" t="s">
        <v>4562</v>
      </c>
      <c r="V40" s="722"/>
      <c r="W40" s="722"/>
      <c r="X40" s="722"/>
    </row>
    <row r="41" spans="2:24" ht="17.25" customHeight="1" x14ac:dyDescent="0.2">
      <c r="B41" s="713" t="s">
        <v>805</v>
      </c>
      <c r="C41" s="755"/>
      <c r="D41" s="755"/>
      <c r="E41" s="755"/>
      <c r="F41" s="755"/>
      <c r="G41" s="755"/>
      <c r="H41" s="755"/>
      <c r="I41" s="755"/>
      <c r="J41" s="757"/>
      <c r="K41" s="757"/>
      <c r="L41" s="757"/>
      <c r="M41" s="757"/>
      <c r="N41" s="757"/>
      <c r="O41" s="757"/>
      <c r="P41" s="757"/>
      <c r="Q41" s="757"/>
      <c r="R41" s="713" t="s">
        <v>73</v>
      </c>
      <c r="S41" s="209" t="s">
        <v>1436</v>
      </c>
      <c r="T41" s="599" t="s">
        <v>4562</v>
      </c>
      <c r="U41" s="599" t="s">
        <v>4562</v>
      </c>
      <c r="V41" s="488" t="s">
        <v>2247</v>
      </c>
      <c r="W41" s="488" t="s">
        <v>2247</v>
      </c>
      <c r="X41" s="488" t="s">
        <v>2247</v>
      </c>
    </row>
    <row r="42" spans="2:24" ht="51" x14ac:dyDescent="0.2">
      <c r="B42" s="713" t="s">
        <v>805</v>
      </c>
      <c r="C42" s="755" t="s">
        <v>33</v>
      </c>
      <c r="D42" s="755"/>
      <c r="E42" s="755"/>
      <c r="F42" s="755"/>
      <c r="G42" s="755"/>
      <c r="H42" s="755"/>
      <c r="I42" s="755"/>
      <c r="J42" s="757"/>
      <c r="K42" s="757"/>
      <c r="L42" s="757"/>
      <c r="M42" s="757"/>
      <c r="N42" s="757"/>
      <c r="O42" s="757"/>
      <c r="P42" s="757"/>
      <c r="Q42" s="757"/>
      <c r="R42" s="713" t="s">
        <v>73</v>
      </c>
      <c r="S42" s="209" t="s">
        <v>1437</v>
      </c>
      <c r="T42" s="599" t="s">
        <v>4562</v>
      </c>
      <c r="U42" s="599" t="s">
        <v>4562</v>
      </c>
      <c r="V42" s="488" t="s">
        <v>2247</v>
      </c>
      <c r="W42" s="488" t="s">
        <v>2247</v>
      </c>
      <c r="X42" s="488" t="s">
        <v>2247</v>
      </c>
    </row>
    <row r="43" spans="2:24" ht="25.5" x14ac:dyDescent="0.2">
      <c r="B43" s="713" t="s">
        <v>805</v>
      </c>
      <c r="C43" s="755"/>
      <c r="D43" s="755"/>
      <c r="E43" s="755"/>
      <c r="F43" s="755"/>
      <c r="G43" s="755"/>
      <c r="H43" s="755"/>
      <c r="I43" s="755"/>
      <c r="J43" s="757"/>
      <c r="K43" s="757"/>
      <c r="L43" s="758"/>
      <c r="M43" s="758"/>
      <c r="N43" s="758"/>
      <c r="O43" s="757"/>
      <c r="P43" s="757"/>
      <c r="Q43" s="757"/>
      <c r="R43" s="713" t="s">
        <v>73</v>
      </c>
      <c r="S43" s="209" t="s">
        <v>1438</v>
      </c>
      <c r="T43" s="599" t="s">
        <v>4562</v>
      </c>
      <c r="U43" s="599" t="s">
        <v>4562</v>
      </c>
      <c r="V43" s="488" t="s">
        <v>2247</v>
      </c>
      <c r="W43" s="488" t="s">
        <v>2247</v>
      </c>
      <c r="X43" s="488" t="s">
        <v>2247</v>
      </c>
    </row>
    <row r="44" spans="2:24" ht="51" x14ac:dyDescent="0.2">
      <c r="B44" s="713" t="s">
        <v>805</v>
      </c>
      <c r="C44" s="755"/>
      <c r="D44" s="755"/>
      <c r="E44" s="755"/>
      <c r="F44" s="755"/>
      <c r="G44" s="755"/>
      <c r="H44" s="755"/>
      <c r="I44" s="714" t="s">
        <v>33</v>
      </c>
      <c r="J44" s="758"/>
      <c r="K44" s="758"/>
      <c r="L44" s="712" t="s">
        <v>33</v>
      </c>
      <c r="M44" s="712" t="s">
        <v>33</v>
      </c>
      <c r="N44" s="712" t="s">
        <v>33</v>
      </c>
      <c r="O44" s="758"/>
      <c r="P44" s="758"/>
      <c r="Q44" s="758"/>
      <c r="R44" s="713" t="s">
        <v>73</v>
      </c>
      <c r="S44" s="209" t="s">
        <v>1439</v>
      </c>
      <c r="T44" s="599" t="s">
        <v>4562</v>
      </c>
      <c r="U44" s="599" t="s">
        <v>4562</v>
      </c>
      <c r="V44" s="488" t="s">
        <v>2247</v>
      </c>
      <c r="W44" s="488" t="s">
        <v>2247</v>
      </c>
      <c r="X44" s="488" t="s">
        <v>2247</v>
      </c>
    </row>
    <row r="45" spans="2:24" ht="25.5" x14ac:dyDescent="0.2">
      <c r="B45" s="713" t="s">
        <v>804</v>
      </c>
      <c r="C45" s="755" t="s">
        <v>39</v>
      </c>
      <c r="D45" s="755" t="s">
        <v>39</v>
      </c>
      <c r="E45" s="755" t="s">
        <v>39</v>
      </c>
      <c r="F45" s="755" t="s">
        <v>39</v>
      </c>
      <c r="G45" s="755" t="s">
        <v>39</v>
      </c>
      <c r="H45" s="755" t="s">
        <v>39</v>
      </c>
      <c r="I45" s="755" t="s">
        <v>39</v>
      </c>
      <c r="J45" s="714" t="s">
        <v>39</v>
      </c>
      <c r="K45" s="714" t="s">
        <v>39</v>
      </c>
      <c r="L45" s="714" t="s">
        <v>39</v>
      </c>
      <c r="M45" s="756" t="s">
        <v>39</v>
      </c>
      <c r="N45" s="756" t="s">
        <v>39</v>
      </c>
      <c r="O45" s="756" t="s">
        <v>39</v>
      </c>
      <c r="P45" s="756" t="s">
        <v>39</v>
      </c>
      <c r="Q45" s="756" t="s">
        <v>39</v>
      </c>
      <c r="R45" s="713" t="s">
        <v>4899</v>
      </c>
      <c r="S45" s="209" t="s">
        <v>4900</v>
      </c>
      <c r="T45" s="599" t="s">
        <v>4562</v>
      </c>
      <c r="U45" s="599" t="s">
        <v>4562</v>
      </c>
      <c r="V45" s="409"/>
      <c r="W45" s="409"/>
      <c r="X45" s="409"/>
    </row>
    <row r="46" spans="2:24" ht="25.5" x14ac:dyDescent="0.2">
      <c r="B46" s="713" t="s">
        <v>804</v>
      </c>
      <c r="C46" s="755"/>
      <c r="D46" s="755"/>
      <c r="E46" s="755"/>
      <c r="F46" s="755"/>
      <c r="G46" s="755"/>
      <c r="H46" s="755"/>
      <c r="I46" s="755"/>
      <c r="J46" s="756" t="s">
        <v>39</v>
      </c>
      <c r="K46" s="756" t="s">
        <v>39</v>
      </c>
      <c r="L46" s="756" t="s">
        <v>39</v>
      </c>
      <c r="M46" s="757"/>
      <c r="N46" s="757"/>
      <c r="O46" s="757"/>
      <c r="P46" s="757"/>
      <c r="Q46" s="757"/>
      <c r="R46" s="713" t="s">
        <v>73</v>
      </c>
      <c r="S46" s="209" t="s">
        <v>1440</v>
      </c>
      <c r="T46" s="599" t="s">
        <v>4562</v>
      </c>
      <c r="U46" s="599" t="s">
        <v>4562</v>
      </c>
      <c r="V46" s="487" t="s">
        <v>2246</v>
      </c>
      <c r="W46" s="487" t="s">
        <v>2246</v>
      </c>
      <c r="X46" s="487" t="s">
        <v>2246</v>
      </c>
    </row>
    <row r="47" spans="2:24" ht="15" customHeight="1" x14ac:dyDescent="0.2">
      <c r="B47" s="713" t="s">
        <v>804</v>
      </c>
      <c r="C47" s="755"/>
      <c r="D47" s="755"/>
      <c r="E47" s="755"/>
      <c r="F47" s="755"/>
      <c r="G47" s="755"/>
      <c r="H47" s="755"/>
      <c r="I47" s="755"/>
      <c r="J47" s="757"/>
      <c r="K47" s="757"/>
      <c r="L47" s="757"/>
      <c r="M47" s="757"/>
      <c r="N47" s="757"/>
      <c r="O47" s="757"/>
      <c r="P47" s="757"/>
      <c r="Q47" s="757"/>
      <c r="R47" s="713" t="s">
        <v>73</v>
      </c>
      <c r="S47" s="209" t="s">
        <v>1441</v>
      </c>
      <c r="T47" s="599" t="s">
        <v>4562</v>
      </c>
      <c r="U47" s="599" t="s">
        <v>4562</v>
      </c>
      <c r="V47" s="487" t="s">
        <v>2246</v>
      </c>
      <c r="W47" s="487" t="s">
        <v>2246</v>
      </c>
      <c r="X47" s="487" t="s">
        <v>2246</v>
      </c>
    </row>
    <row r="48" spans="2:24" ht="25.5" x14ac:dyDescent="0.2">
      <c r="B48" s="713" t="s">
        <v>804</v>
      </c>
      <c r="C48" s="755"/>
      <c r="D48" s="755"/>
      <c r="E48" s="755"/>
      <c r="F48" s="755"/>
      <c r="G48" s="755"/>
      <c r="H48" s="755"/>
      <c r="I48" s="755"/>
      <c r="J48" s="757"/>
      <c r="K48" s="757"/>
      <c r="L48" s="757"/>
      <c r="M48" s="757"/>
      <c r="N48" s="757"/>
      <c r="O48" s="757"/>
      <c r="P48" s="757"/>
      <c r="Q48" s="757"/>
      <c r="R48" s="713" t="s">
        <v>73</v>
      </c>
      <c r="S48" s="209" t="s">
        <v>1442</v>
      </c>
      <c r="T48" s="599" t="s">
        <v>4562</v>
      </c>
      <c r="U48" s="599" t="s">
        <v>4562</v>
      </c>
      <c r="V48" s="487" t="s">
        <v>2246</v>
      </c>
      <c r="W48" s="487" t="s">
        <v>2246</v>
      </c>
      <c r="X48" s="487" t="s">
        <v>2246</v>
      </c>
    </row>
    <row r="49" spans="2:24" ht="25.5" x14ac:dyDescent="0.2">
      <c r="B49" s="713" t="s">
        <v>804</v>
      </c>
      <c r="C49" s="755"/>
      <c r="D49" s="755"/>
      <c r="E49" s="755"/>
      <c r="F49" s="755"/>
      <c r="G49" s="755"/>
      <c r="H49" s="755"/>
      <c r="I49" s="755"/>
      <c r="J49" s="757"/>
      <c r="K49" s="757"/>
      <c r="L49" s="757"/>
      <c r="M49" s="757"/>
      <c r="N49" s="757"/>
      <c r="O49" s="757"/>
      <c r="P49" s="757"/>
      <c r="Q49" s="757"/>
      <c r="R49" s="713" t="s">
        <v>73</v>
      </c>
      <c r="S49" s="209" t="s">
        <v>1443</v>
      </c>
      <c r="T49" s="599" t="s">
        <v>4562</v>
      </c>
      <c r="U49" s="599" t="s">
        <v>4562</v>
      </c>
      <c r="V49" s="487" t="s">
        <v>2246</v>
      </c>
      <c r="W49" s="487" t="s">
        <v>2246</v>
      </c>
      <c r="X49" s="487" t="s">
        <v>2246</v>
      </c>
    </row>
    <row r="50" spans="2:24" ht="27" customHeight="1" x14ac:dyDescent="0.2">
      <c r="B50" s="713" t="s">
        <v>804</v>
      </c>
      <c r="C50" s="755"/>
      <c r="D50" s="755"/>
      <c r="E50" s="755"/>
      <c r="F50" s="755"/>
      <c r="G50" s="755"/>
      <c r="H50" s="755"/>
      <c r="I50" s="755"/>
      <c r="J50" s="758"/>
      <c r="K50" s="758"/>
      <c r="L50" s="758"/>
      <c r="M50" s="758"/>
      <c r="N50" s="758"/>
      <c r="O50" s="758"/>
      <c r="P50" s="758"/>
      <c r="Q50" s="758"/>
      <c r="R50" s="713" t="s">
        <v>73</v>
      </c>
      <c r="S50" s="209" t="s">
        <v>1444</v>
      </c>
      <c r="T50" s="599" t="s">
        <v>4562</v>
      </c>
      <c r="U50" s="599" t="s">
        <v>4562</v>
      </c>
      <c r="V50" s="487" t="s">
        <v>2246</v>
      </c>
      <c r="W50" s="487" t="s">
        <v>2246</v>
      </c>
      <c r="X50" s="487" t="s">
        <v>2246</v>
      </c>
    </row>
    <row r="51" spans="2:24" ht="25.5" x14ac:dyDescent="0.2">
      <c r="B51" s="713" t="s">
        <v>734</v>
      </c>
      <c r="C51" s="755" t="s">
        <v>85</v>
      </c>
      <c r="D51" s="755" t="s">
        <v>85</v>
      </c>
      <c r="E51" s="755" t="s">
        <v>85</v>
      </c>
      <c r="F51" s="755" t="s">
        <v>85</v>
      </c>
      <c r="G51" s="755" t="s">
        <v>85</v>
      </c>
      <c r="H51" s="755" t="s">
        <v>85</v>
      </c>
      <c r="I51" s="755" t="s">
        <v>85</v>
      </c>
      <c r="J51" s="755" t="s">
        <v>85</v>
      </c>
      <c r="K51" s="755" t="s">
        <v>85</v>
      </c>
      <c r="L51" s="755" t="s">
        <v>85</v>
      </c>
      <c r="M51" s="756" t="s">
        <v>85</v>
      </c>
      <c r="N51" s="756" t="s">
        <v>85</v>
      </c>
      <c r="O51" s="756" t="s">
        <v>85</v>
      </c>
      <c r="P51" s="756" t="s">
        <v>85</v>
      </c>
      <c r="Q51" s="756" t="s">
        <v>85</v>
      </c>
      <c r="R51" s="713" t="s">
        <v>40</v>
      </c>
      <c r="S51" s="209" t="s">
        <v>863</v>
      </c>
      <c r="T51" s="599" t="s">
        <v>4562</v>
      </c>
      <c r="U51" s="599" t="s">
        <v>4562</v>
      </c>
      <c r="V51" s="722"/>
      <c r="W51" s="722"/>
      <c r="X51" s="722"/>
    </row>
    <row r="52" spans="2:24" x14ac:dyDescent="0.2">
      <c r="B52" s="713" t="s">
        <v>734</v>
      </c>
      <c r="C52" s="755"/>
      <c r="D52" s="755"/>
      <c r="E52" s="755"/>
      <c r="F52" s="755"/>
      <c r="G52" s="755"/>
      <c r="H52" s="755"/>
      <c r="I52" s="755"/>
      <c r="J52" s="755"/>
      <c r="K52" s="755"/>
      <c r="L52" s="755"/>
      <c r="M52" s="757"/>
      <c r="N52" s="757"/>
      <c r="O52" s="757"/>
      <c r="P52" s="757"/>
      <c r="Q52" s="757"/>
      <c r="R52" s="713" t="s">
        <v>73</v>
      </c>
      <c r="S52" s="209" t="s">
        <v>1445</v>
      </c>
      <c r="T52" s="599" t="s">
        <v>4562</v>
      </c>
      <c r="U52" s="599" t="s">
        <v>4562</v>
      </c>
      <c r="V52" s="488" t="s">
        <v>2247</v>
      </c>
      <c r="W52" s="488" t="s">
        <v>2247</v>
      </c>
      <c r="X52" s="488" t="s">
        <v>2247</v>
      </c>
    </row>
    <row r="53" spans="2:24" x14ac:dyDescent="0.2">
      <c r="B53" s="713" t="s">
        <v>734</v>
      </c>
      <c r="C53" s="755"/>
      <c r="D53" s="755"/>
      <c r="E53" s="755"/>
      <c r="F53" s="755"/>
      <c r="G53" s="755"/>
      <c r="H53" s="755"/>
      <c r="I53" s="755"/>
      <c r="J53" s="755"/>
      <c r="K53" s="755"/>
      <c r="L53" s="755"/>
      <c r="M53" s="757"/>
      <c r="N53" s="757"/>
      <c r="O53" s="757"/>
      <c r="P53" s="757"/>
      <c r="Q53" s="757"/>
      <c r="R53" s="713" t="s">
        <v>73</v>
      </c>
      <c r="S53" s="209" t="s">
        <v>1446</v>
      </c>
      <c r="T53" s="599" t="s">
        <v>4562</v>
      </c>
      <c r="U53" s="599" t="s">
        <v>4562</v>
      </c>
      <c r="V53" s="488" t="s">
        <v>2247</v>
      </c>
      <c r="W53" s="488" t="s">
        <v>2247</v>
      </c>
      <c r="X53" s="488" t="s">
        <v>2247</v>
      </c>
    </row>
    <row r="54" spans="2:24" ht="38.25" x14ac:dyDescent="0.2">
      <c r="B54" s="713" t="s">
        <v>734</v>
      </c>
      <c r="C54" s="755"/>
      <c r="D54" s="755"/>
      <c r="E54" s="755"/>
      <c r="F54" s="755"/>
      <c r="G54" s="755"/>
      <c r="H54" s="755"/>
      <c r="I54" s="755"/>
      <c r="J54" s="755"/>
      <c r="K54" s="755"/>
      <c r="L54" s="755"/>
      <c r="M54" s="757"/>
      <c r="N54" s="757"/>
      <c r="O54" s="757"/>
      <c r="P54" s="757"/>
      <c r="Q54" s="757"/>
      <c r="R54" s="713" t="s">
        <v>73</v>
      </c>
      <c r="S54" s="209" t="s">
        <v>1447</v>
      </c>
      <c r="T54" s="599" t="s">
        <v>4562</v>
      </c>
      <c r="U54" s="599" t="s">
        <v>4562</v>
      </c>
      <c r="V54" s="488" t="s">
        <v>2247</v>
      </c>
      <c r="W54" s="488" t="s">
        <v>2247</v>
      </c>
      <c r="X54" s="488" t="s">
        <v>2247</v>
      </c>
    </row>
    <row r="55" spans="2:24" ht="25.5" x14ac:dyDescent="0.2">
      <c r="B55" s="713" t="s">
        <v>734</v>
      </c>
      <c r="C55" s="755" t="s">
        <v>85</v>
      </c>
      <c r="D55" s="755" t="s">
        <v>85</v>
      </c>
      <c r="E55" s="755" t="s">
        <v>85</v>
      </c>
      <c r="F55" s="755" t="s">
        <v>85</v>
      </c>
      <c r="G55" s="755"/>
      <c r="H55" s="755"/>
      <c r="I55" s="755"/>
      <c r="J55" s="755"/>
      <c r="K55" s="755"/>
      <c r="L55" s="755"/>
      <c r="M55" s="757"/>
      <c r="N55" s="757"/>
      <c r="O55" s="757"/>
      <c r="P55" s="757"/>
      <c r="Q55" s="757"/>
      <c r="R55" s="713" t="s">
        <v>73</v>
      </c>
      <c r="S55" s="209" t="s">
        <v>1448</v>
      </c>
      <c r="T55" s="599" t="s">
        <v>4562</v>
      </c>
      <c r="U55" s="599" t="s">
        <v>4562</v>
      </c>
      <c r="V55" s="488" t="s">
        <v>2247</v>
      </c>
      <c r="W55" s="488" t="s">
        <v>2247</v>
      </c>
      <c r="X55" s="488" t="s">
        <v>2247</v>
      </c>
    </row>
    <row r="56" spans="2:24" ht="25.5" x14ac:dyDescent="0.2">
      <c r="B56" s="713" t="s">
        <v>734</v>
      </c>
      <c r="C56" s="755"/>
      <c r="D56" s="755"/>
      <c r="E56" s="755"/>
      <c r="F56" s="755"/>
      <c r="G56" s="755"/>
      <c r="H56" s="755"/>
      <c r="I56" s="755"/>
      <c r="J56" s="755"/>
      <c r="K56" s="755"/>
      <c r="L56" s="755"/>
      <c r="M56" s="757"/>
      <c r="N56" s="757"/>
      <c r="O56" s="757"/>
      <c r="P56" s="757"/>
      <c r="Q56" s="757"/>
      <c r="R56" s="713" t="s">
        <v>73</v>
      </c>
      <c r="S56" s="209" t="s">
        <v>1449</v>
      </c>
      <c r="T56" s="599" t="s">
        <v>4562</v>
      </c>
      <c r="U56" s="599" t="s">
        <v>4562</v>
      </c>
      <c r="V56" s="488" t="s">
        <v>2247</v>
      </c>
      <c r="W56" s="488" t="s">
        <v>2247</v>
      </c>
      <c r="X56" s="488" t="s">
        <v>2247</v>
      </c>
    </row>
    <row r="57" spans="2:24" ht="38.25" x14ac:dyDescent="0.2">
      <c r="B57" s="713" t="s">
        <v>734</v>
      </c>
      <c r="C57" s="755"/>
      <c r="D57" s="755"/>
      <c r="E57" s="755"/>
      <c r="F57" s="755"/>
      <c r="G57" s="755"/>
      <c r="H57" s="755"/>
      <c r="I57" s="755"/>
      <c r="J57" s="755"/>
      <c r="K57" s="755"/>
      <c r="L57" s="755"/>
      <c r="M57" s="757"/>
      <c r="N57" s="757"/>
      <c r="O57" s="757"/>
      <c r="P57" s="757"/>
      <c r="Q57" s="757"/>
      <c r="R57" s="713" t="s">
        <v>73</v>
      </c>
      <c r="S57" s="209" t="s">
        <v>1450</v>
      </c>
      <c r="T57" s="599" t="s">
        <v>4562</v>
      </c>
      <c r="U57" s="599" t="s">
        <v>4562</v>
      </c>
      <c r="V57" s="488" t="s">
        <v>2247</v>
      </c>
      <c r="W57" s="488" t="s">
        <v>2247</v>
      </c>
      <c r="X57" s="488" t="s">
        <v>2247</v>
      </c>
    </row>
    <row r="58" spans="2:24" ht="25.5" x14ac:dyDescent="0.2">
      <c r="B58" s="713" t="s">
        <v>734</v>
      </c>
      <c r="C58" s="755"/>
      <c r="D58" s="755"/>
      <c r="E58" s="755"/>
      <c r="F58" s="755"/>
      <c r="G58" s="714" t="s">
        <v>85</v>
      </c>
      <c r="H58" s="714" t="s">
        <v>85</v>
      </c>
      <c r="I58" s="714" t="s">
        <v>85</v>
      </c>
      <c r="J58" s="714" t="s">
        <v>85</v>
      </c>
      <c r="K58" s="714" t="s">
        <v>85</v>
      </c>
      <c r="L58" s="714" t="s">
        <v>85</v>
      </c>
      <c r="M58" s="758"/>
      <c r="N58" s="758"/>
      <c r="O58" s="758"/>
      <c r="P58" s="758"/>
      <c r="Q58" s="758"/>
      <c r="R58" s="713" t="s">
        <v>73</v>
      </c>
      <c r="S58" s="217" t="s">
        <v>1795</v>
      </c>
      <c r="T58" s="599" t="s">
        <v>4562</v>
      </c>
      <c r="U58" s="599" t="s">
        <v>4562</v>
      </c>
      <c r="V58" s="488" t="s">
        <v>2247</v>
      </c>
      <c r="W58" s="488" t="s">
        <v>2247</v>
      </c>
      <c r="X58" s="488" t="s">
        <v>2247</v>
      </c>
    </row>
    <row r="59" spans="2:24" ht="25.5" x14ac:dyDescent="0.2">
      <c r="B59" s="31" t="s">
        <v>785</v>
      </c>
      <c r="C59" s="715" t="s">
        <v>1310</v>
      </c>
      <c r="D59" s="791" t="s">
        <v>86</v>
      </c>
      <c r="E59" s="791" t="s">
        <v>86</v>
      </c>
      <c r="F59" s="791" t="s">
        <v>86</v>
      </c>
      <c r="G59" s="791" t="s">
        <v>86</v>
      </c>
      <c r="H59" s="791" t="s">
        <v>86</v>
      </c>
      <c r="I59" s="791" t="s">
        <v>86</v>
      </c>
      <c r="J59" s="791" t="s">
        <v>86</v>
      </c>
      <c r="K59" s="791" t="s">
        <v>86</v>
      </c>
      <c r="L59" s="791" t="s">
        <v>86</v>
      </c>
      <c r="M59" s="791" t="s">
        <v>86</v>
      </c>
      <c r="N59" s="791" t="s">
        <v>86</v>
      </c>
      <c r="O59" s="791" t="s">
        <v>86</v>
      </c>
      <c r="P59" s="791" t="s">
        <v>86</v>
      </c>
      <c r="Q59" s="791" t="s">
        <v>86</v>
      </c>
      <c r="R59" s="764" t="s">
        <v>4901</v>
      </c>
      <c r="S59" s="217" t="s">
        <v>1256</v>
      </c>
      <c r="T59" s="599" t="s">
        <v>4562</v>
      </c>
      <c r="U59" s="599" t="s">
        <v>4562</v>
      </c>
      <c r="V59" s="488" t="s">
        <v>2247</v>
      </c>
      <c r="W59" s="488" t="s">
        <v>2247</v>
      </c>
      <c r="X59" s="488" t="s">
        <v>2247</v>
      </c>
    </row>
    <row r="60" spans="2:24" ht="38.25" x14ac:dyDescent="0.2">
      <c r="B60" s="31" t="s">
        <v>785</v>
      </c>
      <c r="C60" s="715" t="s">
        <v>1310</v>
      </c>
      <c r="D60" s="791"/>
      <c r="E60" s="791"/>
      <c r="F60" s="791"/>
      <c r="G60" s="791"/>
      <c r="H60" s="791"/>
      <c r="I60" s="791"/>
      <c r="J60" s="791"/>
      <c r="K60" s="791"/>
      <c r="L60" s="791"/>
      <c r="M60" s="791"/>
      <c r="N60" s="791"/>
      <c r="O60" s="791"/>
      <c r="P60" s="791"/>
      <c r="Q60" s="791"/>
      <c r="R60" s="764"/>
      <c r="S60" s="217" t="s">
        <v>1257</v>
      </c>
      <c r="T60" s="599" t="s">
        <v>4562</v>
      </c>
      <c r="U60" s="599" t="s">
        <v>4562</v>
      </c>
      <c r="V60" s="488" t="s">
        <v>2247</v>
      </c>
      <c r="W60" s="488" t="s">
        <v>2247</v>
      </c>
      <c r="X60" s="488" t="s">
        <v>2247</v>
      </c>
    </row>
    <row r="61" spans="2:24" s="26" customFormat="1" ht="25.5" x14ac:dyDescent="0.2">
      <c r="B61" s="715" t="s">
        <v>736</v>
      </c>
      <c r="C61" s="764" t="s">
        <v>58</v>
      </c>
      <c r="D61" s="764" t="s">
        <v>49</v>
      </c>
      <c r="E61" s="764" t="s">
        <v>49</v>
      </c>
      <c r="F61" s="764" t="s">
        <v>49</v>
      </c>
      <c r="G61" s="764" t="s">
        <v>49</v>
      </c>
      <c r="H61" s="764" t="s">
        <v>49</v>
      </c>
      <c r="I61" s="764" t="s">
        <v>49</v>
      </c>
      <c r="J61" s="764" t="s">
        <v>49</v>
      </c>
      <c r="K61" s="764" t="s">
        <v>49</v>
      </c>
      <c r="L61" s="764" t="s">
        <v>49</v>
      </c>
      <c r="M61" s="764" t="s">
        <v>49</v>
      </c>
      <c r="N61" s="764" t="s">
        <v>49</v>
      </c>
      <c r="O61" s="764" t="s">
        <v>49</v>
      </c>
      <c r="P61" s="764" t="s">
        <v>49</v>
      </c>
      <c r="Q61" s="764" t="s">
        <v>49</v>
      </c>
      <c r="R61" s="715" t="s">
        <v>818</v>
      </c>
      <c r="S61" s="217" t="s">
        <v>864</v>
      </c>
      <c r="T61" s="599" t="s">
        <v>4562</v>
      </c>
      <c r="U61" s="599" t="s">
        <v>4562</v>
      </c>
      <c r="V61" s="487" t="s">
        <v>2246</v>
      </c>
      <c r="W61" s="487" t="s">
        <v>2246</v>
      </c>
      <c r="X61" s="487" t="s">
        <v>2246</v>
      </c>
    </row>
    <row r="62" spans="2:24" s="26" customFormat="1" ht="25.5" x14ac:dyDescent="0.2">
      <c r="B62" s="715" t="s">
        <v>736</v>
      </c>
      <c r="C62" s="764"/>
      <c r="D62" s="764"/>
      <c r="E62" s="764"/>
      <c r="F62" s="764"/>
      <c r="G62" s="764"/>
      <c r="H62" s="764"/>
      <c r="I62" s="764"/>
      <c r="J62" s="764"/>
      <c r="K62" s="764"/>
      <c r="L62" s="764"/>
      <c r="M62" s="764"/>
      <c r="N62" s="764"/>
      <c r="O62" s="764"/>
      <c r="P62" s="764"/>
      <c r="Q62" s="764"/>
      <c r="R62" s="715" t="s">
        <v>73</v>
      </c>
      <c r="S62" s="217" t="s">
        <v>865</v>
      </c>
      <c r="T62" s="599" t="s">
        <v>4562</v>
      </c>
      <c r="U62" s="599" t="s">
        <v>4562</v>
      </c>
      <c r="V62" s="487" t="s">
        <v>2246</v>
      </c>
      <c r="W62" s="487" t="s">
        <v>2246</v>
      </c>
      <c r="X62" s="487" t="s">
        <v>2246</v>
      </c>
    </row>
    <row r="63" spans="2:24" s="26" customFormat="1" ht="40.9" customHeight="1" x14ac:dyDescent="0.2">
      <c r="B63" s="713" t="s">
        <v>829</v>
      </c>
      <c r="C63" s="713" t="s">
        <v>49</v>
      </c>
      <c r="D63" s="713" t="s">
        <v>819</v>
      </c>
      <c r="E63" s="713" t="s">
        <v>819</v>
      </c>
      <c r="F63" s="713" t="s">
        <v>819</v>
      </c>
      <c r="G63" s="754" t="s">
        <v>819</v>
      </c>
      <c r="H63" s="754" t="s">
        <v>819</v>
      </c>
      <c r="I63" s="754" t="s">
        <v>819</v>
      </c>
      <c r="J63" s="759" t="s">
        <v>819</v>
      </c>
      <c r="K63" s="759" t="s">
        <v>819</v>
      </c>
      <c r="L63" s="759" t="s">
        <v>819</v>
      </c>
      <c r="M63" s="759" t="s">
        <v>819</v>
      </c>
      <c r="N63" s="759" t="s">
        <v>819</v>
      </c>
      <c r="O63" s="759" t="s">
        <v>819</v>
      </c>
      <c r="P63" s="759" t="s">
        <v>819</v>
      </c>
      <c r="Q63" s="759" t="s">
        <v>819</v>
      </c>
      <c r="R63" s="713" t="s">
        <v>820</v>
      </c>
      <c r="S63" s="209" t="s">
        <v>866</v>
      </c>
      <c r="T63" s="599" t="s">
        <v>4562</v>
      </c>
      <c r="U63" s="599" t="s">
        <v>4562</v>
      </c>
      <c r="V63" s="487" t="s">
        <v>2246</v>
      </c>
      <c r="W63" s="487" t="s">
        <v>2246</v>
      </c>
      <c r="X63" s="487" t="s">
        <v>2246</v>
      </c>
    </row>
    <row r="64" spans="2:24" s="26" customFormat="1" ht="15" customHeight="1" x14ac:dyDescent="0.2">
      <c r="B64" s="713" t="s">
        <v>829</v>
      </c>
      <c r="C64" s="754" t="s">
        <v>49</v>
      </c>
      <c r="D64" s="754" t="s">
        <v>819</v>
      </c>
      <c r="E64" s="754" t="s">
        <v>819</v>
      </c>
      <c r="F64" s="754" t="s">
        <v>819</v>
      </c>
      <c r="G64" s="754"/>
      <c r="H64" s="754"/>
      <c r="I64" s="754"/>
      <c r="J64" s="760"/>
      <c r="K64" s="760"/>
      <c r="L64" s="760"/>
      <c r="M64" s="760"/>
      <c r="N64" s="760"/>
      <c r="O64" s="760"/>
      <c r="P64" s="760"/>
      <c r="Q64" s="760"/>
      <c r="R64" s="713" t="s">
        <v>73</v>
      </c>
      <c r="S64" s="209" t="s">
        <v>867</v>
      </c>
      <c r="T64" s="599" t="s">
        <v>4562</v>
      </c>
      <c r="U64" s="599" t="s">
        <v>4562</v>
      </c>
      <c r="V64" s="409"/>
      <c r="W64" s="409"/>
      <c r="X64" s="409"/>
    </row>
    <row r="65" spans="2:24" s="26" customFormat="1" ht="13.9" customHeight="1" x14ac:dyDescent="0.2">
      <c r="B65" s="713" t="s">
        <v>829</v>
      </c>
      <c r="C65" s="754"/>
      <c r="D65" s="754"/>
      <c r="E65" s="754"/>
      <c r="F65" s="754"/>
      <c r="G65" s="754"/>
      <c r="H65" s="754"/>
      <c r="I65" s="754"/>
      <c r="J65" s="760"/>
      <c r="K65" s="760"/>
      <c r="L65" s="760"/>
      <c r="M65" s="760"/>
      <c r="N65" s="760"/>
      <c r="O65" s="760"/>
      <c r="P65" s="760"/>
      <c r="Q65" s="760"/>
      <c r="R65" s="713" t="s">
        <v>73</v>
      </c>
      <c r="S65" s="209" t="s">
        <v>1623</v>
      </c>
      <c r="T65" s="599" t="s">
        <v>4562</v>
      </c>
      <c r="U65" s="599" t="s">
        <v>4562</v>
      </c>
      <c r="V65" s="487" t="s">
        <v>2246</v>
      </c>
      <c r="W65" s="487" t="s">
        <v>2246</v>
      </c>
      <c r="X65" s="487" t="s">
        <v>2246</v>
      </c>
    </row>
    <row r="66" spans="2:24" s="26" customFormat="1" ht="15" customHeight="1" x14ac:dyDescent="0.2">
      <c r="B66" s="713" t="s">
        <v>829</v>
      </c>
      <c r="C66" s="754"/>
      <c r="D66" s="754"/>
      <c r="E66" s="754"/>
      <c r="F66" s="754"/>
      <c r="G66" s="754"/>
      <c r="H66" s="754"/>
      <c r="I66" s="754"/>
      <c r="J66" s="760"/>
      <c r="K66" s="760"/>
      <c r="L66" s="760"/>
      <c r="M66" s="760"/>
      <c r="N66" s="760"/>
      <c r="O66" s="760"/>
      <c r="P66" s="760"/>
      <c r="Q66" s="760"/>
      <c r="R66" s="713" t="s">
        <v>73</v>
      </c>
      <c r="S66" s="217" t="s">
        <v>2601</v>
      </c>
      <c r="T66" s="599" t="s">
        <v>4562</v>
      </c>
      <c r="U66" s="599" t="s">
        <v>4562</v>
      </c>
      <c r="V66" s="487" t="s">
        <v>2246</v>
      </c>
      <c r="W66" s="487" t="s">
        <v>2246</v>
      </c>
      <c r="X66" s="487" t="s">
        <v>2246</v>
      </c>
    </row>
    <row r="67" spans="2:24" s="26" customFormat="1" ht="15" customHeight="1" x14ac:dyDescent="0.2">
      <c r="B67" s="713" t="s">
        <v>829</v>
      </c>
      <c r="C67" s="754"/>
      <c r="D67" s="754"/>
      <c r="E67" s="754"/>
      <c r="F67" s="754"/>
      <c r="G67" s="754"/>
      <c r="H67" s="754"/>
      <c r="I67" s="754"/>
      <c r="J67" s="760"/>
      <c r="K67" s="760"/>
      <c r="L67" s="760"/>
      <c r="M67" s="760"/>
      <c r="N67" s="760"/>
      <c r="O67" s="760"/>
      <c r="P67" s="760"/>
      <c r="Q67" s="760"/>
      <c r="R67" s="713" t="s">
        <v>73</v>
      </c>
      <c r="S67" s="209" t="s">
        <v>1625</v>
      </c>
      <c r="T67" s="599" t="s">
        <v>4562</v>
      </c>
      <c r="U67" s="599" t="s">
        <v>4562</v>
      </c>
      <c r="V67" s="487" t="s">
        <v>2246</v>
      </c>
      <c r="W67" s="487" t="s">
        <v>2246</v>
      </c>
      <c r="X67" s="487" t="s">
        <v>2246</v>
      </c>
    </row>
    <row r="68" spans="2:24" s="26" customFormat="1" ht="15" customHeight="1" x14ac:dyDescent="0.2">
      <c r="B68" s="713" t="s">
        <v>829</v>
      </c>
      <c r="C68" s="754"/>
      <c r="D68" s="754"/>
      <c r="E68" s="754"/>
      <c r="F68" s="754"/>
      <c r="G68" s="754"/>
      <c r="H68" s="754"/>
      <c r="I68" s="754"/>
      <c r="J68" s="760"/>
      <c r="K68" s="760"/>
      <c r="L68" s="760"/>
      <c r="M68" s="760"/>
      <c r="N68" s="760"/>
      <c r="O68" s="760"/>
      <c r="P68" s="760"/>
      <c r="Q68" s="760"/>
      <c r="R68" s="713" t="s">
        <v>73</v>
      </c>
      <c r="S68" s="217" t="s">
        <v>1945</v>
      </c>
      <c r="T68" s="599" t="s">
        <v>4562</v>
      </c>
      <c r="U68" s="599" t="s">
        <v>4562</v>
      </c>
      <c r="V68" s="487" t="s">
        <v>2246</v>
      </c>
      <c r="W68" s="487" t="s">
        <v>2246</v>
      </c>
      <c r="X68" s="487" t="s">
        <v>2246</v>
      </c>
    </row>
    <row r="69" spans="2:24" s="26" customFormat="1" ht="43.9" customHeight="1" x14ac:dyDescent="0.2">
      <c r="B69" s="713" t="s">
        <v>829</v>
      </c>
      <c r="C69" s="754"/>
      <c r="D69" s="754"/>
      <c r="E69" s="754"/>
      <c r="F69" s="754"/>
      <c r="G69" s="754"/>
      <c r="H69" s="754"/>
      <c r="I69" s="754"/>
      <c r="J69" s="760"/>
      <c r="K69" s="760"/>
      <c r="L69" s="761"/>
      <c r="M69" s="760" t="s">
        <v>819</v>
      </c>
      <c r="N69" s="760" t="s">
        <v>819</v>
      </c>
      <c r="O69" s="760" t="s">
        <v>819</v>
      </c>
      <c r="P69" s="760" t="s">
        <v>819</v>
      </c>
      <c r="Q69" s="760" t="s">
        <v>819</v>
      </c>
      <c r="R69" s="713" t="s">
        <v>1472</v>
      </c>
      <c r="S69" s="217" t="s">
        <v>1946</v>
      </c>
      <c r="T69" s="599" t="s">
        <v>4562</v>
      </c>
      <c r="U69" s="599" t="s">
        <v>4562</v>
      </c>
      <c r="V69" s="487" t="s">
        <v>2246</v>
      </c>
      <c r="W69" s="487" t="s">
        <v>2246</v>
      </c>
      <c r="X69" s="487" t="s">
        <v>2246</v>
      </c>
    </row>
    <row r="70" spans="2:24" s="26" customFormat="1" ht="16.149999999999999" customHeight="1" x14ac:dyDescent="0.2">
      <c r="B70" s="713" t="s">
        <v>829</v>
      </c>
      <c r="C70" s="754"/>
      <c r="D70" s="754"/>
      <c r="E70" s="754"/>
      <c r="F70" s="754"/>
      <c r="G70" s="754"/>
      <c r="H70" s="754"/>
      <c r="I70" s="754"/>
      <c r="J70" s="760"/>
      <c r="K70" s="760"/>
      <c r="L70" s="759" t="s">
        <v>819</v>
      </c>
      <c r="M70" s="760"/>
      <c r="N70" s="760"/>
      <c r="O70" s="760"/>
      <c r="P70" s="760"/>
      <c r="Q70" s="760"/>
      <c r="R70" s="713" t="s">
        <v>73</v>
      </c>
      <c r="S70" s="217" t="s">
        <v>1947</v>
      </c>
      <c r="T70" s="599" t="s">
        <v>4562</v>
      </c>
      <c r="U70" s="599" t="s">
        <v>4562</v>
      </c>
      <c r="V70" s="487" t="s">
        <v>2246</v>
      </c>
      <c r="W70" s="487" t="s">
        <v>2246</v>
      </c>
      <c r="X70" s="487" t="s">
        <v>2246</v>
      </c>
    </row>
    <row r="71" spans="2:24" s="26" customFormat="1" ht="15" customHeight="1" x14ac:dyDescent="0.2">
      <c r="B71" s="31" t="s">
        <v>830</v>
      </c>
      <c r="C71" s="78"/>
      <c r="D71" s="715" t="s">
        <v>1493</v>
      </c>
      <c r="E71" s="754"/>
      <c r="F71" s="754"/>
      <c r="G71" s="754"/>
      <c r="H71" s="754"/>
      <c r="I71" s="754" t="s">
        <v>819</v>
      </c>
      <c r="J71" s="760"/>
      <c r="K71" s="760"/>
      <c r="L71" s="760"/>
      <c r="M71" s="760"/>
      <c r="N71" s="760"/>
      <c r="O71" s="760"/>
      <c r="P71" s="760"/>
      <c r="Q71" s="760"/>
      <c r="R71" s="713" t="s">
        <v>73</v>
      </c>
      <c r="S71" s="217" t="s">
        <v>1948</v>
      </c>
      <c r="T71" s="599" t="s">
        <v>4562</v>
      </c>
      <c r="U71" s="599" t="s">
        <v>4562</v>
      </c>
      <c r="V71" s="487" t="s">
        <v>2246</v>
      </c>
      <c r="W71" s="487" t="s">
        <v>2246</v>
      </c>
      <c r="X71" s="487" t="s">
        <v>2246</v>
      </c>
    </row>
    <row r="72" spans="2:24" s="26" customFormat="1" ht="16.899999999999999" customHeight="1" x14ac:dyDescent="0.2">
      <c r="B72" s="31" t="s">
        <v>830</v>
      </c>
      <c r="C72" s="78"/>
      <c r="D72" s="715" t="s">
        <v>1493</v>
      </c>
      <c r="E72" s="754"/>
      <c r="F72" s="754"/>
      <c r="G72" s="754"/>
      <c r="H72" s="754"/>
      <c r="I72" s="754"/>
      <c r="J72" s="760"/>
      <c r="K72" s="760"/>
      <c r="L72" s="760"/>
      <c r="M72" s="760"/>
      <c r="N72" s="760"/>
      <c r="O72" s="760"/>
      <c r="P72" s="760"/>
      <c r="Q72" s="760"/>
      <c r="R72" s="713" t="s">
        <v>73</v>
      </c>
      <c r="S72" s="217" t="s">
        <v>1949</v>
      </c>
      <c r="T72" s="599" t="s">
        <v>4562</v>
      </c>
      <c r="U72" s="599" t="s">
        <v>4562</v>
      </c>
      <c r="V72" s="487" t="s">
        <v>2246</v>
      </c>
      <c r="W72" s="487" t="s">
        <v>2246</v>
      </c>
      <c r="X72" s="487" t="s">
        <v>2246</v>
      </c>
    </row>
    <row r="73" spans="2:24" s="26" customFormat="1" ht="15" customHeight="1" x14ac:dyDescent="0.2">
      <c r="B73" s="31"/>
      <c r="C73" s="78"/>
      <c r="D73" s="31"/>
      <c r="E73" s="31"/>
      <c r="F73" s="764" t="s">
        <v>1774</v>
      </c>
      <c r="G73" s="754"/>
      <c r="H73" s="754"/>
      <c r="I73" s="754"/>
      <c r="J73" s="760"/>
      <c r="K73" s="760"/>
      <c r="L73" s="760"/>
      <c r="M73" s="760"/>
      <c r="N73" s="760"/>
      <c r="O73" s="760"/>
      <c r="P73" s="760"/>
      <c r="Q73" s="760"/>
      <c r="R73" s="715" t="s">
        <v>73</v>
      </c>
      <c r="S73" s="217" t="s">
        <v>1639</v>
      </c>
      <c r="T73" s="599" t="s">
        <v>4562</v>
      </c>
      <c r="U73" s="599" t="s">
        <v>4562</v>
      </c>
      <c r="V73" s="487" t="s">
        <v>2246</v>
      </c>
      <c r="W73" s="487" t="s">
        <v>2246</v>
      </c>
      <c r="X73" s="487" t="s">
        <v>2246</v>
      </c>
    </row>
    <row r="74" spans="2:24" s="26" customFormat="1" ht="15" customHeight="1" x14ac:dyDescent="0.2">
      <c r="B74" s="31"/>
      <c r="C74" s="78"/>
      <c r="D74" s="31"/>
      <c r="E74" s="31"/>
      <c r="F74" s="764"/>
      <c r="G74" s="754"/>
      <c r="H74" s="754"/>
      <c r="I74" s="754"/>
      <c r="J74" s="761"/>
      <c r="K74" s="761"/>
      <c r="L74" s="761"/>
      <c r="M74" s="761"/>
      <c r="N74" s="761"/>
      <c r="O74" s="761"/>
      <c r="P74" s="761"/>
      <c r="Q74" s="761"/>
      <c r="R74" s="715" t="s">
        <v>73</v>
      </c>
      <c r="S74" s="217" t="s">
        <v>1833</v>
      </c>
      <c r="T74" s="599" t="s">
        <v>4562</v>
      </c>
      <c r="U74" s="599" t="s">
        <v>4562</v>
      </c>
      <c r="V74" s="487" t="s">
        <v>2246</v>
      </c>
      <c r="W74" s="487" t="s">
        <v>2246</v>
      </c>
      <c r="X74" s="487" t="s">
        <v>2246</v>
      </c>
    </row>
    <row r="75" spans="2:24" s="26" customFormat="1" ht="15" customHeight="1" x14ac:dyDescent="0.2">
      <c r="B75" s="715" t="s">
        <v>1492</v>
      </c>
      <c r="C75" s="715" t="s">
        <v>1491</v>
      </c>
      <c r="D75" s="715" t="s">
        <v>1487</v>
      </c>
      <c r="E75" s="764" t="s">
        <v>1487</v>
      </c>
      <c r="F75" s="764" t="s">
        <v>1487</v>
      </c>
      <c r="G75" s="764" t="s">
        <v>1487</v>
      </c>
      <c r="H75" s="764" t="s">
        <v>1487</v>
      </c>
      <c r="I75" s="764" t="s">
        <v>1487</v>
      </c>
      <c r="J75" s="715" t="s">
        <v>1487</v>
      </c>
      <c r="K75" s="715" t="s">
        <v>1487</v>
      </c>
      <c r="L75" s="715" t="s">
        <v>1487</v>
      </c>
      <c r="M75" s="773" t="s">
        <v>1487</v>
      </c>
      <c r="N75" s="773" t="s">
        <v>1487</v>
      </c>
      <c r="O75" s="773" t="s">
        <v>1487</v>
      </c>
      <c r="P75" s="773" t="s">
        <v>1487</v>
      </c>
      <c r="Q75" s="773" t="s">
        <v>1487</v>
      </c>
      <c r="R75" s="715" t="s">
        <v>1488</v>
      </c>
      <c r="S75" s="217" t="s">
        <v>1489</v>
      </c>
      <c r="T75" s="599" t="s">
        <v>4562</v>
      </c>
      <c r="U75" s="599" t="s">
        <v>4562</v>
      </c>
      <c r="V75" s="487" t="s">
        <v>2246</v>
      </c>
      <c r="W75" s="487" t="s">
        <v>2246</v>
      </c>
      <c r="X75" s="487" t="s">
        <v>2246</v>
      </c>
    </row>
    <row r="76" spans="2:24" s="26" customFormat="1" ht="25.5" x14ac:dyDescent="0.2">
      <c r="B76" s="31"/>
      <c r="C76" s="31" t="s">
        <v>1486</v>
      </c>
      <c r="D76" s="715" t="s">
        <v>1508</v>
      </c>
      <c r="E76" s="764"/>
      <c r="F76" s="764"/>
      <c r="G76" s="764"/>
      <c r="H76" s="764"/>
      <c r="I76" s="764"/>
      <c r="J76" s="715" t="s">
        <v>1487</v>
      </c>
      <c r="K76" s="715" t="s">
        <v>1487</v>
      </c>
      <c r="L76" s="715" t="s">
        <v>1487</v>
      </c>
      <c r="M76" s="775"/>
      <c r="N76" s="775"/>
      <c r="O76" s="775"/>
      <c r="P76" s="775"/>
      <c r="Q76" s="775"/>
      <c r="R76" s="715" t="s">
        <v>73</v>
      </c>
      <c r="S76" s="217" t="s">
        <v>1490</v>
      </c>
      <c r="T76" s="599" t="s">
        <v>4562</v>
      </c>
      <c r="U76" s="599" t="s">
        <v>4562</v>
      </c>
      <c r="V76" s="487" t="s">
        <v>2246</v>
      </c>
      <c r="W76" s="487" t="s">
        <v>2246</v>
      </c>
      <c r="X76" s="487" t="s">
        <v>2246</v>
      </c>
    </row>
    <row r="77" spans="2:24" ht="38.25" x14ac:dyDescent="0.2">
      <c r="B77" s="715" t="s">
        <v>737</v>
      </c>
      <c r="C77" s="791" t="s">
        <v>61</v>
      </c>
      <c r="D77" s="791" t="s">
        <v>845</v>
      </c>
      <c r="E77" s="791" t="s">
        <v>845</v>
      </c>
      <c r="F77" s="791" t="s">
        <v>845</v>
      </c>
      <c r="G77" s="791" t="s">
        <v>845</v>
      </c>
      <c r="H77" s="791" t="s">
        <v>845</v>
      </c>
      <c r="I77" s="791" t="s">
        <v>845</v>
      </c>
      <c r="J77" s="791" t="s">
        <v>845</v>
      </c>
      <c r="K77" s="791" t="s">
        <v>845</v>
      </c>
      <c r="L77" s="791" t="s">
        <v>845</v>
      </c>
      <c r="M77" s="791" t="s">
        <v>845</v>
      </c>
      <c r="N77" s="791" t="s">
        <v>845</v>
      </c>
      <c r="O77" s="791" t="s">
        <v>845</v>
      </c>
      <c r="P77" s="791" t="s">
        <v>845</v>
      </c>
      <c r="Q77" s="791" t="s">
        <v>845</v>
      </c>
      <c r="R77" s="715" t="s">
        <v>62</v>
      </c>
      <c r="S77" s="217" t="s">
        <v>868</v>
      </c>
      <c r="T77" s="599" t="s">
        <v>4562</v>
      </c>
      <c r="U77" s="599" t="s">
        <v>4562</v>
      </c>
      <c r="V77" s="487" t="s">
        <v>2246</v>
      </c>
      <c r="W77" s="487" t="s">
        <v>2246</v>
      </c>
      <c r="X77" s="487" t="s">
        <v>2246</v>
      </c>
    </row>
    <row r="78" spans="2:24" ht="26.25" customHeight="1" x14ac:dyDescent="0.2">
      <c r="B78" s="715" t="s">
        <v>737</v>
      </c>
      <c r="C78" s="791"/>
      <c r="D78" s="791"/>
      <c r="E78" s="791"/>
      <c r="F78" s="791"/>
      <c r="G78" s="791"/>
      <c r="H78" s="791"/>
      <c r="I78" s="791"/>
      <c r="J78" s="791"/>
      <c r="K78" s="791"/>
      <c r="L78" s="791"/>
      <c r="M78" s="791"/>
      <c r="N78" s="791"/>
      <c r="O78" s="791"/>
      <c r="P78" s="791"/>
      <c r="Q78" s="791"/>
      <c r="R78" s="715" t="s">
        <v>73</v>
      </c>
      <c r="S78" s="217" t="s">
        <v>869</v>
      </c>
      <c r="T78" s="599" t="s">
        <v>4562</v>
      </c>
      <c r="U78" s="599" t="s">
        <v>4562</v>
      </c>
      <c r="V78" s="487" t="s">
        <v>2246</v>
      </c>
      <c r="W78" s="487" t="s">
        <v>2246</v>
      </c>
      <c r="X78" s="487" t="s">
        <v>2246</v>
      </c>
    </row>
    <row r="79" spans="2:24" ht="39.75" customHeight="1" x14ac:dyDescent="0.2">
      <c r="B79" s="715" t="s">
        <v>738</v>
      </c>
      <c r="C79" s="720" t="s">
        <v>93</v>
      </c>
      <c r="D79" s="720" t="s">
        <v>846</v>
      </c>
      <c r="E79" s="720" t="s">
        <v>846</v>
      </c>
      <c r="F79" s="720" t="s">
        <v>846</v>
      </c>
      <c r="G79" s="720" t="s">
        <v>846</v>
      </c>
      <c r="H79" s="720" t="s">
        <v>846</v>
      </c>
      <c r="I79" s="720" t="s">
        <v>846</v>
      </c>
      <c r="J79" s="720" t="s">
        <v>846</v>
      </c>
      <c r="K79" s="720" t="s">
        <v>846</v>
      </c>
      <c r="L79" s="720" t="s">
        <v>846</v>
      </c>
      <c r="M79" s="720" t="s">
        <v>846</v>
      </c>
      <c r="N79" s="720" t="s">
        <v>846</v>
      </c>
      <c r="O79" s="720" t="s">
        <v>846</v>
      </c>
      <c r="P79" s="720" t="s">
        <v>846</v>
      </c>
      <c r="Q79" s="720" t="s">
        <v>846</v>
      </c>
      <c r="R79" s="715" t="s">
        <v>63</v>
      </c>
      <c r="S79" s="217" t="s">
        <v>870</v>
      </c>
      <c r="T79" s="599" t="s">
        <v>4562</v>
      </c>
      <c r="U79" s="599" t="s">
        <v>4562</v>
      </c>
      <c r="V79" s="487" t="s">
        <v>2246</v>
      </c>
      <c r="W79" s="487" t="s">
        <v>2246</v>
      </c>
      <c r="X79" s="487" t="s">
        <v>2246</v>
      </c>
    </row>
    <row r="80" spans="2:24" ht="25.5" x14ac:dyDescent="0.2">
      <c r="B80" s="31" t="s">
        <v>786</v>
      </c>
      <c r="C80" s="713" t="s">
        <v>1311</v>
      </c>
      <c r="D80" s="755">
        <v>4.3</v>
      </c>
      <c r="E80" s="755">
        <v>4.3</v>
      </c>
      <c r="F80" s="755">
        <v>4.3</v>
      </c>
      <c r="G80" s="755">
        <v>4.3</v>
      </c>
      <c r="H80" s="755">
        <v>4.3</v>
      </c>
      <c r="I80" s="755">
        <v>4.3</v>
      </c>
      <c r="J80" s="755">
        <v>4.3</v>
      </c>
      <c r="K80" s="755">
        <v>4.3</v>
      </c>
      <c r="L80" s="755">
        <v>4.3</v>
      </c>
      <c r="M80" s="755">
        <v>4.3</v>
      </c>
      <c r="N80" s="755">
        <v>4.3</v>
      </c>
      <c r="O80" s="755">
        <v>4.3</v>
      </c>
      <c r="P80" s="755">
        <v>4.3</v>
      </c>
      <c r="Q80" s="755">
        <v>4.3</v>
      </c>
      <c r="R80" s="713" t="s">
        <v>95</v>
      </c>
      <c r="S80" s="209" t="s">
        <v>871</v>
      </c>
      <c r="T80" s="599" t="s">
        <v>4562</v>
      </c>
      <c r="U80" s="599" t="s">
        <v>4562</v>
      </c>
      <c r="V80" s="487" t="s">
        <v>2246</v>
      </c>
      <c r="W80" s="487" t="s">
        <v>2246</v>
      </c>
      <c r="X80" s="487" t="s">
        <v>2246</v>
      </c>
    </row>
    <row r="81" spans="1:24" ht="25.5" x14ac:dyDescent="0.2">
      <c r="B81" s="31" t="s">
        <v>786</v>
      </c>
      <c r="C81" s="713" t="s">
        <v>1311</v>
      </c>
      <c r="D81" s="755"/>
      <c r="E81" s="755"/>
      <c r="F81" s="755"/>
      <c r="G81" s="755"/>
      <c r="H81" s="755"/>
      <c r="I81" s="755"/>
      <c r="J81" s="755"/>
      <c r="K81" s="755"/>
      <c r="L81" s="755"/>
      <c r="M81" s="755"/>
      <c r="N81" s="755"/>
      <c r="O81" s="755"/>
      <c r="P81" s="755"/>
      <c r="Q81" s="755"/>
      <c r="R81" s="713" t="s">
        <v>73</v>
      </c>
      <c r="S81" s="209" t="s">
        <v>872</v>
      </c>
      <c r="T81" s="599" t="s">
        <v>4562</v>
      </c>
      <c r="U81" s="599" t="s">
        <v>4562</v>
      </c>
      <c r="V81" s="487" t="s">
        <v>2246</v>
      </c>
      <c r="W81" s="487" t="s">
        <v>2246</v>
      </c>
      <c r="X81" s="487" t="s">
        <v>2246</v>
      </c>
    </row>
    <row r="82" spans="1:24" ht="15" customHeight="1" x14ac:dyDescent="0.2">
      <c r="B82" s="679" t="s">
        <v>3875</v>
      </c>
      <c r="C82" s="679"/>
      <c r="D82" s="679"/>
      <c r="E82" s="679"/>
      <c r="F82" s="679"/>
      <c r="G82" s="679"/>
      <c r="H82" s="679"/>
      <c r="I82" s="679"/>
      <c r="J82" s="679"/>
      <c r="K82" s="679"/>
      <c r="L82" s="679"/>
      <c r="M82" s="679"/>
      <c r="N82" s="679"/>
      <c r="O82" s="679"/>
      <c r="P82" s="782" t="s">
        <v>3875</v>
      </c>
      <c r="Q82" s="785"/>
      <c r="R82" s="785"/>
      <c r="S82" s="785"/>
      <c r="T82" s="785"/>
      <c r="U82" s="785"/>
      <c r="V82" s="785"/>
      <c r="W82" s="785"/>
      <c r="X82" s="845"/>
    </row>
    <row r="83" spans="1:24" ht="25.5" x14ac:dyDescent="0.2">
      <c r="B83" s="713" t="s">
        <v>739</v>
      </c>
      <c r="C83" s="714">
        <v>5.0999999999999996</v>
      </c>
      <c r="D83" s="714">
        <v>5.0999999999999996</v>
      </c>
      <c r="E83" s="714">
        <v>5.0999999999999996</v>
      </c>
      <c r="F83" s="714">
        <v>5.0999999999999996</v>
      </c>
      <c r="G83" s="714">
        <v>5.0999999999999996</v>
      </c>
      <c r="H83" s="714">
        <v>5.0999999999999996</v>
      </c>
      <c r="I83" s="714">
        <v>5.0999999999999996</v>
      </c>
      <c r="J83" s="714">
        <v>5.0999999999999996</v>
      </c>
      <c r="K83" s="714">
        <v>5.0999999999999996</v>
      </c>
      <c r="L83" s="714">
        <v>5.0999999999999996</v>
      </c>
      <c r="M83" s="714">
        <v>5.0999999999999996</v>
      </c>
      <c r="N83" s="714">
        <v>5.0999999999999996</v>
      </c>
      <c r="O83" s="714">
        <v>5.0999999999999996</v>
      </c>
      <c r="P83" s="714">
        <v>5.0999999999999996</v>
      </c>
      <c r="Q83" s="714">
        <v>5.0999999999999996</v>
      </c>
      <c r="R83" s="713" t="s">
        <v>98</v>
      </c>
      <c r="S83" s="209" t="s">
        <v>873</v>
      </c>
      <c r="T83" s="599" t="s">
        <v>4562</v>
      </c>
      <c r="U83" s="599" t="s">
        <v>4562</v>
      </c>
      <c r="V83" s="487" t="s">
        <v>2246</v>
      </c>
      <c r="W83" s="487" t="s">
        <v>2246</v>
      </c>
      <c r="X83" s="487" t="s">
        <v>2246</v>
      </c>
    </row>
    <row r="84" spans="1:24" ht="25.5" x14ac:dyDescent="0.2">
      <c r="B84" s="31" t="s">
        <v>728</v>
      </c>
      <c r="C84" s="713" t="s">
        <v>1312</v>
      </c>
      <c r="D84" s="755" t="s">
        <v>64</v>
      </c>
      <c r="E84" s="755" t="s">
        <v>64</v>
      </c>
      <c r="F84" s="755" t="s">
        <v>64</v>
      </c>
      <c r="G84" s="755" t="s">
        <v>64</v>
      </c>
      <c r="H84" s="755" t="s">
        <v>64</v>
      </c>
      <c r="I84" s="755" t="s">
        <v>64</v>
      </c>
      <c r="J84" s="755" t="s">
        <v>64</v>
      </c>
      <c r="K84" s="755" t="s">
        <v>64</v>
      </c>
      <c r="L84" s="755" t="s">
        <v>64</v>
      </c>
      <c r="M84" s="755" t="s">
        <v>64</v>
      </c>
      <c r="N84" s="755" t="s">
        <v>64</v>
      </c>
      <c r="O84" s="755" t="s">
        <v>64</v>
      </c>
      <c r="P84" s="755" t="s">
        <v>64</v>
      </c>
      <c r="Q84" s="755" t="s">
        <v>64</v>
      </c>
      <c r="R84" s="713" t="s">
        <v>65</v>
      </c>
      <c r="S84" s="209" t="s">
        <v>874</v>
      </c>
      <c r="T84" s="599" t="s">
        <v>4562</v>
      </c>
      <c r="U84" s="599" t="s">
        <v>4562</v>
      </c>
      <c r="V84" s="487" t="s">
        <v>2246</v>
      </c>
      <c r="W84" s="487" t="s">
        <v>2246</v>
      </c>
      <c r="X84" s="487" t="s">
        <v>2246</v>
      </c>
    </row>
    <row r="85" spans="1:24" ht="38.25" x14ac:dyDescent="0.2">
      <c r="B85" s="31" t="s">
        <v>786</v>
      </c>
      <c r="C85" s="713" t="s">
        <v>1312</v>
      </c>
      <c r="D85" s="755"/>
      <c r="E85" s="755"/>
      <c r="F85" s="755"/>
      <c r="G85" s="755"/>
      <c r="H85" s="755"/>
      <c r="I85" s="755"/>
      <c r="J85" s="755"/>
      <c r="K85" s="755"/>
      <c r="L85" s="755"/>
      <c r="M85" s="755"/>
      <c r="N85" s="755"/>
      <c r="O85" s="755"/>
      <c r="P85" s="755"/>
      <c r="Q85" s="755"/>
      <c r="R85" s="713" t="s">
        <v>73</v>
      </c>
      <c r="S85" s="209" t="s">
        <v>875</v>
      </c>
      <c r="T85" s="599" t="s">
        <v>4562</v>
      </c>
      <c r="U85" s="599" t="s">
        <v>4562</v>
      </c>
      <c r="V85" s="487" t="s">
        <v>2246</v>
      </c>
      <c r="W85" s="487" t="s">
        <v>2246</v>
      </c>
      <c r="X85" s="487" t="s">
        <v>2246</v>
      </c>
    </row>
    <row r="86" spans="1:24" ht="25.5" x14ac:dyDescent="0.2">
      <c r="B86" s="31" t="s">
        <v>786</v>
      </c>
      <c r="C86" s="713" t="s">
        <v>1312</v>
      </c>
      <c r="D86" s="755"/>
      <c r="E86" s="755"/>
      <c r="F86" s="755"/>
      <c r="G86" s="755"/>
      <c r="H86" s="755"/>
      <c r="I86" s="755"/>
      <c r="J86" s="755"/>
      <c r="K86" s="755"/>
      <c r="L86" s="755"/>
      <c r="M86" s="755"/>
      <c r="N86" s="755"/>
      <c r="O86" s="755"/>
      <c r="P86" s="755"/>
      <c r="Q86" s="755"/>
      <c r="R86" s="713" t="s">
        <v>73</v>
      </c>
      <c r="S86" s="209" t="s">
        <v>876</v>
      </c>
      <c r="T86" s="599" t="s">
        <v>4562</v>
      </c>
      <c r="U86" s="599" t="s">
        <v>4562</v>
      </c>
      <c r="V86" s="487" t="s">
        <v>2246</v>
      </c>
      <c r="W86" s="487" t="s">
        <v>2246</v>
      </c>
      <c r="X86" s="487" t="s">
        <v>2246</v>
      </c>
    </row>
    <row r="87" spans="1:24" ht="38.25" x14ac:dyDescent="0.2">
      <c r="B87" s="31" t="s">
        <v>786</v>
      </c>
      <c r="C87" s="713" t="s">
        <v>1317</v>
      </c>
      <c r="D87" s="714" t="s">
        <v>152</v>
      </c>
      <c r="E87" s="714" t="s">
        <v>152</v>
      </c>
      <c r="F87" s="714" t="s">
        <v>152</v>
      </c>
      <c r="G87" s="714" t="s">
        <v>152</v>
      </c>
      <c r="H87" s="714" t="s">
        <v>152</v>
      </c>
      <c r="I87" s="714" t="s">
        <v>152</v>
      </c>
      <c r="J87" s="714" t="s">
        <v>152</v>
      </c>
      <c r="K87" s="714" t="s">
        <v>152</v>
      </c>
      <c r="L87" s="714" t="s">
        <v>152</v>
      </c>
      <c r="M87" s="756" t="s">
        <v>152</v>
      </c>
      <c r="N87" s="756" t="s">
        <v>152</v>
      </c>
      <c r="O87" s="756" t="s">
        <v>152</v>
      </c>
      <c r="P87" s="756" t="s">
        <v>152</v>
      </c>
      <c r="Q87" s="756" t="s">
        <v>152</v>
      </c>
      <c r="R87" s="713" t="s">
        <v>153</v>
      </c>
      <c r="S87" s="209" t="s">
        <v>917</v>
      </c>
      <c r="T87" s="599" t="s">
        <v>4562</v>
      </c>
      <c r="U87" s="599" t="s">
        <v>4562</v>
      </c>
      <c r="V87" s="487" t="s">
        <v>2246</v>
      </c>
      <c r="W87" s="487" t="s">
        <v>2246</v>
      </c>
      <c r="X87" s="487" t="s">
        <v>2246</v>
      </c>
    </row>
    <row r="88" spans="1:24" ht="39" customHeight="1" x14ac:dyDescent="0.2">
      <c r="B88" s="31" t="s">
        <v>786</v>
      </c>
      <c r="C88" s="713" t="s">
        <v>1317</v>
      </c>
      <c r="D88" s="714" t="s">
        <v>152</v>
      </c>
      <c r="E88" s="714" t="s">
        <v>152</v>
      </c>
      <c r="F88" s="714" t="s">
        <v>152</v>
      </c>
      <c r="G88" s="755" t="s">
        <v>152</v>
      </c>
      <c r="H88" s="755" t="s">
        <v>152</v>
      </c>
      <c r="I88" s="755" t="s">
        <v>152</v>
      </c>
      <c r="J88" s="755" t="s">
        <v>152</v>
      </c>
      <c r="K88" s="755" t="s">
        <v>152</v>
      </c>
      <c r="L88" s="714" t="s">
        <v>152</v>
      </c>
      <c r="M88" s="758"/>
      <c r="N88" s="758"/>
      <c r="O88" s="758"/>
      <c r="P88" s="757"/>
      <c r="Q88" s="757"/>
      <c r="R88" s="715" t="s">
        <v>73</v>
      </c>
      <c r="S88" s="217" t="s">
        <v>1804</v>
      </c>
      <c r="T88" s="599" t="s">
        <v>4562</v>
      </c>
      <c r="U88" s="599" t="s">
        <v>4562</v>
      </c>
      <c r="V88" s="487" t="s">
        <v>2246</v>
      </c>
      <c r="W88" s="487" t="s">
        <v>2246</v>
      </c>
      <c r="X88" s="487" t="s">
        <v>2246</v>
      </c>
    </row>
    <row r="89" spans="1:24" ht="38.25" x14ac:dyDescent="0.2">
      <c r="B89" s="31" t="s">
        <v>786</v>
      </c>
      <c r="C89" s="713" t="s">
        <v>1317</v>
      </c>
      <c r="D89" s="714" t="s">
        <v>152</v>
      </c>
      <c r="E89" s="714" t="s">
        <v>152</v>
      </c>
      <c r="F89" s="714" t="s">
        <v>152</v>
      </c>
      <c r="G89" s="755"/>
      <c r="H89" s="755"/>
      <c r="I89" s="755"/>
      <c r="J89" s="755"/>
      <c r="K89" s="755"/>
      <c r="L89" s="714" t="s">
        <v>152</v>
      </c>
      <c r="M89" s="714" t="s">
        <v>152</v>
      </c>
      <c r="N89" s="714" t="s">
        <v>152</v>
      </c>
      <c r="O89" s="714" t="s">
        <v>152</v>
      </c>
      <c r="P89" s="758"/>
      <c r="Q89" s="758"/>
      <c r="R89" s="715" t="s">
        <v>73</v>
      </c>
      <c r="S89" s="209" t="s">
        <v>919</v>
      </c>
      <c r="T89" s="599" t="s">
        <v>4562</v>
      </c>
      <c r="U89" s="599" t="s">
        <v>4562</v>
      </c>
      <c r="V89" s="487" t="s">
        <v>2246</v>
      </c>
      <c r="W89" s="487" t="s">
        <v>2246</v>
      </c>
      <c r="X89" s="487" t="s">
        <v>2246</v>
      </c>
    </row>
    <row r="90" spans="1:24" ht="25.5" x14ac:dyDescent="0.2">
      <c r="B90" s="31" t="s">
        <v>786</v>
      </c>
      <c r="C90" s="713" t="s">
        <v>1318</v>
      </c>
      <c r="D90" s="755" t="s">
        <v>157</v>
      </c>
      <c r="E90" s="755" t="s">
        <v>157</v>
      </c>
      <c r="F90" s="755" t="s">
        <v>157</v>
      </c>
      <c r="G90" s="755" t="s">
        <v>157</v>
      </c>
      <c r="H90" s="755" t="s">
        <v>157</v>
      </c>
      <c r="I90" s="755" t="s">
        <v>157</v>
      </c>
      <c r="J90" s="755" t="s">
        <v>157</v>
      </c>
      <c r="K90" s="755" t="s">
        <v>157</v>
      </c>
      <c r="L90" s="755" t="s">
        <v>157</v>
      </c>
      <c r="M90" s="755" t="s">
        <v>157</v>
      </c>
      <c r="N90" s="755" t="s">
        <v>157</v>
      </c>
      <c r="O90" s="755" t="s">
        <v>157</v>
      </c>
      <c r="P90" s="755" t="s">
        <v>157</v>
      </c>
      <c r="Q90" s="755" t="s">
        <v>157</v>
      </c>
      <c r="R90" s="713" t="s">
        <v>158</v>
      </c>
      <c r="S90" s="217" t="s">
        <v>1805</v>
      </c>
      <c r="T90" s="599" t="s">
        <v>4562</v>
      </c>
      <c r="U90" s="599" t="s">
        <v>4562</v>
      </c>
      <c r="V90" s="487" t="s">
        <v>2246</v>
      </c>
      <c r="W90" s="487" t="s">
        <v>2246</v>
      </c>
      <c r="X90" s="487" t="s">
        <v>2246</v>
      </c>
    </row>
    <row r="91" spans="1:24" ht="25.5" x14ac:dyDescent="0.2">
      <c r="B91" s="31" t="s">
        <v>786</v>
      </c>
      <c r="C91" s="713" t="s">
        <v>1318</v>
      </c>
      <c r="D91" s="755"/>
      <c r="E91" s="755"/>
      <c r="F91" s="755"/>
      <c r="G91" s="755"/>
      <c r="H91" s="755"/>
      <c r="I91" s="755"/>
      <c r="J91" s="755"/>
      <c r="K91" s="755"/>
      <c r="L91" s="755"/>
      <c r="M91" s="755"/>
      <c r="N91" s="755"/>
      <c r="O91" s="755"/>
      <c r="P91" s="755"/>
      <c r="Q91" s="755"/>
      <c r="R91" s="713" t="s">
        <v>73</v>
      </c>
      <c r="S91" s="209" t="s">
        <v>921</v>
      </c>
      <c r="T91" s="599" t="s">
        <v>4562</v>
      </c>
      <c r="U91" s="599" t="s">
        <v>4562</v>
      </c>
      <c r="V91" s="487" t="s">
        <v>2246</v>
      </c>
      <c r="W91" s="487" t="s">
        <v>2246</v>
      </c>
      <c r="X91" s="487" t="s">
        <v>2246</v>
      </c>
    </row>
    <row r="92" spans="1:24" s="363" customFormat="1" ht="15" customHeight="1" x14ac:dyDescent="0.2">
      <c r="B92" s="679" t="s">
        <v>4872</v>
      </c>
      <c r="C92" s="679"/>
      <c r="D92" s="679"/>
      <c r="E92" s="679"/>
      <c r="F92" s="679"/>
      <c r="G92" s="679"/>
      <c r="H92" s="679"/>
      <c r="I92" s="679"/>
      <c r="J92" s="679"/>
      <c r="K92" s="679"/>
      <c r="L92" s="679"/>
      <c r="M92" s="679"/>
      <c r="N92" s="679"/>
      <c r="O92" s="679"/>
      <c r="P92" s="782" t="s">
        <v>4872</v>
      </c>
      <c r="Q92" s="785"/>
      <c r="R92" s="785"/>
      <c r="S92" s="785"/>
      <c r="T92" s="785"/>
      <c r="U92" s="785"/>
      <c r="V92" s="785"/>
      <c r="W92" s="785"/>
      <c r="X92" s="845"/>
    </row>
    <row r="93" spans="1:24" customFormat="1" ht="25.5" x14ac:dyDescent="0.2">
      <c r="A93" s="665"/>
      <c r="B93" s="723"/>
      <c r="C93" s="723"/>
      <c r="D93" s="723"/>
      <c r="E93" s="723"/>
      <c r="F93" s="723"/>
      <c r="G93" s="723"/>
      <c r="H93" s="723"/>
      <c r="I93" s="723"/>
      <c r="J93" s="723"/>
      <c r="K93" s="723"/>
      <c r="L93" s="723"/>
      <c r="M93" s="409"/>
      <c r="N93" s="773" t="s">
        <v>3673</v>
      </c>
      <c r="O93" s="773" t="s">
        <v>3673</v>
      </c>
      <c r="P93" s="773" t="s">
        <v>3673</v>
      </c>
      <c r="Q93" s="773" t="s">
        <v>3673</v>
      </c>
      <c r="R93" s="720" t="s">
        <v>3056</v>
      </c>
      <c r="S93" s="217" t="s">
        <v>3828</v>
      </c>
      <c r="T93" s="641" t="s">
        <v>4565</v>
      </c>
      <c r="U93" s="641" t="s">
        <v>4563</v>
      </c>
      <c r="V93" s="487" t="s">
        <v>2246</v>
      </c>
      <c r="W93" s="485" t="s">
        <v>2248</v>
      </c>
      <c r="X93" s="485" t="s">
        <v>2248</v>
      </c>
    </row>
    <row r="94" spans="1:24" customFormat="1" x14ac:dyDescent="0.2">
      <c r="A94" s="665"/>
      <c r="B94" s="723"/>
      <c r="C94" s="723"/>
      <c r="D94" s="723"/>
      <c r="E94" s="723"/>
      <c r="F94" s="723"/>
      <c r="G94" s="723"/>
      <c r="H94" s="723"/>
      <c r="I94" s="723"/>
      <c r="J94" s="723"/>
      <c r="K94" s="723"/>
      <c r="L94" s="723"/>
      <c r="M94" s="409"/>
      <c r="N94" s="774"/>
      <c r="O94" s="774"/>
      <c r="P94" s="774"/>
      <c r="Q94" s="774"/>
      <c r="R94" s="720" t="s">
        <v>73</v>
      </c>
      <c r="S94" s="217" t="s">
        <v>3829</v>
      </c>
      <c r="T94" s="641" t="s">
        <v>4565</v>
      </c>
      <c r="U94" s="641" t="s">
        <v>4563</v>
      </c>
      <c r="V94" s="487" t="s">
        <v>2246</v>
      </c>
      <c r="W94" s="485" t="s">
        <v>2248</v>
      </c>
      <c r="X94" s="485" t="s">
        <v>2248</v>
      </c>
    </row>
    <row r="95" spans="1:24" customFormat="1" ht="25.5" x14ac:dyDescent="0.2">
      <c r="A95" s="665"/>
      <c r="B95" s="723"/>
      <c r="C95" s="723"/>
      <c r="D95" s="723"/>
      <c r="E95" s="723"/>
      <c r="F95" s="723"/>
      <c r="G95" s="723"/>
      <c r="H95" s="723"/>
      <c r="I95" s="723"/>
      <c r="J95" s="723"/>
      <c r="K95" s="723"/>
      <c r="L95" s="723"/>
      <c r="M95" s="409"/>
      <c r="N95" s="774"/>
      <c r="O95" s="774"/>
      <c r="P95" s="774"/>
      <c r="Q95" s="774"/>
      <c r="R95" s="720" t="s">
        <v>73</v>
      </c>
      <c r="S95" s="217" t="s">
        <v>3157</v>
      </c>
      <c r="T95" s="641" t="s">
        <v>4565</v>
      </c>
      <c r="U95" s="641" t="s">
        <v>4563</v>
      </c>
      <c r="V95" s="487" t="s">
        <v>2246</v>
      </c>
      <c r="W95" s="485" t="s">
        <v>2248</v>
      </c>
      <c r="X95" s="485" t="s">
        <v>2248</v>
      </c>
    </row>
    <row r="96" spans="1:24" customFormat="1" ht="25.5" x14ac:dyDescent="0.2">
      <c r="A96" s="665"/>
      <c r="B96" s="723"/>
      <c r="C96" s="723"/>
      <c r="D96" s="723"/>
      <c r="E96" s="723"/>
      <c r="F96" s="723"/>
      <c r="G96" s="723"/>
      <c r="H96" s="723"/>
      <c r="I96" s="723"/>
      <c r="J96" s="723"/>
      <c r="K96" s="723"/>
      <c r="L96" s="723"/>
      <c r="M96" s="409"/>
      <c r="N96" s="774"/>
      <c r="O96" s="774"/>
      <c r="P96" s="774"/>
      <c r="Q96" s="774"/>
      <c r="R96" s="720" t="s">
        <v>73</v>
      </c>
      <c r="S96" s="217" t="s">
        <v>3158</v>
      </c>
      <c r="T96" s="641" t="s">
        <v>4565</v>
      </c>
      <c r="U96" s="641" t="s">
        <v>4563</v>
      </c>
      <c r="V96" s="487" t="s">
        <v>2246</v>
      </c>
      <c r="W96" s="485" t="s">
        <v>2248</v>
      </c>
      <c r="X96" s="485" t="s">
        <v>2248</v>
      </c>
    </row>
    <row r="97" spans="1:24" customFormat="1" ht="25.5" x14ac:dyDescent="0.2">
      <c r="A97" s="665"/>
      <c r="B97" s="723"/>
      <c r="C97" s="723"/>
      <c r="D97" s="723"/>
      <c r="E97" s="723"/>
      <c r="F97" s="723"/>
      <c r="G97" s="723"/>
      <c r="H97" s="723"/>
      <c r="I97" s="723"/>
      <c r="J97" s="723"/>
      <c r="K97" s="723"/>
      <c r="L97" s="723"/>
      <c r="M97" s="409"/>
      <c r="N97" s="774"/>
      <c r="O97" s="774"/>
      <c r="P97" s="774"/>
      <c r="Q97" s="774"/>
      <c r="R97" s="720" t="s">
        <v>73</v>
      </c>
      <c r="S97" s="217" t="s">
        <v>3769</v>
      </c>
      <c r="T97" s="641" t="s">
        <v>4565</v>
      </c>
      <c r="U97" s="641" t="s">
        <v>4563</v>
      </c>
      <c r="V97" s="487" t="s">
        <v>2246</v>
      </c>
      <c r="W97" s="485" t="s">
        <v>2248</v>
      </c>
      <c r="X97" s="485" t="s">
        <v>2248</v>
      </c>
    </row>
    <row r="98" spans="1:24" customFormat="1" ht="38.25" x14ac:dyDescent="0.2">
      <c r="A98" s="665"/>
      <c r="B98" s="723"/>
      <c r="C98" s="723"/>
      <c r="D98" s="723"/>
      <c r="E98" s="723"/>
      <c r="F98" s="723"/>
      <c r="G98" s="723"/>
      <c r="H98" s="723"/>
      <c r="I98" s="723"/>
      <c r="J98" s="723"/>
      <c r="K98" s="723"/>
      <c r="L98" s="723"/>
      <c r="M98" s="409"/>
      <c r="N98" s="774"/>
      <c r="O98" s="774"/>
      <c r="P98" s="774"/>
      <c r="Q98" s="774"/>
      <c r="R98" s="720" t="s">
        <v>73</v>
      </c>
      <c r="S98" s="217" t="s">
        <v>3830</v>
      </c>
      <c r="T98" s="641" t="s">
        <v>4565</v>
      </c>
      <c r="U98" s="641" t="s">
        <v>4563</v>
      </c>
      <c r="V98" s="487" t="s">
        <v>2246</v>
      </c>
      <c r="W98" s="485" t="s">
        <v>2248</v>
      </c>
      <c r="X98" s="485" t="s">
        <v>2248</v>
      </c>
    </row>
    <row r="99" spans="1:24" customFormat="1" x14ac:dyDescent="0.2">
      <c r="A99" s="282"/>
      <c r="B99" s="723"/>
      <c r="C99" s="723"/>
      <c r="D99" s="723"/>
      <c r="E99" s="723"/>
      <c r="F99" s="723"/>
      <c r="G99" s="723"/>
      <c r="H99" s="723"/>
      <c r="I99" s="723"/>
      <c r="J99" s="723"/>
      <c r="K99" s="723"/>
      <c r="L99" s="723"/>
      <c r="M99" s="409"/>
      <c r="N99" s="774"/>
      <c r="O99" s="774"/>
      <c r="P99" s="774"/>
      <c r="Q99" s="774"/>
      <c r="R99" s="720" t="s">
        <v>73</v>
      </c>
      <c r="S99" s="217" t="s">
        <v>3770</v>
      </c>
      <c r="T99" s="641" t="s">
        <v>4565</v>
      </c>
      <c r="U99" s="641" t="s">
        <v>4563</v>
      </c>
      <c r="V99" s="487" t="s">
        <v>2246</v>
      </c>
      <c r="W99" s="485" t="s">
        <v>2248</v>
      </c>
      <c r="X99" s="485" t="s">
        <v>2248</v>
      </c>
    </row>
    <row r="100" spans="1:24" customFormat="1" ht="38.25" x14ac:dyDescent="0.2">
      <c r="A100" s="282"/>
      <c r="B100" s="723"/>
      <c r="C100" s="723"/>
      <c r="D100" s="723"/>
      <c r="E100" s="723"/>
      <c r="F100" s="723"/>
      <c r="G100" s="723"/>
      <c r="H100" s="723"/>
      <c r="I100" s="723"/>
      <c r="J100" s="723"/>
      <c r="K100" s="723"/>
      <c r="L100" s="723"/>
      <c r="M100" s="409"/>
      <c r="N100" s="774"/>
      <c r="O100" s="774"/>
      <c r="P100" s="774"/>
      <c r="Q100" s="774"/>
      <c r="R100" s="720" t="s">
        <v>73</v>
      </c>
      <c r="S100" s="217" t="s">
        <v>3479</v>
      </c>
      <c r="T100" s="641" t="s">
        <v>4565</v>
      </c>
      <c r="U100" s="641" t="s">
        <v>4563</v>
      </c>
      <c r="V100" s="487" t="s">
        <v>2246</v>
      </c>
      <c r="W100" s="485" t="s">
        <v>2248</v>
      </c>
      <c r="X100" s="485" t="s">
        <v>2248</v>
      </c>
    </row>
    <row r="101" spans="1:24" customFormat="1" ht="25.5" x14ac:dyDescent="0.2">
      <c r="A101" s="282"/>
      <c r="B101" s="723"/>
      <c r="C101" s="723"/>
      <c r="D101" s="723"/>
      <c r="E101" s="723"/>
      <c r="F101" s="723"/>
      <c r="G101" s="723"/>
      <c r="H101" s="723"/>
      <c r="I101" s="723"/>
      <c r="J101" s="723"/>
      <c r="K101" s="723"/>
      <c r="L101" s="723"/>
      <c r="M101" s="409"/>
      <c r="N101" s="775"/>
      <c r="O101" s="775"/>
      <c r="P101" s="775"/>
      <c r="Q101" s="775"/>
      <c r="R101" s="720" t="s">
        <v>73</v>
      </c>
      <c r="S101" s="217" t="s">
        <v>3480</v>
      </c>
      <c r="T101" s="641" t="s">
        <v>4565</v>
      </c>
      <c r="U101" s="641" t="s">
        <v>4563</v>
      </c>
      <c r="V101" s="487" t="s">
        <v>2246</v>
      </c>
      <c r="W101" s="485" t="s">
        <v>2248</v>
      </c>
      <c r="X101" s="485" t="s">
        <v>2248</v>
      </c>
    </row>
    <row r="102" spans="1:24" customFormat="1" ht="25.5" x14ac:dyDescent="0.2">
      <c r="A102" s="282"/>
      <c r="B102" s="723"/>
      <c r="C102" s="723"/>
      <c r="D102" s="723"/>
      <c r="E102" s="723"/>
      <c r="F102" s="723"/>
      <c r="G102" s="723"/>
      <c r="H102" s="723"/>
      <c r="I102" s="723"/>
      <c r="J102" s="723"/>
      <c r="K102" s="723"/>
      <c r="L102" s="723"/>
      <c r="M102" s="601" t="s">
        <v>306</v>
      </c>
      <c r="N102" s="773" t="s">
        <v>3674</v>
      </c>
      <c r="O102" s="773" t="s">
        <v>3674</v>
      </c>
      <c r="P102" s="773" t="s">
        <v>3674</v>
      </c>
      <c r="Q102" s="773" t="s">
        <v>3674</v>
      </c>
      <c r="R102" s="720" t="s">
        <v>3675</v>
      </c>
      <c r="S102" s="217" t="s">
        <v>3771</v>
      </c>
      <c r="T102" s="599" t="s">
        <v>4562</v>
      </c>
      <c r="U102" s="599" t="s">
        <v>4567</v>
      </c>
      <c r="V102" s="487" t="s">
        <v>2246</v>
      </c>
      <c r="W102" s="485" t="s">
        <v>2248</v>
      </c>
      <c r="X102" s="485" t="s">
        <v>2248</v>
      </c>
    </row>
    <row r="103" spans="1:24" customFormat="1" x14ac:dyDescent="0.2">
      <c r="A103" s="282"/>
      <c r="B103" s="723"/>
      <c r="C103" s="723"/>
      <c r="D103" s="723"/>
      <c r="E103" s="723"/>
      <c r="F103" s="723"/>
      <c r="G103" s="723"/>
      <c r="H103" s="723"/>
      <c r="I103" s="723"/>
      <c r="J103" s="723"/>
      <c r="K103" s="723"/>
      <c r="L103" s="723"/>
      <c r="M103" s="601" t="s">
        <v>306</v>
      </c>
      <c r="N103" s="774"/>
      <c r="O103" s="774"/>
      <c r="P103" s="774"/>
      <c r="Q103" s="774"/>
      <c r="R103" s="720" t="s">
        <v>73</v>
      </c>
      <c r="S103" s="217" t="s">
        <v>3772</v>
      </c>
      <c r="T103" s="599" t="s">
        <v>4562</v>
      </c>
      <c r="U103" s="599" t="s">
        <v>4567</v>
      </c>
      <c r="V103" s="487" t="s">
        <v>2246</v>
      </c>
      <c r="W103" s="485" t="s">
        <v>2248</v>
      </c>
      <c r="X103" s="485" t="s">
        <v>2248</v>
      </c>
    </row>
    <row r="104" spans="1:24" customFormat="1" x14ac:dyDescent="0.2">
      <c r="A104" s="282"/>
      <c r="B104" s="723"/>
      <c r="C104" s="723"/>
      <c r="D104" s="723"/>
      <c r="E104" s="723"/>
      <c r="F104" s="723"/>
      <c r="G104" s="723"/>
      <c r="H104" s="723"/>
      <c r="I104" s="723"/>
      <c r="J104" s="723"/>
      <c r="K104" s="723"/>
      <c r="L104" s="723"/>
      <c r="M104" s="601" t="s">
        <v>306</v>
      </c>
      <c r="N104" s="774"/>
      <c r="O104" s="774"/>
      <c r="P104" s="774"/>
      <c r="Q104" s="774"/>
      <c r="R104" s="720" t="s">
        <v>73</v>
      </c>
      <c r="S104" s="217" t="s">
        <v>3831</v>
      </c>
      <c r="T104" s="599" t="s">
        <v>4562</v>
      </c>
      <c r="U104" s="599" t="s">
        <v>4567</v>
      </c>
      <c r="V104" s="487" t="s">
        <v>2246</v>
      </c>
      <c r="W104" s="485" t="s">
        <v>2248</v>
      </c>
      <c r="X104" s="485" t="s">
        <v>2248</v>
      </c>
    </row>
    <row r="105" spans="1:24" customFormat="1" x14ac:dyDescent="0.2">
      <c r="A105" s="282"/>
      <c r="B105" s="723"/>
      <c r="C105" s="723"/>
      <c r="D105" s="723"/>
      <c r="E105" s="723"/>
      <c r="F105" s="723"/>
      <c r="G105" s="723"/>
      <c r="H105" s="723"/>
      <c r="I105" s="723"/>
      <c r="J105" s="723"/>
      <c r="K105" s="723"/>
      <c r="L105" s="723"/>
      <c r="M105" s="601" t="s">
        <v>306</v>
      </c>
      <c r="N105" s="774"/>
      <c r="O105" s="774"/>
      <c r="P105" s="774"/>
      <c r="Q105" s="774"/>
      <c r="R105" s="720" t="s">
        <v>73</v>
      </c>
      <c r="S105" s="217" t="s">
        <v>3773</v>
      </c>
      <c r="T105" s="599" t="s">
        <v>4562</v>
      </c>
      <c r="U105" s="599" t="s">
        <v>4567</v>
      </c>
      <c r="V105" s="487" t="s">
        <v>2246</v>
      </c>
      <c r="W105" s="485" t="s">
        <v>2248</v>
      </c>
      <c r="X105" s="485" t="s">
        <v>2248</v>
      </c>
    </row>
    <row r="106" spans="1:24" customFormat="1" x14ac:dyDescent="0.2">
      <c r="A106" s="282"/>
      <c r="B106" s="723"/>
      <c r="C106" s="723"/>
      <c r="D106" s="723"/>
      <c r="E106" s="723"/>
      <c r="F106" s="723"/>
      <c r="G106" s="723"/>
      <c r="H106" s="723"/>
      <c r="I106" s="723"/>
      <c r="J106" s="723"/>
      <c r="K106" s="723"/>
      <c r="L106" s="723"/>
      <c r="M106" s="601" t="s">
        <v>306</v>
      </c>
      <c r="N106" s="774"/>
      <c r="O106" s="774"/>
      <c r="P106" s="774"/>
      <c r="Q106" s="774"/>
      <c r="R106" s="720" t="s">
        <v>73</v>
      </c>
      <c r="S106" s="217" t="s">
        <v>3774</v>
      </c>
      <c r="T106" s="599" t="s">
        <v>4562</v>
      </c>
      <c r="U106" s="599" t="s">
        <v>4567</v>
      </c>
      <c r="V106" s="487" t="s">
        <v>2246</v>
      </c>
      <c r="W106" s="485" t="s">
        <v>2248</v>
      </c>
      <c r="X106" s="485" t="s">
        <v>2248</v>
      </c>
    </row>
    <row r="107" spans="1:24" customFormat="1" x14ac:dyDescent="0.2">
      <c r="A107" s="282"/>
      <c r="B107" s="723"/>
      <c r="C107" s="723"/>
      <c r="D107" s="723"/>
      <c r="E107" s="723"/>
      <c r="F107" s="723"/>
      <c r="G107" s="723"/>
      <c r="H107" s="723"/>
      <c r="I107" s="723"/>
      <c r="J107" s="723"/>
      <c r="K107" s="723"/>
      <c r="L107" s="723"/>
      <c r="M107" s="601" t="s">
        <v>306</v>
      </c>
      <c r="N107" s="774"/>
      <c r="O107" s="774"/>
      <c r="P107" s="774"/>
      <c r="Q107" s="774"/>
      <c r="R107" s="720" t="s">
        <v>73</v>
      </c>
      <c r="S107" s="217" t="s">
        <v>3775</v>
      </c>
      <c r="T107" s="599" t="s">
        <v>4562</v>
      </c>
      <c r="U107" s="599" t="s">
        <v>4567</v>
      </c>
      <c r="V107" s="487" t="s">
        <v>2246</v>
      </c>
      <c r="W107" s="485" t="s">
        <v>2248</v>
      </c>
      <c r="X107" s="485" t="s">
        <v>2248</v>
      </c>
    </row>
    <row r="108" spans="1:24" customFormat="1" ht="13.15" customHeight="1" x14ac:dyDescent="0.2">
      <c r="A108" s="282"/>
      <c r="B108" s="723"/>
      <c r="C108" s="723"/>
      <c r="D108" s="723"/>
      <c r="E108" s="723"/>
      <c r="F108" s="723"/>
      <c r="G108" s="723"/>
      <c r="H108" s="723"/>
      <c r="I108" s="723"/>
      <c r="J108" s="723"/>
      <c r="K108" s="723"/>
      <c r="L108" s="723"/>
      <c r="M108" s="409"/>
      <c r="N108" s="774"/>
      <c r="O108" s="774"/>
      <c r="P108" s="774"/>
      <c r="Q108" s="774"/>
      <c r="R108" s="720" t="s">
        <v>73</v>
      </c>
      <c r="S108" s="217" t="s">
        <v>3832</v>
      </c>
      <c r="T108" s="684">
        <v>45566</v>
      </c>
      <c r="U108" s="684" t="s">
        <v>4567</v>
      </c>
      <c r="V108" s="487" t="s">
        <v>2246</v>
      </c>
      <c r="W108" s="485" t="s">
        <v>2248</v>
      </c>
      <c r="X108" s="485" t="s">
        <v>2248</v>
      </c>
    </row>
    <row r="109" spans="1:24" customFormat="1" x14ac:dyDescent="0.2">
      <c r="A109" s="282"/>
      <c r="B109" s="723"/>
      <c r="C109" s="723"/>
      <c r="D109" s="723"/>
      <c r="E109" s="723"/>
      <c r="F109" s="723"/>
      <c r="G109" s="723"/>
      <c r="H109" s="723"/>
      <c r="I109" s="723"/>
      <c r="J109" s="723"/>
      <c r="K109" s="723"/>
      <c r="L109" s="723"/>
      <c r="M109" s="409"/>
      <c r="N109" s="774"/>
      <c r="O109" s="774"/>
      <c r="P109" s="774"/>
      <c r="Q109" s="774"/>
      <c r="R109" s="720" t="s">
        <v>73</v>
      </c>
      <c r="S109" s="276" t="s">
        <v>3676</v>
      </c>
      <c r="T109" s="684">
        <v>45566</v>
      </c>
      <c r="U109" s="684" t="s">
        <v>4567</v>
      </c>
      <c r="V109" s="487" t="s">
        <v>2246</v>
      </c>
      <c r="W109" s="485" t="s">
        <v>2248</v>
      </c>
      <c r="X109" s="485" t="s">
        <v>2248</v>
      </c>
    </row>
    <row r="110" spans="1:24" customFormat="1" x14ac:dyDescent="0.2">
      <c r="A110" s="282"/>
      <c r="B110" s="723"/>
      <c r="C110" s="723"/>
      <c r="D110" s="723"/>
      <c r="E110" s="723"/>
      <c r="F110" s="723"/>
      <c r="G110" s="723"/>
      <c r="H110" s="723"/>
      <c r="I110" s="723"/>
      <c r="J110" s="723"/>
      <c r="K110" s="723"/>
      <c r="L110" s="723"/>
      <c r="M110" s="409"/>
      <c r="N110" s="774"/>
      <c r="O110" s="774"/>
      <c r="P110" s="774"/>
      <c r="Q110" s="774"/>
      <c r="R110" s="720" t="s">
        <v>73</v>
      </c>
      <c r="S110" s="203" t="s">
        <v>3677</v>
      </c>
      <c r="T110" s="684">
        <v>45566</v>
      </c>
      <c r="U110" s="684" t="s">
        <v>4567</v>
      </c>
      <c r="V110" s="487" t="s">
        <v>2246</v>
      </c>
      <c r="W110" s="485" t="s">
        <v>2248</v>
      </c>
      <c r="X110" s="485" t="s">
        <v>2248</v>
      </c>
    </row>
    <row r="111" spans="1:24" customFormat="1" x14ac:dyDescent="0.2">
      <c r="A111" s="282"/>
      <c r="B111" s="723"/>
      <c r="C111" s="723"/>
      <c r="D111" s="723"/>
      <c r="E111" s="723"/>
      <c r="F111" s="723"/>
      <c r="G111" s="723"/>
      <c r="H111" s="723"/>
      <c r="I111" s="723"/>
      <c r="J111" s="723"/>
      <c r="K111" s="723"/>
      <c r="L111" s="723"/>
      <c r="M111" s="409"/>
      <c r="N111" s="774"/>
      <c r="O111" s="774"/>
      <c r="P111" s="774"/>
      <c r="Q111" s="774"/>
      <c r="R111" s="720" t="s">
        <v>73</v>
      </c>
      <c r="S111" s="203" t="s">
        <v>3678</v>
      </c>
      <c r="T111" s="684">
        <v>45566</v>
      </c>
      <c r="U111" s="684" t="s">
        <v>4567</v>
      </c>
      <c r="V111" s="487" t="s">
        <v>2246</v>
      </c>
      <c r="W111" s="485" t="s">
        <v>2248</v>
      </c>
      <c r="X111" s="485" t="s">
        <v>2248</v>
      </c>
    </row>
    <row r="112" spans="1:24" customFormat="1" x14ac:dyDescent="0.2">
      <c r="A112" s="282"/>
      <c r="B112" s="723"/>
      <c r="C112" s="723"/>
      <c r="D112" s="723"/>
      <c r="E112" s="723"/>
      <c r="F112" s="723"/>
      <c r="G112" s="723"/>
      <c r="H112" s="723"/>
      <c r="I112" s="723"/>
      <c r="J112" s="723"/>
      <c r="K112" s="723"/>
      <c r="L112" s="723"/>
      <c r="M112" s="409"/>
      <c r="N112" s="774"/>
      <c r="O112" s="774"/>
      <c r="P112" s="774"/>
      <c r="Q112" s="774"/>
      <c r="R112" s="720" t="s">
        <v>73</v>
      </c>
      <c r="S112" s="203" t="s">
        <v>3679</v>
      </c>
      <c r="T112" s="684">
        <v>45566</v>
      </c>
      <c r="U112" s="684" t="s">
        <v>4567</v>
      </c>
      <c r="V112" s="487" t="s">
        <v>2246</v>
      </c>
      <c r="W112" s="485" t="s">
        <v>2248</v>
      </c>
      <c r="X112" s="485" t="s">
        <v>2248</v>
      </c>
    </row>
    <row r="113" spans="1:24" customFormat="1" x14ac:dyDescent="0.2">
      <c r="A113" s="282"/>
      <c r="B113" s="723"/>
      <c r="C113" s="723"/>
      <c r="D113" s="723"/>
      <c r="E113" s="723"/>
      <c r="F113" s="723"/>
      <c r="G113" s="723"/>
      <c r="H113" s="723"/>
      <c r="I113" s="723"/>
      <c r="J113" s="723"/>
      <c r="K113" s="723"/>
      <c r="L113" s="723"/>
      <c r="M113" s="409"/>
      <c r="N113" s="774"/>
      <c r="O113" s="774"/>
      <c r="P113" s="774"/>
      <c r="Q113" s="774"/>
      <c r="R113" s="720" t="s">
        <v>73</v>
      </c>
      <c r="S113" s="203" t="s">
        <v>3680</v>
      </c>
      <c r="T113" s="684">
        <v>45566</v>
      </c>
      <c r="U113" s="684" t="s">
        <v>4567</v>
      </c>
      <c r="V113" s="487" t="s">
        <v>2246</v>
      </c>
      <c r="W113" s="485" t="s">
        <v>2248</v>
      </c>
      <c r="X113" s="485" t="s">
        <v>2248</v>
      </c>
    </row>
    <row r="114" spans="1:24" customFormat="1" x14ac:dyDescent="0.2">
      <c r="A114" s="282"/>
      <c r="B114" s="723"/>
      <c r="C114" s="723"/>
      <c r="D114" s="723"/>
      <c r="E114" s="723"/>
      <c r="F114" s="723"/>
      <c r="G114" s="723"/>
      <c r="H114" s="723"/>
      <c r="I114" s="723"/>
      <c r="J114" s="723"/>
      <c r="K114" s="723"/>
      <c r="L114" s="723"/>
      <c r="M114" s="409"/>
      <c r="N114" s="774"/>
      <c r="O114" s="774"/>
      <c r="P114" s="774"/>
      <c r="Q114" s="774"/>
      <c r="R114" s="720" t="s">
        <v>73</v>
      </c>
      <c r="S114" s="203" t="s">
        <v>3681</v>
      </c>
      <c r="T114" s="684">
        <v>45566</v>
      </c>
      <c r="U114" s="684" t="s">
        <v>4567</v>
      </c>
      <c r="V114" s="487" t="s">
        <v>2246</v>
      </c>
      <c r="W114" s="485" t="s">
        <v>2248</v>
      </c>
      <c r="X114" s="485" t="s">
        <v>2248</v>
      </c>
    </row>
    <row r="115" spans="1:24" customFormat="1" x14ac:dyDescent="0.2">
      <c r="A115" s="282"/>
      <c r="B115" s="723"/>
      <c r="C115" s="723"/>
      <c r="D115" s="723"/>
      <c r="E115" s="723"/>
      <c r="F115" s="723"/>
      <c r="G115" s="723"/>
      <c r="H115" s="723"/>
      <c r="I115" s="723"/>
      <c r="J115" s="723"/>
      <c r="K115" s="723"/>
      <c r="L115" s="723"/>
      <c r="M115" s="409"/>
      <c r="N115" s="774"/>
      <c r="O115" s="774"/>
      <c r="P115" s="774"/>
      <c r="Q115" s="774"/>
      <c r="R115" s="720" t="s">
        <v>73</v>
      </c>
      <c r="S115" s="203" t="s">
        <v>3682</v>
      </c>
      <c r="T115" s="684">
        <v>45566</v>
      </c>
      <c r="U115" s="684" t="s">
        <v>4567</v>
      </c>
      <c r="V115" s="487" t="s">
        <v>2246</v>
      </c>
      <c r="W115" s="485" t="s">
        <v>2248</v>
      </c>
      <c r="X115" s="485" t="s">
        <v>2248</v>
      </c>
    </row>
    <row r="116" spans="1:24" customFormat="1" x14ac:dyDescent="0.2">
      <c r="A116" s="282"/>
      <c r="B116" s="723"/>
      <c r="C116" s="723"/>
      <c r="D116" s="723"/>
      <c r="E116" s="723"/>
      <c r="F116" s="723"/>
      <c r="G116" s="723"/>
      <c r="H116" s="723"/>
      <c r="I116" s="723"/>
      <c r="J116" s="723"/>
      <c r="K116" s="723"/>
      <c r="L116" s="723"/>
      <c r="M116" s="409"/>
      <c r="N116" s="774"/>
      <c r="O116" s="774"/>
      <c r="P116" s="774"/>
      <c r="Q116" s="774"/>
      <c r="R116" s="720" t="s">
        <v>73</v>
      </c>
      <c r="S116" s="203" t="s">
        <v>3683</v>
      </c>
      <c r="T116" s="684">
        <v>45566</v>
      </c>
      <c r="U116" s="684" t="s">
        <v>4567</v>
      </c>
      <c r="V116" s="487" t="s">
        <v>2246</v>
      </c>
      <c r="W116" s="485" t="s">
        <v>2248</v>
      </c>
      <c r="X116" s="485" t="s">
        <v>2248</v>
      </c>
    </row>
    <row r="117" spans="1:24" customFormat="1" x14ac:dyDescent="0.2">
      <c r="A117" s="282"/>
      <c r="B117" s="723"/>
      <c r="C117" s="723"/>
      <c r="D117" s="723"/>
      <c r="E117" s="723"/>
      <c r="F117" s="723"/>
      <c r="G117" s="723"/>
      <c r="H117" s="723"/>
      <c r="I117" s="723"/>
      <c r="J117" s="723"/>
      <c r="K117" s="723"/>
      <c r="L117" s="723"/>
      <c r="M117" s="409"/>
      <c r="N117" s="774"/>
      <c r="O117" s="774"/>
      <c r="P117" s="774"/>
      <c r="Q117" s="774"/>
      <c r="R117" s="720" t="s">
        <v>73</v>
      </c>
      <c r="S117" s="203" t="s">
        <v>3681</v>
      </c>
      <c r="T117" s="684">
        <v>45566</v>
      </c>
      <c r="U117" s="684" t="s">
        <v>4567</v>
      </c>
      <c r="V117" s="487" t="s">
        <v>2246</v>
      </c>
      <c r="W117" s="485" t="s">
        <v>2248</v>
      </c>
      <c r="X117" s="485" t="s">
        <v>2248</v>
      </c>
    </row>
    <row r="118" spans="1:24" customFormat="1" x14ac:dyDescent="0.2">
      <c r="A118" s="282"/>
      <c r="B118" s="723"/>
      <c r="C118" s="723"/>
      <c r="D118" s="723"/>
      <c r="E118" s="723"/>
      <c r="F118" s="723"/>
      <c r="G118" s="723"/>
      <c r="H118" s="723"/>
      <c r="I118" s="723"/>
      <c r="J118" s="723"/>
      <c r="K118" s="723"/>
      <c r="L118" s="723"/>
      <c r="M118" s="409"/>
      <c r="N118" s="774"/>
      <c r="O118" s="774"/>
      <c r="P118" s="774"/>
      <c r="Q118" s="774"/>
      <c r="R118" s="720" t="s">
        <v>73</v>
      </c>
      <c r="S118" s="203" t="s">
        <v>3684</v>
      </c>
      <c r="T118" s="684">
        <v>45566</v>
      </c>
      <c r="U118" s="684" t="s">
        <v>4567</v>
      </c>
      <c r="V118" s="487" t="s">
        <v>2246</v>
      </c>
      <c r="W118" s="485" t="s">
        <v>2248</v>
      </c>
      <c r="X118" s="485" t="s">
        <v>2248</v>
      </c>
    </row>
    <row r="119" spans="1:24" customFormat="1" x14ac:dyDescent="0.2">
      <c r="A119" s="282"/>
      <c r="B119" s="723"/>
      <c r="C119" s="723"/>
      <c r="D119" s="723"/>
      <c r="E119" s="723"/>
      <c r="F119" s="723"/>
      <c r="G119" s="723"/>
      <c r="H119" s="723"/>
      <c r="I119" s="723"/>
      <c r="J119" s="723"/>
      <c r="K119" s="723"/>
      <c r="L119" s="723"/>
      <c r="M119" s="409"/>
      <c r="N119" s="774"/>
      <c r="O119" s="774"/>
      <c r="P119" s="774"/>
      <c r="Q119" s="774"/>
      <c r="R119" s="720" t="s">
        <v>73</v>
      </c>
      <c r="S119" s="203" t="s">
        <v>3685</v>
      </c>
      <c r="T119" s="684">
        <v>45566</v>
      </c>
      <c r="U119" s="684" t="s">
        <v>4567</v>
      </c>
      <c r="V119" s="487" t="s">
        <v>2246</v>
      </c>
      <c r="W119" s="485" t="s">
        <v>2248</v>
      </c>
      <c r="X119" s="485" t="s">
        <v>2248</v>
      </c>
    </row>
    <row r="120" spans="1:24" customFormat="1" x14ac:dyDescent="0.2">
      <c r="A120" s="282"/>
      <c r="B120" s="723"/>
      <c r="C120" s="723"/>
      <c r="D120" s="723"/>
      <c r="E120" s="723"/>
      <c r="F120" s="723"/>
      <c r="G120" s="723"/>
      <c r="H120" s="723"/>
      <c r="I120" s="723"/>
      <c r="J120" s="723"/>
      <c r="K120" s="723"/>
      <c r="L120" s="723"/>
      <c r="M120" s="409"/>
      <c r="N120" s="774"/>
      <c r="O120" s="774"/>
      <c r="P120" s="774"/>
      <c r="Q120" s="774"/>
      <c r="R120" s="720" t="s">
        <v>73</v>
      </c>
      <c r="S120" s="203" t="s">
        <v>3686</v>
      </c>
      <c r="T120" s="684">
        <v>45566</v>
      </c>
      <c r="U120" s="684" t="s">
        <v>4567</v>
      </c>
      <c r="V120" s="487" t="s">
        <v>2246</v>
      </c>
      <c r="W120" s="485" t="s">
        <v>2248</v>
      </c>
      <c r="X120" s="485" t="s">
        <v>2248</v>
      </c>
    </row>
    <row r="121" spans="1:24" customFormat="1" x14ac:dyDescent="0.2">
      <c r="A121" s="282"/>
      <c r="B121" s="723"/>
      <c r="C121" s="723"/>
      <c r="D121" s="723"/>
      <c r="E121" s="723"/>
      <c r="F121" s="723"/>
      <c r="G121" s="723"/>
      <c r="H121" s="723"/>
      <c r="I121" s="723"/>
      <c r="J121" s="723"/>
      <c r="K121" s="723"/>
      <c r="L121" s="723"/>
      <c r="M121" s="409"/>
      <c r="N121" s="774"/>
      <c r="O121" s="774"/>
      <c r="P121" s="774"/>
      <c r="Q121" s="774"/>
      <c r="R121" s="720" t="s">
        <v>73</v>
      </c>
      <c r="S121" s="203" t="s">
        <v>3687</v>
      </c>
      <c r="T121" s="684">
        <v>45566</v>
      </c>
      <c r="U121" s="684" t="s">
        <v>4567</v>
      </c>
      <c r="V121" s="487" t="s">
        <v>2246</v>
      </c>
      <c r="W121" s="485" t="s">
        <v>2248</v>
      </c>
      <c r="X121" s="485" t="s">
        <v>2248</v>
      </c>
    </row>
    <row r="122" spans="1:24" customFormat="1" x14ac:dyDescent="0.2">
      <c r="A122" s="282"/>
      <c r="B122" s="723"/>
      <c r="C122" s="723"/>
      <c r="D122" s="723"/>
      <c r="E122" s="723"/>
      <c r="F122" s="723"/>
      <c r="G122" s="723"/>
      <c r="H122" s="723"/>
      <c r="I122" s="723"/>
      <c r="J122" s="723"/>
      <c r="K122" s="723"/>
      <c r="L122" s="723"/>
      <c r="M122" s="409"/>
      <c r="N122" s="774"/>
      <c r="O122" s="774"/>
      <c r="P122" s="774"/>
      <c r="Q122" s="774"/>
      <c r="R122" s="720" t="s">
        <v>73</v>
      </c>
      <c r="S122" s="203" t="s">
        <v>3688</v>
      </c>
      <c r="T122" s="684">
        <v>45566</v>
      </c>
      <c r="U122" s="684" t="s">
        <v>4567</v>
      </c>
      <c r="V122" s="487" t="s">
        <v>2246</v>
      </c>
      <c r="W122" s="485" t="s">
        <v>2248</v>
      </c>
      <c r="X122" s="485" t="s">
        <v>2248</v>
      </c>
    </row>
    <row r="123" spans="1:24" customFormat="1" x14ac:dyDescent="0.2">
      <c r="A123" s="282"/>
      <c r="B123" s="723"/>
      <c r="C123" s="723"/>
      <c r="D123" s="723"/>
      <c r="E123" s="723"/>
      <c r="F123" s="723"/>
      <c r="G123" s="723"/>
      <c r="H123" s="723"/>
      <c r="I123" s="723"/>
      <c r="J123" s="723"/>
      <c r="K123" s="723"/>
      <c r="L123" s="723"/>
      <c r="M123" s="409"/>
      <c r="N123" s="774"/>
      <c r="O123" s="774"/>
      <c r="P123" s="774"/>
      <c r="Q123" s="774"/>
      <c r="R123" s="720" t="s">
        <v>73</v>
      </c>
      <c r="S123" s="203" t="s">
        <v>3689</v>
      </c>
      <c r="T123" s="684">
        <v>45566</v>
      </c>
      <c r="U123" s="684" t="s">
        <v>4567</v>
      </c>
      <c r="V123" s="487" t="s">
        <v>2246</v>
      </c>
      <c r="W123" s="485" t="s">
        <v>2248</v>
      </c>
      <c r="X123" s="485" t="s">
        <v>2248</v>
      </c>
    </row>
    <row r="124" spans="1:24" customFormat="1" x14ac:dyDescent="0.2">
      <c r="A124" s="282"/>
      <c r="B124" s="723"/>
      <c r="C124" s="723"/>
      <c r="D124" s="723"/>
      <c r="E124" s="723"/>
      <c r="F124" s="723"/>
      <c r="G124" s="723"/>
      <c r="H124" s="723"/>
      <c r="I124" s="723"/>
      <c r="J124" s="723"/>
      <c r="K124" s="723"/>
      <c r="L124" s="723"/>
      <c r="M124" s="409"/>
      <c r="N124" s="774"/>
      <c r="O124" s="774"/>
      <c r="P124" s="774"/>
      <c r="Q124" s="774"/>
      <c r="R124" s="720" t="s">
        <v>73</v>
      </c>
      <c r="S124" s="203" t="s">
        <v>3690</v>
      </c>
      <c r="T124" s="684">
        <v>45566</v>
      </c>
      <c r="U124" s="684" t="s">
        <v>4567</v>
      </c>
      <c r="V124" s="487" t="s">
        <v>2246</v>
      </c>
      <c r="W124" s="485" t="s">
        <v>2248</v>
      </c>
      <c r="X124" s="485" t="s">
        <v>2248</v>
      </c>
    </row>
    <row r="125" spans="1:24" customFormat="1" x14ac:dyDescent="0.2">
      <c r="A125" s="282"/>
      <c r="B125" s="723"/>
      <c r="C125" s="723"/>
      <c r="D125" s="723"/>
      <c r="E125" s="723"/>
      <c r="F125" s="723"/>
      <c r="G125" s="723"/>
      <c r="H125" s="723"/>
      <c r="I125" s="723"/>
      <c r="J125" s="723"/>
      <c r="K125" s="723"/>
      <c r="L125" s="723"/>
      <c r="M125" s="409"/>
      <c r="N125" s="774"/>
      <c r="O125" s="774"/>
      <c r="P125" s="774"/>
      <c r="Q125" s="774"/>
      <c r="R125" s="720" t="s">
        <v>73</v>
      </c>
      <c r="S125" s="203" t="s">
        <v>3691</v>
      </c>
      <c r="T125" s="684">
        <v>45566</v>
      </c>
      <c r="U125" s="684" t="s">
        <v>4567</v>
      </c>
      <c r="V125" s="487" t="s">
        <v>2246</v>
      </c>
      <c r="W125" s="485" t="s">
        <v>2248</v>
      </c>
      <c r="X125" s="485" t="s">
        <v>2248</v>
      </c>
    </row>
    <row r="126" spans="1:24" customFormat="1" x14ac:dyDescent="0.2">
      <c r="A126" s="282"/>
      <c r="B126" s="723"/>
      <c r="C126" s="723"/>
      <c r="D126" s="723"/>
      <c r="E126" s="723"/>
      <c r="F126" s="723"/>
      <c r="G126" s="723"/>
      <c r="H126" s="723"/>
      <c r="I126" s="723"/>
      <c r="J126" s="723"/>
      <c r="K126" s="723"/>
      <c r="L126" s="723"/>
      <c r="M126" s="409"/>
      <c r="N126" s="774"/>
      <c r="O126" s="774"/>
      <c r="P126" s="774"/>
      <c r="Q126" s="774"/>
      <c r="R126" s="720" t="s">
        <v>73</v>
      </c>
      <c r="S126" s="203" t="s">
        <v>3692</v>
      </c>
      <c r="T126" s="684">
        <v>45566</v>
      </c>
      <c r="U126" s="684" t="s">
        <v>4567</v>
      </c>
      <c r="V126" s="487" t="s">
        <v>2246</v>
      </c>
      <c r="W126" s="485" t="s">
        <v>2248</v>
      </c>
      <c r="X126" s="485" t="s">
        <v>2248</v>
      </c>
    </row>
    <row r="127" spans="1:24" customFormat="1" x14ac:dyDescent="0.2">
      <c r="A127" s="282"/>
      <c r="B127" s="723"/>
      <c r="C127" s="723"/>
      <c r="D127" s="723"/>
      <c r="E127" s="723"/>
      <c r="F127" s="723"/>
      <c r="G127" s="723"/>
      <c r="H127" s="723"/>
      <c r="I127" s="723"/>
      <c r="J127" s="723"/>
      <c r="K127" s="723"/>
      <c r="L127" s="723"/>
      <c r="M127" s="409"/>
      <c r="N127" s="774"/>
      <c r="O127" s="774"/>
      <c r="P127" s="774"/>
      <c r="Q127" s="774"/>
      <c r="R127" s="720" t="s">
        <v>73</v>
      </c>
      <c r="S127" s="203" t="s">
        <v>3693</v>
      </c>
      <c r="T127" s="684">
        <v>45566</v>
      </c>
      <c r="U127" s="684" t="s">
        <v>4567</v>
      </c>
      <c r="V127" s="487" t="s">
        <v>2246</v>
      </c>
      <c r="W127" s="485" t="s">
        <v>2248</v>
      </c>
      <c r="X127" s="485" t="s">
        <v>2248</v>
      </c>
    </row>
    <row r="128" spans="1:24" customFormat="1" x14ac:dyDescent="0.2">
      <c r="A128" s="282"/>
      <c r="B128" s="723"/>
      <c r="C128" s="723"/>
      <c r="D128" s="723"/>
      <c r="E128" s="723"/>
      <c r="F128" s="723"/>
      <c r="G128" s="723"/>
      <c r="H128" s="723"/>
      <c r="I128" s="723"/>
      <c r="J128" s="723"/>
      <c r="K128" s="723"/>
      <c r="L128" s="723"/>
      <c r="M128" s="409"/>
      <c r="N128" s="774"/>
      <c r="O128" s="774"/>
      <c r="P128" s="774"/>
      <c r="Q128" s="774"/>
      <c r="R128" s="720" t="s">
        <v>73</v>
      </c>
      <c r="S128" s="203" t="s">
        <v>3694</v>
      </c>
      <c r="T128" s="684">
        <v>45566</v>
      </c>
      <c r="U128" s="684" t="s">
        <v>4567</v>
      </c>
      <c r="V128" s="487" t="s">
        <v>2246</v>
      </c>
      <c r="W128" s="485" t="s">
        <v>2248</v>
      </c>
      <c r="X128" s="485" t="s">
        <v>2248</v>
      </c>
    </row>
    <row r="129" spans="1:24" customFormat="1" x14ac:dyDescent="0.2">
      <c r="A129" s="282"/>
      <c r="B129" s="723"/>
      <c r="C129" s="723"/>
      <c r="D129" s="723"/>
      <c r="E129" s="723"/>
      <c r="F129" s="723"/>
      <c r="G129" s="723"/>
      <c r="H129" s="723"/>
      <c r="I129" s="723"/>
      <c r="J129" s="723"/>
      <c r="K129" s="723"/>
      <c r="L129" s="723"/>
      <c r="M129" s="409"/>
      <c r="N129" s="774"/>
      <c r="O129" s="774"/>
      <c r="P129" s="774"/>
      <c r="Q129" s="774"/>
      <c r="R129" s="720" t="s">
        <v>73</v>
      </c>
      <c r="S129" s="203" t="s">
        <v>3695</v>
      </c>
      <c r="T129" s="684">
        <v>45566</v>
      </c>
      <c r="U129" s="684" t="s">
        <v>4567</v>
      </c>
      <c r="V129" s="487" t="s">
        <v>2246</v>
      </c>
      <c r="W129" s="485" t="s">
        <v>2248</v>
      </c>
      <c r="X129" s="485" t="s">
        <v>2248</v>
      </c>
    </row>
    <row r="130" spans="1:24" customFormat="1" x14ac:dyDescent="0.2">
      <c r="A130" s="282"/>
      <c r="B130" s="723"/>
      <c r="C130" s="723"/>
      <c r="D130" s="723"/>
      <c r="E130" s="723"/>
      <c r="F130" s="723"/>
      <c r="G130" s="723"/>
      <c r="H130" s="723"/>
      <c r="I130" s="723"/>
      <c r="J130" s="723"/>
      <c r="K130" s="723"/>
      <c r="L130" s="723"/>
      <c r="M130" s="409"/>
      <c r="N130" s="774"/>
      <c r="O130" s="774"/>
      <c r="P130" s="774"/>
      <c r="Q130" s="774"/>
      <c r="R130" s="720" t="s">
        <v>73</v>
      </c>
      <c r="S130" s="203" t="s">
        <v>3696</v>
      </c>
      <c r="T130" s="684">
        <v>45566</v>
      </c>
      <c r="U130" s="684" t="s">
        <v>4567</v>
      </c>
      <c r="V130" s="487" t="s">
        <v>2246</v>
      </c>
      <c r="W130" s="485" t="s">
        <v>2248</v>
      </c>
      <c r="X130" s="485" t="s">
        <v>2248</v>
      </c>
    </row>
    <row r="131" spans="1:24" customFormat="1" x14ac:dyDescent="0.2">
      <c r="A131" s="282"/>
      <c r="B131" s="723"/>
      <c r="C131" s="723"/>
      <c r="D131" s="723"/>
      <c r="E131" s="723"/>
      <c r="F131" s="723"/>
      <c r="G131" s="723"/>
      <c r="H131" s="723"/>
      <c r="I131" s="723"/>
      <c r="J131" s="723"/>
      <c r="K131" s="723"/>
      <c r="L131" s="723"/>
      <c r="M131" s="409"/>
      <c r="N131" s="775"/>
      <c r="O131" s="775"/>
      <c r="P131" s="775"/>
      <c r="Q131" s="775"/>
      <c r="R131" s="720" t="s">
        <v>73</v>
      </c>
      <c r="S131" s="203" t="s">
        <v>3697</v>
      </c>
      <c r="T131" s="684">
        <v>45566</v>
      </c>
      <c r="U131" s="684" t="s">
        <v>4567</v>
      </c>
      <c r="V131" s="487" t="s">
        <v>2246</v>
      </c>
      <c r="W131" s="485" t="s">
        <v>2248</v>
      </c>
      <c r="X131" s="485" t="s">
        <v>2248</v>
      </c>
    </row>
    <row r="132" spans="1:24" customFormat="1" ht="25.5" x14ac:dyDescent="0.2">
      <c r="A132" s="282"/>
      <c r="B132" s="723"/>
      <c r="C132" s="723"/>
      <c r="D132" s="723"/>
      <c r="E132" s="723"/>
      <c r="F132" s="723"/>
      <c r="G132" s="723"/>
      <c r="H132" s="723"/>
      <c r="I132" s="723"/>
      <c r="J132" s="723"/>
      <c r="K132" s="723"/>
      <c r="L132" s="723"/>
      <c r="M132" s="409"/>
      <c r="N132" s="773" t="s">
        <v>3674</v>
      </c>
      <c r="O132" s="773" t="s">
        <v>3674</v>
      </c>
      <c r="P132" s="773" t="s">
        <v>3674</v>
      </c>
      <c r="Q132" s="773" t="s">
        <v>3674</v>
      </c>
      <c r="R132" s="715" t="s">
        <v>3878</v>
      </c>
      <c r="S132" s="203" t="s">
        <v>3698</v>
      </c>
      <c r="T132" s="684">
        <v>45566</v>
      </c>
      <c r="U132" s="684" t="s">
        <v>4567</v>
      </c>
      <c r="V132" s="487" t="s">
        <v>2246</v>
      </c>
      <c r="W132" s="485" t="s">
        <v>2248</v>
      </c>
      <c r="X132" s="485" t="s">
        <v>2248</v>
      </c>
    </row>
    <row r="133" spans="1:24" customFormat="1" x14ac:dyDescent="0.2">
      <c r="A133" s="282"/>
      <c r="B133" s="723"/>
      <c r="C133" s="723"/>
      <c r="D133" s="723"/>
      <c r="E133" s="723"/>
      <c r="F133" s="723"/>
      <c r="G133" s="723"/>
      <c r="H133" s="723"/>
      <c r="I133" s="723"/>
      <c r="J133" s="723"/>
      <c r="K133" s="723"/>
      <c r="L133" s="723"/>
      <c r="M133" s="409"/>
      <c r="N133" s="774"/>
      <c r="O133" s="774"/>
      <c r="P133" s="774"/>
      <c r="Q133" s="774"/>
      <c r="R133" s="720" t="s">
        <v>73</v>
      </c>
      <c r="S133" s="203" t="s">
        <v>3699</v>
      </c>
      <c r="T133" s="684">
        <v>45566</v>
      </c>
      <c r="U133" s="684" t="s">
        <v>4567</v>
      </c>
      <c r="V133" s="487" t="s">
        <v>2246</v>
      </c>
      <c r="W133" s="485" t="s">
        <v>2248</v>
      </c>
      <c r="X133" s="485" t="s">
        <v>2248</v>
      </c>
    </row>
    <row r="134" spans="1:24" customFormat="1" x14ac:dyDescent="0.2">
      <c r="A134" s="282"/>
      <c r="B134" s="723"/>
      <c r="C134" s="723"/>
      <c r="D134" s="723"/>
      <c r="E134" s="723"/>
      <c r="F134" s="723"/>
      <c r="G134" s="723"/>
      <c r="H134" s="723"/>
      <c r="I134" s="723"/>
      <c r="J134" s="723"/>
      <c r="K134" s="723"/>
      <c r="L134" s="723"/>
      <c r="M134" s="409"/>
      <c r="N134" s="774"/>
      <c r="O134" s="774"/>
      <c r="P134" s="774"/>
      <c r="Q134" s="774"/>
      <c r="R134" s="720" t="s">
        <v>73</v>
      </c>
      <c r="S134" s="203" t="s">
        <v>3700</v>
      </c>
      <c r="T134" s="684">
        <v>45566</v>
      </c>
      <c r="U134" s="684" t="s">
        <v>4567</v>
      </c>
      <c r="V134" s="487" t="s">
        <v>2246</v>
      </c>
      <c r="W134" s="485" t="s">
        <v>2248</v>
      </c>
      <c r="X134" s="485" t="s">
        <v>2248</v>
      </c>
    </row>
    <row r="135" spans="1:24" customFormat="1" x14ac:dyDescent="0.2">
      <c r="A135" s="282"/>
      <c r="B135" s="723"/>
      <c r="C135" s="723"/>
      <c r="D135" s="723"/>
      <c r="E135" s="723"/>
      <c r="F135" s="723"/>
      <c r="G135" s="723"/>
      <c r="H135" s="723"/>
      <c r="I135" s="723"/>
      <c r="J135" s="723"/>
      <c r="K135" s="723"/>
      <c r="L135" s="723"/>
      <c r="M135" s="409"/>
      <c r="N135" s="774"/>
      <c r="O135" s="774"/>
      <c r="P135" s="774"/>
      <c r="Q135" s="774"/>
      <c r="R135" s="720" t="s">
        <v>73</v>
      </c>
      <c r="S135" s="203" t="s">
        <v>3701</v>
      </c>
      <c r="T135" s="684">
        <v>45566</v>
      </c>
      <c r="U135" s="684" t="s">
        <v>4567</v>
      </c>
      <c r="V135" s="487" t="s">
        <v>2246</v>
      </c>
      <c r="W135" s="485" t="s">
        <v>2248</v>
      </c>
      <c r="X135" s="485" t="s">
        <v>2248</v>
      </c>
    </row>
    <row r="136" spans="1:24" customFormat="1" x14ac:dyDescent="0.2">
      <c r="A136" s="282"/>
      <c r="B136" s="723"/>
      <c r="C136" s="723"/>
      <c r="D136" s="723"/>
      <c r="E136" s="723"/>
      <c r="F136" s="723"/>
      <c r="G136" s="723"/>
      <c r="H136" s="723"/>
      <c r="I136" s="723"/>
      <c r="J136" s="723"/>
      <c r="K136" s="723"/>
      <c r="L136" s="723"/>
      <c r="M136" s="409"/>
      <c r="N136" s="774"/>
      <c r="O136" s="774"/>
      <c r="P136" s="774"/>
      <c r="Q136" s="774"/>
      <c r="R136" s="720" t="s">
        <v>73</v>
      </c>
      <c r="S136" s="203" t="s">
        <v>3702</v>
      </c>
      <c r="T136" s="684">
        <v>45566</v>
      </c>
      <c r="U136" s="684" t="s">
        <v>4567</v>
      </c>
      <c r="V136" s="487" t="s">
        <v>2246</v>
      </c>
      <c r="W136" s="485" t="s">
        <v>2248</v>
      </c>
      <c r="X136" s="485" t="s">
        <v>2248</v>
      </c>
    </row>
    <row r="137" spans="1:24" customFormat="1" x14ac:dyDescent="0.2">
      <c r="A137" s="282"/>
      <c r="B137" s="723"/>
      <c r="C137" s="723"/>
      <c r="D137" s="723"/>
      <c r="E137" s="723"/>
      <c r="F137" s="723"/>
      <c r="G137" s="723"/>
      <c r="H137" s="723"/>
      <c r="I137" s="723"/>
      <c r="J137" s="723"/>
      <c r="K137" s="723"/>
      <c r="L137" s="723"/>
      <c r="M137" s="409"/>
      <c r="N137" s="774"/>
      <c r="O137" s="774"/>
      <c r="P137" s="774"/>
      <c r="Q137" s="774"/>
      <c r="R137" s="720" t="s">
        <v>73</v>
      </c>
      <c r="S137" s="203" t="s">
        <v>3703</v>
      </c>
      <c r="T137" s="684">
        <v>45566</v>
      </c>
      <c r="U137" s="684" t="s">
        <v>4567</v>
      </c>
      <c r="V137" s="487" t="s">
        <v>2246</v>
      </c>
      <c r="W137" s="485" t="s">
        <v>2248</v>
      </c>
      <c r="X137" s="485" t="s">
        <v>2248</v>
      </c>
    </row>
    <row r="138" spans="1:24" customFormat="1" x14ac:dyDescent="0.2">
      <c r="A138" s="282"/>
      <c r="B138" s="723"/>
      <c r="C138" s="723"/>
      <c r="D138" s="723"/>
      <c r="E138" s="723"/>
      <c r="F138" s="723"/>
      <c r="G138" s="723"/>
      <c r="H138" s="723"/>
      <c r="I138" s="723"/>
      <c r="J138" s="723"/>
      <c r="K138" s="723"/>
      <c r="L138" s="723"/>
      <c r="M138" s="409"/>
      <c r="N138" s="774"/>
      <c r="O138" s="774"/>
      <c r="P138" s="774"/>
      <c r="Q138" s="774"/>
      <c r="R138" s="720" t="s">
        <v>73</v>
      </c>
      <c r="S138" s="203" t="s">
        <v>3704</v>
      </c>
      <c r="T138" s="684">
        <v>45566</v>
      </c>
      <c r="U138" s="684" t="s">
        <v>4567</v>
      </c>
      <c r="V138" s="487" t="s">
        <v>2246</v>
      </c>
      <c r="W138" s="485" t="s">
        <v>2248</v>
      </c>
      <c r="X138" s="485" t="s">
        <v>2248</v>
      </c>
    </row>
    <row r="139" spans="1:24" customFormat="1" ht="25.5" x14ac:dyDescent="0.2">
      <c r="A139" s="282"/>
      <c r="B139" s="723"/>
      <c r="C139" s="723"/>
      <c r="D139" s="723"/>
      <c r="E139" s="723"/>
      <c r="F139" s="723"/>
      <c r="G139" s="723"/>
      <c r="H139" s="723"/>
      <c r="I139" s="723"/>
      <c r="J139" s="723"/>
      <c r="K139" s="723"/>
      <c r="L139" s="723"/>
      <c r="M139" s="601" t="s">
        <v>306</v>
      </c>
      <c r="N139" s="774"/>
      <c r="O139" s="774"/>
      <c r="P139" s="774"/>
      <c r="Q139" s="774"/>
      <c r="R139" s="720" t="s">
        <v>73</v>
      </c>
      <c r="S139" s="217" t="s">
        <v>3833</v>
      </c>
      <c r="T139" s="666" t="s">
        <v>4562</v>
      </c>
      <c r="U139" s="599" t="s">
        <v>4567</v>
      </c>
      <c r="V139" s="487" t="s">
        <v>2246</v>
      </c>
      <c r="W139" s="485" t="s">
        <v>2248</v>
      </c>
      <c r="X139" s="485" t="s">
        <v>2248</v>
      </c>
    </row>
    <row r="140" spans="1:24" customFormat="1" ht="25.5" x14ac:dyDescent="0.2">
      <c r="A140" s="282"/>
      <c r="B140" s="723"/>
      <c r="C140" s="723"/>
      <c r="D140" s="723"/>
      <c r="E140" s="723"/>
      <c r="F140" s="723"/>
      <c r="G140" s="723"/>
      <c r="H140" s="723"/>
      <c r="I140" s="723"/>
      <c r="J140" s="723"/>
      <c r="K140" s="723"/>
      <c r="L140" s="723"/>
      <c r="M140" s="601" t="s">
        <v>306</v>
      </c>
      <c r="N140" s="774"/>
      <c r="O140" s="774"/>
      <c r="P140" s="774"/>
      <c r="Q140" s="774"/>
      <c r="R140" s="720" t="s">
        <v>73</v>
      </c>
      <c r="S140" s="217" t="s">
        <v>3834</v>
      </c>
      <c r="T140" s="666" t="s">
        <v>4562</v>
      </c>
      <c r="U140" s="599" t="s">
        <v>4567</v>
      </c>
      <c r="V140" s="487" t="s">
        <v>2246</v>
      </c>
      <c r="W140" s="485" t="s">
        <v>2248</v>
      </c>
      <c r="X140" s="485" t="s">
        <v>2248</v>
      </c>
    </row>
    <row r="141" spans="1:24" customFormat="1" x14ac:dyDescent="0.2">
      <c r="A141" s="282"/>
      <c r="B141" s="723"/>
      <c r="C141" s="723"/>
      <c r="D141" s="723"/>
      <c r="E141" s="723"/>
      <c r="F141" s="723"/>
      <c r="G141" s="723"/>
      <c r="H141" s="723"/>
      <c r="I141" s="723"/>
      <c r="J141" s="723"/>
      <c r="K141" s="723"/>
      <c r="L141" s="723"/>
      <c r="M141" s="601" t="s">
        <v>306</v>
      </c>
      <c r="N141" s="774"/>
      <c r="O141" s="774"/>
      <c r="P141" s="774"/>
      <c r="Q141" s="774"/>
      <c r="R141" s="720" t="s">
        <v>73</v>
      </c>
      <c r="S141" s="217" t="s">
        <v>3776</v>
      </c>
      <c r="T141" s="666" t="s">
        <v>4562</v>
      </c>
      <c r="U141" s="599" t="s">
        <v>4567</v>
      </c>
      <c r="V141" s="487" t="s">
        <v>2246</v>
      </c>
      <c r="W141" s="485" t="s">
        <v>2248</v>
      </c>
      <c r="X141" s="485" t="s">
        <v>2248</v>
      </c>
    </row>
    <row r="142" spans="1:24" customFormat="1" x14ac:dyDescent="0.2">
      <c r="A142" s="282"/>
      <c r="B142" s="723"/>
      <c r="C142" s="723"/>
      <c r="D142" s="723"/>
      <c r="E142" s="723"/>
      <c r="F142" s="723"/>
      <c r="G142" s="723"/>
      <c r="H142" s="723"/>
      <c r="I142" s="723"/>
      <c r="J142" s="723"/>
      <c r="K142" s="723"/>
      <c r="L142" s="723"/>
      <c r="M142" s="409"/>
      <c r="N142" s="774"/>
      <c r="O142" s="774"/>
      <c r="P142" s="774"/>
      <c r="Q142" s="774"/>
      <c r="R142" s="720" t="s">
        <v>73</v>
      </c>
      <c r="S142" s="217" t="s">
        <v>3835</v>
      </c>
      <c r="T142" s="684">
        <v>45566</v>
      </c>
      <c r="U142" s="684" t="s">
        <v>4567</v>
      </c>
      <c r="V142" s="487" t="s">
        <v>2246</v>
      </c>
      <c r="W142" s="485" t="s">
        <v>2248</v>
      </c>
      <c r="X142" s="485" t="s">
        <v>2248</v>
      </c>
    </row>
    <row r="143" spans="1:24" customFormat="1" x14ac:dyDescent="0.2">
      <c r="A143" s="282"/>
      <c r="B143" s="723"/>
      <c r="C143" s="723"/>
      <c r="D143" s="723"/>
      <c r="E143" s="723"/>
      <c r="F143" s="723"/>
      <c r="G143" s="723"/>
      <c r="H143" s="723"/>
      <c r="I143" s="723"/>
      <c r="J143" s="723"/>
      <c r="K143" s="723"/>
      <c r="L143" s="723"/>
      <c r="M143" s="409"/>
      <c r="N143" s="774"/>
      <c r="O143" s="774"/>
      <c r="P143" s="774"/>
      <c r="Q143" s="774"/>
      <c r="R143" s="720" t="s">
        <v>73</v>
      </c>
      <c r="S143" s="217" t="s">
        <v>3836</v>
      </c>
      <c r="T143" s="684">
        <v>45566</v>
      </c>
      <c r="U143" s="684" t="s">
        <v>4567</v>
      </c>
      <c r="V143" s="487" t="s">
        <v>2246</v>
      </c>
      <c r="W143" s="485" t="s">
        <v>2248</v>
      </c>
      <c r="X143" s="485" t="s">
        <v>2248</v>
      </c>
    </row>
    <row r="144" spans="1:24" customFormat="1" x14ac:dyDescent="0.2">
      <c r="A144" s="282"/>
      <c r="B144" s="723"/>
      <c r="C144" s="723"/>
      <c r="D144" s="723"/>
      <c r="E144" s="723"/>
      <c r="F144" s="723"/>
      <c r="G144" s="723"/>
      <c r="H144" s="723"/>
      <c r="I144" s="723"/>
      <c r="J144" s="723"/>
      <c r="K144" s="723"/>
      <c r="L144" s="723"/>
      <c r="M144" s="409"/>
      <c r="N144" s="774"/>
      <c r="O144" s="774"/>
      <c r="P144" s="774"/>
      <c r="Q144" s="774"/>
      <c r="R144" s="720" t="s">
        <v>73</v>
      </c>
      <c r="S144" s="217" t="s">
        <v>3837</v>
      </c>
      <c r="T144" s="684">
        <v>45566</v>
      </c>
      <c r="U144" s="684" t="s">
        <v>4567</v>
      </c>
      <c r="V144" s="487" t="s">
        <v>2246</v>
      </c>
      <c r="W144" s="485" t="s">
        <v>2248</v>
      </c>
      <c r="X144" s="485" t="s">
        <v>2248</v>
      </c>
    </row>
    <row r="145" spans="1:24" customFormat="1" x14ac:dyDescent="0.2">
      <c r="A145" s="282"/>
      <c r="B145" s="723"/>
      <c r="C145" s="723"/>
      <c r="D145" s="723"/>
      <c r="E145" s="723"/>
      <c r="F145" s="723"/>
      <c r="G145" s="723"/>
      <c r="H145" s="723"/>
      <c r="I145" s="723"/>
      <c r="J145" s="723"/>
      <c r="K145" s="723"/>
      <c r="L145" s="723"/>
      <c r="M145" s="409"/>
      <c r="N145" s="774"/>
      <c r="O145" s="774"/>
      <c r="P145" s="774"/>
      <c r="Q145" s="774"/>
      <c r="R145" s="720" t="s">
        <v>73</v>
      </c>
      <c r="S145" s="217" t="s">
        <v>3838</v>
      </c>
      <c r="T145" s="684">
        <v>45566</v>
      </c>
      <c r="U145" s="684" t="s">
        <v>4567</v>
      </c>
      <c r="V145" s="487" t="s">
        <v>2246</v>
      </c>
      <c r="W145" s="485" t="s">
        <v>2248</v>
      </c>
      <c r="X145" s="485" t="s">
        <v>2248</v>
      </c>
    </row>
    <row r="146" spans="1:24" customFormat="1" x14ac:dyDescent="0.2">
      <c r="A146" s="282"/>
      <c r="B146" s="723"/>
      <c r="C146" s="723"/>
      <c r="D146" s="723"/>
      <c r="E146" s="723"/>
      <c r="F146" s="723"/>
      <c r="G146" s="723"/>
      <c r="H146" s="723"/>
      <c r="I146" s="723"/>
      <c r="J146" s="723"/>
      <c r="K146" s="723"/>
      <c r="L146" s="723"/>
      <c r="M146" s="601" t="s">
        <v>331</v>
      </c>
      <c r="N146" s="774"/>
      <c r="O146" s="774"/>
      <c r="P146" s="774"/>
      <c r="Q146" s="774"/>
      <c r="R146" s="720" t="s">
        <v>73</v>
      </c>
      <c r="S146" s="217" t="s">
        <v>3777</v>
      </c>
      <c r="T146" s="666" t="s">
        <v>4562</v>
      </c>
      <c r="U146" s="599" t="s">
        <v>4567</v>
      </c>
      <c r="V146" s="487" t="s">
        <v>2246</v>
      </c>
      <c r="W146" s="485" t="s">
        <v>2248</v>
      </c>
      <c r="X146" s="485" t="s">
        <v>2248</v>
      </c>
    </row>
    <row r="147" spans="1:24" customFormat="1" x14ac:dyDescent="0.2">
      <c r="A147" s="282"/>
      <c r="B147" s="723"/>
      <c r="C147" s="723"/>
      <c r="D147" s="723"/>
      <c r="E147" s="723"/>
      <c r="F147" s="723"/>
      <c r="G147" s="723"/>
      <c r="H147" s="723"/>
      <c r="I147" s="723"/>
      <c r="J147" s="723"/>
      <c r="K147" s="723"/>
      <c r="L147" s="723"/>
      <c r="M147" s="601" t="s">
        <v>331</v>
      </c>
      <c r="N147" s="774"/>
      <c r="O147" s="774"/>
      <c r="P147" s="774"/>
      <c r="Q147" s="774"/>
      <c r="R147" s="720" t="s">
        <v>73</v>
      </c>
      <c r="S147" s="217" t="s">
        <v>3778</v>
      </c>
      <c r="T147" s="666" t="s">
        <v>4562</v>
      </c>
      <c r="U147" s="599" t="s">
        <v>4567</v>
      </c>
      <c r="V147" s="487" t="s">
        <v>2246</v>
      </c>
      <c r="W147" s="485" t="s">
        <v>2248</v>
      </c>
      <c r="X147" s="485" t="s">
        <v>2248</v>
      </c>
    </row>
    <row r="148" spans="1:24" customFormat="1" x14ac:dyDescent="0.2">
      <c r="A148" s="282"/>
      <c r="B148" s="723"/>
      <c r="C148" s="723"/>
      <c r="D148" s="723"/>
      <c r="E148" s="723"/>
      <c r="F148" s="723"/>
      <c r="G148" s="723"/>
      <c r="H148" s="723"/>
      <c r="I148" s="723"/>
      <c r="J148" s="723"/>
      <c r="K148" s="723"/>
      <c r="L148" s="723"/>
      <c r="M148" s="601" t="s">
        <v>331</v>
      </c>
      <c r="N148" s="774"/>
      <c r="O148" s="774"/>
      <c r="P148" s="774"/>
      <c r="Q148" s="774"/>
      <c r="R148" s="720" t="s">
        <v>73</v>
      </c>
      <c r="S148" s="217" t="s">
        <v>3779</v>
      </c>
      <c r="T148" s="666" t="s">
        <v>4562</v>
      </c>
      <c r="U148" s="599" t="s">
        <v>4567</v>
      </c>
      <c r="V148" s="487" t="s">
        <v>2246</v>
      </c>
      <c r="W148" s="485" t="s">
        <v>2248</v>
      </c>
      <c r="X148" s="485" t="s">
        <v>2248</v>
      </c>
    </row>
    <row r="149" spans="1:24" customFormat="1" x14ac:dyDescent="0.2">
      <c r="A149" s="282"/>
      <c r="B149" s="723"/>
      <c r="C149" s="723"/>
      <c r="D149" s="723"/>
      <c r="E149" s="723"/>
      <c r="F149" s="723"/>
      <c r="G149" s="723"/>
      <c r="H149" s="723"/>
      <c r="I149" s="723"/>
      <c r="J149" s="723"/>
      <c r="K149" s="723"/>
      <c r="L149" s="723"/>
      <c r="M149" s="409"/>
      <c r="N149" s="774"/>
      <c r="O149" s="774"/>
      <c r="P149" s="774"/>
      <c r="Q149" s="774"/>
      <c r="R149" s="720" t="s">
        <v>73</v>
      </c>
      <c r="S149" s="217" t="s">
        <v>3839</v>
      </c>
      <c r="T149" s="684">
        <v>45566</v>
      </c>
      <c r="U149" s="684" t="s">
        <v>4567</v>
      </c>
      <c r="V149" s="487" t="s">
        <v>2246</v>
      </c>
      <c r="W149" s="485" t="s">
        <v>2248</v>
      </c>
      <c r="X149" s="485" t="s">
        <v>2248</v>
      </c>
    </row>
    <row r="150" spans="1:24" customFormat="1" ht="25.5" x14ac:dyDescent="0.2">
      <c r="A150" s="282"/>
      <c r="B150" s="723"/>
      <c r="C150" s="723"/>
      <c r="D150" s="723"/>
      <c r="E150" s="723"/>
      <c r="F150" s="723"/>
      <c r="G150" s="723"/>
      <c r="H150" s="723"/>
      <c r="I150" s="723"/>
      <c r="J150" s="723"/>
      <c r="K150" s="723"/>
      <c r="L150" s="723"/>
      <c r="M150" s="601" t="s">
        <v>306</v>
      </c>
      <c r="N150" s="774"/>
      <c r="O150" s="774"/>
      <c r="P150" s="774"/>
      <c r="Q150" s="774"/>
      <c r="R150" s="720" t="s">
        <v>73</v>
      </c>
      <c r="S150" s="217" t="s">
        <v>3840</v>
      </c>
      <c r="T150" s="666" t="s">
        <v>4562</v>
      </c>
      <c r="U150" s="599" t="s">
        <v>4567</v>
      </c>
      <c r="V150" s="487" t="s">
        <v>2246</v>
      </c>
      <c r="W150" s="485" t="s">
        <v>2248</v>
      </c>
      <c r="X150" s="485" t="s">
        <v>2248</v>
      </c>
    </row>
    <row r="151" spans="1:24" customFormat="1" ht="25.5" x14ac:dyDescent="0.2">
      <c r="A151" s="282"/>
      <c r="B151" s="723"/>
      <c r="C151" s="723"/>
      <c r="D151" s="723"/>
      <c r="E151" s="723"/>
      <c r="F151" s="723"/>
      <c r="G151" s="723"/>
      <c r="H151" s="723"/>
      <c r="I151" s="723"/>
      <c r="J151" s="723"/>
      <c r="K151" s="723"/>
      <c r="L151" s="723"/>
      <c r="M151" s="601" t="s">
        <v>306</v>
      </c>
      <c r="N151" s="774"/>
      <c r="O151" s="774"/>
      <c r="P151" s="774"/>
      <c r="Q151" s="774"/>
      <c r="R151" s="720" t="s">
        <v>73</v>
      </c>
      <c r="S151" s="217" t="s">
        <v>3780</v>
      </c>
      <c r="T151" s="666" t="s">
        <v>4562</v>
      </c>
      <c r="U151" s="599" t="s">
        <v>4567</v>
      </c>
      <c r="V151" s="487" t="s">
        <v>2246</v>
      </c>
      <c r="W151" s="485" t="s">
        <v>2248</v>
      </c>
      <c r="X151" s="485" t="s">
        <v>2248</v>
      </c>
    </row>
    <row r="152" spans="1:24" customFormat="1" ht="25.5" x14ac:dyDescent="0.2">
      <c r="A152" s="282"/>
      <c r="B152" s="723"/>
      <c r="C152" s="723"/>
      <c r="D152" s="723"/>
      <c r="E152" s="723"/>
      <c r="F152" s="723"/>
      <c r="G152" s="723"/>
      <c r="H152" s="723"/>
      <c r="I152" s="723"/>
      <c r="J152" s="723"/>
      <c r="K152" s="723"/>
      <c r="L152" s="723"/>
      <c r="M152" s="601" t="s">
        <v>306</v>
      </c>
      <c r="N152" s="775"/>
      <c r="O152" s="775"/>
      <c r="P152" s="775"/>
      <c r="Q152" s="775"/>
      <c r="R152" s="720" t="s">
        <v>73</v>
      </c>
      <c r="S152" s="217" t="s">
        <v>3781</v>
      </c>
      <c r="T152" s="666" t="s">
        <v>4562</v>
      </c>
      <c r="U152" s="599" t="s">
        <v>4567</v>
      </c>
      <c r="V152" s="487" t="s">
        <v>2246</v>
      </c>
      <c r="W152" s="485" t="s">
        <v>2248</v>
      </c>
      <c r="X152" s="485" t="s">
        <v>2248</v>
      </c>
    </row>
    <row r="153" spans="1:24" customFormat="1" ht="51" x14ac:dyDescent="0.2">
      <c r="A153" s="282"/>
      <c r="B153" s="723"/>
      <c r="C153" s="723"/>
      <c r="D153" s="723"/>
      <c r="E153" s="723"/>
      <c r="F153" s="723"/>
      <c r="G153" s="723"/>
      <c r="H153" s="723"/>
      <c r="I153" s="723"/>
      <c r="J153" s="723"/>
      <c r="K153" s="723"/>
      <c r="L153" s="723"/>
      <c r="M153" s="409"/>
      <c r="N153" s="720" t="s">
        <v>3744</v>
      </c>
      <c r="O153" s="720" t="s">
        <v>3744</v>
      </c>
      <c r="P153" s="720" t="s">
        <v>3744</v>
      </c>
      <c r="Q153" s="720" t="s">
        <v>3744</v>
      </c>
      <c r="R153" s="715" t="s">
        <v>3802</v>
      </c>
      <c r="S153" s="217" t="s">
        <v>3841</v>
      </c>
      <c r="T153" s="684">
        <v>45566</v>
      </c>
      <c r="U153" s="684" t="s">
        <v>4567</v>
      </c>
      <c r="V153" s="487" t="s">
        <v>2246</v>
      </c>
      <c r="W153" s="485" t="s">
        <v>2248</v>
      </c>
      <c r="X153" s="485" t="s">
        <v>2248</v>
      </c>
    </row>
    <row r="154" spans="1:24" customFormat="1" ht="63.75" x14ac:dyDescent="0.2">
      <c r="A154" s="282"/>
      <c r="B154" s="723"/>
      <c r="C154" s="723"/>
      <c r="D154" s="723"/>
      <c r="E154" s="723"/>
      <c r="F154" s="723"/>
      <c r="G154" s="723"/>
      <c r="H154" s="723"/>
      <c r="I154" s="723"/>
      <c r="J154" s="723"/>
      <c r="K154" s="723"/>
      <c r="L154" s="723"/>
      <c r="M154" s="409"/>
      <c r="N154" s="720" t="s">
        <v>3745</v>
      </c>
      <c r="O154" s="720" t="s">
        <v>3745</v>
      </c>
      <c r="P154" s="720" t="s">
        <v>3745</v>
      </c>
      <c r="Q154" s="720" t="s">
        <v>3745</v>
      </c>
      <c r="R154" s="715" t="s">
        <v>3803</v>
      </c>
      <c r="S154" s="217" t="s">
        <v>3842</v>
      </c>
      <c r="T154" s="684">
        <v>45566</v>
      </c>
      <c r="U154" s="684" t="s">
        <v>4567</v>
      </c>
      <c r="V154" s="487" t="s">
        <v>2246</v>
      </c>
      <c r="W154" s="485" t="s">
        <v>2248</v>
      </c>
      <c r="X154" s="485" t="s">
        <v>2248</v>
      </c>
    </row>
    <row r="155" spans="1:24" customFormat="1" ht="38.25" x14ac:dyDescent="0.2">
      <c r="A155" s="282"/>
      <c r="B155" s="723"/>
      <c r="C155" s="723"/>
      <c r="D155" s="723"/>
      <c r="E155" s="723"/>
      <c r="F155" s="723"/>
      <c r="G155" s="723"/>
      <c r="H155" s="723"/>
      <c r="I155" s="723"/>
      <c r="J155" s="723"/>
      <c r="K155" s="723"/>
      <c r="L155" s="723"/>
      <c r="M155" s="409"/>
      <c r="N155" s="765" t="s">
        <v>3746</v>
      </c>
      <c r="O155" s="765" t="s">
        <v>3746</v>
      </c>
      <c r="P155" s="765" t="s">
        <v>3746</v>
      </c>
      <c r="Q155" s="765" t="s">
        <v>3746</v>
      </c>
      <c r="R155" s="715" t="s">
        <v>3804</v>
      </c>
      <c r="S155" s="217" t="s">
        <v>3843</v>
      </c>
      <c r="T155" s="684">
        <v>45566</v>
      </c>
      <c r="U155" s="684" t="s">
        <v>4567</v>
      </c>
      <c r="V155" s="487" t="s">
        <v>2246</v>
      </c>
      <c r="W155" s="485" t="s">
        <v>2248</v>
      </c>
      <c r="X155" s="485" t="s">
        <v>2248</v>
      </c>
    </row>
    <row r="156" spans="1:24" customFormat="1" x14ac:dyDescent="0.2">
      <c r="A156" s="282"/>
      <c r="B156" s="723"/>
      <c r="C156" s="723"/>
      <c r="D156" s="723"/>
      <c r="E156" s="723"/>
      <c r="F156" s="723"/>
      <c r="G156" s="723"/>
      <c r="H156" s="723"/>
      <c r="I156" s="723"/>
      <c r="J156" s="723"/>
      <c r="K156" s="723"/>
      <c r="L156" s="723"/>
      <c r="M156" s="409"/>
      <c r="N156" s="792"/>
      <c r="O156" s="792"/>
      <c r="P156" s="792"/>
      <c r="Q156" s="792"/>
      <c r="R156" s="720" t="s">
        <v>73</v>
      </c>
      <c r="S156" s="217" t="s">
        <v>3844</v>
      </c>
      <c r="T156" s="684">
        <v>45566</v>
      </c>
      <c r="U156" s="684" t="s">
        <v>4567</v>
      </c>
      <c r="V156" s="487" t="s">
        <v>2246</v>
      </c>
      <c r="W156" s="485" t="s">
        <v>2248</v>
      </c>
      <c r="X156" s="485" t="s">
        <v>2248</v>
      </c>
    </row>
    <row r="157" spans="1:24" customFormat="1" x14ac:dyDescent="0.2">
      <c r="A157" s="282"/>
      <c r="B157" s="723"/>
      <c r="C157" s="723"/>
      <c r="D157" s="723"/>
      <c r="E157" s="723"/>
      <c r="F157" s="723"/>
      <c r="G157" s="723"/>
      <c r="H157" s="723"/>
      <c r="I157" s="723"/>
      <c r="J157" s="723"/>
      <c r="K157" s="723"/>
      <c r="L157" s="723"/>
      <c r="M157" s="409"/>
      <c r="N157" s="792"/>
      <c r="O157" s="792"/>
      <c r="P157" s="792"/>
      <c r="Q157" s="792"/>
      <c r="R157" s="720" t="s">
        <v>73</v>
      </c>
      <c r="S157" s="217" t="s">
        <v>3845</v>
      </c>
      <c r="T157" s="684">
        <v>45566</v>
      </c>
      <c r="U157" s="684" t="s">
        <v>4567</v>
      </c>
      <c r="V157" s="487" t="s">
        <v>2246</v>
      </c>
      <c r="W157" s="485" t="s">
        <v>2248</v>
      </c>
      <c r="X157" s="485" t="s">
        <v>2248</v>
      </c>
    </row>
    <row r="158" spans="1:24" customFormat="1" x14ac:dyDescent="0.2">
      <c r="A158" s="282"/>
      <c r="B158" s="723"/>
      <c r="C158" s="723"/>
      <c r="D158" s="723"/>
      <c r="E158" s="723"/>
      <c r="F158" s="723"/>
      <c r="G158" s="723"/>
      <c r="H158" s="723"/>
      <c r="I158" s="723"/>
      <c r="J158" s="723"/>
      <c r="K158" s="723"/>
      <c r="L158" s="723"/>
      <c r="M158" s="409"/>
      <c r="N158" s="792"/>
      <c r="O158" s="792"/>
      <c r="P158" s="792"/>
      <c r="Q158" s="792"/>
      <c r="R158" s="720" t="s">
        <v>73</v>
      </c>
      <c r="S158" s="217" t="s">
        <v>3846</v>
      </c>
      <c r="T158" s="684">
        <v>45566</v>
      </c>
      <c r="U158" s="684" t="s">
        <v>4567</v>
      </c>
      <c r="V158" s="487" t="s">
        <v>2246</v>
      </c>
      <c r="W158" s="485" t="s">
        <v>2248</v>
      </c>
      <c r="X158" s="485" t="s">
        <v>2248</v>
      </c>
    </row>
    <row r="159" spans="1:24" customFormat="1" x14ac:dyDescent="0.2">
      <c r="A159" s="282"/>
      <c r="B159" s="723"/>
      <c r="C159" s="723"/>
      <c r="D159" s="723"/>
      <c r="E159" s="723"/>
      <c r="F159" s="723"/>
      <c r="G159" s="723"/>
      <c r="H159" s="723"/>
      <c r="I159" s="723"/>
      <c r="J159" s="723"/>
      <c r="K159" s="723"/>
      <c r="L159" s="723"/>
      <c r="M159" s="409"/>
      <c r="N159" s="766"/>
      <c r="O159" s="766"/>
      <c r="P159" s="766"/>
      <c r="Q159" s="766"/>
      <c r="R159" s="720" t="s">
        <v>73</v>
      </c>
      <c r="S159" s="217" t="s">
        <v>3847</v>
      </c>
      <c r="T159" s="684">
        <v>45566</v>
      </c>
      <c r="U159" s="684" t="s">
        <v>4567</v>
      </c>
      <c r="V159" s="487" t="s">
        <v>2246</v>
      </c>
      <c r="W159" s="485" t="s">
        <v>2248</v>
      </c>
      <c r="X159" s="485" t="s">
        <v>2248</v>
      </c>
    </row>
    <row r="160" spans="1:24" customFormat="1" ht="38.25" x14ac:dyDescent="0.2">
      <c r="A160" s="282"/>
      <c r="B160" s="723"/>
      <c r="C160" s="723"/>
      <c r="D160" s="723"/>
      <c r="E160" s="723"/>
      <c r="F160" s="723"/>
      <c r="G160" s="723"/>
      <c r="H160" s="723"/>
      <c r="I160" s="723"/>
      <c r="J160" s="723"/>
      <c r="K160" s="723"/>
      <c r="L160" s="723"/>
      <c r="M160" s="714" t="s">
        <v>306</v>
      </c>
      <c r="N160" s="720" t="s">
        <v>3747</v>
      </c>
      <c r="O160" s="720" t="s">
        <v>3747</v>
      </c>
      <c r="P160" s="720" t="s">
        <v>3747</v>
      </c>
      <c r="Q160" s="720" t="s">
        <v>3747</v>
      </c>
      <c r="R160" s="715" t="s">
        <v>3805</v>
      </c>
      <c r="S160" s="217" t="s">
        <v>3705</v>
      </c>
      <c r="T160" s="666" t="s">
        <v>4562</v>
      </c>
      <c r="U160" s="599" t="s">
        <v>4567</v>
      </c>
      <c r="V160" s="487" t="s">
        <v>2246</v>
      </c>
      <c r="W160" s="485" t="s">
        <v>2248</v>
      </c>
      <c r="X160" s="485" t="s">
        <v>2248</v>
      </c>
    </row>
    <row r="161" spans="1:24" customFormat="1" ht="38.25" x14ac:dyDescent="0.2">
      <c r="A161" s="282"/>
      <c r="B161" s="723"/>
      <c r="C161" s="723"/>
      <c r="D161" s="723"/>
      <c r="E161" s="723"/>
      <c r="F161" s="723"/>
      <c r="G161" s="723"/>
      <c r="H161" s="723"/>
      <c r="I161" s="723"/>
      <c r="J161" s="723"/>
      <c r="K161" s="723"/>
      <c r="L161" s="723"/>
      <c r="M161" s="409"/>
      <c r="N161" s="720" t="s">
        <v>3748</v>
      </c>
      <c r="O161" s="720" t="s">
        <v>3748</v>
      </c>
      <c r="P161" s="720" t="s">
        <v>3748</v>
      </c>
      <c r="Q161" s="720" t="s">
        <v>3748</v>
      </c>
      <c r="R161" s="715" t="s">
        <v>3806</v>
      </c>
      <c r="S161" s="217" t="s">
        <v>3848</v>
      </c>
      <c r="T161" s="684">
        <v>45566</v>
      </c>
      <c r="U161" s="684" t="s">
        <v>4567</v>
      </c>
      <c r="V161" s="487" t="s">
        <v>2246</v>
      </c>
      <c r="W161" s="485" t="s">
        <v>2248</v>
      </c>
      <c r="X161" s="485" t="s">
        <v>2248</v>
      </c>
    </row>
    <row r="162" spans="1:24" customFormat="1" ht="47.45" customHeight="1" x14ac:dyDescent="0.2">
      <c r="A162" s="282"/>
      <c r="B162" s="723"/>
      <c r="C162" s="723"/>
      <c r="D162" s="723"/>
      <c r="E162" s="723"/>
      <c r="F162" s="723"/>
      <c r="G162" s="723"/>
      <c r="H162" s="723"/>
      <c r="I162" s="723"/>
      <c r="J162" s="723"/>
      <c r="K162" s="723"/>
      <c r="L162" s="723"/>
      <c r="M162" s="409"/>
      <c r="N162" s="720" t="s">
        <v>3749</v>
      </c>
      <c r="O162" s="720" t="s">
        <v>3749</v>
      </c>
      <c r="P162" s="720" t="s">
        <v>3749</v>
      </c>
      <c r="Q162" s="720" t="s">
        <v>3749</v>
      </c>
      <c r="R162" s="715" t="s">
        <v>3807</v>
      </c>
      <c r="S162" s="217" t="s">
        <v>3849</v>
      </c>
      <c r="T162" s="684">
        <v>45566</v>
      </c>
      <c r="U162" s="684" t="s">
        <v>4567</v>
      </c>
      <c r="V162" s="487" t="s">
        <v>2246</v>
      </c>
      <c r="W162" s="485" t="s">
        <v>2248</v>
      </c>
      <c r="X162" s="485" t="s">
        <v>2248</v>
      </c>
    </row>
    <row r="163" spans="1:24" customFormat="1" ht="25.5" x14ac:dyDescent="0.2">
      <c r="A163" s="282"/>
      <c r="B163" s="723"/>
      <c r="C163" s="723"/>
      <c r="D163" s="723"/>
      <c r="E163" s="723"/>
      <c r="F163" s="723"/>
      <c r="G163" s="723"/>
      <c r="H163" s="723"/>
      <c r="I163" s="723"/>
      <c r="J163" s="723"/>
      <c r="K163" s="723"/>
      <c r="L163" s="723"/>
      <c r="M163" s="601" t="s">
        <v>315</v>
      </c>
      <c r="N163" s="715" t="s">
        <v>3706</v>
      </c>
      <c r="O163" s="715" t="s">
        <v>3706</v>
      </c>
      <c r="P163" s="715" t="s">
        <v>3706</v>
      </c>
      <c r="Q163" s="715" t="s">
        <v>3706</v>
      </c>
      <c r="R163" s="720" t="s">
        <v>3707</v>
      </c>
      <c r="S163" s="217" t="s">
        <v>3825</v>
      </c>
      <c r="T163" s="666" t="s">
        <v>4562</v>
      </c>
      <c r="U163" s="599" t="s">
        <v>4567</v>
      </c>
      <c r="V163" s="487" t="s">
        <v>2246</v>
      </c>
      <c r="W163" s="485" t="s">
        <v>2248</v>
      </c>
      <c r="X163" s="485" t="s">
        <v>2248</v>
      </c>
    </row>
    <row r="164" spans="1:24" customFormat="1" ht="25.5" x14ac:dyDescent="0.2">
      <c r="A164" s="282"/>
      <c r="B164" s="723"/>
      <c r="C164" s="723"/>
      <c r="D164" s="723"/>
      <c r="E164" s="723"/>
      <c r="F164" s="723"/>
      <c r="G164" s="723"/>
      <c r="H164" s="723"/>
      <c r="I164" s="723"/>
      <c r="J164" s="723"/>
      <c r="K164" s="723"/>
      <c r="L164" s="723"/>
      <c r="M164" s="601" t="s">
        <v>315</v>
      </c>
      <c r="N164" s="720" t="s">
        <v>3750</v>
      </c>
      <c r="O164" s="720" t="s">
        <v>3750</v>
      </c>
      <c r="P164" s="720" t="s">
        <v>3750</v>
      </c>
      <c r="Q164" s="720" t="s">
        <v>3750</v>
      </c>
      <c r="R164" s="715" t="s">
        <v>3808</v>
      </c>
      <c r="S164" s="217" t="s">
        <v>3850</v>
      </c>
      <c r="T164" s="666" t="s">
        <v>4562</v>
      </c>
      <c r="U164" s="599" t="s">
        <v>4567</v>
      </c>
      <c r="V164" s="487" t="s">
        <v>2246</v>
      </c>
      <c r="W164" s="485" t="s">
        <v>2248</v>
      </c>
      <c r="X164" s="485" t="s">
        <v>2248</v>
      </c>
    </row>
    <row r="165" spans="1:24" customFormat="1" ht="81" customHeight="1" x14ac:dyDescent="0.2">
      <c r="A165" s="282"/>
      <c r="B165" s="723"/>
      <c r="C165" s="723"/>
      <c r="D165" s="723"/>
      <c r="E165" s="723"/>
      <c r="F165" s="723"/>
      <c r="G165" s="723"/>
      <c r="H165" s="723"/>
      <c r="I165" s="723"/>
      <c r="J165" s="723"/>
      <c r="K165" s="723"/>
      <c r="L165" s="723"/>
      <c r="M165" s="601" t="s">
        <v>561</v>
      </c>
      <c r="N165" s="715" t="s">
        <v>3708</v>
      </c>
      <c r="O165" s="715" t="s">
        <v>3708</v>
      </c>
      <c r="P165" s="715" t="s">
        <v>3708</v>
      </c>
      <c r="Q165" s="715" t="s">
        <v>3708</v>
      </c>
      <c r="R165" s="715" t="s">
        <v>3709</v>
      </c>
      <c r="S165" s="217" t="s">
        <v>3885</v>
      </c>
      <c r="T165" s="666" t="s">
        <v>4562</v>
      </c>
      <c r="U165" s="599" t="s">
        <v>4567</v>
      </c>
      <c r="V165" s="487" t="s">
        <v>2246</v>
      </c>
      <c r="W165" s="485" t="s">
        <v>2248</v>
      </c>
      <c r="X165" s="485" t="s">
        <v>2248</v>
      </c>
    </row>
    <row r="166" spans="1:24" customFormat="1" ht="29.45" customHeight="1" x14ac:dyDescent="0.2">
      <c r="A166" s="282"/>
      <c r="B166" s="723"/>
      <c r="C166" s="723"/>
      <c r="D166" s="723"/>
      <c r="E166" s="723"/>
      <c r="F166" s="723"/>
      <c r="G166" s="723"/>
      <c r="H166" s="723"/>
      <c r="I166" s="723"/>
      <c r="J166" s="723"/>
      <c r="K166" s="723"/>
      <c r="L166" s="723"/>
      <c r="M166" s="601" t="s">
        <v>320</v>
      </c>
      <c r="N166" s="773" t="s">
        <v>3710</v>
      </c>
      <c r="O166" s="773" t="s">
        <v>3710</v>
      </c>
      <c r="P166" s="773" t="s">
        <v>3710</v>
      </c>
      <c r="Q166" s="773" t="s">
        <v>3710</v>
      </c>
      <c r="R166" s="720" t="s">
        <v>3711</v>
      </c>
      <c r="S166" s="217" t="s">
        <v>3851</v>
      </c>
      <c r="T166" s="666" t="s">
        <v>4562</v>
      </c>
      <c r="U166" s="599" t="s">
        <v>4567</v>
      </c>
      <c r="V166" s="487" t="s">
        <v>2246</v>
      </c>
      <c r="W166" s="485" t="s">
        <v>2248</v>
      </c>
      <c r="X166" s="485" t="s">
        <v>2248</v>
      </c>
    </row>
    <row r="167" spans="1:24" customFormat="1" x14ac:dyDescent="0.2">
      <c r="A167" s="282"/>
      <c r="B167" s="723"/>
      <c r="C167" s="723"/>
      <c r="D167" s="723"/>
      <c r="E167" s="723"/>
      <c r="F167" s="723"/>
      <c r="G167" s="723"/>
      <c r="H167" s="723"/>
      <c r="I167" s="723"/>
      <c r="J167" s="723"/>
      <c r="K167" s="723"/>
      <c r="L167" s="723"/>
      <c r="M167" s="601" t="s">
        <v>320</v>
      </c>
      <c r="N167" s="775"/>
      <c r="O167" s="775"/>
      <c r="P167" s="775"/>
      <c r="Q167" s="775"/>
      <c r="R167" s="720" t="s">
        <v>73</v>
      </c>
      <c r="S167" s="217" t="s">
        <v>3782</v>
      </c>
      <c r="T167" s="666" t="s">
        <v>4562</v>
      </c>
      <c r="U167" s="599" t="s">
        <v>4567</v>
      </c>
      <c r="V167" s="487" t="s">
        <v>2246</v>
      </c>
      <c r="W167" s="485" t="s">
        <v>2248</v>
      </c>
      <c r="X167" s="485" t="s">
        <v>2248</v>
      </c>
    </row>
    <row r="168" spans="1:24" customFormat="1" ht="38.25" x14ac:dyDescent="0.2">
      <c r="A168" s="282"/>
      <c r="B168" s="723"/>
      <c r="C168" s="723"/>
      <c r="D168" s="723"/>
      <c r="E168" s="723"/>
      <c r="F168" s="723"/>
      <c r="G168" s="723"/>
      <c r="H168" s="723"/>
      <c r="I168" s="723"/>
      <c r="J168" s="723"/>
      <c r="K168" s="723"/>
      <c r="L168" s="723"/>
      <c r="M168" s="601" t="s">
        <v>320</v>
      </c>
      <c r="N168" s="715" t="s">
        <v>3712</v>
      </c>
      <c r="O168" s="715" t="s">
        <v>3712</v>
      </c>
      <c r="P168" s="715" t="s">
        <v>3712</v>
      </c>
      <c r="Q168" s="715" t="s">
        <v>3712</v>
      </c>
      <c r="R168" s="720" t="s">
        <v>3713</v>
      </c>
      <c r="S168" s="217" t="s">
        <v>3826</v>
      </c>
      <c r="T168" s="666" t="s">
        <v>4562</v>
      </c>
      <c r="U168" s="599" t="s">
        <v>4567</v>
      </c>
      <c r="V168" s="487" t="s">
        <v>2246</v>
      </c>
      <c r="W168" s="485" t="s">
        <v>2248</v>
      </c>
      <c r="X168" s="485" t="s">
        <v>2248</v>
      </c>
    </row>
    <row r="169" spans="1:24" customFormat="1" ht="51" x14ac:dyDescent="0.2">
      <c r="A169" s="282"/>
      <c r="B169" s="723"/>
      <c r="C169" s="723"/>
      <c r="D169" s="723"/>
      <c r="E169" s="723"/>
      <c r="F169" s="723"/>
      <c r="G169" s="723"/>
      <c r="H169" s="723"/>
      <c r="I169" s="723"/>
      <c r="J169" s="723"/>
      <c r="K169" s="723"/>
      <c r="L169" s="723"/>
      <c r="M169" s="601" t="s">
        <v>320</v>
      </c>
      <c r="N169" s="773" t="s">
        <v>3751</v>
      </c>
      <c r="O169" s="773" t="s">
        <v>3751</v>
      </c>
      <c r="P169" s="773" t="s">
        <v>3751</v>
      </c>
      <c r="Q169" s="773" t="s">
        <v>3751</v>
      </c>
      <c r="R169" s="715" t="s">
        <v>3809</v>
      </c>
      <c r="S169" s="217" t="s">
        <v>3886</v>
      </c>
      <c r="T169" s="666" t="s">
        <v>4562</v>
      </c>
      <c r="U169" s="599" t="s">
        <v>4567</v>
      </c>
      <c r="V169" s="487" t="s">
        <v>2246</v>
      </c>
      <c r="W169" s="485" t="s">
        <v>2248</v>
      </c>
      <c r="X169" s="485" t="s">
        <v>2248</v>
      </c>
    </row>
    <row r="170" spans="1:24" customFormat="1" ht="38.25" x14ac:dyDescent="0.2">
      <c r="A170" s="282"/>
      <c r="B170" s="723"/>
      <c r="C170" s="723"/>
      <c r="D170" s="723"/>
      <c r="E170" s="723"/>
      <c r="F170" s="723"/>
      <c r="G170" s="723"/>
      <c r="H170" s="723"/>
      <c r="I170" s="723"/>
      <c r="J170" s="723"/>
      <c r="K170" s="723"/>
      <c r="L170" s="723"/>
      <c r="M170" s="601" t="s">
        <v>320</v>
      </c>
      <c r="N170" s="774"/>
      <c r="O170" s="774"/>
      <c r="P170" s="774"/>
      <c r="Q170" s="774"/>
      <c r="R170" s="720" t="s">
        <v>73</v>
      </c>
      <c r="S170" s="217" t="s">
        <v>3852</v>
      </c>
      <c r="T170" s="666" t="s">
        <v>4562</v>
      </c>
      <c r="U170" s="599" t="s">
        <v>4567</v>
      </c>
      <c r="V170" s="487" t="s">
        <v>2246</v>
      </c>
      <c r="W170" s="485" t="s">
        <v>2248</v>
      </c>
      <c r="X170" s="485" t="s">
        <v>2248</v>
      </c>
    </row>
    <row r="171" spans="1:24" customFormat="1" x14ac:dyDescent="0.2">
      <c r="A171" s="282"/>
      <c r="B171" s="723"/>
      <c r="C171" s="723"/>
      <c r="D171" s="723"/>
      <c r="E171" s="723"/>
      <c r="F171" s="723"/>
      <c r="G171" s="723"/>
      <c r="H171" s="723"/>
      <c r="I171" s="723"/>
      <c r="J171" s="723"/>
      <c r="K171" s="723"/>
      <c r="L171" s="723"/>
      <c r="M171" s="601" t="s">
        <v>320</v>
      </c>
      <c r="N171" s="775"/>
      <c r="O171" s="775"/>
      <c r="P171" s="775"/>
      <c r="Q171" s="775"/>
      <c r="R171" s="720" t="s">
        <v>73</v>
      </c>
      <c r="S171" s="217" t="s">
        <v>3853</v>
      </c>
      <c r="T171" s="666" t="s">
        <v>4562</v>
      </c>
      <c r="U171" s="599" t="s">
        <v>4567</v>
      </c>
      <c r="V171" s="487" t="s">
        <v>2246</v>
      </c>
      <c r="W171" s="485" t="s">
        <v>2248</v>
      </c>
      <c r="X171" s="485" t="s">
        <v>2248</v>
      </c>
    </row>
    <row r="172" spans="1:24" customFormat="1" ht="38.25" x14ac:dyDescent="0.2">
      <c r="A172" s="282"/>
      <c r="B172" s="723"/>
      <c r="C172" s="723"/>
      <c r="D172" s="723"/>
      <c r="E172" s="723"/>
      <c r="F172" s="723"/>
      <c r="G172" s="723"/>
      <c r="H172" s="723"/>
      <c r="I172" s="723"/>
      <c r="J172" s="723"/>
      <c r="K172" s="723"/>
      <c r="L172" s="723"/>
      <c r="M172" s="601" t="s">
        <v>320</v>
      </c>
      <c r="N172" s="720" t="s">
        <v>3752</v>
      </c>
      <c r="O172" s="720" t="s">
        <v>3752</v>
      </c>
      <c r="P172" s="720" t="s">
        <v>3752</v>
      </c>
      <c r="Q172" s="720" t="s">
        <v>3752</v>
      </c>
      <c r="R172" s="715" t="s">
        <v>3810</v>
      </c>
      <c r="S172" s="400" t="s">
        <v>3854</v>
      </c>
      <c r="T172" s="666" t="s">
        <v>4562</v>
      </c>
      <c r="U172" s="599" t="s">
        <v>4567</v>
      </c>
      <c r="V172" s="487" t="s">
        <v>2246</v>
      </c>
      <c r="W172" s="485" t="s">
        <v>2248</v>
      </c>
      <c r="X172" s="485" t="s">
        <v>2248</v>
      </c>
    </row>
    <row r="173" spans="1:24" customFormat="1" ht="25.5" x14ac:dyDescent="0.2">
      <c r="A173" s="282"/>
      <c r="B173" s="723"/>
      <c r="C173" s="723"/>
      <c r="D173" s="723"/>
      <c r="E173" s="723"/>
      <c r="F173" s="723"/>
      <c r="G173" s="723"/>
      <c r="H173" s="723"/>
      <c r="I173" s="723"/>
      <c r="J173" s="723"/>
      <c r="K173" s="723"/>
      <c r="L173" s="723"/>
      <c r="M173" s="601" t="s">
        <v>320</v>
      </c>
      <c r="N173" s="720" t="s">
        <v>3753</v>
      </c>
      <c r="O173" s="720" t="s">
        <v>3753</v>
      </c>
      <c r="P173" s="720" t="s">
        <v>3753</v>
      </c>
      <c r="Q173" s="720" t="s">
        <v>3753</v>
      </c>
      <c r="R173" s="715" t="s">
        <v>3811</v>
      </c>
      <c r="S173" s="217" t="s">
        <v>3855</v>
      </c>
      <c r="T173" s="666" t="s">
        <v>4562</v>
      </c>
      <c r="U173" s="599" t="s">
        <v>4567</v>
      </c>
      <c r="V173" s="487" t="s">
        <v>2246</v>
      </c>
      <c r="W173" s="485" t="s">
        <v>2248</v>
      </c>
      <c r="X173" s="485" t="s">
        <v>2248</v>
      </c>
    </row>
    <row r="174" spans="1:24" customFormat="1" ht="38.25" x14ac:dyDescent="0.2">
      <c r="A174" s="282"/>
      <c r="B174" s="723"/>
      <c r="C174" s="723"/>
      <c r="D174" s="723"/>
      <c r="E174" s="723"/>
      <c r="F174" s="723"/>
      <c r="G174" s="723"/>
      <c r="H174" s="723"/>
      <c r="I174" s="723"/>
      <c r="J174" s="723"/>
      <c r="K174" s="723"/>
      <c r="L174" s="723"/>
      <c r="M174" s="601" t="s">
        <v>320</v>
      </c>
      <c r="N174" s="765" t="s">
        <v>3754</v>
      </c>
      <c r="O174" s="765" t="s">
        <v>3754</v>
      </c>
      <c r="P174" s="765" t="s">
        <v>3754</v>
      </c>
      <c r="Q174" s="765" t="s">
        <v>3754</v>
      </c>
      <c r="R174" s="715" t="s">
        <v>3812</v>
      </c>
      <c r="S174" s="217" t="s">
        <v>3856</v>
      </c>
      <c r="T174" s="666" t="s">
        <v>4562</v>
      </c>
      <c r="U174" s="599" t="s">
        <v>4567</v>
      </c>
      <c r="V174" s="487" t="s">
        <v>2246</v>
      </c>
      <c r="W174" s="485" t="s">
        <v>2248</v>
      </c>
      <c r="X174" s="485" t="s">
        <v>2248</v>
      </c>
    </row>
    <row r="175" spans="1:24" customFormat="1" ht="25.5" x14ac:dyDescent="0.2">
      <c r="A175" s="282"/>
      <c r="B175" s="723"/>
      <c r="C175" s="723"/>
      <c r="D175" s="723"/>
      <c r="E175" s="723"/>
      <c r="F175" s="723"/>
      <c r="G175" s="723"/>
      <c r="H175" s="723"/>
      <c r="I175" s="723"/>
      <c r="J175" s="723"/>
      <c r="K175" s="723"/>
      <c r="L175" s="723"/>
      <c r="M175" s="601" t="s">
        <v>320</v>
      </c>
      <c r="N175" s="766"/>
      <c r="O175" s="766"/>
      <c r="P175" s="766"/>
      <c r="Q175" s="766"/>
      <c r="R175" s="720" t="s">
        <v>73</v>
      </c>
      <c r="S175" s="217" t="s">
        <v>3767</v>
      </c>
      <c r="T175" s="666" t="s">
        <v>4562</v>
      </c>
      <c r="U175" s="599" t="s">
        <v>4567</v>
      </c>
      <c r="V175" s="487" t="s">
        <v>2246</v>
      </c>
      <c r="W175" s="485" t="s">
        <v>2248</v>
      </c>
      <c r="X175" s="485" t="s">
        <v>2248</v>
      </c>
    </row>
    <row r="176" spans="1:24" customFormat="1" ht="38.25" x14ac:dyDescent="0.2">
      <c r="A176" s="282"/>
      <c r="B176" s="723"/>
      <c r="C176" s="723"/>
      <c r="D176" s="723"/>
      <c r="E176" s="723"/>
      <c r="F176" s="723"/>
      <c r="G176" s="723"/>
      <c r="H176" s="723"/>
      <c r="I176" s="723"/>
      <c r="J176" s="723"/>
      <c r="K176" s="723"/>
      <c r="L176" s="723"/>
      <c r="M176" s="601" t="s">
        <v>320</v>
      </c>
      <c r="N176" s="720" t="s">
        <v>3755</v>
      </c>
      <c r="O176" s="720" t="s">
        <v>3755</v>
      </c>
      <c r="P176" s="720" t="s">
        <v>3755</v>
      </c>
      <c r="Q176" s="720" t="s">
        <v>3755</v>
      </c>
      <c r="R176" s="715" t="s">
        <v>3813</v>
      </c>
      <c r="S176" s="217" t="s">
        <v>3714</v>
      </c>
      <c r="T176" s="666" t="s">
        <v>4562</v>
      </c>
      <c r="U176" s="599" t="s">
        <v>4567</v>
      </c>
      <c r="V176" s="487" t="s">
        <v>2246</v>
      </c>
      <c r="W176" s="485" t="s">
        <v>2248</v>
      </c>
      <c r="X176" s="485" t="s">
        <v>2248</v>
      </c>
    </row>
    <row r="177" spans="1:24" customFormat="1" ht="51" x14ac:dyDescent="0.2">
      <c r="A177" s="282"/>
      <c r="B177" s="723"/>
      <c r="C177" s="723"/>
      <c r="D177" s="723"/>
      <c r="E177" s="723"/>
      <c r="F177" s="723"/>
      <c r="G177" s="723"/>
      <c r="H177" s="723"/>
      <c r="I177" s="723"/>
      <c r="J177" s="723"/>
      <c r="K177" s="723"/>
      <c r="L177" s="723"/>
      <c r="M177" s="601" t="s">
        <v>320</v>
      </c>
      <c r="N177" s="720" t="s">
        <v>3756</v>
      </c>
      <c r="O177" s="720" t="s">
        <v>3756</v>
      </c>
      <c r="P177" s="720" t="s">
        <v>3756</v>
      </c>
      <c r="Q177" s="720" t="s">
        <v>3756</v>
      </c>
      <c r="R177" s="715" t="s">
        <v>3814</v>
      </c>
      <c r="S177" s="217" t="s">
        <v>3715</v>
      </c>
      <c r="T177" s="666" t="s">
        <v>4562</v>
      </c>
      <c r="U177" s="599" t="s">
        <v>4567</v>
      </c>
      <c r="V177" s="487" t="s">
        <v>2246</v>
      </c>
      <c r="W177" s="485" t="s">
        <v>2248</v>
      </c>
      <c r="X177" s="485" t="s">
        <v>2248</v>
      </c>
    </row>
    <row r="178" spans="1:24" customFormat="1" ht="25.5" x14ac:dyDescent="0.2">
      <c r="A178" s="282"/>
      <c r="B178" s="723"/>
      <c r="C178" s="723"/>
      <c r="D178" s="723"/>
      <c r="E178" s="723"/>
      <c r="F178" s="723"/>
      <c r="G178" s="723"/>
      <c r="H178" s="723"/>
      <c r="I178" s="723"/>
      <c r="J178" s="723"/>
      <c r="K178" s="723"/>
      <c r="L178" s="723"/>
      <c r="M178" s="409"/>
      <c r="N178" s="773" t="s">
        <v>3716</v>
      </c>
      <c r="O178" s="773" t="s">
        <v>3716</v>
      </c>
      <c r="P178" s="773" t="s">
        <v>3716</v>
      </c>
      <c r="Q178" s="773" t="s">
        <v>3716</v>
      </c>
      <c r="R178" s="715" t="s">
        <v>3717</v>
      </c>
      <c r="S178" s="217" t="s">
        <v>3857</v>
      </c>
      <c r="T178" s="666" t="s">
        <v>4562</v>
      </c>
      <c r="U178" s="599" t="s">
        <v>4564</v>
      </c>
      <c r="V178" s="487" t="s">
        <v>2246</v>
      </c>
      <c r="W178" s="485" t="s">
        <v>2248</v>
      </c>
      <c r="X178" s="485" t="s">
        <v>2248</v>
      </c>
    </row>
    <row r="179" spans="1:24" customFormat="1" ht="25.5" x14ac:dyDescent="0.2">
      <c r="A179" s="282"/>
      <c r="B179" s="723"/>
      <c r="C179" s="723"/>
      <c r="D179" s="723"/>
      <c r="E179" s="723"/>
      <c r="F179" s="723"/>
      <c r="G179" s="723"/>
      <c r="H179" s="723"/>
      <c r="I179" s="723"/>
      <c r="J179" s="723"/>
      <c r="K179" s="723"/>
      <c r="L179" s="723"/>
      <c r="M179" s="601" t="s">
        <v>345</v>
      </c>
      <c r="N179" s="775"/>
      <c r="O179" s="775"/>
      <c r="P179" s="775"/>
      <c r="Q179" s="775"/>
      <c r="R179" s="720" t="s">
        <v>73</v>
      </c>
      <c r="S179" s="217" t="s">
        <v>3858</v>
      </c>
      <c r="T179" s="666" t="s">
        <v>4562</v>
      </c>
      <c r="U179" s="599" t="s">
        <v>4564</v>
      </c>
      <c r="V179" s="487" t="s">
        <v>2246</v>
      </c>
      <c r="W179" s="485" t="s">
        <v>2248</v>
      </c>
      <c r="X179" s="485" t="s">
        <v>2248</v>
      </c>
    </row>
    <row r="180" spans="1:24" customFormat="1" ht="51" x14ac:dyDescent="0.2">
      <c r="A180" s="282"/>
      <c r="B180" s="723"/>
      <c r="C180" s="723"/>
      <c r="D180" s="723"/>
      <c r="E180" s="723"/>
      <c r="F180" s="723"/>
      <c r="G180" s="723"/>
      <c r="H180" s="723"/>
      <c r="I180" s="723"/>
      <c r="J180" s="723"/>
      <c r="K180" s="723"/>
      <c r="L180" s="723"/>
      <c r="M180" s="601" t="s">
        <v>348</v>
      </c>
      <c r="N180" s="773" t="s">
        <v>3718</v>
      </c>
      <c r="O180" s="773" t="s">
        <v>3718</v>
      </c>
      <c r="P180" s="773" t="s">
        <v>3718</v>
      </c>
      <c r="Q180" s="773" t="s">
        <v>3718</v>
      </c>
      <c r="R180" s="720" t="s">
        <v>3719</v>
      </c>
      <c r="S180" s="217" t="s">
        <v>3859</v>
      </c>
      <c r="T180" s="666" t="s">
        <v>4562</v>
      </c>
      <c r="U180" s="599" t="s">
        <v>4563</v>
      </c>
      <c r="V180" s="487" t="s">
        <v>2246</v>
      </c>
      <c r="W180" s="485" t="s">
        <v>2248</v>
      </c>
      <c r="X180" s="485" t="s">
        <v>2248</v>
      </c>
    </row>
    <row r="181" spans="1:24" customFormat="1" x14ac:dyDescent="0.2">
      <c r="A181" s="282"/>
      <c r="B181" s="723"/>
      <c r="C181" s="723"/>
      <c r="D181" s="723"/>
      <c r="E181" s="723"/>
      <c r="F181" s="723"/>
      <c r="G181" s="723"/>
      <c r="H181" s="723"/>
      <c r="I181" s="723"/>
      <c r="J181" s="723"/>
      <c r="K181" s="723"/>
      <c r="L181" s="723"/>
      <c r="M181" s="601" t="s">
        <v>348</v>
      </c>
      <c r="N181" s="774"/>
      <c r="O181" s="774"/>
      <c r="P181" s="774"/>
      <c r="Q181" s="774"/>
      <c r="R181" s="720" t="s">
        <v>73</v>
      </c>
      <c r="S181" s="217" t="s">
        <v>3860</v>
      </c>
      <c r="T181" s="666" t="s">
        <v>4562</v>
      </c>
      <c r="U181" s="599" t="s">
        <v>4563</v>
      </c>
      <c r="V181" s="487" t="s">
        <v>2246</v>
      </c>
      <c r="W181" s="485" t="s">
        <v>2248</v>
      </c>
      <c r="X181" s="485" t="s">
        <v>2248</v>
      </c>
    </row>
    <row r="182" spans="1:24" customFormat="1" x14ac:dyDescent="0.2">
      <c r="A182" s="282"/>
      <c r="B182" s="723"/>
      <c r="C182" s="723"/>
      <c r="D182" s="723"/>
      <c r="E182" s="723"/>
      <c r="F182" s="723"/>
      <c r="G182" s="723"/>
      <c r="H182" s="723"/>
      <c r="I182" s="723"/>
      <c r="J182" s="723"/>
      <c r="K182" s="723"/>
      <c r="L182" s="723"/>
      <c r="M182" s="601" t="s">
        <v>348</v>
      </c>
      <c r="N182" s="775"/>
      <c r="O182" s="775"/>
      <c r="P182" s="775"/>
      <c r="Q182" s="775"/>
      <c r="R182" s="720" t="s">
        <v>73</v>
      </c>
      <c r="S182" s="217" t="s">
        <v>3783</v>
      </c>
      <c r="T182" s="666" t="s">
        <v>4562</v>
      </c>
      <c r="U182" s="599" t="s">
        <v>4563</v>
      </c>
      <c r="V182" s="487" t="s">
        <v>2246</v>
      </c>
      <c r="W182" s="485" t="s">
        <v>2248</v>
      </c>
      <c r="X182" s="485" t="s">
        <v>2248</v>
      </c>
    </row>
    <row r="183" spans="1:24" customFormat="1" ht="25.5" x14ac:dyDescent="0.2">
      <c r="A183" s="282"/>
      <c r="B183" s="723"/>
      <c r="C183" s="723"/>
      <c r="D183" s="723"/>
      <c r="E183" s="723"/>
      <c r="F183" s="723"/>
      <c r="G183" s="723"/>
      <c r="H183" s="723"/>
      <c r="I183" s="723"/>
      <c r="J183" s="723"/>
      <c r="K183" s="723"/>
      <c r="L183" s="723"/>
      <c r="M183" s="601" t="s">
        <v>348</v>
      </c>
      <c r="N183" s="773" t="s">
        <v>3718</v>
      </c>
      <c r="O183" s="773" t="s">
        <v>3718</v>
      </c>
      <c r="P183" s="773" t="s">
        <v>3718</v>
      </c>
      <c r="Q183" s="773" t="s">
        <v>3718</v>
      </c>
      <c r="R183" s="715" t="s">
        <v>4369</v>
      </c>
      <c r="S183" s="217" t="s">
        <v>3784</v>
      </c>
      <c r="T183" s="666" t="s">
        <v>4562</v>
      </c>
      <c r="U183" s="599" t="s">
        <v>4563</v>
      </c>
      <c r="V183" s="487" t="s">
        <v>2246</v>
      </c>
      <c r="W183" s="485" t="s">
        <v>2248</v>
      </c>
      <c r="X183" s="485" t="s">
        <v>2248</v>
      </c>
    </row>
    <row r="184" spans="1:24" customFormat="1" x14ac:dyDescent="0.2">
      <c r="A184" s="282"/>
      <c r="B184" s="723"/>
      <c r="C184" s="723"/>
      <c r="D184" s="723"/>
      <c r="E184" s="723"/>
      <c r="F184" s="723"/>
      <c r="G184" s="723"/>
      <c r="H184" s="723"/>
      <c r="I184" s="723"/>
      <c r="J184" s="723"/>
      <c r="K184" s="723"/>
      <c r="L184" s="723"/>
      <c r="M184" s="601" t="s">
        <v>348</v>
      </c>
      <c r="N184" s="774"/>
      <c r="O184" s="774"/>
      <c r="P184" s="774"/>
      <c r="Q184" s="774"/>
      <c r="R184" s="720" t="s">
        <v>73</v>
      </c>
      <c r="S184" s="217" t="s">
        <v>3785</v>
      </c>
      <c r="T184" s="666" t="s">
        <v>4562</v>
      </c>
      <c r="U184" s="599" t="s">
        <v>4563</v>
      </c>
      <c r="V184" s="487" t="s">
        <v>2246</v>
      </c>
      <c r="W184" s="485" t="s">
        <v>2248</v>
      </c>
      <c r="X184" s="485" t="s">
        <v>2248</v>
      </c>
    </row>
    <row r="185" spans="1:24" customFormat="1" ht="38.25" x14ac:dyDescent="0.2">
      <c r="A185" s="282"/>
      <c r="B185" s="723"/>
      <c r="C185" s="723"/>
      <c r="D185" s="723"/>
      <c r="E185" s="723"/>
      <c r="F185" s="723"/>
      <c r="G185" s="723"/>
      <c r="H185" s="723"/>
      <c r="I185" s="723"/>
      <c r="J185" s="723"/>
      <c r="K185" s="723"/>
      <c r="L185" s="723"/>
      <c r="M185" s="601" t="s">
        <v>348</v>
      </c>
      <c r="N185" s="774"/>
      <c r="O185" s="774"/>
      <c r="P185" s="774"/>
      <c r="Q185" s="774"/>
      <c r="R185" s="720" t="s">
        <v>73</v>
      </c>
      <c r="S185" s="217" t="s">
        <v>3786</v>
      </c>
      <c r="T185" s="666" t="s">
        <v>4562</v>
      </c>
      <c r="U185" s="599" t="s">
        <v>4563</v>
      </c>
      <c r="V185" s="487" t="s">
        <v>2246</v>
      </c>
      <c r="W185" s="485" t="s">
        <v>2248</v>
      </c>
      <c r="X185" s="485" t="s">
        <v>2248</v>
      </c>
    </row>
    <row r="186" spans="1:24" customFormat="1" x14ac:dyDescent="0.2">
      <c r="A186" s="282"/>
      <c r="B186" s="723"/>
      <c r="C186" s="723"/>
      <c r="D186" s="723"/>
      <c r="E186" s="723"/>
      <c r="F186" s="723"/>
      <c r="G186" s="723"/>
      <c r="H186" s="723"/>
      <c r="I186" s="723"/>
      <c r="J186" s="723"/>
      <c r="K186" s="723"/>
      <c r="L186" s="723"/>
      <c r="M186" s="601" t="s">
        <v>348</v>
      </c>
      <c r="N186" s="774"/>
      <c r="O186" s="774"/>
      <c r="P186" s="774"/>
      <c r="Q186" s="774"/>
      <c r="R186" s="720" t="s">
        <v>73</v>
      </c>
      <c r="S186" s="217" t="s">
        <v>3787</v>
      </c>
      <c r="T186" s="666" t="s">
        <v>4562</v>
      </c>
      <c r="U186" s="599" t="s">
        <v>4563</v>
      </c>
      <c r="V186" s="487" t="s">
        <v>2246</v>
      </c>
      <c r="W186" s="485" t="s">
        <v>2248</v>
      </c>
      <c r="X186" s="485" t="s">
        <v>2248</v>
      </c>
    </row>
    <row r="187" spans="1:24" customFormat="1" ht="38.25" x14ac:dyDescent="0.2">
      <c r="A187" s="282"/>
      <c r="B187" s="723"/>
      <c r="C187" s="723"/>
      <c r="D187" s="723"/>
      <c r="E187" s="723"/>
      <c r="F187" s="723"/>
      <c r="G187" s="723"/>
      <c r="H187" s="723"/>
      <c r="I187" s="723"/>
      <c r="J187" s="723"/>
      <c r="K187" s="723"/>
      <c r="L187" s="723"/>
      <c r="M187" s="601" t="s">
        <v>348</v>
      </c>
      <c r="N187" s="774"/>
      <c r="O187" s="774"/>
      <c r="P187" s="774"/>
      <c r="Q187" s="774"/>
      <c r="R187" s="720" t="s">
        <v>73</v>
      </c>
      <c r="S187" s="217" t="s">
        <v>3861</v>
      </c>
      <c r="T187" s="666" t="s">
        <v>4562</v>
      </c>
      <c r="U187" s="599" t="s">
        <v>4563</v>
      </c>
      <c r="V187" s="487" t="s">
        <v>2246</v>
      </c>
      <c r="W187" s="485" t="s">
        <v>2248</v>
      </c>
      <c r="X187" s="485" t="s">
        <v>2248</v>
      </c>
    </row>
    <row r="188" spans="1:24" customFormat="1" ht="38.25" x14ac:dyDescent="0.2">
      <c r="A188" s="282"/>
      <c r="B188" s="723"/>
      <c r="C188" s="723"/>
      <c r="D188" s="723"/>
      <c r="E188" s="723"/>
      <c r="F188" s="723"/>
      <c r="G188" s="723"/>
      <c r="H188" s="723"/>
      <c r="I188" s="723"/>
      <c r="J188" s="723"/>
      <c r="K188" s="723"/>
      <c r="L188" s="723"/>
      <c r="M188" s="601" t="s">
        <v>348</v>
      </c>
      <c r="N188" s="774"/>
      <c r="O188" s="774"/>
      <c r="P188" s="774"/>
      <c r="Q188" s="774"/>
      <c r="R188" s="720" t="s">
        <v>73</v>
      </c>
      <c r="S188" s="217" t="s">
        <v>3788</v>
      </c>
      <c r="T188" s="666" t="s">
        <v>4562</v>
      </c>
      <c r="U188" s="599" t="s">
        <v>4563</v>
      </c>
      <c r="V188" s="487" t="s">
        <v>2246</v>
      </c>
      <c r="W188" s="485" t="s">
        <v>2248</v>
      </c>
      <c r="X188" s="485" t="s">
        <v>2248</v>
      </c>
    </row>
    <row r="189" spans="1:24" customFormat="1" x14ac:dyDescent="0.2">
      <c r="A189" s="282"/>
      <c r="B189" s="723"/>
      <c r="C189" s="723"/>
      <c r="D189" s="723"/>
      <c r="E189" s="723"/>
      <c r="F189" s="723"/>
      <c r="G189" s="723"/>
      <c r="H189" s="723"/>
      <c r="I189" s="723"/>
      <c r="J189" s="723"/>
      <c r="K189" s="723"/>
      <c r="L189" s="723"/>
      <c r="M189" s="601" t="s">
        <v>348</v>
      </c>
      <c r="N189" s="775"/>
      <c r="O189" s="775"/>
      <c r="P189" s="775"/>
      <c r="Q189" s="775"/>
      <c r="R189" s="720" t="s">
        <v>73</v>
      </c>
      <c r="S189" s="217" t="s">
        <v>3789</v>
      </c>
      <c r="T189" s="666" t="s">
        <v>4562</v>
      </c>
      <c r="U189" s="599" t="s">
        <v>4563</v>
      </c>
      <c r="V189" s="487" t="s">
        <v>2246</v>
      </c>
      <c r="W189" s="485" t="s">
        <v>2248</v>
      </c>
      <c r="X189" s="485" t="s">
        <v>2248</v>
      </c>
    </row>
    <row r="190" spans="1:24" customFormat="1" ht="38.25" x14ac:dyDescent="0.2">
      <c r="A190" s="282"/>
      <c r="B190" s="723"/>
      <c r="C190" s="723"/>
      <c r="D190" s="723"/>
      <c r="E190" s="723"/>
      <c r="F190" s="723"/>
      <c r="G190" s="723"/>
      <c r="H190" s="723"/>
      <c r="I190" s="723"/>
      <c r="J190" s="723"/>
      <c r="K190" s="723"/>
      <c r="L190" s="723"/>
      <c r="M190" s="601" t="s">
        <v>358</v>
      </c>
      <c r="N190" s="773" t="s">
        <v>3726</v>
      </c>
      <c r="O190" s="773" t="s">
        <v>3726</v>
      </c>
      <c r="P190" s="773" t="s">
        <v>3726</v>
      </c>
      <c r="Q190" s="773" t="s">
        <v>3726</v>
      </c>
      <c r="R190" s="715" t="s">
        <v>3727</v>
      </c>
      <c r="S190" s="217" t="s">
        <v>3887</v>
      </c>
      <c r="T190" s="666" t="s">
        <v>4562</v>
      </c>
      <c r="U190" s="599" t="s">
        <v>4566</v>
      </c>
      <c r="V190" s="487" t="s">
        <v>2246</v>
      </c>
      <c r="W190" s="485" t="s">
        <v>2248</v>
      </c>
      <c r="X190" s="485" t="s">
        <v>2248</v>
      </c>
    </row>
    <row r="191" spans="1:24" customFormat="1" ht="76.5" x14ac:dyDescent="0.2">
      <c r="A191" s="282"/>
      <c r="B191" s="723"/>
      <c r="C191" s="723"/>
      <c r="D191" s="723"/>
      <c r="E191" s="723"/>
      <c r="F191" s="723"/>
      <c r="G191" s="723"/>
      <c r="H191" s="723"/>
      <c r="I191" s="723"/>
      <c r="J191" s="723"/>
      <c r="K191" s="723"/>
      <c r="L191" s="723"/>
      <c r="M191" s="601" t="s">
        <v>358</v>
      </c>
      <c r="N191" s="774"/>
      <c r="O191" s="774"/>
      <c r="P191" s="774"/>
      <c r="Q191" s="774"/>
      <c r="R191" s="720" t="s">
        <v>73</v>
      </c>
      <c r="S191" s="217" t="s">
        <v>3827</v>
      </c>
      <c r="T191" s="666" t="s">
        <v>4562</v>
      </c>
      <c r="U191" s="599" t="s">
        <v>4566</v>
      </c>
      <c r="V191" s="487" t="s">
        <v>2246</v>
      </c>
      <c r="W191" s="485" t="s">
        <v>2248</v>
      </c>
      <c r="X191" s="485" t="s">
        <v>2248</v>
      </c>
    </row>
    <row r="192" spans="1:24" customFormat="1" ht="25.5" x14ac:dyDescent="0.2">
      <c r="A192" s="282"/>
      <c r="B192" s="723"/>
      <c r="C192" s="723"/>
      <c r="D192" s="723"/>
      <c r="E192" s="723"/>
      <c r="F192" s="723"/>
      <c r="G192" s="723"/>
      <c r="H192" s="723"/>
      <c r="I192" s="723"/>
      <c r="J192" s="723"/>
      <c r="K192" s="723"/>
      <c r="L192" s="723"/>
      <c r="M192" s="601" t="s">
        <v>358</v>
      </c>
      <c r="N192" s="775"/>
      <c r="O192" s="775"/>
      <c r="P192" s="775"/>
      <c r="Q192" s="775"/>
      <c r="R192" s="720" t="s">
        <v>73</v>
      </c>
      <c r="S192" s="217" t="s">
        <v>3790</v>
      </c>
      <c r="T192" s="666" t="s">
        <v>4562</v>
      </c>
      <c r="U192" s="599" t="s">
        <v>4566</v>
      </c>
      <c r="V192" s="487" t="s">
        <v>2246</v>
      </c>
      <c r="W192" s="485" t="s">
        <v>2248</v>
      </c>
      <c r="X192" s="485" t="s">
        <v>2248</v>
      </c>
    </row>
    <row r="193" spans="1:24" customFormat="1" ht="25.5" x14ac:dyDescent="0.2">
      <c r="A193" s="282"/>
      <c r="B193" s="723"/>
      <c r="C193" s="723"/>
      <c r="D193" s="723"/>
      <c r="E193" s="723"/>
      <c r="F193" s="723"/>
      <c r="G193" s="723"/>
      <c r="H193" s="723"/>
      <c r="I193" s="723"/>
      <c r="J193" s="723"/>
      <c r="K193" s="723"/>
      <c r="L193" s="723"/>
      <c r="M193" s="601" t="s">
        <v>358</v>
      </c>
      <c r="N193" s="720" t="s">
        <v>3757</v>
      </c>
      <c r="O193" s="720" t="s">
        <v>3757</v>
      </c>
      <c r="P193" s="720" t="s">
        <v>3757</v>
      </c>
      <c r="Q193" s="720" t="s">
        <v>3757</v>
      </c>
      <c r="R193" s="715" t="s">
        <v>3815</v>
      </c>
      <c r="S193" s="217" t="s">
        <v>3720</v>
      </c>
      <c r="T193" s="666" t="s">
        <v>4562</v>
      </c>
      <c r="U193" s="599" t="s">
        <v>4566</v>
      </c>
      <c r="V193" s="487" t="s">
        <v>2246</v>
      </c>
      <c r="W193" s="485" t="s">
        <v>2248</v>
      </c>
      <c r="X193" s="485" t="s">
        <v>2248</v>
      </c>
    </row>
    <row r="194" spans="1:24" customFormat="1" x14ac:dyDescent="0.2">
      <c r="A194" s="282"/>
      <c r="B194" s="723"/>
      <c r="C194" s="723"/>
      <c r="D194" s="723"/>
      <c r="E194" s="723"/>
      <c r="F194" s="723"/>
      <c r="G194" s="723"/>
      <c r="H194" s="723"/>
      <c r="I194" s="723"/>
      <c r="J194" s="723"/>
      <c r="K194" s="723"/>
      <c r="L194" s="723"/>
      <c r="M194" s="409"/>
      <c r="N194" s="715" t="s">
        <v>3728</v>
      </c>
      <c r="O194" s="715" t="s">
        <v>3728</v>
      </c>
      <c r="P194" s="715" t="s">
        <v>3728</v>
      </c>
      <c r="Q194" s="715" t="s">
        <v>3728</v>
      </c>
      <c r="R194" s="715" t="s">
        <v>3729</v>
      </c>
      <c r="S194" s="217" t="s">
        <v>3888</v>
      </c>
      <c r="T194" s="641" t="s">
        <v>4565</v>
      </c>
      <c r="U194" s="641" t="s">
        <v>4564</v>
      </c>
      <c r="V194" s="487" t="s">
        <v>2246</v>
      </c>
      <c r="W194" s="485" t="s">
        <v>2248</v>
      </c>
      <c r="X194" s="485" t="s">
        <v>2248</v>
      </c>
    </row>
    <row r="195" spans="1:24" customFormat="1" ht="38.25" x14ac:dyDescent="0.2">
      <c r="A195" s="282"/>
      <c r="B195" s="723"/>
      <c r="C195" s="723"/>
      <c r="D195" s="723"/>
      <c r="E195" s="723"/>
      <c r="F195" s="723"/>
      <c r="G195" s="723"/>
      <c r="H195" s="723"/>
      <c r="I195" s="723"/>
      <c r="J195" s="723"/>
      <c r="K195" s="723"/>
      <c r="L195" s="723"/>
      <c r="M195" s="409"/>
      <c r="N195" s="773" t="s">
        <v>3730</v>
      </c>
      <c r="O195" s="773" t="s">
        <v>3730</v>
      </c>
      <c r="P195" s="773" t="s">
        <v>3730</v>
      </c>
      <c r="Q195" s="773" t="s">
        <v>3730</v>
      </c>
      <c r="R195" s="715" t="s">
        <v>3731</v>
      </c>
      <c r="S195" s="217" t="s">
        <v>3862</v>
      </c>
      <c r="T195" s="641" t="s">
        <v>4565</v>
      </c>
      <c r="U195" s="641" t="s">
        <v>4566</v>
      </c>
      <c r="V195" s="487" t="s">
        <v>2246</v>
      </c>
      <c r="W195" s="485" t="s">
        <v>2248</v>
      </c>
      <c r="X195" s="485" t="s">
        <v>2248</v>
      </c>
    </row>
    <row r="196" spans="1:24" customFormat="1" ht="25.5" x14ac:dyDescent="0.2">
      <c r="A196" s="282"/>
      <c r="B196" s="723"/>
      <c r="C196" s="723"/>
      <c r="D196" s="723"/>
      <c r="E196" s="723"/>
      <c r="F196" s="723"/>
      <c r="G196" s="723"/>
      <c r="H196" s="723"/>
      <c r="I196" s="723"/>
      <c r="J196" s="723"/>
      <c r="K196" s="723"/>
      <c r="L196" s="723"/>
      <c r="M196" s="409"/>
      <c r="N196" s="775"/>
      <c r="O196" s="775"/>
      <c r="P196" s="775"/>
      <c r="Q196" s="775"/>
      <c r="R196" s="720" t="s">
        <v>73</v>
      </c>
      <c r="S196" s="217" t="s">
        <v>3768</v>
      </c>
      <c r="T196" s="641" t="s">
        <v>4565</v>
      </c>
      <c r="U196" s="641" t="s">
        <v>4566</v>
      </c>
      <c r="V196" s="487" t="s">
        <v>2246</v>
      </c>
      <c r="W196" s="485" t="s">
        <v>2248</v>
      </c>
      <c r="X196" s="485" t="s">
        <v>2248</v>
      </c>
    </row>
    <row r="197" spans="1:24" customFormat="1" ht="38.25" x14ac:dyDescent="0.2">
      <c r="A197" s="282"/>
      <c r="B197" s="723"/>
      <c r="C197" s="723"/>
      <c r="D197" s="723"/>
      <c r="E197" s="723"/>
      <c r="F197" s="723"/>
      <c r="G197" s="723"/>
      <c r="H197" s="723"/>
      <c r="I197" s="723"/>
      <c r="J197" s="723"/>
      <c r="K197" s="723"/>
      <c r="L197" s="723"/>
      <c r="M197" s="601" t="s">
        <v>361</v>
      </c>
      <c r="N197" s="773" t="s">
        <v>3732</v>
      </c>
      <c r="O197" s="773" t="s">
        <v>3732</v>
      </c>
      <c r="P197" s="773" t="s">
        <v>3732</v>
      </c>
      <c r="Q197" s="773" t="s">
        <v>3732</v>
      </c>
      <c r="R197" s="715" t="s">
        <v>3733</v>
      </c>
      <c r="S197" s="217" t="s">
        <v>3791</v>
      </c>
      <c r="T197" s="666" t="s">
        <v>4562</v>
      </c>
      <c r="U197" s="599" t="s">
        <v>4567</v>
      </c>
      <c r="V197" s="487" t="s">
        <v>2246</v>
      </c>
      <c r="W197" s="485" t="s">
        <v>2248</v>
      </c>
      <c r="X197" s="485" t="s">
        <v>2248</v>
      </c>
    </row>
    <row r="198" spans="1:24" customFormat="1" ht="25.5" x14ac:dyDescent="0.2">
      <c r="A198" s="282"/>
      <c r="B198" s="723"/>
      <c r="C198" s="723"/>
      <c r="D198" s="723"/>
      <c r="E198" s="723"/>
      <c r="F198" s="723"/>
      <c r="G198" s="723"/>
      <c r="H198" s="723"/>
      <c r="I198" s="723"/>
      <c r="J198" s="723"/>
      <c r="K198" s="723"/>
      <c r="L198" s="723"/>
      <c r="M198" s="601" t="s">
        <v>361</v>
      </c>
      <c r="N198" s="775"/>
      <c r="O198" s="775"/>
      <c r="P198" s="775"/>
      <c r="Q198" s="775"/>
      <c r="R198" s="720" t="s">
        <v>73</v>
      </c>
      <c r="S198" s="217" t="s">
        <v>3792</v>
      </c>
      <c r="T198" s="666" t="s">
        <v>4562</v>
      </c>
      <c r="U198" s="599" t="s">
        <v>4567</v>
      </c>
      <c r="V198" s="487" t="s">
        <v>2246</v>
      </c>
      <c r="W198" s="485" t="s">
        <v>2248</v>
      </c>
      <c r="X198" s="485" t="s">
        <v>2248</v>
      </c>
    </row>
    <row r="199" spans="1:24" customFormat="1" ht="25.5" x14ac:dyDescent="0.2">
      <c r="A199" s="282"/>
      <c r="B199" s="723"/>
      <c r="C199" s="723"/>
      <c r="D199" s="723"/>
      <c r="E199" s="723"/>
      <c r="F199" s="723"/>
      <c r="G199" s="723"/>
      <c r="H199" s="723"/>
      <c r="I199" s="723"/>
      <c r="J199" s="723"/>
      <c r="K199" s="723"/>
      <c r="L199" s="723"/>
      <c r="M199" s="601" t="s">
        <v>361</v>
      </c>
      <c r="N199" s="715" t="s">
        <v>3758</v>
      </c>
      <c r="O199" s="715" t="s">
        <v>3758</v>
      </c>
      <c r="P199" s="715" t="s">
        <v>3758</v>
      </c>
      <c r="Q199" s="715" t="s">
        <v>3758</v>
      </c>
      <c r="R199" s="715" t="s">
        <v>3816</v>
      </c>
      <c r="S199" s="217" t="s">
        <v>3721</v>
      </c>
      <c r="T199" s="666" t="s">
        <v>4562</v>
      </c>
      <c r="U199" s="599" t="s">
        <v>4567</v>
      </c>
      <c r="V199" s="487" t="s">
        <v>2246</v>
      </c>
      <c r="W199" s="485" t="s">
        <v>2248</v>
      </c>
      <c r="X199" s="485" t="s">
        <v>2248</v>
      </c>
    </row>
    <row r="200" spans="1:24" customFormat="1" ht="63.6" customHeight="1" x14ac:dyDescent="0.2">
      <c r="A200" s="282"/>
      <c r="B200" s="723"/>
      <c r="C200" s="723"/>
      <c r="D200" s="723"/>
      <c r="E200" s="723"/>
      <c r="F200" s="723"/>
      <c r="G200" s="723"/>
      <c r="H200" s="723"/>
      <c r="I200" s="723"/>
      <c r="J200" s="723"/>
      <c r="K200" s="723"/>
      <c r="L200" s="723"/>
      <c r="M200" s="601" t="s">
        <v>361</v>
      </c>
      <c r="N200" s="720" t="s">
        <v>3759</v>
      </c>
      <c r="O200" s="720" t="s">
        <v>3759</v>
      </c>
      <c r="P200" s="720" t="s">
        <v>3759</v>
      </c>
      <c r="Q200" s="720" t="s">
        <v>3759</v>
      </c>
      <c r="R200" s="715" t="s">
        <v>3817</v>
      </c>
      <c r="S200" s="217" t="s">
        <v>3722</v>
      </c>
      <c r="T200" s="666" t="s">
        <v>4562</v>
      </c>
      <c r="U200" s="599" t="s">
        <v>4567</v>
      </c>
      <c r="V200" s="487" t="s">
        <v>2246</v>
      </c>
      <c r="W200" s="485" t="s">
        <v>2248</v>
      </c>
      <c r="X200" s="485" t="s">
        <v>2248</v>
      </c>
    </row>
    <row r="201" spans="1:24" customFormat="1" ht="38.25" x14ac:dyDescent="0.2">
      <c r="A201" s="282"/>
      <c r="B201" s="723"/>
      <c r="C201" s="723"/>
      <c r="D201" s="723"/>
      <c r="E201" s="723"/>
      <c r="F201" s="723"/>
      <c r="G201" s="723"/>
      <c r="H201" s="723"/>
      <c r="I201" s="723"/>
      <c r="J201" s="723"/>
      <c r="K201" s="723"/>
      <c r="L201" s="723"/>
      <c r="M201" s="601" t="s">
        <v>361</v>
      </c>
      <c r="N201" s="715" t="s">
        <v>3760</v>
      </c>
      <c r="O201" s="715" t="s">
        <v>3760</v>
      </c>
      <c r="P201" s="715" t="s">
        <v>3760</v>
      </c>
      <c r="Q201" s="715" t="s">
        <v>3760</v>
      </c>
      <c r="R201" s="715" t="s">
        <v>3818</v>
      </c>
      <c r="S201" s="217" t="s">
        <v>3723</v>
      </c>
      <c r="T201" s="666" t="s">
        <v>4562</v>
      </c>
      <c r="U201" s="599" t="s">
        <v>4567</v>
      </c>
      <c r="V201" s="487" t="s">
        <v>2246</v>
      </c>
      <c r="W201" s="485" t="s">
        <v>2248</v>
      </c>
      <c r="X201" s="485" t="s">
        <v>2248</v>
      </c>
    </row>
    <row r="202" spans="1:24" customFormat="1" ht="51" x14ac:dyDescent="0.2">
      <c r="A202" s="282"/>
      <c r="B202" s="723"/>
      <c r="C202" s="723"/>
      <c r="D202" s="723"/>
      <c r="E202" s="723"/>
      <c r="F202" s="723"/>
      <c r="G202" s="723"/>
      <c r="H202" s="723"/>
      <c r="I202" s="723"/>
      <c r="J202" s="723"/>
      <c r="K202" s="723"/>
      <c r="L202" s="723"/>
      <c r="M202" s="601" t="s">
        <v>361</v>
      </c>
      <c r="N202" s="765" t="s">
        <v>3761</v>
      </c>
      <c r="O202" s="765" t="s">
        <v>3761</v>
      </c>
      <c r="P202" s="765" t="s">
        <v>3761</v>
      </c>
      <c r="Q202" s="765" t="s">
        <v>3761</v>
      </c>
      <c r="R202" s="715" t="s">
        <v>3819</v>
      </c>
      <c r="S202" s="217" t="s">
        <v>3863</v>
      </c>
      <c r="T202" s="666" t="s">
        <v>4562</v>
      </c>
      <c r="U202" s="599" t="s">
        <v>4567</v>
      </c>
      <c r="V202" s="487" t="s">
        <v>2246</v>
      </c>
      <c r="W202" s="485" t="s">
        <v>2248</v>
      </c>
      <c r="X202" s="485" t="s">
        <v>2248</v>
      </c>
    </row>
    <row r="203" spans="1:24" customFormat="1" ht="15.6" customHeight="1" x14ac:dyDescent="0.2">
      <c r="A203" s="282"/>
      <c r="B203" s="723"/>
      <c r="C203" s="723"/>
      <c r="D203" s="723"/>
      <c r="E203" s="723"/>
      <c r="F203" s="723"/>
      <c r="G203" s="723"/>
      <c r="H203" s="723"/>
      <c r="I203" s="723"/>
      <c r="J203" s="723"/>
      <c r="K203" s="723"/>
      <c r="L203" s="723"/>
      <c r="M203" s="601" t="s">
        <v>361</v>
      </c>
      <c r="N203" s="766"/>
      <c r="O203" s="766"/>
      <c r="P203" s="766"/>
      <c r="Q203" s="766"/>
      <c r="R203" s="720" t="s">
        <v>73</v>
      </c>
      <c r="S203" s="217" t="s">
        <v>3864</v>
      </c>
      <c r="T203" s="666" t="s">
        <v>4562</v>
      </c>
      <c r="U203" s="599" t="s">
        <v>4567</v>
      </c>
      <c r="V203" s="487" t="s">
        <v>2246</v>
      </c>
      <c r="W203" s="485" t="s">
        <v>2248</v>
      </c>
      <c r="X203" s="485" t="s">
        <v>2248</v>
      </c>
    </row>
    <row r="204" spans="1:24" customFormat="1" ht="25.5" x14ac:dyDescent="0.2">
      <c r="A204" s="282"/>
      <c r="B204" s="723"/>
      <c r="C204" s="723"/>
      <c r="D204" s="723"/>
      <c r="E204" s="723"/>
      <c r="F204" s="723"/>
      <c r="G204" s="723"/>
      <c r="H204" s="723"/>
      <c r="I204" s="723"/>
      <c r="J204" s="723"/>
      <c r="K204" s="723"/>
      <c r="L204" s="723"/>
      <c r="M204" s="601">
        <v>5.13</v>
      </c>
      <c r="N204" s="773" t="s">
        <v>3734</v>
      </c>
      <c r="O204" s="773" t="s">
        <v>3734</v>
      </c>
      <c r="P204" s="773" t="s">
        <v>3734</v>
      </c>
      <c r="Q204" s="773" t="s">
        <v>3734</v>
      </c>
      <c r="R204" s="715" t="s">
        <v>3735</v>
      </c>
      <c r="S204" s="217" t="s">
        <v>3793</v>
      </c>
      <c r="T204" s="666" t="s">
        <v>4562</v>
      </c>
      <c r="U204" s="599" t="s">
        <v>4563</v>
      </c>
      <c r="V204" s="487" t="s">
        <v>2246</v>
      </c>
      <c r="W204" s="485" t="s">
        <v>2248</v>
      </c>
      <c r="X204" s="485" t="s">
        <v>2248</v>
      </c>
    </row>
    <row r="205" spans="1:24" customFormat="1" ht="25.5" x14ac:dyDescent="0.2">
      <c r="A205" s="282"/>
      <c r="B205" s="723"/>
      <c r="C205" s="723"/>
      <c r="D205" s="723"/>
      <c r="E205" s="723"/>
      <c r="F205" s="723"/>
      <c r="G205" s="723"/>
      <c r="H205" s="723"/>
      <c r="I205" s="723"/>
      <c r="J205" s="723"/>
      <c r="K205" s="723"/>
      <c r="L205" s="723"/>
      <c r="M205" s="601">
        <v>5.13</v>
      </c>
      <c r="N205" s="775"/>
      <c r="O205" s="775"/>
      <c r="P205" s="775"/>
      <c r="Q205" s="775"/>
      <c r="R205" s="720" t="s">
        <v>73</v>
      </c>
      <c r="S205" s="217" t="s">
        <v>3794</v>
      </c>
      <c r="T205" s="666" t="s">
        <v>4562</v>
      </c>
      <c r="U205" s="599" t="s">
        <v>4563</v>
      </c>
      <c r="V205" s="487" t="s">
        <v>2246</v>
      </c>
      <c r="W205" s="485" t="s">
        <v>2248</v>
      </c>
      <c r="X205" s="485" t="s">
        <v>2248</v>
      </c>
    </row>
    <row r="206" spans="1:24" customFormat="1" ht="38.25" x14ac:dyDescent="0.2">
      <c r="A206" s="282"/>
      <c r="B206" s="723"/>
      <c r="C206" s="723"/>
      <c r="D206" s="723"/>
      <c r="E206" s="723"/>
      <c r="F206" s="723"/>
      <c r="G206" s="723"/>
      <c r="H206" s="723"/>
      <c r="I206" s="723"/>
      <c r="J206" s="723"/>
      <c r="K206" s="723"/>
      <c r="L206" s="723"/>
      <c r="M206" s="601">
        <v>5.13</v>
      </c>
      <c r="N206" s="720" t="s">
        <v>3762</v>
      </c>
      <c r="O206" s="720" t="s">
        <v>3762</v>
      </c>
      <c r="P206" s="720" t="s">
        <v>3762</v>
      </c>
      <c r="Q206" s="720" t="s">
        <v>3762</v>
      </c>
      <c r="R206" s="715" t="s">
        <v>3820</v>
      </c>
      <c r="S206" s="217" t="s">
        <v>3865</v>
      </c>
      <c r="T206" s="666" t="s">
        <v>4562</v>
      </c>
      <c r="U206" s="599" t="s">
        <v>4563</v>
      </c>
      <c r="V206" s="487" t="s">
        <v>2246</v>
      </c>
      <c r="W206" s="485" t="s">
        <v>2248</v>
      </c>
      <c r="X206" s="485" t="s">
        <v>2248</v>
      </c>
    </row>
    <row r="207" spans="1:24" customFormat="1" ht="38.25" x14ac:dyDescent="0.2">
      <c r="A207" s="282"/>
      <c r="B207" s="723"/>
      <c r="C207" s="723"/>
      <c r="D207" s="723"/>
      <c r="E207" s="723"/>
      <c r="F207" s="723"/>
      <c r="G207" s="723"/>
      <c r="H207" s="723"/>
      <c r="I207" s="723"/>
      <c r="J207" s="723"/>
      <c r="K207" s="723"/>
      <c r="L207" s="723"/>
      <c r="M207" s="601">
        <v>5.13</v>
      </c>
      <c r="N207" s="720" t="s">
        <v>3763</v>
      </c>
      <c r="O207" s="720" t="s">
        <v>3763</v>
      </c>
      <c r="P207" s="720" t="s">
        <v>3763</v>
      </c>
      <c r="Q207" s="720" t="s">
        <v>3763</v>
      </c>
      <c r="R207" s="715" t="s">
        <v>3821</v>
      </c>
      <c r="S207" s="217" t="s">
        <v>3724</v>
      </c>
      <c r="T207" s="666" t="s">
        <v>4562</v>
      </c>
      <c r="U207" s="599" t="s">
        <v>4563</v>
      </c>
      <c r="V207" s="487" t="s">
        <v>2246</v>
      </c>
      <c r="W207" s="485" t="s">
        <v>2248</v>
      </c>
      <c r="X207" s="485" t="s">
        <v>2248</v>
      </c>
    </row>
    <row r="208" spans="1:24" customFormat="1" ht="38.25" x14ac:dyDescent="0.2">
      <c r="A208" s="282"/>
      <c r="B208" s="723"/>
      <c r="C208" s="723"/>
      <c r="D208" s="723"/>
      <c r="E208" s="723"/>
      <c r="F208" s="723"/>
      <c r="G208" s="723"/>
      <c r="H208" s="723"/>
      <c r="I208" s="723"/>
      <c r="J208" s="723"/>
      <c r="K208" s="723"/>
      <c r="L208" s="723"/>
      <c r="M208" s="601">
        <v>5.13</v>
      </c>
      <c r="N208" s="773" t="s">
        <v>3736</v>
      </c>
      <c r="O208" s="773" t="s">
        <v>3736</v>
      </c>
      <c r="P208" s="773" t="s">
        <v>3736</v>
      </c>
      <c r="Q208" s="773" t="s">
        <v>3736</v>
      </c>
      <c r="R208" s="715" t="s">
        <v>3737</v>
      </c>
      <c r="S208" s="217" t="s">
        <v>3795</v>
      </c>
      <c r="T208" s="666" t="s">
        <v>4562</v>
      </c>
      <c r="U208" s="599" t="s">
        <v>4563</v>
      </c>
      <c r="V208" s="487" t="s">
        <v>2246</v>
      </c>
      <c r="W208" s="485" t="s">
        <v>2248</v>
      </c>
      <c r="X208" s="485" t="s">
        <v>2248</v>
      </c>
    </row>
    <row r="209" spans="1:24" customFormat="1" x14ac:dyDescent="0.2">
      <c r="A209" s="282"/>
      <c r="B209" s="723"/>
      <c r="C209" s="723"/>
      <c r="D209" s="723"/>
      <c r="E209" s="723"/>
      <c r="F209" s="723"/>
      <c r="G209" s="723"/>
      <c r="H209" s="723"/>
      <c r="I209" s="723"/>
      <c r="J209" s="723"/>
      <c r="K209" s="723"/>
      <c r="L209" s="723"/>
      <c r="M209" s="601">
        <v>5.13</v>
      </c>
      <c r="N209" s="775"/>
      <c r="O209" s="775"/>
      <c r="P209" s="775"/>
      <c r="Q209" s="775"/>
      <c r="R209" s="720" t="s">
        <v>73</v>
      </c>
      <c r="S209" s="217" t="s">
        <v>3796</v>
      </c>
      <c r="T209" s="666" t="s">
        <v>4562</v>
      </c>
      <c r="U209" s="599" t="s">
        <v>4563</v>
      </c>
      <c r="V209" s="487" t="s">
        <v>2246</v>
      </c>
      <c r="W209" s="485" t="s">
        <v>2248</v>
      </c>
      <c r="X209" s="485" t="s">
        <v>2248</v>
      </c>
    </row>
    <row r="210" spans="1:24" customFormat="1" ht="51" x14ac:dyDescent="0.2">
      <c r="A210" s="282"/>
      <c r="B210" s="723"/>
      <c r="C210" s="723"/>
      <c r="D210" s="723"/>
      <c r="E210" s="723"/>
      <c r="F210" s="723"/>
      <c r="G210" s="723"/>
      <c r="H210" s="723"/>
      <c r="I210" s="723"/>
      <c r="J210" s="723"/>
      <c r="K210" s="723"/>
      <c r="L210" s="723"/>
      <c r="M210" s="601">
        <v>5.13</v>
      </c>
      <c r="N210" s="720" t="s">
        <v>3764</v>
      </c>
      <c r="O210" s="720" t="s">
        <v>3764</v>
      </c>
      <c r="P210" s="720" t="s">
        <v>3764</v>
      </c>
      <c r="Q210" s="720" t="s">
        <v>3764</v>
      </c>
      <c r="R210" s="715" t="s">
        <v>3822</v>
      </c>
      <c r="S210" s="217" t="s">
        <v>3866</v>
      </c>
      <c r="T210" s="666" t="s">
        <v>4562</v>
      </c>
      <c r="U210" s="599" t="s">
        <v>4563</v>
      </c>
      <c r="V210" s="487" t="s">
        <v>2246</v>
      </c>
      <c r="W210" s="485" t="s">
        <v>2248</v>
      </c>
      <c r="X210" s="485" t="s">
        <v>2248</v>
      </c>
    </row>
    <row r="211" spans="1:24" customFormat="1" ht="51" x14ac:dyDescent="0.2">
      <c r="A211" s="282"/>
      <c r="B211" s="723"/>
      <c r="C211" s="723"/>
      <c r="D211" s="723"/>
      <c r="E211" s="723"/>
      <c r="F211" s="723"/>
      <c r="G211" s="723"/>
      <c r="H211" s="723"/>
      <c r="I211" s="723"/>
      <c r="J211" s="723"/>
      <c r="K211" s="723"/>
      <c r="L211" s="723"/>
      <c r="M211" s="601" t="s">
        <v>367</v>
      </c>
      <c r="N211" s="773" t="s">
        <v>3738</v>
      </c>
      <c r="O211" s="773" t="s">
        <v>3738</v>
      </c>
      <c r="P211" s="773" t="s">
        <v>3738</v>
      </c>
      <c r="Q211" s="773" t="s">
        <v>3738</v>
      </c>
      <c r="R211" s="715" t="s">
        <v>3739</v>
      </c>
      <c r="S211" s="217" t="s">
        <v>3867</v>
      </c>
      <c r="T211" s="666" t="s">
        <v>4562</v>
      </c>
      <c r="U211" s="599" t="s">
        <v>4567</v>
      </c>
      <c r="V211" s="487" t="s">
        <v>2246</v>
      </c>
      <c r="W211" s="485" t="s">
        <v>2248</v>
      </c>
      <c r="X211" s="485" t="s">
        <v>2248</v>
      </c>
    </row>
    <row r="212" spans="1:24" customFormat="1" x14ac:dyDescent="0.2">
      <c r="A212" s="282"/>
      <c r="B212" s="723"/>
      <c r="C212" s="723"/>
      <c r="D212" s="723"/>
      <c r="E212" s="723"/>
      <c r="F212" s="723"/>
      <c r="G212" s="723"/>
      <c r="H212" s="723"/>
      <c r="I212" s="723"/>
      <c r="J212" s="723"/>
      <c r="K212" s="723"/>
      <c r="L212" s="723"/>
      <c r="M212" s="601" t="s">
        <v>367</v>
      </c>
      <c r="N212" s="774"/>
      <c r="O212" s="774"/>
      <c r="P212" s="774"/>
      <c r="Q212" s="774"/>
      <c r="R212" s="720" t="s">
        <v>73</v>
      </c>
      <c r="S212" s="217" t="s">
        <v>3797</v>
      </c>
      <c r="T212" s="666" t="s">
        <v>4562</v>
      </c>
      <c r="U212" s="599" t="s">
        <v>4567</v>
      </c>
      <c r="V212" s="487" t="s">
        <v>2246</v>
      </c>
      <c r="W212" s="485" t="s">
        <v>2248</v>
      </c>
      <c r="X212" s="485" t="s">
        <v>2248</v>
      </c>
    </row>
    <row r="213" spans="1:24" customFormat="1" ht="25.5" x14ac:dyDescent="0.2">
      <c r="A213" s="282"/>
      <c r="B213" s="723"/>
      <c r="C213" s="723"/>
      <c r="D213" s="723"/>
      <c r="E213" s="723"/>
      <c r="F213" s="723"/>
      <c r="G213" s="723"/>
      <c r="H213" s="723"/>
      <c r="I213" s="723"/>
      <c r="J213" s="723"/>
      <c r="K213" s="723"/>
      <c r="L213" s="723"/>
      <c r="M213" s="601" t="s">
        <v>367</v>
      </c>
      <c r="N213" s="774"/>
      <c r="O213" s="774"/>
      <c r="P213" s="774"/>
      <c r="Q213" s="774"/>
      <c r="R213" s="720" t="s">
        <v>73</v>
      </c>
      <c r="S213" s="217" t="s">
        <v>3798</v>
      </c>
      <c r="T213" s="666" t="s">
        <v>4562</v>
      </c>
      <c r="U213" s="599" t="s">
        <v>4567</v>
      </c>
      <c r="V213" s="487" t="s">
        <v>2246</v>
      </c>
      <c r="W213" s="485" t="s">
        <v>2248</v>
      </c>
      <c r="X213" s="485" t="s">
        <v>2248</v>
      </c>
    </row>
    <row r="214" spans="1:24" customFormat="1" ht="38.25" x14ac:dyDescent="0.2">
      <c r="A214" s="282"/>
      <c r="B214" s="723"/>
      <c r="C214" s="723"/>
      <c r="D214" s="723"/>
      <c r="E214" s="723"/>
      <c r="F214" s="723"/>
      <c r="G214" s="723"/>
      <c r="H214" s="723"/>
      <c r="I214" s="723"/>
      <c r="J214" s="723"/>
      <c r="K214" s="723"/>
      <c r="L214" s="723"/>
      <c r="M214" s="409"/>
      <c r="N214" s="775"/>
      <c r="O214" s="775"/>
      <c r="P214" s="775"/>
      <c r="Q214" s="775"/>
      <c r="R214" s="720" t="s">
        <v>73</v>
      </c>
      <c r="S214" s="217" t="s">
        <v>3868</v>
      </c>
      <c r="T214" s="684">
        <v>45566</v>
      </c>
      <c r="U214" s="684" t="s">
        <v>4567</v>
      </c>
      <c r="V214" s="487" t="s">
        <v>2246</v>
      </c>
      <c r="W214" s="485" t="s">
        <v>2248</v>
      </c>
      <c r="X214" s="485" t="s">
        <v>2248</v>
      </c>
    </row>
    <row r="215" spans="1:24" customFormat="1" ht="38.25" x14ac:dyDescent="0.2">
      <c r="A215" s="282"/>
      <c r="B215" s="723"/>
      <c r="C215" s="723"/>
      <c r="D215" s="723"/>
      <c r="E215" s="723"/>
      <c r="F215" s="723"/>
      <c r="G215" s="723"/>
      <c r="H215" s="723"/>
      <c r="I215" s="723"/>
      <c r="J215" s="723"/>
      <c r="K215" s="723"/>
      <c r="L215" s="723"/>
      <c r="M215" s="601" t="s">
        <v>367</v>
      </c>
      <c r="N215" s="765" t="s">
        <v>3765</v>
      </c>
      <c r="O215" s="765" t="s">
        <v>3765</v>
      </c>
      <c r="P215" s="765" t="s">
        <v>3765</v>
      </c>
      <c r="Q215" s="765" t="s">
        <v>3765</v>
      </c>
      <c r="R215" s="715" t="s">
        <v>3823</v>
      </c>
      <c r="S215" s="217" t="s">
        <v>3725</v>
      </c>
      <c r="T215" s="666" t="s">
        <v>4562</v>
      </c>
      <c r="U215" s="599" t="s">
        <v>4567</v>
      </c>
      <c r="V215" s="487" t="s">
        <v>2246</v>
      </c>
      <c r="W215" s="485" t="s">
        <v>2248</v>
      </c>
      <c r="X215" s="485" t="s">
        <v>2248</v>
      </c>
    </row>
    <row r="216" spans="1:24" customFormat="1" ht="38.25" x14ac:dyDescent="0.2">
      <c r="A216" s="282"/>
      <c r="B216" s="723"/>
      <c r="C216" s="723"/>
      <c r="D216" s="723"/>
      <c r="E216" s="723"/>
      <c r="F216" s="723"/>
      <c r="G216" s="723"/>
      <c r="H216" s="723"/>
      <c r="I216" s="723"/>
      <c r="J216" s="723"/>
      <c r="K216" s="723"/>
      <c r="L216" s="723"/>
      <c r="M216" s="601" t="s">
        <v>367</v>
      </c>
      <c r="N216" s="792"/>
      <c r="O216" s="792"/>
      <c r="P216" s="792"/>
      <c r="Q216" s="792"/>
      <c r="R216" s="720" t="s">
        <v>73</v>
      </c>
      <c r="S216" s="217" t="s">
        <v>3869</v>
      </c>
      <c r="T216" s="666" t="s">
        <v>4562</v>
      </c>
      <c r="U216" s="599" t="s">
        <v>4567</v>
      </c>
      <c r="V216" s="487" t="s">
        <v>2246</v>
      </c>
      <c r="W216" s="485" t="s">
        <v>2248</v>
      </c>
      <c r="X216" s="485" t="s">
        <v>2248</v>
      </c>
    </row>
    <row r="217" spans="1:24" customFormat="1" ht="25.5" x14ac:dyDescent="0.2">
      <c r="A217" s="282"/>
      <c r="B217" s="723"/>
      <c r="C217" s="723"/>
      <c r="D217" s="723"/>
      <c r="E217" s="723"/>
      <c r="F217" s="723"/>
      <c r="G217" s="723"/>
      <c r="H217" s="723"/>
      <c r="I217" s="723"/>
      <c r="J217" s="723"/>
      <c r="K217" s="723"/>
      <c r="L217" s="723"/>
      <c r="M217" s="601" t="s">
        <v>367</v>
      </c>
      <c r="N217" s="766"/>
      <c r="O217" s="766"/>
      <c r="P217" s="766"/>
      <c r="Q217" s="766"/>
      <c r="R217" s="720" t="s">
        <v>73</v>
      </c>
      <c r="S217" s="217" t="s">
        <v>3870</v>
      </c>
      <c r="T217" s="666" t="s">
        <v>4562</v>
      </c>
      <c r="U217" s="599" t="s">
        <v>4567</v>
      </c>
      <c r="V217" s="487" t="s">
        <v>2246</v>
      </c>
      <c r="W217" s="485" t="s">
        <v>2248</v>
      </c>
      <c r="X217" s="485" t="s">
        <v>2248</v>
      </c>
    </row>
    <row r="218" spans="1:24" customFormat="1" ht="51" x14ac:dyDescent="0.2">
      <c r="A218" s="282"/>
      <c r="B218" s="723"/>
      <c r="C218" s="723"/>
      <c r="D218" s="723"/>
      <c r="E218" s="723"/>
      <c r="F218" s="723"/>
      <c r="G218" s="723"/>
      <c r="H218" s="723"/>
      <c r="I218" s="723"/>
      <c r="J218" s="723"/>
      <c r="K218" s="723"/>
      <c r="L218" s="723"/>
      <c r="M218" s="601" t="s">
        <v>367</v>
      </c>
      <c r="N218" s="720" t="s">
        <v>3766</v>
      </c>
      <c r="O218" s="720" t="s">
        <v>3766</v>
      </c>
      <c r="P218" s="720" t="s">
        <v>3766</v>
      </c>
      <c r="Q218" s="720" t="s">
        <v>3766</v>
      </c>
      <c r="R218" s="715" t="s">
        <v>3824</v>
      </c>
      <c r="S218" s="217" t="s">
        <v>3873</v>
      </c>
      <c r="T218" s="666" t="s">
        <v>4562</v>
      </c>
      <c r="U218" s="599" t="s">
        <v>4567</v>
      </c>
      <c r="V218" s="487" t="s">
        <v>2246</v>
      </c>
      <c r="W218" s="485" t="s">
        <v>2248</v>
      </c>
      <c r="X218" s="485" t="s">
        <v>2248</v>
      </c>
    </row>
    <row r="219" spans="1:24" customFormat="1" ht="38.25" x14ac:dyDescent="0.2">
      <c r="A219" s="282"/>
      <c r="B219" s="723"/>
      <c r="C219" s="723"/>
      <c r="D219" s="723"/>
      <c r="E219" s="723"/>
      <c r="F219" s="723"/>
      <c r="G219" s="723"/>
      <c r="H219" s="723"/>
      <c r="I219" s="723"/>
      <c r="J219" s="723"/>
      <c r="K219" s="723"/>
      <c r="L219" s="723"/>
      <c r="M219" s="601"/>
      <c r="N219" s="773" t="s">
        <v>3740</v>
      </c>
      <c r="O219" s="773" t="s">
        <v>3740</v>
      </c>
      <c r="P219" s="773" t="s">
        <v>3740</v>
      </c>
      <c r="Q219" s="773" t="s">
        <v>3740</v>
      </c>
      <c r="R219" s="715" t="s">
        <v>3741</v>
      </c>
      <c r="S219" s="400" t="s">
        <v>3874</v>
      </c>
      <c r="T219" s="666" t="s">
        <v>4562</v>
      </c>
      <c r="U219" s="599" t="s">
        <v>4564</v>
      </c>
      <c r="V219" s="487" t="s">
        <v>2246</v>
      </c>
      <c r="W219" s="485" t="s">
        <v>2248</v>
      </c>
      <c r="X219" s="485" t="s">
        <v>2248</v>
      </c>
    </row>
    <row r="220" spans="1:24" customFormat="1" ht="38.25" x14ac:dyDescent="0.2">
      <c r="A220" s="282"/>
      <c r="B220" s="723"/>
      <c r="C220" s="723"/>
      <c r="D220" s="723"/>
      <c r="E220" s="723"/>
      <c r="F220" s="723"/>
      <c r="G220" s="723"/>
      <c r="H220" s="723"/>
      <c r="I220" s="723"/>
      <c r="J220" s="723"/>
      <c r="K220" s="723"/>
      <c r="L220" s="723"/>
      <c r="M220" s="601"/>
      <c r="N220" s="775"/>
      <c r="O220" s="775"/>
      <c r="P220" s="775"/>
      <c r="Q220" s="775"/>
      <c r="R220" s="720" t="s">
        <v>73</v>
      </c>
      <c r="S220" s="217" t="s">
        <v>3871</v>
      </c>
      <c r="T220" s="666" t="s">
        <v>4562</v>
      </c>
      <c r="U220" s="599" t="s">
        <v>4564</v>
      </c>
      <c r="V220" s="487" t="s">
        <v>2246</v>
      </c>
      <c r="W220" s="485" t="s">
        <v>2248</v>
      </c>
      <c r="X220" s="485" t="s">
        <v>2248</v>
      </c>
    </row>
    <row r="221" spans="1:24" customFormat="1" ht="25.5" x14ac:dyDescent="0.2">
      <c r="A221" s="282"/>
      <c r="B221" s="723"/>
      <c r="C221" s="723"/>
      <c r="D221" s="723"/>
      <c r="E221" s="723"/>
      <c r="F221" s="723"/>
      <c r="G221" s="723"/>
      <c r="H221" s="723"/>
      <c r="I221" s="723"/>
      <c r="J221" s="723"/>
      <c r="K221" s="723"/>
      <c r="L221" s="723"/>
      <c r="M221" s="409"/>
      <c r="N221" s="773" t="s">
        <v>3742</v>
      </c>
      <c r="O221" s="773" t="s">
        <v>3742</v>
      </c>
      <c r="P221" s="773" t="s">
        <v>3742</v>
      </c>
      <c r="Q221" s="773" t="s">
        <v>3742</v>
      </c>
      <c r="R221" s="715" t="s">
        <v>3743</v>
      </c>
      <c r="S221" s="217" t="s">
        <v>3799</v>
      </c>
      <c r="T221" s="641" t="s">
        <v>4565</v>
      </c>
      <c r="U221" s="641" t="s">
        <v>4566</v>
      </c>
      <c r="V221" s="487" t="s">
        <v>2246</v>
      </c>
      <c r="W221" s="485" t="s">
        <v>2248</v>
      </c>
      <c r="X221" s="485" t="s">
        <v>2248</v>
      </c>
    </row>
    <row r="222" spans="1:24" customFormat="1" ht="25.5" x14ac:dyDescent="0.2">
      <c r="A222" s="282"/>
      <c r="B222" s="723"/>
      <c r="C222" s="723"/>
      <c r="D222" s="723"/>
      <c r="E222" s="723"/>
      <c r="F222" s="723"/>
      <c r="G222" s="723"/>
      <c r="H222" s="723"/>
      <c r="I222" s="723"/>
      <c r="J222" s="723"/>
      <c r="K222" s="723"/>
      <c r="L222" s="723"/>
      <c r="M222" s="409"/>
      <c r="N222" s="774"/>
      <c r="O222" s="774"/>
      <c r="P222" s="774"/>
      <c r="Q222" s="774"/>
      <c r="R222" s="720" t="s">
        <v>73</v>
      </c>
      <c r="S222" s="217" t="s">
        <v>3800</v>
      </c>
      <c r="T222" s="641" t="s">
        <v>4565</v>
      </c>
      <c r="U222" s="641" t="s">
        <v>4566</v>
      </c>
      <c r="V222" s="487" t="s">
        <v>2246</v>
      </c>
      <c r="W222" s="485" t="s">
        <v>2248</v>
      </c>
      <c r="X222" s="485" t="s">
        <v>2248</v>
      </c>
    </row>
    <row r="223" spans="1:24" customFormat="1" ht="38.25" x14ac:dyDescent="0.2">
      <c r="A223" s="282"/>
      <c r="B223" s="723"/>
      <c r="C223" s="723"/>
      <c r="D223" s="723"/>
      <c r="E223" s="723"/>
      <c r="F223" s="723"/>
      <c r="G223" s="723"/>
      <c r="H223" s="723"/>
      <c r="I223" s="723"/>
      <c r="J223" s="723"/>
      <c r="K223" s="723"/>
      <c r="L223" s="723"/>
      <c r="M223" s="409"/>
      <c r="N223" s="774"/>
      <c r="O223" s="774"/>
      <c r="P223" s="774"/>
      <c r="Q223" s="774"/>
      <c r="R223" s="720" t="s">
        <v>73</v>
      </c>
      <c r="S223" s="217" t="s">
        <v>3801</v>
      </c>
      <c r="T223" s="641" t="s">
        <v>4565</v>
      </c>
      <c r="U223" s="641" t="s">
        <v>4566</v>
      </c>
      <c r="V223" s="487" t="s">
        <v>2246</v>
      </c>
      <c r="W223" s="485" t="s">
        <v>2248</v>
      </c>
      <c r="X223" s="485" t="s">
        <v>2248</v>
      </c>
    </row>
    <row r="224" spans="1:24" customFormat="1" ht="25.5" x14ac:dyDescent="0.2">
      <c r="A224" s="282"/>
      <c r="B224" s="723"/>
      <c r="C224" s="723"/>
      <c r="D224" s="723"/>
      <c r="E224" s="723"/>
      <c r="F224" s="723"/>
      <c r="G224" s="723"/>
      <c r="H224" s="723"/>
      <c r="I224" s="723"/>
      <c r="J224" s="723"/>
      <c r="K224" s="723"/>
      <c r="L224" s="723"/>
      <c r="M224" s="409"/>
      <c r="N224" s="775"/>
      <c r="O224" s="775"/>
      <c r="P224" s="775"/>
      <c r="Q224" s="775"/>
      <c r="R224" s="720" t="s">
        <v>73</v>
      </c>
      <c r="S224" s="217" t="s">
        <v>3872</v>
      </c>
      <c r="T224" s="641" t="s">
        <v>4565</v>
      </c>
      <c r="U224" s="641" t="s">
        <v>4566</v>
      </c>
      <c r="V224" s="487" t="s">
        <v>2246</v>
      </c>
      <c r="W224" s="485" t="s">
        <v>2248</v>
      </c>
      <c r="X224" s="485" t="s">
        <v>2248</v>
      </c>
    </row>
    <row r="225" spans="2:24" s="363" customFormat="1" ht="15" customHeight="1" x14ac:dyDescent="0.2">
      <c r="B225" s="678" t="s">
        <v>4873</v>
      </c>
      <c r="C225" s="678"/>
      <c r="D225" s="678"/>
      <c r="E225" s="678"/>
      <c r="F225" s="678"/>
      <c r="G225" s="678"/>
      <c r="H225" s="678"/>
      <c r="I225" s="678"/>
      <c r="J225" s="678"/>
      <c r="K225" s="678"/>
      <c r="L225" s="678"/>
      <c r="M225" s="678"/>
      <c r="N225" s="678"/>
      <c r="O225" s="678"/>
      <c r="P225" s="785" t="s">
        <v>4873</v>
      </c>
      <c r="Q225" s="785"/>
      <c r="R225" s="785"/>
      <c r="S225" s="785"/>
      <c r="T225" s="785"/>
      <c r="U225" s="785"/>
      <c r="V225" s="785"/>
      <c r="W225" s="785"/>
      <c r="X225" s="785"/>
    </row>
    <row r="226" spans="2:24" ht="41.45" customHeight="1" x14ac:dyDescent="0.2">
      <c r="B226" s="724"/>
      <c r="C226" s="724"/>
      <c r="D226" s="724"/>
      <c r="E226" s="724"/>
      <c r="F226" s="724"/>
      <c r="G226" s="724"/>
      <c r="H226" s="724"/>
      <c r="I226" s="724"/>
      <c r="J226" s="724"/>
      <c r="K226" s="570"/>
      <c r="L226" s="225"/>
      <c r="M226" s="791" t="s">
        <v>2608</v>
      </c>
      <c r="N226" s="791" t="s">
        <v>2608</v>
      </c>
      <c r="O226" s="791" t="s">
        <v>2608</v>
      </c>
      <c r="P226" s="791" t="s">
        <v>2608</v>
      </c>
      <c r="Q226" s="791" t="s">
        <v>4969</v>
      </c>
      <c r="R226" s="715" t="s">
        <v>2558</v>
      </c>
      <c r="S226" s="217" t="s">
        <v>3508</v>
      </c>
      <c r="T226" s="659" t="s">
        <v>4565</v>
      </c>
      <c r="U226" s="659" t="s">
        <v>4563</v>
      </c>
      <c r="V226" s="655" t="s">
        <v>2248</v>
      </c>
      <c r="W226" s="655" t="s">
        <v>2248</v>
      </c>
      <c r="X226" s="655" t="s">
        <v>2248</v>
      </c>
    </row>
    <row r="227" spans="2:24" x14ac:dyDescent="0.2">
      <c r="B227" s="724"/>
      <c r="C227" s="724"/>
      <c r="D227" s="724"/>
      <c r="E227" s="724"/>
      <c r="F227" s="724"/>
      <c r="G227" s="724"/>
      <c r="H227" s="724"/>
      <c r="I227" s="724"/>
      <c r="J227" s="724"/>
      <c r="K227" s="570"/>
      <c r="L227" s="225"/>
      <c r="M227" s="791"/>
      <c r="N227" s="791"/>
      <c r="O227" s="791"/>
      <c r="P227" s="791"/>
      <c r="Q227" s="791"/>
      <c r="R227" s="715" t="s">
        <v>73</v>
      </c>
      <c r="S227" s="217" t="s">
        <v>3509</v>
      </c>
      <c r="T227" s="659" t="s">
        <v>4565</v>
      </c>
      <c r="U227" s="659" t="s">
        <v>4563</v>
      </c>
      <c r="V227" s="655" t="s">
        <v>2248</v>
      </c>
      <c r="W227" s="655" t="s">
        <v>2248</v>
      </c>
      <c r="X227" s="655" t="s">
        <v>2248</v>
      </c>
    </row>
    <row r="228" spans="2:24" ht="28.15" customHeight="1" x14ac:dyDescent="0.2">
      <c r="B228" s="724"/>
      <c r="C228" s="724"/>
      <c r="D228" s="724"/>
      <c r="E228" s="724"/>
      <c r="F228" s="724"/>
      <c r="G228" s="724"/>
      <c r="H228" s="724"/>
      <c r="I228" s="724"/>
      <c r="J228" s="724"/>
      <c r="K228" s="570"/>
      <c r="L228" s="225"/>
      <c r="M228" s="791"/>
      <c r="N228" s="791"/>
      <c r="O228" s="791"/>
      <c r="P228" s="791"/>
      <c r="Q228" s="791"/>
      <c r="R228" s="715" t="s">
        <v>73</v>
      </c>
      <c r="S228" s="217" t="s">
        <v>3157</v>
      </c>
      <c r="T228" s="659" t="s">
        <v>4565</v>
      </c>
      <c r="U228" s="659" t="s">
        <v>4563</v>
      </c>
      <c r="V228" s="655" t="s">
        <v>2248</v>
      </c>
      <c r="W228" s="655" t="s">
        <v>2248</v>
      </c>
      <c r="X228" s="655" t="s">
        <v>2248</v>
      </c>
    </row>
    <row r="229" spans="2:24" ht="25.5" x14ac:dyDescent="0.2">
      <c r="B229" s="724"/>
      <c r="C229" s="724"/>
      <c r="D229" s="724"/>
      <c r="E229" s="724"/>
      <c r="F229" s="724"/>
      <c r="G229" s="724"/>
      <c r="H229" s="724"/>
      <c r="I229" s="724"/>
      <c r="J229" s="724"/>
      <c r="K229" s="570"/>
      <c r="L229" s="225"/>
      <c r="M229" s="791"/>
      <c r="N229" s="791"/>
      <c r="O229" s="791"/>
      <c r="P229" s="791"/>
      <c r="Q229" s="791"/>
      <c r="R229" s="715" t="s">
        <v>73</v>
      </c>
      <c r="S229" s="217" t="s">
        <v>3158</v>
      </c>
      <c r="T229" s="659" t="s">
        <v>4565</v>
      </c>
      <c r="U229" s="659" t="s">
        <v>4563</v>
      </c>
      <c r="V229" s="655" t="s">
        <v>2248</v>
      </c>
      <c r="W229" s="655" t="s">
        <v>2248</v>
      </c>
      <c r="X229" s="655" t="s">
        <v>2248</v>
      </c>
    </row>
    <row r="230" spans="2:24" ht="25.5" x14ac:dyDescent="0.2">
      <c r="B230" s="724"/>
      <c r="C230" s="724"/>
      <c r="D230" s="724"/>
      <c r="E230" s="724"/>
      <c r="F230" s="724"/>
      <c r="G230" s="724"/>
      <c r="H230" s="724"/>
      <c r="I230" s="724"/>
      <c r="J230" s="724"/>
      <c r="K230" s="570"/>
      <c r="L230" s="225"/>
      <c r="M230" s="791"/>
      <c r="N230" s="791"/>
      <c r="O230" s="791"/>
      <c r="P230" s="791"/>
      <c r="Q230" s="791"/>
      <c r="R230" s="715" t="s">
        <v>73</v>
      </c>
      <c r="S230" s="217" t="s">
        <v>3159</v>
      </c>
      <c r="T230" s="659" t="s">
        <v>4565</v>
      </c>
      <c r="U230" s="659" t="s">
        <v>4563</v>
      </c>
      <c r="V230" s="655" t="s">
        <v>2248</v>
      </c>
      <c r="W230" s="655" t="s">
        <v>2248</v>
      </c>
      <c r="X230" s="655" t="s">
        <v>2248</v>
      </c>
    </row>
    <row r="231" spans="2:24" ht="41.45" customHeight="1" x14ac:dyDescent="0.2">
      <c r="B231" s="724"/>
      <c r="C231" s="724"/>
      <c r="D231" s="724"/>
      <c r="E231" s="724"/>
      <c r="F231" s="724"/>
      <c r="G231" s="724"/>
      <c r="H231" s="724"/>
      <c r="I231" s="724"/>
      <c r="J231" s="724"/>
      <c r="K231" s="570"/>
      <c r="L231" s="225"/>
      <c r="M231" s="791"/>
      <c r="N231" s="791"/>
      <c r="O231" s="791"/>
      <c r="P231" s="791"/>
      <c r="Q231" s="791"/>
      <c r="R231" s="715" t="s">
        <v>73</v>
      </c>
      <c r="S231" s="217" t="s">
        <v>3510</v>
      </c>
      <c r="T231" s="659" t="s">
        <v>4565</v>
      </c>
      <c r="U231" s="659" t="s">
        <v>4563</v>
      </c>
      <c r="V231" s="655" t="s">
        <v>2248</v>
      </c>
      <c r="W231" s="655" t="s">
        <v>2248</v>
      </c>
      <c r="X231" s="655" t="s">
        <v>2248</v>
      </c>
    </row>
    <row r="232" spans="2:24" x14ac:dyDescent="0.2">
      <c r="B232" s="724"/>
      <c r="C232" s="724"/>
      <c r="D232" s="724"/>
      <c r="E232" s="724"/>
      <c r="F232" s="724"/>
      <c r="G232" s="724"/>
      <c r="H232" s="724"/>
      <c r="I232" s="724"/>
      <c r="J232" s="724"/>
      <c r="K232" s="602"/>
      <c r="L232" s="225"/>
      <c r="M232" s="791"/>
      <c r="N232" s="791"/>
      <c r="O232" s="791"/>
      <c r="P232" s="791"/>
      <c r="Q232" s="791"/>
      <c r="R232" s="715" t="s">
        <v>73</v>
      </c>
      <c r="S232" s="217" t="s">
        <v>3161</v>
      </c>
      <c r="T232" s="659" t="s">
        <v>4565</v>
      </c>
      <c r="U232" s="659" t="s">
        <v>4563</v>
      </c>
      <c r="V232" s="655" t="s">
        <v>2248</v>
      </c>
      <c r="W232" s="655" t="s">
        <v>2248</v>
      </c>
      <c r="X232" s="655" t="s">
        <v>2248</v>
      </c>
    </row>
    <row r="233" spans="2:24" ht="38.25" x14ac:dyDescent="0.2">
      <c r="B233" s="724"/>
      <c r="C233" s="724"/>
      <c r="D233" s="724"/>
      <c r="E233" s="724"/>
      <c r="F233" s="724"/>
      <c r="G233" s="724"/>
      <c r="H233" s="724"/>
      <c r="I233" s="724"/>
      <c r="J233" s="724"/>
      <c r="K233" s="602"/>
      <c r="L233" s="225"/>
      <c r="M233" s="791"/>
      <c r="N233" s="791"/>
      <c r="O233" s="791"/>
      <c r="P233" s="791"/>
      <c r="Q233" s="791"/>
      <c r="R233" s="715" t="s">
        <v>73</v>
      </c>
      <c r="S233" s="217" t="s">
        <v>3511</v>
      </c>
      <c r="T233" s="659" t="s">
        <v>4565</v>
      </c>
      <c r="U233" s="659" t="s">
        <v>4563</v>
      </c>
      <c r="V233" s="655" t="s">
        <v>2248</v>
      </c>
      <c r="W233" s="655" t="s">
        <v>2248</v>
      </c>
      <c r="X233" s="655" t="s">
        <v>2248</v>
      </c>
    </row>
    <row r="234" spans="2:24" ht="38.25" x14ac:dyDescent="0.2">
      <c r="B234" s="724"/>
      <c r="C234" s="724"/>
      <c r="D234" s="724"/>
      <c r="E234" s="724"/>
      <c r="F234" s="724"/>
      <c r="G234" s="724"/>
      <c r="H234" s="724"/>
      <c r="I234" s="724"/>
      <c r="J234" s="724"/>
      <c r="K234" s="602"/>
      <c r="L234" s="225"/>
      <c r="M234" s="791"/>
      <c r="N234" s="791"/>
      <c r="O234" s="791"/>
      <c r="P234" s="791"/>
      <c r="Q234" s="791"/>
      <c r="R234" s="715" t="s">
        <v>73</v>
      </c>
      <c r="S234" s="217" t="s">
        <v>3512</v>
      </c>
      <c r="T234" s="659" t="s">
        <v>4565</v>
      </c>
      <c r="U234" s="659" t="s">
        <v>4563</v>
      </c>
      <c r="V234" s="655" t="s">
        <v>2248</v>
      </c>
      <c r="W234" s="655" t="s">
        <v>2248</v>
      </c>
      <c r="X234" s="655" t="s">
        <v>2248</v>
      </c>
    </row>
    <row r="235" spans="2:24" ht="25.5" x14ac:dyDescent="0.2">
      <c r="B235" s="724"/>
      <c r="C235" s="724"/>
      <c r="D235" s="724"/>
      <c r="E235" s="724"/>
      <c r="F235" s="724"/>
      <c r="G235" s="724"/>
      <c r="H235" s="724"/>
      <c r="I235" s="724"/>
      <c r="J235" s="724"/>
      <c r="K235" s="720"/>
      <c r="L235" s="722"/>
      <c r="M235" s="765" t="s">
        <v>2609</v>
      </c>
      <c r="N235" s="765" t="s">
        <v>2609</v>
      </c>
      <c r="O235" s="765" t="s">
        <v>2609</v>
      </c>
      <c r="P235" s="765" t="s">
        <v>2609</v>
      </c>
      <c r="Q235" s="765" t="s">
        <v>4970</v>
      </c>
      <c r="R235" s="715" t="s">
        <v>2610</v>
      </c>
      <c r="S235" s="217" t="s">
        <v>3164</v>
      </c>
      <c r="T235" s="599" t="s">
        <v>4562</v>
      </c>
      <c r="U235" s="599" t="s">
        <v>4563</v>
      </c>
      <c r="V235" s="655" t="s">
        <v>2248</v>
      </c>
      <c r="W235" s="655" t="s">
        <v>2248</v>
      </c>
      <c r="X235" s="655" t="s">
        <v>2248</v>
      </c>
    </row>
    <row r="236" spans="2:24" ht="27.75" customHeight="1" x14ac:dyDescent="0.2">
      <c r="B236" s="724"/>
      <c r="C236" s="724"/>
      <c r="D236" s="724"/>
      <c r="E236" s="724"/>
      <c r="F236" s="724"/>
      <c r="G236" s="724"/>
      <c r="H236" s="724"/>
      <c r="I236" s="724"/>
      <c r="J236" s="724"/>
      <c r="K236" s="602"/>
      <c r="L236" s="225"/>
      <c r="M236" s="792"/>
      <c r="N236" s="792"/>
      <c r="O236" s="792"/>
      <c r="P236" s="792"/>
      <c r="Q236" s="792"/>
      <c r="R236" s="715" t="s">
        <v>73</v>
      </c>
      <c r="S236" s="217" t="s">
        <v>3513</v>
      </c>
      <c r="T236" s="599" t="s">
        <v>4562</v>
      </c>
      <c r="U236" s="599" t="s">
        <v>4563</v>
      </c>
      <c r="V236" s="655" t="s">
        <v>2248</v>
      </c>
      <c r="W236" s="655" t="s">
        <v>2248</v>
      </c>
      <c r="X236" s="655" t="s">
        <v>2248</v>
      </c>
    </row>
    <row r="237" spans="2:24" ht="29.25" customHeight="1" x14ac:dyDescent="0.2">
      <c r="B237" s="724"/>
      <c r="C237" s="724"/>
      <c r="D237" s="724"/>
      <c r="E237" s="724"/>
      <c r="F237" s="724"/>
      <c r="G237" s="724"/>
      <c r="H237" s="724"/>
      <c r="I237" s="724"/>
      <c r="J237" s="724"/>
      <c r="K237" s="602"/>
      <c r="L237" s="225"/>
      <c r="M237" s="792"/>
      <c r="N237" s="792"/>
      <c r="O237" s="792"/>
      <c r="P237" s="792"/>
      <c r="Q237" s="792"/>
      <c r="R237" s="715" t="s">
        <v>73</v>
      </c>
      <c r="S237" s="217" t="s">
        <v>3514</v>
      </c>
      <c r="T237" s="599" t="s">
        <v>4562</v>
      </c>
      <c r="U237" s="599" t="s">
        <v>4563</v>
      </c>
      <c r="V237" s="655" t="s">
        <v>2248</v>
      </c>
      <c r="W237" s="655" t="s">
        <v>2248</v>
      </c>
      <c r="X237" s="655" t="s">
        <v>2248</v>
      </c>
    </row>
    <row r="238" spans="2:24" ht="25.5" x14ac:dyDescent="0.2">
      <c r="B238" s="724"/>
      <c r="C238" s="724"/>
      <c r="D238" s="724"/>
      <c r="E238" s="724"/>
      <c r="F238" s="724"/>
      <c r="G238" s="724"/>
      <c r="H238" s="724"/>
      <c r="I238" s="724"/>
      <c r="J238" s="724"/>
      <c r="K238" s="570"/>
      <c r="L238" s="225"/>
      <c r="M238" s="792"/>
      <c r="N238" s="792"/>
      <c r="O238" s="792"/>
      <c r="P238" s="792"/>
      <c r="Q238" s="792"/>
      <c r="R238" s="715" t="s">
        <v>73</v>
      </c>
      <c r="S238" s="217" t="s">
        <v>3515</v>
      </c>
      <c r="T238" s="599" t="s">
        <v>4562</v>
      </c>
      <c r="U238" s="599" t="s">
        <v>4563</v>
      </c>
      <c r="V238" s="655" t="s">
        <v>2248</v>
      </c>
      <c r="W238" s="655" t="s">
        <v>2248</v>
      </c>
      <c r="X238" s="655" t="s">
        <v>2248</v>
      </c>
    </row>
    <row r="239" spans="2:24" x14ac:dyDescent="0.2">
      <c r="B239" s="724"/>
      <c r="C239" s="724"/>
      <c r="D239" s="724"/>
      <c r="E239" s="724"/>
      <c r="F239" s="724"/>
      <c r="G239" s="724"/>
      <c r="H239" s="724"/>
      <c r="I239" s="724"/>
      <c r="J239" s="724"/>
      <c r="K239" s="570"/>
      <c r="L239" s="225"/>
      <c r="M239" s="792"/>
      <c r="N239" s="792"/>
      <c r="O239" s="792"/>
      <c r="P239" s="792"/>
      <c r="Q239" s="792"/>
      <c r="R239" s="715" t="s">
        <v>73</v>
      </c>
      <c r="S239" s="217" t="s">
        <v>3168</v>
      </c>
      <c r="T239" s="599" t="s">
        <v>4562</v>
      </c>
      <c r="U239" s="599" t="s">
        <v>4563</v>
      </c>
      <c r="V239" s="682" t="s">
        <v>4446</v>
      </c>
      <c r="W239" s="682" t="s">
        <v>4446</v>
      </c>
      <c r="X239" s="682" t="s">
        <v>4446</v>
      </c>
    </row>
    <row r="240" spans="2:24" x14ac:dyDescent="0.2">
      <c r="B240" s="724"/>
      <c r="C240" s="724"/>
      <c r="D240" s="724"/>
      <c r="E240" s="724"/>
      <c r="F240" s="724"/>
      <c r="G240" s="724"/>
      <c r="H240" s="724"/>
      <c r="I240" s="724"/>
      <c r="J240" s="724"/>
      <c r="K240" s="720"/>
      <c r="L240" s="225"/>
      <c r="M240" s="792"/>
      <c r="N240" s="792"/>
      <c r="O240" s="792"/>
      <c r="P240" s="792"/>
      <c r="Q240" s="792"/>
      <c r="R240" s="715" t="s">
        <v>73</v>
      </c>
      <c r="S240" s="217" t="s">
        <v>3169</v>
      </c>
      <c r="T240" s="599" t="s">
        <v>4562</v>
      </c>
      <c r="U240" s="599" t="s">
        <v>4563</v>
      </c>
      <c r="V240" s="682" t="s">
        <v>4446</v>
      </c>
      <c r="W240" s="682" t="s">
        <v>4446</v>
      </c>
      <c r="X240" s="682" t="s">
        <v>4446</v>
      </c>
    </row>
    <row r="241" spans="2:24" x14ac:dyDescent="0.2">
      <c r="B241" s="724"/>
      <c r="C241" s="724"/>
      <c r="D241" s="724"/>
      <c r="E241" s="724"/>
      <c r="F241" s="724"/>
      <c r="G241" s="724"/>
      <c r="H241" s="724"/>
      <c r="I241" s="724"/>
      <c r="J241" s="724"/>
      <c r="K241" s="720"/>
      <c r="L241" s="225"/>
      <c r="M241" s="792"/>
      <c r="N241" s="792"/>
      <c r="O241" s="792"/>
      <c r="P241" s="792"/>
      <c r="Q241" s="792"/>
      <c r="R241" s="715" t="s">
        <v>73</v>
      </c>
      <c r="S241" s="217" t="s">
        <v>3170</v>
      </c>
      <c r="T241" s="599" t="s">
        <v>4562</v>
      </c>
      <c r="U241" s="599" t="s">
        <v>4563</v>
      </c>
      <c r="V241" s="682" t="s">
        <v>4446</v>
      </c>
      <c r="W241" s="682" t="s">
        <v>4446</v>
      </c>
      <c r="X241" s="682" t="s">
        <v>4446</v>
      </c>
    </row>
    <row r="242" spans="2:24" ht="14.25" customHeight="1" x14ac:dyDescent="0.2">
      <c r="B242" s="724"/>
      <c r="C242" s="724"/>
      <c r="D242" s="724"/>
      <c r="E242" s="724"/>
      <c r="F242" s="724"/>
      <c r="G242" s="724"/>
      <c r="H242" s="724"/>
      <c r="I242" s="724"/>
      <c r="J242" s="724"/>
      <c r="K242" s="720"/>
      <c r="L242" s="225"/>
      <c r="M242" s="792"/>
      <c r="N242" s="792"/>
      <c r="O242" s="792"/>
      <c r="P242" s="792"/>
      <c r="Q242" s="792"/>
      <c r="R242" s="715" t="s">
        <v>73</v>
      </c>
      <c r="S242" s="217" t="s">
        <v>3171</v>
      </c>
      <c r="T242" s="599" t="s">
        <v>4562</v>
      </c>
      <c r="U242" s="599" t="s">
        <v>4563</v>
      </c>
      <c r="V242" s="682" t="s">
        <v>4446</v>
      </c>
      <c r="W242" s="682" t="s">
        <v>4446</v>
      </c>
      <c r="X242" s="682" t="s">
        <v>4446</v>
      </c>
    </row>
    <row r="243" spans="2:24" x14ac:dyDescent="0.2">
      <c r="B243" s="724"/>
      <c r="C243" s="724"/>
      <c r="D243" s="724"/>
      <c r="E243" s="724"/>
      <c r="F243" s="724"/>
      <c r="G243" s="724"/>
      <c r="H243" s="724"/>
      <c r="I243" s="724"/>
      <c r="J243" s="724"/>
      <c r="K243" s="720"/>
      <c r="L243" s="225"/>
      <c r="M243" s="792"/>
      <c r="N243" s="792"/>
      <c r="O243" s="792"/>
      <c r="P243" s="792"/>
      <c r="Q243" s="792"/>
      <c r="R243" s="715" t="s">
        <v>73</v>
      </c>
      <c r="S243" s="217" t="s">
        <v>3172</v>
      </c>
      <c r="T243" s="599" t="s">
        <v>4562</v>
      </c>
      <c r="U243" s="599" t="s">
        <v>4563</v>
      </c>
      <c r="V243" s="682" t="s">
        <v>4446</v>
      </c>
      <c r="W243" s="682" t="s">
        <v>4446</v>
      </c>
      <c r="X243" s="682" t="s">
        <v>4446</v>
      </c>
    </row>
    <row r="244" spans="2:24" ht="38.25" x14ac:dyDescent="0.2">
      <c r="B244" s="724"/>
      <c r="C244" s="724"/>
      <c r="D244" s="724"/>
      <c r="E244" s="724"/>
      <c r="F244" s="724"/>
      <c r="G244" s="724"/>
      <c r="H244" s="724"/>
      <c r="I244" s="724"/>
      <c r="J244" s="724"/>
      <c r="K244" s="570"/>
      <c r="L244" s="722"/>
      <c r="M244" s="792"/>
      <c r="N244" s="792"/>
      <c r="O244" s="792"/>
      <c r="P244" s="792"/>
      <c r="Q244" s="792"/>
      <c r="R244" s="715" t="s">
        <v>73</v>
      </c>
      <c r="S244" s="217" t="s">
        <v>3516</v>
      </c>
      <c r="T244" s="599" t="s">
        <v>4562</v>
      </c>
      <c r="U244" s="599" t="s">
        <v>4563</v>
      </c>
      <c r="V244" s="655" t="s">
        <v>2248</v>
      </c>
      <c r="W244" s="655" t="s">
        <v>2248</v>
      </c>
      <c r="X244" s="655" t="s">
        <v>2248</v>
      </c>
    </row>
    <row r="245" spans="2:24" ht="25.5" x14ac:dyDescent="0.2">
      <c r="B245" s="724"/>
      <c r="C245" s="724"/>
      <c r="D245" s="724"/>
      <c r="E245" s="724"/>
      <c r="F245" s="724"/>
      <c r="G245" s="724"/>
      <c r="H245" s="724"/>
      <c r="I245" s="724"/>
      <c r="J245" s="724"/>
      <c r="K245" s="570"/>
      <c r="L245" s="722"/>
      <c r="M245" s="766"/>
      <c r="N245" s="766"/>
      <c r="O245" s="766"/>
      <c r="P245" s="766"/>
      <c r="Q245" s="766"/>
      <c r="R245" s="715" t="s">
        <v>73</v>
      </c>
      <c r="S245" s="217" t="s">
        <v>3174</v>
      </c>
      <c r="T245" s="599" t="s">
        <v>4562</v>
      </c>
      <c r="U245" s="599" t="s">
        <v>4563</v>
      </c>
      <c r="V245" s="655" t="s">
        <v>2248</v>
      </c>
      <c r="W245" s="655" t="s">
        <v>2248</v>
      </c>
      <c r="X245" s="655" t="s">
        <v>2248</v>
      </c>
    </row>
    <row r="246" spans="2:24" ht="38.25" x14ac:dyDescent="0.2">
      <c r="B246" s="724"/>
      <c r="C246" s="724"/>
      <c r="D246" s="724"/>
      <c r="E246" s="724"/>
      <c r="F246" s="724"/>
      <c r="G246" s="724"/>
      <c r="H246" s="724"/>
      <c r="I246" s="724"/>
      <c r="J246" s="724"/>
      <c r="K246" s="602"/>
      <c r="L246" s="225"/>
      <c r="M246" s="720" t="s">
        <v>2611</v>
      </c>
      <c r="N246" s="720" t="s">
        <v>2611</v>
      </c>
      <c r="O246" s="720" t="s">
        <v>2611</v>
      </c>
      <c r="P246" s="720" t="s">
        <v>2611</v>
      </c>
      <c r="Q246" s="720" t="s">
        <v>4971</v>
      </c>
      <c r="R246" s="715" t="s">
        <v>3215</v>
      </c>
      <c r="S246" s="203" t="s">
        <v>2605</v>
      </c>
      <c r="T246" s="599" t="s">
        <v>4562</v>
      </c>
      <c r="U246" s="599" t="s">
        <v>4563</v>
      </c>
      <c r="V246" s="655" t="s">
        <v>2248</v>
      </c>
      <c r="W246" s="655" t="s">
        <v>2248</v>
      </c>
      <c r="X246" s="655" t="s">
        <v>2248</v>
      </c>
    </row>
    <row r="247" spans="2:24" ht="38.25" x14ac:dyDescent="0.2">
      <c r="B247" s="724"/>
      <c r="C247" s="724"/>
      <c r="D247" s="724"/>
      <c r="E247" s="724"/>
      <c r="F247" s="724"/>
      <c r="G247" s="724"/>
      <c r="H247" s="724"/>
      <c r="I247" s="724"/>
      <c r="J247" s="724"/>
      <c r="K247" s="602"/>
      <c r="L247" s="225"/>
      <c r="M247" s="720" t="s">
        <v>2612</v>
      </c>
      <c r="N247" s="720" t="s">
        <v>2612</v>
      </c>
      <c r="O247" s="720" t="s">
        <v>2612</v>
      </c>
      <c r="P247" s="720" t="s">
        <v>2612</v>
      </c>
      <c r="Q247" s="720" t="s">
        <v>4972</v>
      </c>
      <c r="R247" s="715" t="s">
        <v>3216</v>
      </c>
      <c r="S247" s="203" t="s">
        <v>2606</v>
      </c>
      <c r="T247" s="599" t="s">
        <v>4562</v>
      </c>
      <c r="U247" s="599" t="s">
        <v>4563</v>
      </c>
      <c r="V247" s="655" t="s">
        <v>2248</v>
      </c>
      <c r="W247" s="655" t="s">
        <v>2248</v>
      </c>
      <c r="X247" s="655" t="s">
        <v>2248</v>
      </c>
    </row>
    <row r="248" spans="2:24" ht="25.5" x14ac:dyDescent="0.2">
      <c r="B248" s="724"/>
      <c r="C248" s="724"/>
      <c r="D248" s="724"/>
      <c r="E248" s="724"/>
      <c r="F248" s="724"/>
      <c r="G248" s="724"/>
      <c r="H248" s="724"/>
      <c r="I248" s="724"/>
      <c r="J248" s="724"/>
      <c r="K248" s="724"/>
      <c r="L248" s="260"/>
      <c r="M248" s="765" t="s">
        <v>2613</v>
      </c>
      <c r="N248" s="765" t="s">
        <v>2613</v>
      </c>
      <c r="O248" s="765" t="s">
        <v>2613</v>
      </c>
      <c r="P248" s="765" t="s">
        <v>2613</v>
      </c>
      <c r="Q248" s="765" t="s">
        <v>4973</v>
      </c>
      <c r="R248" s="720" t="s">
        <v>2607</v>
      </c>
      <c r="S248" s="217" t="s">
        <v>3177</v>
      </c>
      <c r="T248" s="599" t="s">
        <v>4562</v>
      </c>
      <c r="U248" s="599" t="s">
        <v>4563</v>
      </c>
      <c r="V248" s="655" t="s">
        <v>2248</v>
      </c>
      <c r="W248" s="655" t="s">
        <v>2248</v>
      </c>
      <c r="X248" s="655" t="s">
        <v>2248</v>
      </c>
    </row>
    <row r="249" spans="2:24" x14ac:dyDescent="0.2">
      <c r="B249" s="724"/>
      <c r="C249" s="724"/>
      <c r="D249" s="724"/>
      <c r="E249" s="724"/>
      <c r="F249" s="724"/>
      <c r="G249" s="724"/>
      <c r="H249" s="724"/>
      <c r="I249" s="724"/>
      <c r="J249" s="724"/>
      <c r="K249" s="724"/>
      <c r="L249" s="260"/>
      <c r="M249" s="766"/>
      <c r="N249" s="766"/>
      <c r="O249" s="766"/>
      <c r="P249" s="766"/>
      <c r="Q249" s="766"/>
      <c r="R249" s="715" t="s">
        <v>73</v>
      </c>
      <c r="S249" s="217" t="s">
        <v>3517</v>
      </c>
      <c r="T249" s="599" t="s">
        <v>4562</v>
      </c>
      <c r="U249" s="599" t="s">
        <v>4563</v>
      </c>
      <c r="V249" s="655" t="s">
        <v>2248</v>
      </c>
      <c r="W249" s="655" t="s">
        <v>2248</v>
      </c>
      <c r="X249" s="655" t="s">
        <v>2248</v>
      </c>
    </row>
    <row r="250" spans="2:24" ht="25.5" x14ac:dyDescent="0.2">
      <c r="B250" s="724"/>
      <c r="C250" s="724"/>
      <c r="D250" s="724"/>
      <c r="E250" s="724"/>
      <c r="F250" s="724"/>
      <c r="G250" s="724"/>
      <c r="H250" s="724"/>
      <c r="I250" s="724"/>
      <c r="J250" s="724"/>
      <c r="K250" s="724"/>
      <c r="L250" s="260"/>
      <c r="M250" s="765" t="s">
        <v>2613</v>
      </c>
      <c r="N250" s="765" t="s">
        <v>2613</v>
      </c>
      <c r="O250" s="765" t="s">
        <v>2613</v>
      </c>
      <c r="P250" s="765" t="s">
        <v>2613</v>
      </c>
      <c r="Q250" s="765" t="s">
        <v>4973</v>
      </c>
      <c r="R250" s="715" t="s">
        <v>3877</v>
      </c>
      <c r="S250" s="217" t="s">
        <v>3518</v>
      </c>
      <c r="T250" s="599" t="s">
        <v>4562</v>
      </c>
      <c r="U250" s="599" t="s">
        <v>4563</v>
      </c>
      <c r="V250" s="655" t="s">
        <v>2248</v>
      </c>
      <c r="W250" s="655" t="s">
        <v>2248</v>
      </c>
      <c r="X250" s="655" t="s">
        <v>2248</v>
      </c>
    </row>
    <row r="251" spans="2:24" ht="28.9" customHeight="1" x14ac:dyDescent="0.2">
      <c r="B251" s="724"/>
      <c r="C251" s="724"/>
      <c r="D251" s="724"/>
      <c r="E251" s="724"/>
      <c r="F251" s="724"/>
      <c r="G251" s="724"/>
      <c r="H251" s="724"/>
      <c r="I251" s="724"/>
      <c r="J251" s="724"/>
      <c r="K251" s="724"/>
      <c r="L251" s="260"/>
      <c r="M251" s="792"/>
      <c r="N251" s="792"/>
      <c r="O251" s="792"/>
      <c r="P251" s="792"/>
      <c r="Q251" s="792"/>
      <c r="R251" s="715" t="s">
        <v>73</v>
      </c>
      <c r="S251" s="217" t="s">
        <v>3519</v>
      </c>
      <c r="T251" s="599" t="s">
        <v>4562</v>
      </c>
      <c r="U251" s="599" t="s">
        <v>4563</v>
      </c>
      <c r="V251" s="655" t="s">
        <v>2248</v>
      </c>
      <c r="W251" s="655" t="s">
        <v>2248</v>
      </c>
      <c r="X251" s="655" t="s">
        <v>2248</v>
      </c>
    </row>
    <row r="252" spans="2:24" ht="25.5" x14ac:dyDescent="0.2">
      <c r="B252" s="724"/>
      <c r="C252" s="724"/>
      <c r="D252" s="724"/>
      <c r="E252" s="724"/>
      <c r="F252" s="724"/>
      <c r="G252" s="724"/>
      <c r="H252" s="724"/>
      <c r="I252" s="724"/>
      <c r="J252" s="724"/>
      <c r="K252" s="724"/>
      <c r="L252" s="260"/>
      <c r="M252" s="792"/>
      <c r="N252" s="792"/>
      <c r="O252" s="792"/>
      <c r="P252" s="792"/>
      <c r="Q252" s="792"/>
      <c r="R252" s="715" t="s">
        <v>73</v>
      </c>
      <c r="S252" s="217" t="s">
        <v>3520</v>
      </c>
      <c r="T252" s="599" t="s">
        <v>4562</v>
      </c>
      <c r="U252" s="599" t="s">
        <v>4563</v>
      </c>
      <c r="V252" s="655" t="s">
        <v>2248</v>
      </c>
      <c r="W252" s="655" t="s">
        <v>2248</v>
      </c>
      <c r="X252" s="655" t="s">
        <v>2248</v>
      </c>
    </row>
    <row r="253" spans="2:24" x14ac:dyDescent="0.2">
      <c r="B253" s="724"/>
      <c r="C253" s="724"/>
      <c r="D253" s="724"/>
      <c r="E253" s="724"/>
      <c r="F253" s="724"/>
      <c r="G253" s="724"/>
      <c r="H253" s="724"/>
      <c r="I253" s="724"/>
      <c r="J253" s="724"/>
      <c r="K253" s="724"/>
      <c r="L253" s="260"/>
      <c r="M253" s="792"/>
      <c r="N253" s="792"/>
      <c r="O253" s="792"/>
      <c r="P253" s="792"/>
      <c r="Q253" s="792"/>
      <c r="R253" s="715" t="s">
        <v>73</v>
      </c>
      <c r="S253" s="217" t="s">
        <v>3182</v>
      </c>
      <c r="T253" s="599" t="s">
        <v>4562</v>
      </c>
      <c r="U253" s="599" t="s">
        <v>4563</v>
      </c>
      <c r="V253" s="655" t="s">
        <v>2248</v>
      </c>
      <c r="W253" s="655" t="s">
        <v>2248</v>
      </c>
      <c r="X253" s="655" t="s">
        <v>2248</v>
      </c>
    </row>
    <row r="254" spans="2:24" ht="51" x14ac:dyDescent="0.2">
      <c r="B254" s="724"/>
      <c r="C254" s="724"/>
      <c r="D254" s="724"/>
      <c r="E254" s="724"/>
      <c r="F254" s="724"/>
      <c r="G254" s="724"/>
      <c r="H254" s="724"/>
      <c r="I254" s="724"/>
      <c r="J254" s="724"/>
      <c r="K254" s="724"/>
      <c r="L254" s="260"/>
      <c r="M254" s="792"/>
      <c r="N254" s="792"/>
      <c r="O254" s="792"/>
      <c r="P254" s="792"/>
      <c r="Q254" s="792"/>
      <c r="R254" s="715" t="s">
        <v>73</v>
      </c>
      <c r="S254" s="217" t="s">
        <v>3521</v>
      </c>
      <c r="T254" s="599" t="s">
        <v>4562</v>
      </c>
      <c r="U254" s="599" t="s">
        <v>4563</v>
      </c>
      <c r="V254" s="655" t="s">
        <v>2248</v>
      </c>
      <c r="W254" s="655" t="s">
        <v>2248</v>
      </c>
      <c r="X254" s="655" t="s">
        <v>2248</v>
      </c>
    </row>
    <row r="255" spans="2:24" ht="25.5" x14ac:dyDescent="0.2">
      <c r="B255" s="724"/>
      <c r="C255" s="724"/>
      <c r="D255" s="724"/>
      <c r="E255" s="724"/>
      <c r="F255" s="724"/>
      <c r="G255" s="724"/>
      <c r="H255" s="724"/>
      <c r="I255" s="724"/>
      <c r="J255" s="724"/>
      <c r="K255" s="724"/>
      <c r="L255" s="260"/>
      <c r="M255" s="792"/>
      <c r="N255" s="792"/>
      <c r="O255" s="792"/>
      <c r="P255" s="792"/>
      <c r="Q255" s="792"/>
      <c r="R255" s="715" t="s">
        <v>73</v>
      </c>
      <c r="S255" s="217" t="s">
        <v>3522</v>
      </c>
      <c r="T255" s="599" t="s">
        <v>4562</v>
      </c>
      <c r="U255" s="599" t="s">
        <v>4563</v>
      </c>
      <c r="V255" s="655" t="s">
        <v>2248</v>
      </c>
      <c r="W255" s="655" t="s">
        <v>2248</v>
      </c>
      <c r="X255" s="655" t="s">
        <v>2248</v>
      </c>
    </row>
    <row r="256" spans="2:24" ht="25.5" x14ac:dyDescent="0.2">
      <c r="B256" s="724"/>
      <c r="C256" s="724"/>
      <c r="D256" s="724"/>
      <c r="E256" s="724"/>
      <c r="F256" s="724"/>
      <c r="G256" s="724"/>
      <c r="H256" s="724"/>
      <c r="I256" s="724"/>
      <c r="J256" s="724"/>
      <c r="K256" s="724"/>
      <c r="L256" s="260"/>
      <c r="M256" s="792"/>
      <c r="N256" s="792"/>
      <c r="O256" s="792"/>
      <c r="P256" s="792"/>
      <c r="Q256" s="792"/>
      <c r="R256" s="715" t="s">
        <v>73</v>
      </c>
      <c r="S256" s="217" t="s">
        <v>3184</v>
      </c>
      <c r="T256" s="599" t="s">
        <v>4562</v>
      </c>
      <c r="U256" s="599" t="s">
        <v>4563</v>
      </c>
      <c r="V256" s="655" t="s">
        <v>2248</v>
      </c>
      <c r="W256" s="655" t="s">
        <v>2248</v>
      </c>
      <c r="X256" s="655" t="s">
        <v>2248</v>
      </c>
    </row>
    <row r="257" spans="2:24" s="363" customFormat="1" x14ac:dyDescent="0.2">
      <c r="B257" s="31" t="s">
        <v>788</v>
      </c>
      <c r="C257" s="754" t="s">
        <v>1321</v>
      </c>
      <c r="D257" s="755" t="s">
        <v>166</v>
      </c>
      <c r="E257" s="755" t="s">
        <v>166</v>
      </c>
      <c r="F257" s="755" t="s">
        <v>166</v>
      </c>
      <c r="G257" s="755" t="s">
        <v>166</v>
      </c>
      <c r="H257" s="791" t="s">
        <v>166</v>
      </c>
      <c r="I257" s="791" t="s">
        <v>166</v>
      </c>
      <c r="J257" s="791" t="s">
        <v>166</v>
      </c>
      <c r="K257" s="791" t="s">
        <v>166</v>
      </c>
      <c r="L257" s="791" t="s">
        <v>166</v>
      </c>
      <c r="M257" s="792"/>
      <c r="N257" s="792"/>
      <c r="O257" s="792"/>
      <c r="P257" s="792"/>
      <c r="Q257" s="792"/>
      <c r="R257" s="715" t="s">
        <v>73</v>
      </c>
      <c r="S257" s="217" t="s">
        <v>3567</v>
      </c>
      <c r="T257" s="599" t="s">
        <v>4562</v>
      </c>
      <c r="U257" s="599" t="s">
        <v>4563</v>
      </c>
      <c r="V257" s="722"/>
      <c r="W257" s="722"/>
      <c r="X257" s="722"/>
    </row>
    <row r="258" spans="2:24" s="363" customFormat="1" ht="38.25" x14ac:dyDescent="0.2">
      <c r="B258" s="31" t="s">
        <v>788</v>
      </c>
      <c r="C258" s="754"/>
      <c r="D258" s="755"/>
      <c r="E258" s="755"/>
      <c r="F258" s="755"/>
      <c r="G258" s="755"/>
      <c r="H258" s="791"/>
      <c r="I258" s="791"/>
      <c r="J258" s="791"/>
      <c r="K258" s="791"/>
      <c r="L258" s="791"/>
      <c r="M258" s="792"/>
      <c r="N258" s="792"/>
      <c r="O258" s="792"/>
      <c r="P258" s="792"/>
      <c r="Q258" s="792"/>
      <c r="R258" s="715" t="s">
        <v>73</v>
      </c>
      <c r="S258" s="217" t="s">
        <v>3549</v>
      </c>
      <c r="T258" s="599" t="s">
        <v>4562</v>
      </c>
      <c r="U258" s="599" t="s">
        <v>4563</v>
      </c>
      <c r="V258" s="655" t="s">
        <v>2248</v>
      </c>
      <c r="W258" s="655" t="s">
        <v>2248</v>
      </c>
      <c r="X258" s="655" t="s">
        <v>2248</v>
      </c>
    </row>
    <row r="259" spans="2:24" s="363" customFormat="1" ht="15" customHeight="1" x14ac:dyDescent="0.2">
      <c r="B259" s="31" t="s">
        <v>788</v>
      </c>
      <c r="C259" s="754"/>
      <c r="D259" s="755"/>
      <c r="E259" s="755"/>
      <c r="F259" s="755"/>
      <c r="G259" s="755"/>
      <c r="H259" s="791"/>
      <c r="I259" s="791"/>
      <c r="J259" s="791"/>
      <c r="K259" s="791"/>
      <c r="L259" s="791"/>
      <c r="M259" s="792"/>
      <c r="N259" s="792"/>
      <c r="O259" s="792"/>
      <c r="P259" s="792"/>
      <c r="Q259" s="792"/>
      <c r="R259" s="715" t="s">
        <v>73</v>
      </c>
      <c r="S259" s="217" t="s">
        <v>3550</v>
      </c>
      <c r="T259" s="599" t="s">
        <v>4562</v>
      </c>
      <c r="U259" s="599" t="s">
        <v>4563</v>
      </c>
      <c r="V259" s="655" t="s">
        <v>2248</v>
      </c>
      <c r="W259" s="655" t="s">
        <v>2248</v>
      </c>
      <c r="X259" s="655" t="s">
        <v>2248</v>
      </c>
    </row>
    <row r="260" spans="2:24" s="363" customFormat="1" ht="15" customHeight="1" x14ac:dyDescent="0.2">
      <c r="B260" s="31" t="s">
        <v>788</v>
      </c>
      <c r="C260" s="754"/>
      <c r="D260" s="755"/>
      <c r="E260" s="755"/>
      <c r="F260" s="755"/>
      <c r="G260" s="755"/>
      <c r="H260" s="791"/>
      <c r="I260" s="791"/>
      <c r="J260" s="791"/>
      <c r="K260" s="791"/>
      <c r="L260" s="791"/>
      <c r="M260" s="792"/>
      <c r="N260" s="792"/>
      <c r="O260" s="792"/>
      <c r="P260" s="792"/>
      <c r="Q260" s="792"/>
      <c r="R260" s="715" t="s">
        <v>73</v>
      </c>
      <c r="S260" s="217" t="s">
        <v>3568</v>
      </c>
      <c r="T260" s="599" t="s">
        <v>4562</v>
      </c>
      <c r="U260" s="599" t="s">
        <v>4563</v>
      </c>
      <c r="V260" s="655" t="s">
        <v>2248</v>
      </c>
      <c r="W260" s="655" t="s">
        <v>2248</v>
      </c>
      <c r="X260" s="655" t="s">
        <v>2248</v>
      </c>
    </row>
    <row r="261" spans="2:24" s="363" customFormat="1" x14ac:dyDescent="0.2">
      <c r="B261" s="31" t="s">
        <v>788</v>
      </c>
      <c r="C261" s="754"/>
      <c r="D261" s="755"/>
      <c r="E261" s="755"/>
      <c r="F261" s="755"/>
      <c r="G261" s="755"/>
      <c r="H261" s="791"/>
      <c r="I261" s="791"/>
      <c r="J261" s="791"/>
      <c r="K261" s="791"/>
      <c r="L261" s="791"/>
      <c r="M261" s="792"/>
      <c r="N261" s="792"/>
      <c r="O261" s="792"/>
      <c r="P261" s="792"/>
      <c r="Q261" s="792"/>
      <c r="R261" s="715" t="s">
        <v>73</v>
      </c>
      <c r="S261" s="217" t="s">
        <v>3551</v>
      </c>
      <c r="T261" s="599" t="s">
        <v>4562</v>
      </c>
      <c r="U261" s="599" t="s">
        <v>4563</v>
      </c>
      <c r="V261" s="655" t="s">
        <v>2248</v>
      </c>
      <c r="W261" s="655" t="s">
        <v>2248</v>
      </c>
      <c r="X261" s="655" t="s">
        <v>2248</v>
      </c>
    </row>
    <row r="262" spans="2:24" s="363" customFormat="1" x14ac:dyDescent="0.2">
      <c r="B262" s="31"/>
      <c r="C262" s="754"/>
      <c r="D262" s="755"/>
      <c r="E262" s="755"/>
      <c r="F262" s="755"/>
      <c r="G262" s="755"/>
      <c r="H262" s="720"/>
      <c r="I262" s="720"/>
      <c r="J262" s="720"/>
      <c r="K262" s="720"/>
      <c r="L262" s="722"/>
      <c r="M262" s="792"/>
      <c r="N262" s="792"/>
      <c r="O262" s="792"/>
      <c r="P262" s="792"/>
      <c r="Q262" s="792"/>
      <c r="R262" s="715" t="s">
        <v>73</v>
      </c>
      <c r="S262" s="217" t="s">
        <v>3185</v>
      </c>
      <c r="T262" s="599" t="s">
        <v>4562</v>
      </c>
      <c r="U262" s="599" t="s">
        <v>4563</v>
      </c>
      <c r="V262" s="655" t="s">
        <v>2248</v>
      </c>
      <c r="W262" s="655" t="s">
        <v>2248</v>
      </c>
      <c r="X262" s="655" t="s">
        <v>2248</v>
      </c>
    </row>
    <row r="263" spans="2:24" s="363" customFormat="1" x14ac:dyDescent="0.2">
      <c r="B263" s="31"/>
      <c r="C263" s="754"/>
      <c r="D263" s="755"/>
      <c r="E263" s="755"/>
      <c r="F263" s="755"/>
      <c r="G263" s="755"/>
      <c r="H263" s="720"/>
      <c r="I263" s="720"/>
      <c r="J263" s="720"/>
      <c r="K263" s="720"/>
      <c r="L263" s="722"/>
      <c r="M263" s="792"/>
      <c r="N263" s="792"/>
      <c r="O263" s="792"/>
      <c r="P263" s="792"/>
      <c r="Q263" s="792"/>
      <c r="R263" s="715" t="s">
        <v>73</v>
      </c>
      <c r="S263" s="217" t="s">
        <v>3186</v>
      </c>
      <c r="T263" s="599" t="s">
        <v>4562</v>
      </c>
      <c r="U263" s="599" t="s">
        <v>4563</v>
      </c>
      <c r="V263" s="655" t="s">
        <v>2248</v>
      </c>
      <c r="W263" s="655" t="s">
        <v>2248</v>
      </c>
      <c r="X263" s="655" t="s">
        <v>2248</v>
      </c>
    </row>
    <row r="264" spans="2:24" s="363" customFormat="1" x14ac:dyDescent="0.2">
      <c r="B264" s="31"/>
      <c r="C264" s="754"/>
      <c r="D264" s="755"/>
      <c r="E264" s="755"/>
      <c r="F264" s="755"/>
      <c r="G264" s="755"/>
      <c r="H264" s="720"/>
      <c r="I264" s="720"/>
      <c r="J264" s="720"/>
      <c r="K264" s="720"/>
      <c r="L264" s="722"/>
      <c r="M264" s="792"/>
      <c r="N264" s="792"/>
      <c r="O264" s="792"/>
      <c r="P264" s="792"/>
      <c r="Q264" s="792"/>
      <c r="R264" s="715" t="s">
        <v>73</v>
      </c>
      <c r="S264" s="217" t="s">
        <v>3187</v>
      </c>
      <c r="T264" s="599" t="s">
        <v>4562</v>
      </c>
      <c r="U264" s="599" t="s">
        <v>4563</v>
      </c>
      <c r="V264" s="655" t="s">
        <v>2248</v>
      </c>
      <c r="W264" s="655" t="s">
        <v>2248</v>
      </c>
      <c r="X264" s="655" t="s">
        <v>2248</v>
      </c>
    </row>
    <row r="265" spans="2:24" s="363" customFormat="1" x14ac:dyDescent="0.2">
      <c r="B265" s="31"/>
      <c r="C265" s="754"/>
      <c r="D265" s="755"/>
      <c r="E265" s="755"/>
      <c r="F265" s="755"/>
      <c r="G265" s="755"/>
      <c r="H265" s="720"/>
      <c r="I265" s="720"/>
      <c r="J265" s="720"/>
      <c r="K265" s="720"/>
      <c r="L265" s="722"/>
      <c r="M265" s="792"/>
      <c r="N265" s="792"/>
      <c r="O265" s="792"/>
      <c r="P265" s="792"/>
      <c r="Q265" s="792"/>
      <c r="R265" s="715" t="s">
        <v>73</v>
      </c>
      <c r="S265" s="217" t="s">
        <v>3188</v>
      </c>
      <c r="T265" s="599" t="s">
        <v>4562</v>
      </c>
      <c r="U265" s="599" t="s">
        <v>4563</v>
      </c>
      <c r="V265" s="655" t="s">
        <v>2248</v>
      </c>
      <c r="W265" s="655" t="s">
        <v>2248</v>
      </c>
      <c r="X265" s="655" t="s">
        <v>2248</v>
      </c>
    </row>
    <row r="266" spans="2:24" s="363" customFormat="1" x14ac:dyDescent="0.2">
      <c r="B266" s="31"/>
      <c r="C266" s="754"/>
      <c r="D266" s="755"/>
      <c r="E266" s="755"/>
      <c r="F266" s="755"/>
      <c r="G266" s="755"/>
      <c r="H266" s="720"/>
      <c r="I266" s="720"/>
      <c r="J266" s="720"/>
      <c r="K266" s="720"/>
      <c r="L266" s="722"/>
      <c r="M266" s="792"/>
      <c r="N266" s="792"/>
      <c r="O266" s="792"/>
      <c r="P266" s="792"/>
      <c r="Q266" s="792"/>
      <c r="R266" s="715" t="s">
        <v>73</v>
      </c>
      <c r="S266" s="217" t="s">
        <v>3189</v>
      </c>
      <c r="T266" s="599" t="s">
        <v>4562</v>
      </c>
      <c r="U266" s="599" t="s">
        <v>4563</v>
      </c>
      <c r="V266" s="655" t="s">
        <v>2248</v>
      </c>
      <c r="W266" s="655" t="s">
        <v>2248</v>
      </c>
      <c r="X266" s="655" t="s">
        <v>2248</v>
      </c>
    </row>
    <row r="267" spans="2:24" s="363" customFormat="1" ht="28.9" customHeight="1" x14ac:dyDescent="0.2">
      <c r="B267" s="31"/>
      <c r="C267" s="754"/>
      <c r="D267" s="755"/>
      <c r="E267" s="755"/>
      <c r="F267" s="755"/>
      <c r="G267" s="755"/>
      <c r="H267" s="791" t="s">
        <v>176</v>
      </c>
      <c r="I267" s="791" t="s">
        <v>176</v>
      </c>
      <c r="J267" s="791" t="s">
        <v>176</v>
      </c>
      <c r="K267" s="791" t="s">
        <v>176</v>
      </c>
      <c r="L267" s="791" t="s">
        <v>176</v>
      </c>
      <c r="M267" s="792"/>
      <c r="N267" s="792"/>
      <c r="O267" s="792"/>
      <c r="P267" s="792"/>
      <c r="Q267" s="792"/>
      <c r="R267" s="715" t="s">
        <v>73</v>
      </c>
      <c r="S267" s="217" t="s">
        <v>3552</v>
      </c>
      <c r="T267" s="599" t="s">
        <v>4562</v>
      </c>
      <c r="U267" s="599" t="s">
        <v>4563</v>
      </c>
      <c r="V267" s="722"/>
      <c r="W267" s="722"/>
      <c r="X267" s="722"/>
    </row>
    <row r="268" spans="2:24" s="363" customFormat="1" ht="15" customHeight="1" x14ac:dyDescent="0.2">
      <c r="B268" s="31"/>
      <c r="C268" s="754"/>
      <c r="D268" s="755"/>
      <c r="E268" s="755"/>
      <c r="F268" s="755"/>
      <c r="G268" s="755"/>
      <c r="H268" s="791"/>
      <c r="I268" s="791"/>
      <c r="J268" s="791"/>
      <c r="K268" s="791"/>
      <c r="L268" s="791"/>
      <c r="M268" s="792"/>
      <c r="N268" s="792"/>
      <c r="O268" s="792"/>
      <c r="P268" s="792"/>
      <c r="Q268" s="792"/>
      <c r="R268" s="715" t="s">
        <v>73</v>
      </c>
      <c r="S268" s="217" t="s">
        <v>3553</v>
      </c>
      <c r="T268" s="599" t="s">
        <v>4562</v>
      </c>
      <c r="U268" s="599" t="s">
        <v>4563</v>
      </c>
      <c r="V268" s="655" t="s">
        <v>2248</v>
      </c>
      <c r="W268" s="655" t="s">
        <v>2248</v>
      </c>
      <c r="X268" s="655" t="s">
        <v>2248</v>
      </c>
    </row>
    <row r="269" spans="2:24" s="363" customFormat="1" ht="25.5" x14ac:dyDescent="0.2">
      <c r="B269" s="31" t="s">
        <v>788</v>
      </c>
      <c r="C269" s="754"/>
      <c r="D269" s="755"/>
      <c r="E269" s="755"/>
      <c r="F269" s="755"/>
      <c r="G269" s="755"/>
      <c r="H269" s="791"/>
      <c r="I269" s="791"/>
      <c r="J269" s="791"/>
      <c r="K269" s="791"/>
      <c r="L269" s="791"/>
      <c r="M269" s="792"/>
      <c r="N269" s="792"/>
      <c r="O269" s="792"/>
      <c r="P269" s="792"/>
      <c r="Q269" s="792"/>
      <c r="R269" s="715" t="s">
        <v>73</v>
      </c>
      <c r="S269" s="217" t="s">
        <v>3554</v>
      </c>
      <c r="T269" s="599" t="s">
        <v>4562</v>
      </c>
      <c r="U269" s="599" t="s">
        <v>4563</v>
      </c>
      <c r="V269" s="655" t="s">
        <v>2248</v>
      </c>
      <c r="W269" s="655" t="s">
        <v>2248</v>
      </c>
      <c r="X269" s="655" t="s">
        <v>2248</v>
      </c>
    </row>
    <row r="270" spans="2:24" s="363" customFormat="1" ht="15" customHeight="1" x14ac:dyDescent="0.2">
      <c r="B270" s="31" t="s">
        <v>788</v>
      </c>
      <c r="C270" s="754"/>
      <c r="D270" s="755"/>
      <c r="E270" s="755"/>
      <c r="F270" s="755"/>
      <c r="G270" s="755"/>
      <c r="H270" s="791"/>
      <c r="I270" s="791"/>
      <c r="J270" s="791"/>
      <c r="K270" s="791"/>
      <c r="L270" s="791"/>
      <c r="M270" s="792"/>
      <c r="N270" s="792"/>
      <c r="O270" s="792"/>
      <c r="P270" s="792"/>
      <c r="Q270" s="792"/>
      <c r="R270" s="715" t="s">
        <v>73</v>
      </c>
      <c r="S270" s="217" t="s">
        <v>3555</v>
      </c>
      <c r="T270" s="599" t="s">
        <v>4562</v>
      </c>
      <c r="U270" s="599" t="s">
        <v>4563</v>
      </c>
      <c r="V270" s="655" t="s">
        <v>2248</v>
      </c>
      <c r="W270" s="655" t="s">
        <v>2248</v>
      </c>
      <c r="X270" s="655" t="s">
        <v>2248</v>
      </c>
    </row>
    <row r="271" spans="2:24" s="363" customFormat="1" ht="15" customHeight="1" x14ac:dyDescent="0.2">
      <c r="B271" s="31" t="s">
        <v>788</v>
      </c>
      <c r="C271" s="754"/>
      <c r="D271" s="755"/>
      <c r="E271" s="755"/>
      <c r="F271" s="755"/>
      <c r="G271" s="755"/>
      <c r="H271" s="791"/>
      <c r="I271" s="791"/>
      <c r="J271" s="791"/>
      <c r="K271" s="791"/>
      <c r="L271" s="791"/>
      <c r="M271" s="792"/>
      <c r="N271" s="792"/>
      <c r="O271" s="792"/>
      <c r="P271" s="792"/>
      <c r="Q271" s="792"/>
      <c r="R271" s="715" t="s">
        <v>73</v>
      </c>
      <c r="S271" s="217" t="s">
        <v>3556</v>
      </c>
      <c r="T271" s="599" t="s">
        <v>4562</v>
      </c>
      <c r="U271" s="599" t="s">
        <v>4563</v>
      </c>
      <c r="V271" s="655" t="s">
        <v>2248</v>
      </c>
      <c r="W271" s="655" t="s">
        <v>2248</v>
      </c>
      <c r="X271" s="655" t="s">
        <v>2248</v>
      </c>
    </row>
    <row r="272" spans="2:24" s="363" customFormat="1" ht="15" customHeight="1" x14ac:dyDescent="0.2">
      <c r="B272" s="31"/>
      <c r="C272" s="715" t="s">
        <v>1322</v>
      </c>
      <c r="D272" s="720" t="s">
        <v>176</v>
      </c>
      <c r="E272" s="720" t="s">
        <v>166</v>
      </c>
      <c r="F272" s="720" t="s">
        <v>166</v>
      </c>
      <c r="G272" s="755"/>
      <c r="H272" s="791"/>
      <c r="I272" s="791"/>
      <c r="J272" s="791"/>
      <c r="K272" s="791"/>
      <c r="L272" s="791"/>
      <c r="M272" s="792"/>
      <c r="N272" s="792"/>
      <c r="O272" s="792"/>
      <c r="P272" s="792"/>
      <c r="Q272" s="792"/>
      <c r="R272" s="715" t="s">
        <v>73</v>
      </c>
      <c r="S272" s="217" t="s">
        <v>3557</v>
      </c>
      <c r="T272" s="599" t="s">
        <v>4562</v>
      </c>
      <c r="U272" s="599" t="s">
        <v>4563</v>
      </c>
      <c r="V272" s="655" t="s">
        <v>2248</v>
      </c>
      <c r="W272" s="655" t="s">
        <v>2248</v>
      </c>
      <c r="X272" s="655" t="s">
        <v>2248</v>
      </c>
    </row>
    <row r="273" spans="2:24" s="363" customFormat="1" ht="15" customHeight="1" x14ac:dyDescent="0.2">
      <c r="B273" s="31" t="s">
        <v>788</v>
      </c>
      <c r="C273" s="713" t="s">
        <v>1321</v>
      </c>
      <c r="D273" s="714" t="s">
        <v>166</v>
      </c>
      <c r="E273" s="714" t="s">
        <v>166</v>
      </c>
      <c r="F273" s="714" t="s">
        <v>166</v>
      </c>
      <c r="G273" s="755"/>
      <c r="H273" s="791"/>
      <c r="I273" s="791"/>
      <c r="J273" s="791"/>
      <c r="K273" s="791"/>
      <c r="L273" s="791"/>
      <c r="M273" s="792"/>
      <c r="N273" s="792"/>
      <c r="O273" s="792"/>
      <c r="P273" s="792"/>
      <c r="Q273" s="792"/>
      <c r="R273" s="715" t="s">
        <v>73</v>
      </c>
      <c r="S273" s="217" t="s">
        <v>3558</v>
      </c>
      <c r="T273" s="599" t="s">
        <v>4562</v>
      </c>
      <c r="U273" s="599" t="s">
        <v>4563</v>
      </c>
      <c r="V273" s="655" t="s">
        <v>2248</v>
      </c>
      <c r="W273" s="655" t="s">
        <v>2248</v>
      </c>
      <c r="X273" s="655" t="s">
        <v>2248</v>
      </c>
    </row>
    <row r="274" spans="2:24" s="363" customFormat="1" ht="15" customHeight="1" x14ac:dyDescent="0.2">
      <c r="B274" s="31"/>
      <c r="C274" s="713"/>
      <c r="D274" s="714"/>
      <c r="E274" s="714"/>
      <c r="F274" s="714"/>
      <c r="G274" s="714"/>
      <c r="H274" s="720"/>
      <c r="I274" s="720"/>
      <c r="J274" s="720"/>
      <c r="K274" s="720"/>
      <c r="L274" s="722"/>
      <c r="M274" s="792"/>
      <c r="N274" s="792"/>
      <c r="O274" s="792"/>
      <c r="P274" s="792"/>
      <c r="Q274" s="792"/>
      <c r="R274" s="715" t="s">
        <v>73</v>
      </c>
      <c r="S274" s="217" t="s">
        <v>3190</v>
      </c>
      <c r="T274" s="599" t="s">
        <v>4562</v>
      </c>
      <c r="U274" s="599" t="s">
        <v>4563</v>
      </c>
      <c r="V274" s="655" t="s">
        <v>2248</v>
      </c>
      <c r="W274" s="655" t="s">
        <v>2248</v>
      </c>
      <c r="X274" s="655" t="s">
        <v>2248</v>
      </c>
    </row>
    <row r="275" spans="2:24" s="363" customFormat="1" ht="15" customHeight="1" x14ac:dyDescent="0.2">
      <c r="B275" s="31"/>
      <c r="C275" s="713"/>
      <c r="D275" s="714"/>
      <c r="E275" s="714"/>
      <c r="F275" s="714"/>
      <c r="G275" s="714"/>
      <c r="H275" s="720"/>
      <c r="I275" s="720"/>
      <c r="J275" s="720"/>
      <c r="K275" s="720"/>
      <c r="L275" s="722"/>
      <c r="M275" s="792"/>
      <c r="N275" s="792"/>
      <c r="O275" s="792"/>
      <c r="P275" s="792"/>
      <c r="Q275" s="792"/>
      <c r="R275" s="715" t="s">
        <v>73</v>
      </c>
      <c r="S275" s="217" t="s">
        <v>3191</v>
      </c>
      <c r="T275" s="599" t="s">
        <v>4562</v>
      </c>
      <c r="U275" s="599" t="s">
        <v>4563</v>
      </c>
      <c r="V275" s="655" t="s">
        <v>2248</v>
      </c>
      <c r="W275" s="655" t="s">
        <v>2248</v>
      </c>
      <c r="X275" s="655" t="s">
        <v>2248</v>
      </c>
    </row>
    <row r="276" spans="2:24" s="363" customFormat="1" ht="15" customHeight="1" x14ac:dyDescent="0.2">
      <c r="B276" s="31"/>
      <c r="C276" s="713"/>
      <c r="D276" s="714"/>
      <c r="E276" s="714"/>
      <c r="F276" s="714"/>
      <c r="G276" s="714"/>
      <c r="H276" s="720"/>
      <c r="I276" s="720"/>
      <c r="J276" s="720"/>
      <c r="K276" s="720"/>
      <c r="L276" s="722"/>
      <c r="M276" s="792"/>
      <c r="N276" s="792"/>
      <c r="O276" s="792"/>
      <c r="P276" s="792"/>
      <c r="Q276" s="792"/>
      <c r="R276" s="715" t="s">
        <v>73</v>
      </c>
      <c r="S276" s="217" t="s">
        <v>3192</v>
      </c>
      <c r="T276" s="599" t="s">
        <v>4562</v>
      </c>
      <c r="U276" s="599" t="s">
        <v>4563</v>
      </c>
      <c r="V276" s="655" t="s">
        <v>2248</v>
      </c>
      <c r="W276" s="655" t="s">
        <v>2248</v>
      </c>
      <c r="X276" s="655" t="s">
        <v>2248</v>
      </c>
    </row>
    <row r="277" spans="2:24" s="363" customFormat="1" ht="15" customHeight="1" x14ac:dyDescent="0.2">
      <c r="B277" s="31"/>
      <c r="C277" s="713"/>
      <c r="D277" s="714"/>
      <c r="E277" s="714"/>
      <c r="F277" s="714"/>
      <c r="G277" s="714"/>
      <c r="H277" s="720"/>
      <c r="I277" s="720"/>
      <c r="J277" s="720"/>
      <c r="K277" s="720"/>
      <c r="L277" s="722"/>
      <c r="M277" s="792"/>
      <c r="N277" s="792"/>
      <c r="O277" s="792"/>
      <c r="P277" s="792"/>
      <c r="Q277" s="792"/>
      <c r="R277" s="715" t="s">
        <v>73</v>
      </c>
      <c r="S277" s="217" t="s">
        <v>3193</v>
      </c>
      <c r="T277" s="599" t="s">
        <v>4562</v>
      </c>
      <c r="U277" s="599" t="s">
        <v>4563</v>
      </c>
      <c r="V277" s="655" t="s">
        <v>2248</v>
      </c>
      <c r="W277" s="655" t="s">
        <v>2248</v>
      </c>
      <c r="X277" s="655" t="s">
        <v>2248</v>
      </c>
    </row>
    <row r="278" spans="2:24" s="363" customFormat="1" ht="15" customHeight="1" x14ac:dyDescent="0.2">
      <c r="B278" s="31"/>
      <c r="C278" s="713"/>
      <c r="D278" s="714"/>
      <c r="E278" s="714"/>
      <c r="F278" s="714"/>
      <c r="G278" s="714"/>
      <c r="H278" s="720"/>
      <c r="I278" s="720"/>
      <c r="J278" s="720"/>
      <c r="K278" s="720"/>
      <c r="L278" s="722"/>
      <c r="M278" s="792"/>
      <c r="N278" s="792"/>
      <c r="O278" s="792"/>
      <c r="P278" s="792"/>
      <c r="Q278" s="792"/>
      <c r="R278" s="715" t="s">
        <v>73</v>
      </c>
      <c r="S278" s="217" t="s">
        <v>3194</v>
      </c>
      <c r="T278" s="599" t="s">
        <v>4562</v>
      </c>
      <c r="U278" s="599" t="s">
        <v>4563</v>
      </c>
      <c r="V278" s="655" t="s">
        <v>2248</v>
      </c>
      <c r="W278" s="655" t="s">
        <v>2248</v>
      </c>
      <c r="X278" s="655" t="s">
        <v>2248</v>
      </c>
    </row>
    <row r="279" spans="2:24" s="363" customFormat="1" ht="15" customHeight="1" x14ac:dyDescent="0.2">
      <c r="B279" s="31"/>
      <c r="C279" s="713"/>
      <c r="D279" s="714"/>
      <c r="E279" s="714"/>
      <c r="F279" s="714"/>
      <c r="G279" s="714"/>
      <c r="H279" s="720"/>
      <c r="I279" s="720"/>
      <c r="J279" s="720"/>
      <c r="K279" s="720"/>
      <c r="L279" s="722"/>
      <c r="M279" s="792"/>
      <c r="N279" s="792"/>
      <c r="O279" s="792"/>
      <c r="P279" s="792"/>
      <c r="Q279" s="792"/>
      <c r="R279" s="715" t="s">
        <v>73</v>
      </c>
      <c r="S279" s="217" t="s">
        <v>3195</v>
      </c>
      <c r="T279" s="599" t="s">
        <v>4562</v>
      </c>
      <c r="U279" s="599" t="s">
        <v>4563</v>
      </c>
      <c r="V279" s="655" t="s">
        <v>2248</v>
      </c>
      <c r="W279" s="655" t="s">
        <v>2248</v>
      </c>
      <c r="X279" s="655" t="s">
        <v>2248</v>
      </c>
    </row>
    <row r="280" spans="2:24" s="363" customFormat="1" ht="15" customHeight="1" x14ac:dyDescent="0.2">
      <c r="B280" s="31"/>
      <c r="C280" s="713"/>
      <c r="D280" s="714"/>
      <c r="E280" s="714"/>
      <c r="F280" s="714"/>
      <c r="G280" s="714"/>
      <c r="H280" s="720"/>
      <c r="I280" s="720"/>
      <c r="J280" s="720"/>
      <c r="K280" s="720"/>
      <c r="L280" s="722"/>
      <c r="M280" s="792"/>
      <c r="N280" s="792"/>
      <c r="O280" s="792"/>
      <c r="P280" s="792"/>
      <c r="Q280" s="792"/>
      <c r="R280" s="715" t="s">
        <v>73</v>
      </c>
      <c r="S280" s="217" t="s">
        <v>3196</v>
      </c>
      <c r="T280" s="599" t="s">
        <v>4562</v>
      </c>
      <c r="U280" s="599" t="s">
        <v>4563</v>
      </c>
      <c r="V280" s="655" t="s">
        <v>2248</v>
      </c>
      <c r="W280" s="655" t="s">
        <v>2248</v>
      </c>
      <c r="X280" s="655" t="s">
        <v>2248</v>
      </c>
    </row>
    <row r="281" spans="2:24" s="363" customFormat="1" ht="15" customHeight="1" x14ac:dyDescent="0.2">
      <c r="B281" s="31"/>
      <c r="C281" s="713"/>
      <c r="D281" s="714"/>
      <c r="E281" s="714"/>
      <c r="F281" s="714"/>
      <c r="G281" s="714"/>
      <c r="H281" s="720"/>
      <c r="I281" s="720"/>
      <c r="J281" s="720"/>
      <c r="K281" s="720"/>
      <c r="L281" s="722"/>
      <c r="M281" s="792"/>
      <c r="N281" s="792"/>
      <c r="O281" s="792"/>
      <c r="P281" s="792"/>
      <c r="Q281" s="792"/>
      <c r="R281" s="715" t="s">
        <v>73</v>
      </c>
      <c r="S281" s="217" t="s">
        <v>3197</v>
      </c>
      <c r="T281" s="599" t="s">
        <v>4562</v>
      </c>
      <c r="U281" s="599" t="s">
        <v>4563</v>
      </c>
      <c r="V281" s="655" t="s">
        <v>2248</v>
      </c>
      <c r="W281" s="655" t="s">
        <v>2248</v>
      </c>
      <c r="X281" s="655" t="s">
        <v>2248</v>
      </c>
    </row>
    <row r="282" spans="2:24" s="363" customFormat="1" ht="15" customHeight="1" x14ac:dyDescent="0.2">
      <c r="B282" s="31"/>
      <c r="C282" s="713"/>
      <c r="D282" s="714"/>
      <c r="E282" s="714"/>
      <c r="F282" s="714"/>
      <c r="G282" s="714"/>
      <c r="H282" s="720"/>
      <c r="I282" s="720"/>
      <c r="J282" s="720"/>
      <c r="K282" s="720"/>
      <c r="L282" s="722"/>
      <c r="M282" s="792"/>
      <c r="N282" s="792"/>
      <c r="O282" s="792"/>
      <c r="P282" s="792"/>
      <c r="Q282" s="792"/>
      <c r="R282" s="715" t="s">
        <v>73</v>
      </c>
      <c r="S282" s="217" t="s">
        <v>3198</v>
      </c>
      <c r="T282" s="599" t="s">
        <v>4562</v>
      </c>
      <c r="U282" s="599" t="s">
        <v>4563</v>
      </c>
      <c r="V282" s="655" t="s">
        <v>2248</v>
      </c>
      <c r="W282" s="655" t="s">
        <v>2248</v>
      </c>
      <c r="X282" s="655" t="s">
        <v>2248</v>
      </c>
    </row>
    <row r="283" spans="2:24" s="363" customFormat="1" ht="15" customHeight="1" x14ac:dyDescent="0.2">
      <c r="B283" s="31"/>
      <c r="C283" s="713"/>
      <c r="D283" s="714"/>
      <c r="E283" s="714"/>
      <c r="F283" s="714"/>
      <c r="G283" s="714"/>
      <c r="H283" s="720"/>
      <c r="I283" s="720"/>
      <c r="J283" s="720"/>
      <c r="K283" s="720"/>
      <c r="L283" s="722"/>
      <c r="M283" s="792"/>
      <c r="N283" s="792"/>
      <c r="O283" s="792"/>
      <c r="P283" s="792"/>
      <c r="Q283" s="792"/>
      <c r="R283" s="715" t="s">
        <v>73</v>
      </c>
      <c r="S283" s="217" t="s">
        <v>3199</v>
      </c>
      <c r="T283" s="599" t="s">
        <v>4562</v>
      </c>
      <c r="U283" s="599" t="s">
        <v>4563</v>
      </c>
      <c r="V283" s="655" t="s">
        <v>2248</v>
      </c>
      <c r="W283" s="655" t="s">
        <v>2248</v>
      </c>
      <c r="X283" s="655" t="s">
        <v>2248</v>
      </c>
    </row>
    <row r="284" spans="2:24" s="363" customFormat="1" ht="15" customHeight="1" x14ac:dyDescent="0.2">
      <c r="B284" s="31"/>
      <c r="C284" s="713"/>
      <c r="D284" s="714"/>
      <c r="E284" s="714"/>
      <c r="F284" s="714"/>
      <c r="G284" s="714"/>
      <c r="H284" s="720"/>
      <c r="I284" s="720"/>
      <c r="J284" s="720"/>
      <c r="K284" s="720"/>
      <c r="L284" s="722"/>
      <c r="M284" s="792"/>
      <c r="N284" s="792"/>
      <c r="O284" s="792"/>
      <c r="P284" s="792"/>
      <c r="Q284" s="792"/>
      <c r="R284" s="715" t="s">
        <v>73</v>
      </c>
      <c r="S284" s="217" t="s">
        <v>3200</v>
      </c>
      <c r="T284" s="599" t="s">
        <v>4562</v>
      </c>
      <c r="U284" s="599" t="s">
        <v>4563</v>
      </c>
      <c r="V284" s="655" t="s">
        <v>2248</v>
      </c>
      <c r="W284" s="655" t="s">
        <v>2248</v>
      </c>
      <c r="X284" s="655" t="s">
        <v>2248</v>
      </c>
    </row>
    <row r="285" spans="2:24" s="363" customFormat="1" ht="25.5" x14ac:dyDescent="0.2">
      <c r="B285" s="31"/>
      <c r="C285" s="713"/>
      <c r="D285" s="714"/>
      <c r="E285" s="714"/>
      <c r="F285" s="714"/>
      <c r="G285" s="714"/>
      <c r="H285" s="720"/>
      <c r="I285" s="720"/>
      <c r="J285" s="720"/>
      <c r="K285" s="720"/>
      <c r="L285" s="722"/>
      <c r="M285" s="792" t="s">
        <v>2613</v>
      </c>
      <c r="N285" s="792" t="s">
        <v>2613</v>
      </c>
      <c r="O285" s="792" t="s">
        <v>2613</v>
      </c>
      <c r="P285" s="792" t="s">
        <v>2613</v>
      </c>
      <c r="Q285" s="792" t="s">
        <v>4973</v>
      </c>
      <c r="R285" s="715" t="s">
        <v>3877</v>
      </c>
      <c r="S285" s="217" t="s">
        <v>3201</v>
      </c>
      <c r="T285" s="599" t="s">
        <v>4562</v>
      </c>
      <c r="U285" s="599" t="s">
        <v>4563</v>
      </c>
      <c r="V285" s="655" t="s">
        <v>2248</v>
      </c>
      <c r="W285" s="655" t="s">
        <v>2248</v>
      </c>
      <c r="X285" s="655" t="s">
        <v>2248</v>
      </c>
    </row>
    <row r="286" spans="2:24" s="363" customFormat="1" ht="15" customHeight="1" x14ac:dyDescent="0.2">
      <c r="B286" s="31"/>
      <c r="C286" s="713"/>
      <c r="D286" s="714"/>
      <c r="E286" s="714"/>
      <c r="F286" s="714"/>
      <c r="G286" s="714"/>
      <c r="H286" s="720"/>
      <c r="I286" s="720"/>
      <c r="J286" s="720"/>
      <c r="K286" s="720"/>
      <c r="L286" s="722"/>
      <c r="M286" s="792"/>
      <c r="N286" s="792"/>
      <c r="O286" s="792"/>
      <c r="P286" s="792"/>
      <c r="Q286" s="792"/>
      <c r="R286" s="715" t="s">
        <v>73</v>
      </c>
      <c r="S286" s="217" t="s">
        <v>3202</v>
      </c>
      <c r="T286" s="599" t="s">
        <v>4562</v>
      </c>
      <c r="U286" s="599" t="s">
        <v>4563</v>
      </c>
      <c r="V286" s="655" t="s">
        <v>2248</v>
      </c>
      <c r="W286" s="655" t="s">
        <v>2248</v>
      </c>
      <c r="X286" s="655" t="s">
        <v>2248</v>
      </c>
    </row>
    <row r="287" spans="2:24" s="363" customFormat="1" ht="15" customHeight="1" x14ac:dyDescent="0.2">
      <c r="B287" s="31"/>
      <c r="C287" s="713"/>
      <c r="D287" s="714"/>
      <c r="E287" s="714"/>
      <c r="F287" s="714"/>
      <c r="G287" s="714"/>
      <c r="H287" s="720"/>
      <c r="I287" s="720"/>
      <c r="J287" s="720"/>
      <c r="K287" s="720"/>
      <c r="L287" s="722"/>
      <c r="M287" s="792"/>
      <c r="N287" s="792"/>
      <c r="O287" s="792"/>
      <c r="P287" s="792"/>
      <c r="Q287" s="792"/>
      <c r="R287" s="715" t="s">
        <v>73</v>
      </c>
      <c r="S287" s="217" t="s">
        <v>3203</v>
      </c>
      <c r="T287" s="599" t="s">
        <v>4562</v>
      </c>
      <c r="U287" s="599" t="s">
        <v>4563</v>
      </c>
      <c r="V287" s="655" t="s">
        <v>2248</v>
      </c>
      <c r="W287" s="655" t="s">
        <v>2248</v>
      </c>
      <c r="X287" s="655" t="s">
        <v>2248</v>
      </c>
    </row>
    <row r="288" spans="2:24" s="363" customFormat="1" ht="15" customHeight="1" x14ac:dyDescent="0.2">
      <c r="B288" s="31"/>
      <c r="C288" s="713"/>
      <c r="D288" s="714"/>
      <c r="E288" s="714"/>
      <c r="F288" s="714"/>
      <c r="G288" s="714"/>
      <c r="H288" s="720"/>
      <c r="I288" s="720"/>
      <c r="J288" s="720"/>
      <c r="K288" s="720"/>
      <c r="L288" s="722"/>
      <c r="M288" s="792"/>
      <c r="N288" s="792"/>
      <c r="O288" s="792"/>
      <c r="P288" s="792"/>
      <c r="Q288" s="792"/>
      <c r="R288" s="715" t="s">
        <v>73</v>
      </c>
      <c r="S288" s="217" t="s">
        <v>3204</v>
      </c>
      <c r="T288" s="599" t="s">
        <v>4562</v>
      </c>
      <c r="U288" s="599" t="s">
        <v>4563</v>
      </c>
      <c r="V288" s="655" t="s">
        <v>2248</v>
      </c>
      <c r="W288" s="655" t="s">
        <v>2248</v>
      </c>
      <c r="X288" s="655" t="s">
        <v>2248</v>
      </c>
    </row>
    <row r="289" spans="2:24" s="363" customFormat="1" ht="15" customHeight="1" x14ac:dyDescent="0.2">
      <c r="B289" s="31"/>
      <c r="C289" s="713"/>
      <c r="D289" s="714"/>
      <c r="E289" s="714"/>
      <c r="F289" s="714"/>
      <c r="G289" s="714"/>
      <c r="H289" s="720"/>
      <c r="I289" s="720"/>
      <c r="J289" s="720"/>
      <c r="K289" s="720"/>
      <c r="L289" s="722"/>
      <c r="M289" s="792"/>
      <c r="N289" s="792"/>
      <c r="O289" s="792"/>
      <c r="P289" s="792"/>
      <c r="Q289" s="792"/>
      <c r="R289" s="715" t="s">
        <v>73</v>
      </c>
      <c r="S289" s="217" t="s">
        <v>3205</v>
      </c>
      <c r="T289" s="599" t="s">
        <v>4562</v>
      </c>
      <c r="U289" s="599" t="s">
        <v>4563</v>
      </c>
      <c r="V289" s="655" t="s">
        <v>2248</v>
      </c>
      <c r="W289" s="655" t="s">
        <v>2248</v>
      </c>
      <c r="X289" s="655" t="s">
        <v>2248</v>
      </c>
    </row>
    <row r="290" spans="2:24" s="363" customFormat="1" ht="15" customHeight="1" x14ac:dyDescent="0.2">
      <c r="B290" s="31"/>
      <c r="C290" s="713"/>
      <c r="D290" s="714"/>
      <c r="E290" s="714"/>
      <c r="F290" s="714"/>
      <c r="G290" s="714"/>
      <c r="H290" s="720"/>
      <c r="I290" s="720"/>
      <c r="J290" s="720"/>
      <c r="K290" s="720"/>
      <c r="L290" s="722"/>
      <c r="M290" s="792"/>
      <c r="N290" s="792"/>
      <c r="O290" s="792"/>
      <c r="P290" s="792"/>
      <c r="Q290" s="792"/>
      <c r="R290" s="715" t="s">
        <v>73</v>
      </c>
      <c r="S290" s="217" t="s">
        <v>3206</v>
      </c>
      <c r="T290" s="599" t="s">
        <v>4562</v>
      </c>
      <c r="U290" s="599" t="s">
        <v>4563</v>
      </c>
      <c r="V290" s="655" t="s">
        <v>2248</v>
      </c>
      <c r="W290" s="655" t="s">
        <v>2248</v>
      </c>
      <c r="X290" s="655" t="s">
        <v>2248</v>
      </c>
    </row>
    <row r="291" spans="2:24" s="363" customFormat="1" ht="15" customHeight="1" x14ac:dyDescent="0.2">
      <c r="B291" s="31"/>
      <c r="C291" s="713"/>
      <c r="D291" s="714"/>
      <c r="E291" s="714"/>
      <c r="F291" s="714"/>
      <c r="G291" s="714"/>
      <c r="H291" s="720"/>
      <c r="I291" s="720"/>
      <c r="J291" s="720"/>
      <c r="K291" s="720"/>
      <c r="L291" s="722"/>
      <c r="M291" s="792"/>
      <c r="N291" s="792"/>
      <c r="O291" s="792"/>
      <c r="P291" s="792"/>
      <c r="Q291" s="792"/>
      <c r="R291" s="715" t="s">
        <v>73</v>
      </c>
      <c r="S291" s="217" t="s">
        <v>3207</v>
      </c>
      <c r="T291" s="599" t="s">
        <v>4562</v>
      </c>
      <c r="U291" s="599" t="s">
        <v>4563</v>
      </c>
      <c r="V291" s="655" t="s">
        <v>2248</v>
      </c>
      <c r="W291" s="655" t="s">
        <v>2248</v>
      </c>
      <c r="X291" s="655" t="s">
        <v>2248</v>
      </c>
    </row>
    <row r="292" spans="2:24" s="363" customFormat="1" ht="15" customHeight="1" x14ac:dyDescent="0.2">
      <c r="B292" s="31"/>
      <c r="C292" s="713"/>
      <c r="D292" s="714"/>
      <c r="E292" s="714"/>
      <c r="F292" s="714"/>
      <c r="G292" s="714"/>
      <c r="H292" s="720"/>
      <c r="I292" s="720"/>
      <c r="J292" s="720"/>
      <c r="K292" s="720"/>
      <c r="L292" s="722"/>
      <c r="M292" s="792"/>
      <c r="N292" s="792"/>
      <c r="O292" s="792"/>
      <c r="P292" s="792"/>
      <c r="Q292" s="792"/>
      <c r="R292" s="715" t="s">
        <v>73</v>
      </c>
      <c r="S292" s="217" t="s">
        <v>3208</v>
      </c>
      <c r="T292" s="599" t="s">
        <v>4562</v>
      </c>
      <c r="U292" s="599" t="s">
        <v>4563</v>
      </c>
      <c r="V292" s="655" t="s">
        <v>2248</v>
      </c>
      <c r="W292" s="655" t="s">
        <v>2248</v>
      </c>
      <c r="X292" s="655" t="s">
        <v>2248</v>
      </c>
    </row>
    <row r="293" spans="2:24" s="363" customFormat="1" ht="15" customHeight="1" x14ac:dyDescent="0.2">
      <c r="B293" s="31"/>
      <c r="C293" s="713"/>
      <c r="D293" s="714"/>
      <c r="E293" s="714"/>
      <c r="F293" s="714"/>
      <c r="G293" s="714"/>
      <c r="H293" s="720"/>
      <c r="I293" s="720"/>
      <c r="J293" s="720"/>
      <c r="K293" s="720"/>
      <c r="L293" s="722"/>
      <c r="M293" s="792"/>
      <c r="N293" s="792"/>
      <c r="O293" s="792"/>
      <c r="P293" s="792"/>
      <c r="Q293" s="792"/>
      <c r="R293" s="715" t="s">
        <v>73</v>
      </c>
      <c r="S293" s="217" t="s">
        <v>3209</v>
      </c>
      <c r="T293" s="599" t="s">
        <v>4562</v>
      </c>
      <c r="U293" s="599" t="s">
        <v>4563</v>
      </c>
      <c r="V293" s="655" t="s">
        <v>2248</v>
      </c>
      <c r="W293" s="655" t="s">
        <v>2248</v>
      </c>
      <c r="X293" s="655" t="s">
        <v>2248</v>
      </c>
    </row>
    <row r="294" spans="2:24" s="363" customFormat="1" ht="38.25" x14ac:dyDescent="0.2">
      <c r="B294" s="31" t="s">
        <v>788</v>
      </c>
      <c r="C294" s="754" t="s">
        <v>1323</v>
      </c>
      <c r="D294" s="755" t="s">
        <v>198</v>
      </c>
      <c r="E294" s="755" t="s">
        <v>198</v>
      </c>
      <c r="F294" s="755" t="s">
        <v>198</v>
      </c>
      <c r="G294" s="755" t="s">
        <v>198</v>
      </c>
      <c r="H294" s="764" t="s">
        <v>2286</v>
      </c>
      <c r="I294" s="764" t="s">
        <v>2286</v>
      </c>
      <c r="J294" s="764" t="s">
        <v>2286</v>
      </c>
      <c r="K294" s="764" t="s">
        <v>2286</v>
      </c>
      <c r="L294" s="773" t="s">
        <v>2286</v>
      </c>
      <c r="M294" s="792"/>
      <c r="N294" s="792"/>
      <c r="O294" s="792"/>
      <c r="P294" s="792"/>
      <c r="Q294" s="792"/>
      <c r="R294" s="715" t="s">
        <v>73</v>
      </c>
      <c r="S294" s="217" t="s">
        <v>3559</v>
      </c>
      <c r="T294" s="599" t="s">
        <v>4562</v>
      </c>
      <c r="U294" s="599" t="s">
        <v>4563</v>
      </c>
      <c r="V294" s="722"/>
      <c r="W294" s="722"/>
      <c r="X294" s="722"/>
    </row>
    <row r="295" spans="2:24" s="363" customFormat="1" x14ac:dyDescent="0.2">
      <c r="B295" s="31" t="s">
        <v>788</v>
      </c>
      <c r="C295" s="755"/>
      <c r="D295" s="755"/>
      <c r="E295" s="755"/>
      <c r="F295" s="755"/>
      <c r="G295" s="755"/>
      <c r="H295" s="791"/>
      <c r="I295" s="791"/>
      <c r="J295" s="791"/>
      <c r="K295" s="791"/>
      <c r="L295" s="774"/>
      <c r="M295" s="792"/>
      <c r="N295" s="792"/>
      <c r="O295" s="792"/>
      <c r="P295" s="792"/>
      <c r="Q295" s="792"/>
      <c r="R295" s="715" t="s">
        <v>73</v>
      </c>
      <c r="S295" s="217" t="s">
        <v>3560</v>
      </c>
      <c r="T295" s="599" t="s">
        <v>4562</v>
      </c>
      <c r="U295" s="599" t="s">
        <v>4563</v>
      </c>
      <c r="V295" s="655" t="s">
        <v>2248</v>
      </c>
      <c r="W295" s="655" t="s">
        <v>2248</v>
      </c>
      <c r="X295" s="655" t="s">
        <v>2248</v>
      </c>
    </row>
    <row r="296" spans="2:24" s="363" customFormat="1" x14ac:dyDescent="0.2">
      <c r="B296" s="31" t="s">
        <v>788</v>
      </c>
      <c r="C296" s="755"/>
      <c r="D296" s="755"/>
      <c r="E296" s="755"/>
      <c r="F296" s="755"/>
      <c r="G296" s="755"/>
      <c r="H296" s="791"/>
      <c r="I296" s="791"/>
      <c r="J296" s="791"/>
      <c r="K296" s="791"/>
      <c r="L296" s="774"/>
      <c r="M296" s="792"/>
      <c r="N296" s="792"/>
      <c r="O296" s="792"/>
      <c r="P296" s="792"/>
      <c r="Q296" s="792"/>
      <c r="R296" s="715" t="s">
        <v>73</v>
      </c>
      <c r="S296" s="217" t="s">
        <v>3561</v>
      </c>
      <c r="T296" s="599" t="s">
        <v>4562</v>
      </c>
      <c r="U296" s="599" t="s">
        <v>4563</v>
      </c>
      <c r="V296" s="655" t="s">
        <v>2248</v>
      </c>
      <c r="W296" s="655" t="s">
        <v>2248</v>
      </c>
      <c r="X296" s="655" t="s">
        <v>2248</v>
      </c>
    </row>
    <row r="297" spans="2:24" s="363" customFormat="1" x14ac:dyDescent="0.2">
      <c r="B297" s="31" t="s">
        <v>788</v>
      </c>
      <c r="C297" s="755"/>
      <c r="D297" s="755"/>
      <c r="E297" s="755"/>
      <c r="F297" s="755"/>
      <c r="G297" s="755"/>
      <c r="H297" s="791"/>
      <c r="I297" s="791"/>
      <c r="J297" s="791"/>
      <c r="K297" s="791"/>
      <c r="L297" s="775"/>
      <c r="M297" s="792"/>
      <c r="N297" s="792"/>
      <c r="O297" s="792"/>
      <c r="P297" s="792"/>
      <c r="Q297" s="792"/>
      <c r="R297" s="715" t="s">
        <v>73</v>
      </c>
      <c r="S297" s="217" t="s">
        <v>3562</v>
      </c>
      <c r="T297" s="599" t="s">
        <v>4562</v>
      </c>
      <c r="U297" s="599" t="s">
        <v>4563</v>
      </c>
      <c r="V297" s="655" t="s">
        <v>2248</v>
      </c>
      <c r="W297" s="655" t="s">
        <v>2248</v>
      </c>
      <c r="X297" s="655" t="s">
        <v>2248</v>
      </c>
    </row>
    <row r="298" spans="2:24" s="363" customFormat="1" x14ac:dyDescent="0.2">
      <c r="B298" s="31" t="s">
        <v>788</v>
      </c>
      <c r="C298" s="755"/>
      <c r="D298" s="755"/>
      <c r="E298" s="755"/>
      <c r="F298" s="755"/>
      <c r="G298" s="755"/>
      <c r="H298" s="791"/>
      <c r="I298" s="791"/>
      <c r="J298" s="791"/>
      <c r="K298" s="791"/>
      <c r="L298" s="710" t="s">
        <v>2286</v>
      </c>
      <c r="M298" s="792"/>
      <c r="N298" s="792"/>
      <c r="O298" s="792"/>
      <c r="P298" s="792"/>
      <c r="Q298" s="792"/>
      <c r="R298" s="715" t="s">
        <v>73</v>
      </c>
      <c r="S298" s="217" t="s">
        <v>3563</v>
      </c>
      <c r="T298" s="599" t="s">
        <v>4562</v>
      </c>
      <c r="U298" s="599" t="s">
        <v>4563</v>
      </c>
      <c r="V298" s="655" t="s">
        <v>2248</v>
      </c>
      <c r="W298" s="655" t="s">
        <v>2248</v>
      </c>
      <c r="X298" s="655" t="s">
        <v>2248</v>
      </c>
    </row>
    <row r="299" spans="2:24" s="363" customFormat="1" ht="15" customHeight="1" x14ac:dyDescent="0.2">
      <c r="B299" s="31"/>
      <c r="C299" s="714"/>
      <c r="D299" s="714"/>
      <c r="E299" s="714"/>
      <c r="F299" s="714"/>
      <c r="G299" s="714"/>
      <c r="H299" s="720"/>
      <c r="I299" s="722"/>
      <c r="J299" s="720" t="s">
        <v>205</v>
      </c>
      <c r="K299" s="720" t="s">
        <v>205</v>
      </c>
      <c r="L299" s="720" t="s">
        <v>205</v>
      </c>
      <c r="M299" s="792"/>
      <c r="N299" s="792"/>
      <c r="O299" s="792"/>
      <c r="P299" s="792"/>
      <c r="Q299" s="792"/>
      <c r="R299" s="715" t="s">
        <v>73</v>
      </c>
      <c r="S299" s="217" t="s">
        <v>2987</v>
      </c>
      <c r="T299" s="599" t="s">
        <v>4562</v>
      </c>
      <c r="U299" s="599" t="s">
        <v>4563</v>
      </c>
      <c r="V299" s="655" t="s">
        <v>2248</v>
      </c>
      <c r="W299" s="655" t="s">
        <v>2248</v>
      </c>
      <c r="X299" s="655" t="s">
        <v>2248</v>
      </c>
    </row>
    <row r="300" spans="2:24" s="363" customFormat="1" ht="63.75" x14ac:dyDescent="0.2">
      <c r="B300" s="31" t="s">
        <v>788</v>
      </c>
      <c r="C300" s="713" t="s">
        <v>1320</v>
      </c>
      <c r="D300" s="714">
        <v>5.2</v>
      </c>
      <c r="E300" s="714">
        <v>5.2</v>
      </c>
      <c r="F300" s="714">
        <v>5.2</v>
      </c>
      <c r="G300" s="714">
        <v>5.2</v>
      </c>
      <c r="H300" s="714">
        <v>5.2</v>
      </c>
      <c r="I300" s="720" t="s">
        <v>205</v>
      </c>
      <c r="J300" s="791" t="s">
        <v>205</v>
      </c>
      <c r="K300" s="791" t="s">
        <v>205</v>
      </c>
      <c r="L300" s="791" t="s">
        <v>205</v>
      </c>
      <c r="M300" s="792"/>
      <c r="N300" s="792"/>
      <c r="O300" s="792"/>
      <c r="P300" s="792"/>
      <c r="Q300" s="792"/>
      <c r="R300" s="715" t="s">
        <v>73</v>
      </c>
      <c r="S300" s="217" t="s">
        <v>3564</v>
      </c>
      <c r="T300" s="599" t="s">
        <v>4562</v>
      </c>
      <c r="U300" s="599" t="s">
        <v>4563</v>
      </c>
      <c r="V300" s="722" t="s">
        <v>2248</v>
      </c>
      <c r="W300" s="722" t="s">
        <v>2248</v>
      </c>
      <c r="X300" s="722" t="s">
        <v>2248</v>
      </c>
    </row>
    <row r="301" spans="2:24" s="363" customFormat="1" x14ac:dyDescent="0.2">
      <c r="B301" s="31"/>
      <c r="C301" s="713"/>
      <c r="D301" s="714"/>
      <c r="E301" s="714"/>
      <c r="F301" s="714"/>
      <c r="G301" s="714"/>
      <c r="H301" s="791"/>
      <c r="I301" s="225"/>
      <c r="J301" s="791"/>
      <c r="K301" s="791"/>
      <c r="L301" s="791"/>
      <c r="M301" s="792"/>
      <c r="N301" s="792"/>
      <c r="O301" s="792"/>
      <c r="P301" s="792"/>
      <c r="Q301" s="792"/>
      <c r="R301" s="715" t="s">
        <v>73</v>
      </c>
      <c r="S301" s="217" t="s">
        <v>3565</v>
      </c>
      <c r="T301" s="599" t="s">
        <v>4562</v>
      </c>
      <c r="U301" s="599" t="s">
        <v>4563</v>
      </c>
      <c r="V301" s="655" t="s">
        <v>2248</v>
      </c>
      <c r="W301" s="655" t="s">
        <v>2248</v>
      </c>
      <c r="X301" s="655" t="s">
        <v>2248</v>
      </c>
    </row>
    <row r="302" spans="2:24" s="363" customFormat="1" ht="15" customHeight="1" x14ac:dyDescent="0.2">
      <c r="B302" s="31"/>
      <c r="C302" s="713"/>
      <c r="D302" s="714"/>
      <c r="E302" s="714"/>
      <c r="F302" s="714"/>
      <c r="G302" s="714"/>
      <c r="H302" s="791"/>
      <c r="I302" s="225"/>
      <c r="J302" s="791"/>
      <c r="K302" s="791"/>
      <c r="L302" s="791"/>
      <c r="M302" s="792"/>
      <c r="N302" s="792"/>
      <c r="O302" s="792"/>
      <c r="P302" s="792"/>
      <c r="Q302" s="792"/>
      <c r="R302" s="715"/>
      <c r="S302" s="217" t="s">
        <v>2976</v>
      </c>
      <c r="T302" s="659" t="s">
        <v>4565</v>
      </c>
      <c r="U302" s="659" t="s">
        <v>4563</v>
      </c>
      <c r="V302" s="655" t="s">
        <v>2248</v>
      </c>
      <c r="W302" s="655" t="s">
        <v>2248</v>
      </c>
      <c r="X302" s="655" t="s">
        <v>2248</v>
      </c>
    </row>
    <row r="303" spans="2:24" s="363" customFormat="1" ht="15" customHeight="1" x14ac:dyDescent="0.2">
      <c r="B303" s="31" t="s">
        <v>788</v>
      </c>
      <c r="C303" s="713"/>
      <c r="D303" s="714"/>
      <c r="E303" s="714"/>
      <c r="F303" s="714"/>
      <c r="G303" s="714"/>
      <c r="H303" s="791"/>
      <c r="I303" s="225"/>
      <c r="J303" s="791"/>
      <c r="K303" s="791"/>
      <c r="L303" s="791"/>
      <c r="M303" s="792"/>
      <c r="N303" s="792"/>
      <c r="O303" s="792"/>
      <c r="P303" s="792"/>
      <c r="Q303" s="792"/>
      <c r="R303" s="715" t="s">
        <v>73</v>
      </c>
      <c r="S303" s="217" t="s">
        <v>4377</v>
      </c>
      <c r="T303" s="599" t="s">
        <v>4562</v>
      </c>
      <c r="U303" s="599" t="s">
        <v>4563</v>
      </c>
      <c r="V303" s="655" t="s">
        <v>2248</v>
      </c>
      <c r="W303" s="655" t="s">
        <v>2248</v>
      </c>
      <c r="X303" s="655" t="s">
        <v>2248</v>
      </c>
    </row>
    <row r="304" spans="2:24" s="363" customFormat="1" ht="15" customHeight="1" x14ac:dyDescent="0.2">
      <c r="B304" s="31" t="s">
        <v>788</v>
      </c>
      <c r="C304" s="713"/>
      <c r="D304" s="714"/>
      <c r="E304" s="714"/>
      <c r="F304" s="714"/>
      <c r="G304" s="714"/>
      <c r="H304" s="791"/>
      <c r="I304" s="225"/>
      <c r="J304" s="791"/>
      <c r="K304" s="791"/>
      <c r="L304" s="791"/>
      <c r="M304" s="792"/>
      <c r="N304" s="792"/>
      <c r="O304" s="792"/>
      <c r="P304" s="792"/>
      <c r="Q304" s="792"/>
      <c r="R304" s="715" t="s">
        <v>73</v>
      </c>
      <c r="S304" s="217" t="s">
        <v>4378</v>
      </c>
      <c r="T304" s="599" t="s">
        <v>4562</v>
      </c>
      <c r="U304" s="599" t="s">
        <v>4563</v>
      </c>
      <c r="V304" s="655" t="s">
        <v>2248</v>
      </c>
      <c r="W304" s="655" t="s">
        <v>2248</v>
      </c>
      <c r="X304" s="655" t="s">
        <v>2248</v>
      </c>
    </row>
    <row r="305" spans="2:24" s="363" customFormat="1" ht="15" customHeight="1" x14ac:dyDescent="0.2">
      <c r="B305" s="31" t="s">
        <v>788</v>
      </c>
      <c r="C305" s="713"/>
      <c r="D305" s="714"/>
      <c r="E305" s="714"/>
      <c r="F305" s="714"/>
      <c r="G305" s="714"/>
      <c r="H305" s="791"/>
      <c r="I305" s="225"/>
      <c r="J305" s="791"/>
      <c r="K305" s="791"/>
      <c r="L305" s="791"/>
      <c r="M305" s="766"/>
      <c r="N305" s="766"/>
      <c r="O305" s="766"/>
      <c r="P305" s="766"/>
      <c r="Q305" s="766"/>
      <c r="R305" s="715" t="s">
        <v>73</v>
      </c>
      <c r="S305" s="217" t="s">
        <v>4379</v>
      </c>
      <c r="T305" s="599" t="s">
        <v>4562</v>
      </c>
      <c r="U305" s="599" t="s">
        <v>4563</v>
      </c>
      <c r="V305" s="655" t="s">
        <v>2248</v>
      </c>
      <c r="W305" s="655" t="s">
        <v>2248</v>
      </c>
      <c r="X305" s="655" t="s">
        <v>2248</v>
      </c>
    </row>
    <row r="306" spans="2:24" ht="63.75" x14ac:dyDescent="0.2">
      <c r="B306" s="724"/>
      <c r="C306" s="724"/>
      <c r="D306" s="724"/>
      <c r="E306" s="724"/>
      <c r="F306" s="724"/>
      <c r="G306" s="724"/>
      <c r="H306" s="724"/>
      <c r="I306" s="724"/>
      <c r="J306" s="724"/>
      <c r="K306" s="724"/>
      <c r="L306" s="260"/>
      <c r="M306" s="720" t="s">
        <v>2615</v>
      </c>
      <c r="N306" s="720" t="s">
        <v>2615</v>
      </c>
      <c r="O306" s="720" t="s">
        <v>2615</v>
      </c>
      <c r="P306" s="720" t="s">
        <v>2615</v>
      </c>
      <c r="Q306" s="720" t="s">
        <v>4974</v>
      </c>
      <c r="R306" s="715" t="s">
        <v>3217</v>
      </c>
      <c r="S306" s="203" t="s">
        <v>3569</v>
      </c>
      <c r="T306" s="659" t="s">
        <v>4565</v>
      </c>
      <c r="U306" s="659" t="s">
        <v>4563</v>
      </c>
      <c r="V306" s="655" t="s">
        <v>2248</v>
      </c>
      <c r="W306" s="655" t="s">
        <v>2248</v>
      </c>
      <c r="X306" s="655" t="s">
        <v>2248</v>
      </c>
    </row>
    <row r="307" spans="2:24" s="363" customFormat="1" ht="38.25" x14ac:dyDescent="0.2">
      <c r="B307" s="715"/>
      <c r="C307" s="713"/>
      <c r="D307" s="755"/>
      <c r="E307" s="755"/>
      <c r="F307" s="755"/>
      <c r="G307" s="755"/>
      <c r="H307" s="755"/>
      <c r="I307" s="755"/>
      <c r="J307" s="791"/>
      <c r="K307" s="791"/>
      <c r="L307" s="791"/>
      <c r="M307" s="765" t="s">
        <v>2614</v>
      </c>
      <c r="N307" s="765" t="s">
        <v>2614</v>
      </c>
      <c r="O307" s="765" t="s">
        <v>2614</v>
      </c>
      <c r="P307" s="765" t="s">
        <v>2614</v>
      </c>
      <c r="Q307" s="765" t="s">
        <v>4975</v>
      </c>
      <c r="R307" s="715" t="s">
        <v>3566</v>
      </c>
      <c r="S307" s="663" t="s">
        <v>3570</v>
      </c>
      <c r="T307" s="599" t="s">
        <v>4562</v>
      </c>
      <c r="U307" s="599" t="s">
        <v>4566</v>
      </c>
      <c r="V307" s="655" t="s">
        <v>2248</v>
      </c>
      <c r="W307" s="655" t="s">
        <v>2248</v>
      </c>
      <c r="X307" s="655" t="s">
        <v>2248</v>
      </c>
    </row>
    <row r="308" spans="2:24" s="363" customFormat="1" ht="13.9" customHeight="1" x14ac:dyDescent="0.2">
      <c r="B308" s="31" t="s">
        <v>788</v>
      </c>
      <c r="C308" s="713" t="s">
        <v>1324</v>
      </c>
      <c r="D308" s="755"/>
      <c r="E308" s="755"/>
      <c r="F308" s="755"/>
      <c r="G308" s="755"/>
      <c r="H308" s="755"/>
      <c r="I308" s="755"/>
      <c r="J308" s="791"/>
      <c r="K308" s="791"/>
      <c r="L308" s="791"/>
      <c r="M308" s="766"/>
      <c r="N308" s="766"/>
      <c r="O308" s="766"/>
      <c r="P308" s="766"/>
      <c r="Q308" s="766"/>
      <c r="R308" s="715" t="s">
        <v>73</v>
      </c>
      <c r="S308" s="663" t="s">
        <v>3571</v>
      </c>
      <c r="T308" s="599" t="s">
        <v>4562</v>
      </c>
      <c r="U308" s="599" t="s">
        <v>4566</v>
      </c>
      <c r="V308" s="655" t="s">
        <v>2248</v>
      </c>
      <c r="W308" s="655" t="s">
        <v>2248</v>
      </c>
      <c r="X308" s="655" t="s">
        <v>2248</v>
      </c>
    </row>
    <row r="309" spans="2:24" s="363" customFormat="1" ht="15" customHeight="1" x14ac:dyDescent="0.2">
      <c r="B309" s="734" t="s">
        <v>4874</v>
      </c>
      <c r="C309" s="734"/>
      <c r="D309" s="734"/>
      <c r="E309" s="734"/>
      <c r="F309" s="734"/>
      <c r="G309" s="734"/>
      <c r="H309" s="734"/>
      <c r="I309" s="734"/>
      <c r="J309" s="734"/>
      <c r="K309" s="734"/>
      <c r="L309" s="734"/>
      <c r="M309" s="734"/>
      <c r="N309" s="734"/>
      <c r="O309" s="734"/>
      <c r="P309" s="782" t="s">
        <v>5026</v>
      </c>
      <c r="Q309" s="785"/>
      <c r="R309" s="785"/>
      <c r="S309" s="785"/>
      <c r="T309" s="785"/>
      <c r="U309" s="785"/>
      <c r="V309" s="785"/>
      <c r="W309" s="785"/>
      <c r="X309" s="845"/>
    </row>
    <row r="310" spans="2:24" customFormat="1" ht="25.5" x14ac:dyDescent="0.2">
      <c r="M310" s="253"/>
      <c r="N310" s="253"/>
      <c r="O310" s="878" t="s">
        <v>3891</v>
      </c>
      <c r="P310" s="878" t="s">
        <v>3891</v>
      </c>
      <c r="Q310" s="878" t="s">
        <v>3891</v>
      </c>
      <c r="R310" s="687" t="s">
        <v>3056</v>
      </c>
      <c r="S310" s="680" t="s">
        <v>3892</v>
      </c>
      <c r="T310" s="641" t="s">
        <v>4565</v>
      </c>
      <c r="U310" s="641" t="s">
        <v>4563</v>
      </c>
      <c r="V310" s="682" t="s">
        <v>4446</v>
      </c>
      <c r="W310" s="682" t="s">
        <v>4446</v>
      </c>
      <c r="X310" s="682" t="s">
        <v>4446</v>
      </c>
    </row>
    <row r="311" spans="2:24" customFormat="1" ht="14.45" customHeight="1" x14ac:dyDescent="0.2">
      <c r="M311" s="253"/>
      <c r="N311" s="253"/>
      <c r="O311" s="879"/>
      <c r="P311" s="879"/>
      <c r="Q311" s="879"/>
      <c r="R311" s="667" t="s">
        <v>73</v>
      </c>
      <c r="S311" s="680" t="s">
        <v>3893</v>
      </c>
      <c r="T311" s="641" t="s">
        <v>4565</v>
      </c>
      <c r="U311" s="641" t="s">
        <v>4563</v>
      </c>
      <c r="V311" s="682" t="s">
        <v>4446</v>
      </c>
      <c r="W311" s="682" t="s">
        <v>4446</v>
      </c>
      <c r="X311" s="682" t="s">
        <v>4446</v>
      </c>
    </row>
    <row r="312" spans="2:24" customFormat="1" ht="25.5" x14ac:dyDescent="0.2">
      <c r="M312" s="253"/>
      <c r="N312" s="253"/>
      <c r="O312" s="879"/>
      <c r="P312" s="879"/>
      <c r="Q312" s="879"/>
      <c r="R312" s="667" t="s">
        <v>73</v>
      </c>
      <c r="S312" s="680" t="s">
        <v>3157</v>
      </c>
      <c r="T312" s="641" t="s">
        <v>4565</v>
      </c>
      <c r="U312" s="641" t="s">
        <v>4563</v>
      </c>
      <c r="V312" s="682" t="s">
        <v>4446</v>
      </c>
      <c r="W312" s="682" t="s">
        <v>4446</v>
      </c>
      <c r="X312" s="682" t="s">
        <v>4446</v>
      </c>
    </row>
    <row r="313" spans="2:24" customFormat="1" ht="25.5" x14ac:dyDescent="0.2">
      <c r="M313" s="253"/>
      <c r="N313" s="253"/>
      <c r="O313" s="879"/>
      <c r="P313" s="879"/>
      <c r="Q313" s="879"/>
      <c r="R313" s="667" t="s">
        <v>73</v>
      </c>
      <c r="S313" s="680" t="s">
        <v>3158</v>
      </c>
      <c r="T313" s="641" t="s">
        <v>4565</v>
      </c>
      <c r="U313" s="641" t="s">
        <v>4563</v>
      </c>
      <c r="V313" s="682" t="s">
        <v>4446</v>
      </c>
      <c r="W313" s="682" t="s">
        <v>4446</v>
      </c>
      <c r="X313" s="682" t="s">
        <v>4446</v>
      </c>
    </row>
    <row r="314" spans="2:24" customFormat="1" ht="25.5" x14ac:dyDescent="0.2">
      <c r="M314" s="253"/>
      <c r="N314" s="253"/>
      <c r="O314" s="879"/>
      <c r="P314" s="879"/>
      <c r="Q314" s="879"/>
      <c r="R314" s="667" t="s">
        <v>73</v>
      </c>
      <c r="S314" s="680" t="s">
        <v>3894</v>
      </c>
      <c r="T314" s="641" t="s">
        <v>4565</v>
      </c>
      <c r="U314" s="641" t="s">
        <v>4563</v>
      </c>
      <c r="V314" s="682" t="s">
        <v>4446</v>
      </c>
      <c r="W314" s="682" t="s">
        <v>4446</v>
      </c>
      <c r="X314" s="682" t="s">
        <v>4446</v>
      </c>
    </row>
    <row r="315" spans="2:24" customFormat="1" ht="38.25" x14ac:dyDescent="0.2">
      <c r="M315" s="253"/>
      <c r="N315" s="253"/>
      <c r="O315" s="879"/>
      <c r="P315" s="879"/>
      <c r="Q315" s="879"/>
      <c r="R315" s="667" t="s">
        <v>73</v>
      </c>
      <c r="S315" s="680" t="s">
        <v>3895</v>
      </c>
      <c r="T315" s="641" t="s">
        <v>4565</v>
      </c>
      <c r="U315" s="641" t="s">
        <v>4563</v>
      </c>
      <c r="V315" s="682" t="s">
        <v>4446</v>
      </c>
      <c r="W315" s="682" t="s">
        <v>4446</v>
      </c>
      <c r="X315" s="682" t="s">
        <v>4446</v>
      </c>
    </row>
    <row r="316" spans="2:24" customFormat="1" ht="14.45" customHeight="1" x14ac:dyDescent="0.2">
      <c r="M316" s="253"/>
      <c r="N316" s="253"/>
      <c r="O316" s="879"/>
      <c r="P316" s="879"/>
      <c r="Q316" s="879"/>
      <c r="R316" s="667" t="s">
        <v>73</v>
      </c>
      <c r="S316" s="680" t="s">
        <v>3896</v>
      </c>
      <c r="T316" s="641" t="s">
        <v>4565</v>
      </c>
      <c r="U316" s="641" t="s">
        <v>4563</v>
      </c>
      <c r="V316" s="682" t="s">
        <v>4446</v>
      </c>
      <c r="W316" s="682" t="s">
        <v>4446</v>
      </c>
      <c r="X316" s="682" t="s">
        <v>4446</v>
      </c>
    </row>
    <row r="317" spans="2:24" customFormat="1" ht="25.5" x14ac:dyDescent="0.2">
      <c r="M317" s="253"/>
      <c r="N317" s="253"/>
      <c r="O317" s="879"/>
      <c r="P317" s="879"/>
      <c r="Q317" s="879"/>
      <c r="R317" s="667" t="s">
        <v>73</v>
      </c>
      <c r="S317" s="680" t="s">
        <v>3479</v>
      </c>
      <c r="T317" s="641" t="s">
        <v>4565</v>
      </c>
      <c r="U317" s="641" t="s">
        <v>4563</v>
      </c>
      <c r="V317" s="682" t="s">
        <v>4446</v>
      </c>
      <c r="W317" s="682" t="s">
        <v>4446</v>
      </c>
      <c r="X317" s="682" t="s">
        <v>4446</v>
      </c>
    </row>
    <row r="318" spans="2:24" customFormat="1" ht="25.5" x14ac:dyDescent="0.2">
      <c r="M318" s="253"/>
      <c r="N318" s="253"/>
      <c r="O318" s="880"/>
      <c r="P318" s="880"/>
      <c r="Q318" s="880"/>
      <c r="R318" s="667" t="s">
        <v>73</v>
      </c>
      <c r="S318" s="680" t="s">
        <v>3480</v>
      </c>
      <c r="T318" s="641" t="s">
        <v>4565</v>
      </c>
      <c r="U318" s="641" t="s">
        <v>4563</v>
      </c>
      <c r="V318" s="682" t="s">
        <v>4446</v>
      </c>
      <c r="W318" s="682" t="s">
        <v>4446</v>
      </c>
      <c r="X318" s="682" t="s">
        <v>4446</v>
      </c>
    </row>
    <row r="319" spans="2:24" customFormat="1" ht="51" x14ac:dyDescent="0.2">
      <c r="B319" s="31" t="s">
        <v>788</v>
      </c>
      <c r="C319" s="713" t="s">
        <v>1334</v>
      </c>
      <c r="D319" s="756" t="s">
        <v>258</v>
      </c>
      <c r="E319" s="756" t="s">
        <v>258</v>
      </c>
      <c r="F319" s="756" t="s">
        <v>258</v>
      </c>
      <c r="G319" s="756" t="s">
        <v>258</v>
      </c>
      <c r="H319" s="756" t="s">
        <v>258</v>
      </c>
      <c r="I319" s="756" t="s">
        <v>258</v>
      </c>
      <c r="J319" s="756" t="s">
        <v>258</v>
      </c>
      <c r="K319" s="756" t="s">
        <v>258</v>
      </c>
      <c r="L319" s="756" t="s">
        <v>258</v>
      </c>
      <c r="M319" s="756" t="s">
        <v>258</v>
      </c>
      <c r="N319" s="756" t="s">
        <v>258</v>
      </c>
      <c r="O319" s="878" t="s">
        <v>3897</v>
      </c>
      <c r="P319" s="878" t="s">
        <v>3897</v>
      </c>
      <c r="Q319" s="878" t="s">
        <v>3897</v>
      </c>
      <c r="R319" s="687" t="s">
        <v>3898</v>
      </c>
      <c r="S319" s="680" t="s">
        <v>3899</v>
      </c>
      <c r="T319" s="599" t="s">
        <v>4562</v>
      </c>
      <c r="U319" s="599" t="s">
        <v>4563</v>
      </c>
      <c r="V319" s="485" t="s">
        <v>2248</v>
      </c>
      <c r="W319" s="485" t="s">
        <v>2248</v>
      </c>
      <c r="X319" s="489" t="s">
        <v>2249</v>
      </c>
    </row>
    <row r="320" spans="2:24" customFormat="1" ht="38.25" x14ac:dyDescent="0.2">
      <c r="B320" s="31" t="s">
        <v>788</v>
      </c>
      <c r="C320" s="713" t="s">
        <v>1334</v>
      </c>
      <c r="D320" s="758"/>
      <c r="E320" s="758"/>
      <c r="F320" s="758"/>
      <c r="G320" s="758"/>
      <c r="H320" s="758"/>
      <c r="I320" s="758"/>
      <c r="J320" s="758"/>
      <c r="K320" s="758"/>
      <c r="L320" s="758"/>
      <c r="M320" s="758"/>
      <c r="N320" s="758"/>
      <c r="O320" s="879"/>
      <c r="P320" s="879"/>
      <c r="Q320" s="879"/>
      <c r="R320" s="667" t="s">
        <v>73</v>
      </c>
      <c r="S320" s="680" t="s">
        <v>3900</v>
      </c>
      <c r="T320" s="599" t="s">
        <v>4562</v>
      </c>
      <c r="U320" s="599" t="s">
        <v>4563</v>
      </c>
      <c r="V320" s="485" t="s">
        <v>2248</v>
      </c>
      <c r="W320" s="485" t="s">
        <v>2248</v>
      </c>
      <c r="X320" s="489" t="s">
        <v>2249</v>
      </c>
    </row>
    <row r="321" spans="2:24" customFormat="1" ht="25.5" x14ac:dyDescent="0.2">
      <c r="B321" s="713" t="s">
        <v>750</v>
      </c>
      <c r="C321" s="714" t="s">
        <v>265</v>
      </c>
      <c r="D321" s="756" t="s">
        <v>265</v>
      </c>
      <c r="E321" s="756" t="s">
        <v>265</v>
      </c>
      <c r="F321" s="756" t="s">
        <v>265</v>
      </c>
      <c r="G321" s="756" t="s">
        <v>265</v>
      </c>
      <c r="H321" s="756" t="s">
        <v>265</v>
      </c>
      <c r="I321" s="756" t="s">
        <v>265</v>
      </c>
      <c r="J321" s="756" t="s">
        <v>265</v>
      </c>
      <c r="K321" s="756" t="s">
        <v>265</v>
      </c>
      <c r="L321" s="756" t="s">
        <v>265</v>
      </c>
      <c r="M321" s="756" t="s">
        <v>265</v>
      </c>
      <c r="N321" s="756" t="s">
        <v>265</v>
      </c>
      <c r="O321" s="879"/>
      <c r="P321" s="879"/>
      <c r="Q321" s="879"/>
      <c r="R321" s="667" t="s">
        <v>73</v>
      </c>
      <c r="S321" s="680" t="s">
        <v>3901</v>
      </c>
      <c r="T321" s="599" t="s">
        <v>4562</v>
      </c>
      <c r="U321" s="599" t="s">
        <v>4563</v>
      </c>
      <c r="V321" s="485" t="s">
        <v>2248</v>
      </c>
      <c r="W321" s="485" t="s">
        <v>2248</v>
      </c>
      <c r="X321" s="489" t="s">
        <v>2249</v>
      </c>
    </row>
    <row r="322" spans="2:24" customFormat="1" ht="25.5" x14ac:dyDescent="0.2">
      <c r="B322" s="713" t="s">
        <v>750</v>
      </c>
      <c r="C322" s="714" t="s">
        <v>265</v>
      </c>
      <c r="D322" s="757"/>
      <c r="E322" s="757"/>
      <c r="F322" s="757"/>
      <c r="G322" s="757"/>
      <c r="H322" s="757"/>
      <c r="I322" s="757"/>
      <c r="J322" s="757"/>
      <c r="K322" s="757"/>
      <c r="L322" s="757"/>
      <c r="M322" s="757"/>
      <c r="N322" s="757"/>
      <c r="O322" s="879"/>
      <c r="P322" s="879"/>
      <c r="Q322" s="879"/>
      <c r="R322" s="667" t="s">
        <v>73</v>
      </c>
      <c r="S322" s="680" t="s">
        <v>3902</v>
      </c>
      <c r="T322" s="599" t="s">
        <v>4562</v>
      </c>
      <c r="U322" s="599" t="s">
        <v>4563</v>
      </c>
      <c r="V322" s="485" t="s">
        <v>2248</v>
      </c>
      <c r="W322" s="485" t="s">
        <v>2248</v>
      </c>
      <c r="X322" s="489" t="s">
        <v>2249</v>
      </c>
    </row>
    <row r="323" spans="2:24" customFormat="1" ht="25.5" x14ac:dyDescent="0.2">
      <c r="B323" s="31" t="s">
        <v>788</v>
      </c>
      <c r="C323" s="713" t="s">
        <v>1335</v>
      </c>
      <c r="D323" s="757"/>
      <c r="E323" s="757"/>
      <c r="F323" s="757"/>
      <c r="G323" s="757"/>
      <c r="H323" s="757"/>
      <c r="I323" s="757"/>
      <c r="J323" s="757"/>
      <c r="K323" s="757"/>
      <c r="L323" s="757"/>
      <c r="M323" s="757"/>
      <c r="N323" s="757"/>
      <c r="O323" s="879"/>
      <c r="P323" s="879"/>
      <c r="Q323" s="879"/>
      <c r="R323" s="667" t="s">
        <v>73</v>
      </c>
      <c r="S323" s="680" t="s">
        <v>3903</v>
      </c>
      <c r="T323" s="599" t="s">
        <v>4562</v>
      </c>
      <c r="U323" s="599" t="s">
        <v>4563</v>
      </c>
      <c r="V323" s="485" t="s">
        <v>2248</v>
      </c>
      <c r="W323" s="485" t="s">
        <v>2248</v>
      </c>
      <c r="X323" s="489" t="s">
        <v>2249</v>
      </c>
    </row>
    <row r="324" spans="2:24" customFormat="1" ht="25.5" x14ac:dyDescent="0.2">
      <c r="B324" s="713" t="s">
        <v>750</v>
      </c>
      <c r="C324" s="713" t="s">
        <v>265</v>
      </c>
      <c r="D324" s="757"/>
      <c r="E324" s="757"/>
      <c r="F324" s="757"/>
      <c r="G324" s="757"/>
      <c r="H324" s="757"/>
      <c r="I324" s="757"/>
      <c r="J324" s="757"/>
      <c r="K324" s="757"/>
      <c r="L324" s="757"/>
      <c r="M324" s="757"/>
      <c r="N324" s="757"/>
      <c r="O324" s="879"/>
      <c r="P324" s="879"/>
      <c r="Q324" s="879"/>
      <c r="R324" s="667" t="s">
        <v>73</v>
      </c>
      <c r="S324" s="680" t="s">
        <v>3904</v>
      </c>
      <c r="T324" s="599" t="s">
        <v>4562</v>
      </c>
      <c r="U324" s="599" t="s">
        <v>4563</v>
      </c>
      <c r="V324" s="485" t="s">
        <v>2248</v>
      </c>
      <c r="W324" s="485" t="s">
        <v>2248</v>
      </c>
      <c r="X324" s="489" t="s">
        <v>2249</v>
      </c>
    </row>
    <row r="325" spans="2:24" customFormat="1" ht="25.5" x14ac:dyDescent="0.2">
      <c r="B325" s="31" t="s">
        <v>788</v>
      </c>
      <c r="C325" s="759" t="s">
        <v>1335</v>
      </c>
      <c r="D325" s="757"/>
      <c r="E325" s="757"/>
      <c r="F325" s="757"/>
      <c r="G325" s="757"/>
      <c r="H325" s="757"/>
      <c r="I325" s="757"/>
      <c r="J325" s="757"/>
      <c r="K325" s="757"/>
      <c r="L325" s="757"/>
      <c r="M325" s="757"/>
      <c r="N325" s="757"/>
      <c r="O325" s="879"/>
      <c r="P325" s="879"/>
      <c r="Q325" s="879"/>
      <c r="R325" s="667" t="s">
        <v>73</v>
      </c>
      <c r="S325" s="680" t="s">
        <v>3905</v>
      </c>
      <c r="T325" s="599" t="s">
        <v>4562</v>
      </c>
      <c r="U325" s="599" t="s">
        <v>4563</v>
      </c>
      <c r="V325" s="485" t="s">
        <v>2248</v>
      </c>
      <c r="W325" s="485" t="s">
        <v>2248</v>
      </c>
      <c r="X325" s="489" t="s">
        <v>2249</v>
      </c>
    </row>
    <row r="326" spans="2:24" customFormat="1" ht="25.5" x14ac:dyDescent="0.2">
      <c r="B326" s="31" t="s">
        <v>788</v>
      </c>
      <c r="C326" s="761"/>
      <c r="D326" s="758"/>
      <c r="E326" s="758"/>
      <c r="F326" s="758"/>
      <c r="G326" s="758"/>
      <c r="H326" s="758"/>
      <c r="I326" s="758"/>
      <c r="J326" s="758"/>
      <c r="K326" s="758"/>
      <c r="L326" s="758"/>
      <c r="M326" s="757"/>
      <c r="N326" s="757"/>
      <c r="O326" s="879"/>
      <c r="P326" s="879"/>
      <c r="Q326" s="879"/>
      <c r="R326" s="667" t="s">
        <v>73</v>
      </c>
      <c r="S326" s="680" t="s">
        <v>3906</v>
      </c>
      <c r="T326" s="599" t="s">
        <v>4562</v>
      </c>
      <c r="U326" s="599" t="s">
        <v>4563</v>
      </c>
      <c r="V326" s="485" t="s">
        <v>2248</v>
      </c>
      <c r="W326" s="485" t="s">
        <v>2248</v>
      </c>
      <c r="X326" s="489" t="s">
        <v>2249</v>
      </c>
    </row>
    <row r="327" spans="2:24" customFormat="1" ht="25.5" x14ac:dyDescent="0.2">
      <c r="M327" s="757"/>
      <c r="N327" s="757"/>
      <c r="O327" s="879"/>
      <c r="P327" s="879"/>
      <c r="Q327" s="879"/>
      <c r="R327" s="667" t="s">
        <v>73</v>
      </c>
      <c r="S327" s="680" t="s">
        <v>3907</v>
      </c>
      <c r="T327" s="599" t="s">
        <v>4562</v>
      </c>
      <c r="U327" s="599" t="s">
        <v>4563</v>
      </c>
      <c r="V327" s="485" t="s">
        <v>2248</v>
      </c>
      <c r="W327" s="485" t="s">
        <v>2248</v>
      </c>
      <c r="X327" s="489" t="s">
        <v>2249</v>
      </c>
    </row>
    <row r="328" spans="2:24" customFormat="1" ht="25.5" x14ac:dyDescent="0.2">
      <c r="M328" s="757"/>
      <c r="N328" s="757"/>
      <c r="O328" s="879"/>
      <c r="P328" s="879"/>
      <c r="Q328" s="879"/>
      <c r="R328" s="667" t="s">
        <v>73</v>
      </c>
      <c r="S328" s="680" t="s">
        <v>3908</v>
      </c>
      <c r="T328" s="599" t="s">
        <v>4562</v>
      </c>
      <c r="U328" s="599" t="s">
        <v>4563</v>
      </c>
      <c r="V328" s="485" t="s">
        <v>2248</v>
      </c>
      <c r="W328" s="485" t="s">
        <v>2248</v>
      </c>
      <c r="X328" s="489" t="s">
        <v>2249</v>
      </c>
    </row>
    <row r="329" spans="2:24" customFormat="1" ht="25.5" x14ac:dyDescent="0.2">
      <c r="M329" s="757"/>
      <c r="N329" s="757"/>
      <c r="O329" s="879"/>
      <c r="P329" s="879"/>
      <c r="Q329" s="879"/>
      <c r="R329" s="667" t="s">
        <v>73</v>
      </c>
      <c r="S329" s="680" t="s">
        <v>3909</v>
      </c>
      <c r="T329" s="599" t="s">
        <v>4562</v>
      </c>
      <c r="U329" s="599" t="s">
        <v>4563</v>
      </c>
      <c r="V329" s="485" t="s">
        <v>2248</v>
      </c>
      <c r="W329" s="485" t="s">
        <v>2248</v>
      </c>
      <c r="X329" s="489" t="s">
        <v>2249</v>
      </c>
    </row>
    <row r="330" spans="2:24" customFormat="1" ht="25.5" x14ac:dyDescent="0.2">
      <c r="M330" s="757"/>
      <c r="N330" s="757"/>
      <c r="O330" s="879"/>
      <c r="P330" s="879"/>
      <c r="Q330" s="879"/>
      <c r="R330" s="667" t="s">
        <v>73</v>
      </c>
      <c r="S330" s="680" t="s">
        <v>3910</v>
      </c>
      <c r="T330" s="599" t="s">
        <v>4562</v>
      </c>
      <c r="U330" s="599" t="s">
        <v>4563</v>
      </c>
      <c r="V330" s="485" t="s">
        <v>2248</v>
      </c>
      <c r="W330" s="485" t="s">
        <v>2248</v>
      </c>
      <c r="X330" s="489" t="s">
        <v>2249</v>
      </c>
    </row>
    <row r="331" spans="2:24" customFormat="1" ht="25.5" x14ac:dyDescent="0.2">
      <c r="M331" s="757"/>
      <c r="N331" s="757"/>
      <c r="O331" s="880"/>
      <c r="P331" s="880"/>
      <c r="Q331" s="880"/>
      <c r="R331" s="667" t="s">
        <v>73</v>
      </c>
      <c r="S331" s="680" t="s">
        <v>3911</v>
      </c>
      <c r="T331" s="599" t="s">
        <v>4562</v>
      </c>
      <c r="U331" s="599" t="s">
        <v>4563</v>
      </c>
      <c r="V331" s="485" t="s">
        <v>2248</v>
      </c>
      <c r="W331" s="485" t="s">
        <v>2248</v>
      </c>
      <c r="X331" s="489" t="s">
        <v>2249</v>
      </c>
    </row>
    <row r="332" spans="2:24" customFormat="1" ht="30" x14ac:dyDescent="0.2">
      <c r="M332" s="757"/>
      <c r="N332" s="757" t="s">
        <v>265</v>
      </c>
      <c r="O332" s="878" t="s">
        <v>3897</v>
      </c>
      <c r="P332" s="878" t="s">
        <v>3897</v>
      </c>
      <c r="Q332" s="878" t="s">
        <v>3897</v>
      </c>
      <c r="R332" s="687" t="s">
        <v>3912</v>
      </c>
      <c r="S332" s="680" t="s">
        <v>3913</v>
      </c>
      <c r="T332" s="599" t="s">
        <v>4562</v>
      </c>
      <c r="U332" s="599" t="s">
        <v>4563</v>
      </c>
      <c r="V332" s="485" t="s">
        <v>2248</v>
      </c>
      <c r="W332" s="485" t="s">
        <v>2248</v>
      </c>
      <c r="X332" s="489" t="s">
        <v>2249</v>
      </c>
    </row>
    <row r="333" spans="2:24" customFormat="1" ht="25.5" x14ac:dyDescent="0.2">
      <c r="M333" s="757"/>
      <c r="N333" s="757"/>
      <c r="O333" s="879"/>
      <c r="P333" s="879"/>
      <c r="Q333" s="879"/>
      <c r="R333" s="667" t="s">
        <v>73</v>
      </c>
      <c r="S333" s="680" t="s">
        <v>3914</v>
      </c>
      <c r="T333" s="599" t="s">
        <v>4562</v>
      </c>
      <c r="U333" s="599" t="s">
        <v>4563</v>
      </c>
      <c r="V333" s="485" t="s">
        <v>2248</v>
      </c>
      <c r="W333" s="485" t="s">
        <v>2248</v>
      </c>
      <c r="X333" s="489" t="s">
        <v>2249</v>
      </c>
    </row>
    <row r="334" spans="2:24" customFormat="1" ht="25.5" x14ac:dyDescent="0.2">
      <c r="M334" s="757"/>
      <c r="N334" s="757"/>
      <c r="O334" s="879"/>
      <c r="P334" s="879"/>
      <c r="Q334" s="879"/>
      <c r="R334" s="667" t="s">
        <v>73</v>
      </c>
      <c r="S334" s="680" t="s">
        <v>3915</v>
      </c>
      <c r="T334" s="599" t="s">
        <v>4562</v>
      </c>
      <c r="U334" s="599" t="s">
        <v>4563</v>
      </c>
      <c r="V334" s="485" t="s">
        <v>2248</v>
      </c>
      <c r="W334" s="485" t="s">
        <v>2248</v>
      </c>
      <c r="X334" s="489" t="s">
        <v>2249</v>
      </c>
    </row>
    <row r="335" spans="2:24" customFormat="1" ht="25.5" x14ac:dyDescent="0.2">
      <c r="M335" s="757"/>
      <c r="N335" s="757"/>
      <c r="O335" s="879"/>
      <c r="P335" s="879"/>
      <c r="Q335" s="879"/>
      <c r="R335" s="667" t="s">
        <v>73</v>
      </c>
      <c r="S335" s="680" t="s">
        <v>3916</v>
      </c>
      <c r="T335" s="599" t="s">
        <v>4562</v>
      </c>
      <c r="U335" s="599" t="s">
        <v>4563</v>
      </c>
      <c r="V335" s="485" t="s">
        <v>2248</v>
      </c>
      <c r="W335" s="485" t="s">
        <v>2248</v>
      </c>
      <c r="X335" s="489" t="s">
        <v>2249</v>
      </c>
    </row>
    <row r="336" spans="2:24" customFormat="1" ht="25.5" x14ac:dyDescent="0.2">
      <c r="M336" s="757"/>
      <c r="N336" s="757"/>
      <c r="O336" s="879"/>
      <c r="P336" s="879"/>
      <c r="Q336" s="879"/>
      <c r="R336" s="667" t="s">
        <v>73</v>
      </c>
      <c r="S336" s="680" t="s">
        <v>3917</v>
      </c>
      <c r="T336" s="599" t="s">
        <v>4562</v>
      </c>
      <c r="U336" s="599" t="s">
        <v>4563</v>
      </c>
      <c r="V336" s="485" t="s">
        <v>2248</v>
      </c>
      <c r="W336" s="485" t="s">
        <v>2248</v>
      </c>
      <c r="X336" s="489" t="s">
        <v>2249</v>
      </c>
    </row>
    <row r="337" spans="2:24" customFormat="1" ht="25.5" x14ac:dyDescent="0.2">
      <c r="M337" s="758"/>
      <c r="N337" s="758"/>
      <c r="O337" s="880"/>
      <c r="P337" s="880"/>
      <c r="Q337" s="880"/>
      <c r="R337" s="667" t="s">
        <v>73</v>
      </c>
      <c r="S337" s="680" t="s">
        <v>3918</v>
      </c>
      <c r="T337" s="599" t="s">
        <v>4562</v>
      </c>
      <c r="U337" s="599" t="s">
        <v>4563</v>
      </c>
      <c r="V337" s="485" t="s">
        <v>2248</v>
      </c>
      <c r="W337" s="485" t="s">
        <v>2248</v>
      </c>
      <c r="X337" s="489" t="s">
        <v>2249</v>
      </c>
    </row>
    <row r="338" spans="2:24" customFormat="1" ht="25.5" x14ac:dyDescent="0.2">
      <c r="B338" s="31" t="s">
        <v>788</v>
      </c>
      <c r="C338" s="759" t="s">
        <v>1336</v>
      </c>
      <c r="D338" s="756" t="s">
        <v>273</v>
      </c>
      <c r="E338" s="756" t="s">
        <v>273</v>
      </c>
      <c r="F338" s="756" t="s">
        <v>273</v>
      </c>
      <c r="G338" s="756" t="s">
        <v>273</v>
      </c>
      <c r="H338" s="756" t="s">
        <v>273</v>
      </c>
      <c r="I338" s="756" t="s">
        <v>273</v>
      </c>
      <c r="J338" s="756" t="s">
        <v>273</v>
      </c>
      <c r="K338" s="756" t="s">
        <v>273</v>
      </c>
      <c r="L338" s="756" t="s">
        <v>273</v>
      </c>
      <c r="M338" s="756" t="s">
        <v>273</v>
      </c>
      <c r="N338" s="756" t="s">
        <v>273</v>
      </c>
      <c r="O338" s="878" t="s">
        <v>3919</v>
      </c>
      <c r="P338" s="878" t="s">
        <v>3919</v>
      </c>
      <c r="Q338" s="878" t="s">
        <v>3919</v>
      </c>
      <c r="R338" s="687" t="s">
        <v>3920</v>
      </c>
      <c r="S338" s="680" t="s">
        <v>4393</v>
      </c>
      <c r="T338" s="599" t="s">
        <v>4562</v>
      </c>
      <c r="U338" s="599" t="s">
        <v>4563</v>
      </c>
      <c r="V338" s="485" t="s">
        <v>2248</v>
      </c>
      <c r="W338" s="485" t="s">
        <v>2248</v>
      </c>
      <c r="X338" s="489" t="s">
        <v>2249</v>
      </c>
    </row>
    <row r="339" spans="2:24" customFormat="1" ht="25.5" x14ac:dyDescent="0.2">
      <c r="B339" s="31" t="s">
        <v>788</v>
      </c>
      <c r="C339" s="760"/>
      <c r="D339" s="757"/>
      <c r="E339" s="757"/>
      <c r="F339" s="757"/>
      <c r="G339" s="757"/>
      <c r="H339" s="757"/>
      <c r="I339" s="757"/>
      <c r="J339" s="757"/>
      <c r="K339" s="757"/>
      <c r="L339" s="757"/>
      <c r="M339" s="757"/>
      <c r="N339" s="757"/>
      <c r="O339" s="879"/>
      <c r="P339" s="879"/>
      <c r="Q339" s="879"/>
      <c r="R339" s="667" t="s">
        <v>73</v>
      </c>
      <c r="S339" s="680" t="s">
        <v>3921</v>
      </c>
      <c r="T339" s="599" t="s">
        <v>4562</v>
      </c>
      <c r="U339" s="599" t="s">
        <v>4563</v>
      </c>
      <c r="V339" s="485" t="s">
        <v>2248</v>
      </c>
      <c r="W339" s="485" t="s">
        <v>2248</v>
      </c>
      <c r="X339" s="489" t="s">
        <v>2249</v>
      </c>
    </row>
    <row r="340" spans="2:24" customFormat="1" ht="25.5" x14ac:dyDescent="0.2">
      <c r="B340" s="31" t="s">
        <v>788</v>
      </c>
      <c r="C340" s="760"/>
      <c r="D340" s="757"/>
      <c r="E340" s="757"/>
      <c r="F340" s="757"/>
      <c r="G340" s="757"/>
      <c r="H340" s="757"/>
      <c r="I340" s="757"/>
      <c r="J340" s="757"/>
      <c r="K340" s="757"/>
      <c r="L340" s="757"/>
      <c r="M340" s="757"/>
      <c r="N340" s="757"/>
      <c r="O340" s="879"/>
      <c r="P340" s="879"/>
      <c r="Q340" s="879"/>
      <c r="R340" s="667" t="s">
        <v>73</v>
      </c>
      <c r="S340" s="680" t="s">
        <v>3922</v>
      </c>
      <c r="T340" s="599" t="s">
        <v>4562</v>
      </c>
      <c r="U340" s="599" t="s">
        <v>4563</v>
      </c>
      <c r="V340" s="485" t="s">
        <v>2248</v>
      </c>
      <c r="W340" s="485" t="s">
        <v>2248</v>
      </c>
      <c r="X340" s="489" t="s">
        <v>2249</v>
      </c>
    </row>
    <row r="341" spans="2:24" customFormat="1" ht="25.5" x14ac:dyDescent="0.2">
      <c r="B341" s="31" t="s">
        <v>788</v>
      </c>
      <c r="C341" s="760"/>
      <c r="D341" s="757"/>
      <c r="E341" s="757"/>
      <c r="F341" s="757"/>
      <c r="G341" s="757"/>
      <c r="H341" s="757"/>
      <c r="I341" s="757"/>
      <c r="J341" s="757"/>
      <c r="K341" s="757"/>
      <c r="L341" s="757"/>
      <c r="M341" s="757"/>
      <c r="N341" s="757"/>
      <c r="O341" s="879"/>
      <c r="P341" s="879"/>
      <c r="Q341" s="879"/>
      <c r="R341" s="667" t="s">
        <v>73</v>
      </c>
      <c r="S341" s="680" t="s">
        <v>3923</v>
      </c>
      <c r="T341" s="599" t="s">
        <v>4562</v>
      </c>
      <c r="U341" s="599" t="s">
        <v>4563</v>
      </c>
      <c r="V341" s="485" t="s">
        <v>2248</v>
      </c>
      <c r="W341" s="485" t="s">
        <v>2248</v>
      </c>
      <c r="X341" s="489" t="s">
        <v>2249</v>
      </c>
    </row>
    <row r="342" spans="2:24" customFormat="1" ht="25.5" x14ac:dyDescent="0.2">
      <c r="B342" s="31" t="s">
        <v>788</v>
      </c>
      <c r="C342" s="760"/>
      <c r="D342" s="757"/>
      <c r="E342" s="757"/>
      <c r="F342" s="757"/>
      <c r="G342" s="757"/>
      <c r="H342" s="757"/>
      <c r="I342" s="757"/>
      <c r="J342" s="757"/>
      <c r="K342" s="757"/>
      <c r="L342" s="757"/>
      <c r="M342" s="757"/>
      <c r="N342" s="757"/>
      <c r="O342" s="879"/>
      <c r="P342" s="879"/>
      <c r="Q342" s="879"/>
      <c r="R342" s="667" t="s">
        <v>73</v>
      </c>
      <c r="S342" s="680" t="s">
        <v>3924</v>
      </c>
      <c r="T342" s="599" t="s">
        <v>4562</v>
      </c>
      <c r="U342" s="599" t="s">
        <v>4563</v>
      </c>
      <c r="V342" s="485" t="s">
        <v>2248</v>
      </c>
      <c r="W342" s="485" t="s">
        <v>2248</v>
      </c>
      <c r="X342" s="489" t="s">
        <v>2249</v>
      </c>
    </row>
    <row r="343" spans="2:24" customFormat="1" ht="25.5" x14ac:dyDescent="0.2">
      <c r="B343" s="31" t="s">
        <v>788</v>
      </c>
      <c r="C343" s="761"/>
      <c r="D343" s="758"/>
      <c r="E343" s="758"/>
      <c r="F343" s="758"/>
      <c r="G343" s="758"/>
      <c r="H343" s="758"/>
      <c r="I343" s="758"/>
      <c r="J343" s="758"/>
      <c r="K343" s="758"/>
      <c r="L343" s="758"/>
      <c r="M343" s="758"/>
      <c r="N343" s="757"/>
      <c r="O343" s="879"/>
      <c r="P343" s="879"/>
      <c r="Q343" s="879"/>
      <c r="R343" s="667" t="s">
        <v>73</v>
      </c>
      <c r="S343" s="680" t="s">
        <v>3925</v>
      </c>
      <c r="T343" s="599" t="s">
        <v>4562</v>
      </c>
      <c r="U343" s="599" t="s">
        <v>4563</v>
      </c>
      <c r="V343" s="485" t="s">
        <v>2248</v>
      </c>
      <c r="W343" s="485" t="s">
        <v>2248</v>
      </c>
      <c r="X343" s="489" t="s">
        <v>2249</v>
      </c>
    </row>
    <row r="344" spans="2:24" customFormat="1" ht="25.5" x14ac:dyDescent="0.2">
      <c r="M344" s="723"/>
      <c r="N344" s="758"/>
      <c r="O344" s="880"/>
      <c r="P344" s="880"/>
      <c r="Q344" s="880"/>
      <c r="R344" s="667" t="s">
        <v>73</v>
      </c>
      <c r="S344" s="680" t="s">
        <v>3926</v>
      </c>
      <c r="T344" s="599" t="s">
        <v>4562</v>
      </c>
      <c r="U344" s="599" t="s">
        <v>4563</v>
      </c>
      <c r="V344" s="485" t="s">
        <v>2248</v>
      </c>
      <c r="W344" s="485" t="s">
        <v>2248</v>
      </c>
      <c r="X344" s="489" t="s">
        <v>2249</v>
      </c>
    </row>
    <row r="345" spans="2:24" customFormat="1" ht="45" x14ac:dyDescent="0.2">
      <c r="M345" s="723"/>
      <c r="N345" s="253"/>
      <c r="O345" s="878" t="s">
        <v>3927</v>
      </c>
      <c r="P345" s="878" t="s">
        <v>3927</v>
      </c>
      <c r="Q345" s="878" t="s">
        <v>3927</v>
      </c>
      <c r="R345" s="687" t="s">
        <v>3928</v>
      </c>
      <c r="S345" s="680" t="s">
        <v>4394</v>
      </c>
      <c r="T345" s="599" t="s">
        <v>4562</v>
      </c>
      <c r="U345" s="599" t="s">
        <v>4563</v>
      </c>
      <c r="V345" s="485" t="s">
        <v>2248</v>
      </c>
      <c r="W345" s="485" t="s">
        <v>2248</v>
      </c>
      <c r="X345" s="489" t="s">
        <v>2249</v>
      </c>
    </row>
    <row r="346" spans="2:24" customFormat="1" ht="25.5" x14ac:dyDescent="0.2">
      <c r="M346" s="723"/>
      <c r="N346" s="253"/>
      <c r="O346" s="879"/>
      <c r="P346" s="879"/>
      <c r="Q346" s="879"/>
      <c r="R346" s="667" t="s">
        <v>73</v>
      </c>
      <c r="S346" s="680" t="s">
        <v>3929</v>
      </c>
      <c r="T346" s="599" t="s">
        <v>4562</v>
      </c>
      <c r="U346" s="599" t="s">
        <v>4563</v>
      </c>
      <c r="V346" s="485" t="s">
        <v>2248</v>
      </c>
      <c r="W346" s="485" t="s">
        <v>2248</v>
      </c>
      <c r="X346" s="489" t="s">
        <v>2249</v>
      </c>
    </row>
    <row r="347" spans="2:24" customFormat="1" ht="25.5" x14ac:dyDescent="0.2">
      <c r="M347" s="723"/>
      <c r="N347" s="253"/>
      <c r="O347" s="879"/>
      <c r="P347" s="879"/>
      <c r="Q347" s="879"/>
      <c r="R347" s="667" t="s">
        <v>73</v>
      </c>
      <c r="S347" s="680" t="s">
        <v>3930</v>
      </c>
      <c r="T347" s="599" t="s">
        <v>4562</v>
      </c>
      <c r="U347" s="599" t="s">
        <v>4563</v>
      </c>
      <c r="V347" s="485" t="s">
        <v>2248</v>
      </c>
      <c r="W347" s="485" t="s">
        <v>2248</v>
      </c>
      <c r="X347" s="489" t="s">
        <v>2249</v>
      </c>
    </row>
    <row r="348" spans="2:24" customFormat="1" ht="25.5" x14ac:dyDescent="0.2">
      <c r="M348" s="723"/>
      <c r="N348" s="253"/>
      <c r="O348" s="879"/>
      <c r="P348" s="879"/>
      <c r="Q348" s="879"/>
      <c r="R348" s="667" t="s">
        <v>73</v>
      </c>
      <c r="S348" s="680" t="s">
        <v>3931</v>
      </c>
      <c r="T348" s="599" t="s">
        <v>4562</v>
      </c>
      <c r="U348" s="599" t="s">
        <v>4563</v>
      </c>
      <c r="V348" s="485" t="s">
        <v>2248</v>
      </c>
      <c r="W348" s="485" t="s">
        <v>2248</v>
      </c>
      <c r="X348" s="489" t="s">
        <v>2249</v>
      </c>
    </row>
    <row r="349" spans="2:24" customFormat="1" ht="25.5" x14ac:dyDescent="0.2">
      <c r="M349" s="723"/>
      <c r="N349" s="253"/>
      <c r="O349" s="879"/>
      <c r="P349" s="879"/>
      <c r="Q349" s="879"/>
      <c r="R349" s="667" t="s">
        <v>73</v>
      </c>
      <c r="S349" s="680" t="s">
        <v>3932</v>
      </c>
      <c r="T349" s="599" t="s">
        <v>4562</v>
      </c>
      <c r="U349" s="599" t="s">
        <v>4563</v>
      </c>
      <c r="V349" s="485" t="s">
        <v>2248</v>
      </c>
      <c r="W349" s="485" t="s">
        <v>2248</v>
      </c>
      <c r="X349" s="489" t="s">
        <v>2249</v>
      </c>
    </row>
    <row r="350" spans="2:24" customFormat="1" ht="15" customHeight="1" x14ac:dyDescent="0.2">
      <c r="M350" s="723"/>
      <c r="N350" s="635" t="s">
        <v>299</v>
      </c>
      <c r="O350" s="879"/>
      <c r="P350" s="879"/>
      <c r="Q350" s="879"/>
      <c r="R350" s="667" t="s">
        <v>73</v>
      </c>
      <c r="S350" s="680" t="s">
        <v>3933</v>
      </c>
      <c r="T350" s="599" t="s">
        <v>4562</v>
      </c>
      <c r="U350" s="599" t="s">
        <v>4563</v>
      </c>
      <c r="V350" s="485" t="s">
        <v>2248</v>
      </c>
      <c r="W350" s="485" t="s">
        <v>2248</v>
      </c>
      <c r="X350" s="489" t="s">
        <v>2249</v>
      </c>
    </row>
    <row r="351" spans="2:24" customFormat="1" ht="15" customHeight="1" x14ac:dyDescent="0.2">
      <c r="B351" s="713" t="s">
        <v>751</v>
      </c>
      <c r="C351" s="714" t="s">
        <v>299</v>
      </c>
      <c r="D351" s="756" t="s">
        <v>299</v>
      </c>
      <c r="E351" s="756" t="s">
        <v>299</v>
      </c>
      <c r="F351" s="756" t="s">
        <v>299</v>
      </c>
      <c r="G351" s="756" t="s">
        <v>299</v>
      </c>
      <c r="H351" s="756" t="s">
        <v>299</v>
      </c>
      <c r="I351" s="756" t="s">
        <v>299</v>
      </c>
      <c r="J351" s="756" t="s">
        <v>299</v>
      </c>
      <c r="K351" s="756" t="s">
        <v>299</v>
      </c>
      <c r="L351" s="756" t="s">
        <v>299</v>
      </c>
      <c r="M351" s="756" t="s">
        <v>299</v>
      </c>
      <c r="N351" s="756" t="s">
        <v>299</v>
      </c>
      <c r="O351" s="879"/>
      <c r="P351" s="879"/>
      <c r="Q351" s="879"/>
      <c r="R351" s="667" t="s">
        <v>73</v>
      </c>
      <c r="S351" s="680" t="s">
        <v>3934</v>
      </c>
      <c r="T351" s="599" t="s">
        <v>4562</v>
      </c>
      <c r="U351" s="599" t="s">
        <v>4563</v>
      </c>
      <c r="V351" s="487" t="s">
        <v>2246</v>
      </c>
      <c r="W351" s="487" t="s">
        <v>2246</v>
      </c>
      <c r="X351" s="487" t="s">
        <v>2246</v>
      </c>
    </row>
    <row r="352" spans="2:24" customFormat="1" ht="15" customHeight="1" x14ac:dyDescent="0.2">
      <c r="B352" s="713" t="s">
        <v>751</v>
      </c>
      <c r="C352" s="714" t="s">
        <v>299</v>
      </c>
      <c r="D352" s="757"/>
      <c r="E352" s="757"/>
      <c r="F352" s="757"/>
      <c r="G352" s="757"/>
      <c r="H352" s="757"/>
      <c r="I352" s="757"/>
      <c r="J352" s="757"/>
      <c r="K352" s="757"/>
      <c r="L352" s="757"/>
      <c r="M352" s="757"/>
      <c r="N352" s="757"/>
      <c r="O352" s="879"/>
      <c r="P352" s="879"/>
      <c r="Q352" s="879"/>
      <c r="R352" s="667" t="s">
        <v>73</v>
      </c>
      <c r="S352" s="680" t="s">
        <v>3935</v>
      </c>
      <c r="T352" s="599" t="s">
        <v>4562</v>
      </c>
      <c r="U352" s="599" t="s">
        <v>4563</v>
      </c>
      <c r="V352" s="487" t="s">
        <v>2246</v>
      </c>
      <c r="W352" s="487" t="s">
        <v>2246</v>
      </c>
      <c r="X352" s="487" t="s">
        <v>2246</v>
      </c>
    </row>
    <row r="353" spans="2:24" customFormat="1" ht="15" customHeight="1" x14ac:dyDescent="0.2">
      <c r="B353" s="713" t="s">
        <v>751</v>
      </c>
      <c r="C353" s="714" t="s">
        <v>299</v>
      </c>
      <c r="D353" s="757"/>
      <c r="E353" s="757"/>
      <c r="F353" s="757"/>
      <c r="G353" s="757"/>
      <c r="H353" s="757"/>
      <c r="I353" s="757"/>
      <c r="J353" s="757"/>
      <c r="K353" s="757"/>
      <c r="L353" s="757"/>
      <c r="M353" s="757"/>
      <c r="N353" s="757"/>
      <c r="O353" s="879"/>
      <c r="P353" s="879"/>
      <c r="Q353" s="879"/>
      <c r="R353" s="667" t="s">
        <v>73</v>
      </c>
      <c r="S353" s="680" t="s">
        <v>3936</v>
      </c>
      <c r="T353" s="599" t="s">
        <v>4562</v>
      </c>
      <c r="U353" s="599" t="s">
        <v>4563</v>
      </c>
      <c r="V353" s="487" t="s">
        <v>2246</v>
      </c>
      <c r="W353" s="487" t="s">
        <v>2246</v>
      </c>
      <c r="X353" s="487" t="s">
        <v>2246</v>
      </c>
    </row>
    <row r="354" spans="2:24" customFormat="1" ht="15" customHeight="1" x14ac:dyDescent="0.2">
      <c r="B354" s="713" t="s">
        <v>751</v>
      </c>
      <c r="C354" s="714" t="s">
        <v>299</v>
      </c>
      <c r="D354" s="758"/>
      <c r="E354" s="758"/>
      <c r="F354" s="758"/>
      <c r="G354" s="758"/>
      <c r="H354" s="758"/>
      <c r="I354" s="758"/>
      <c r="J354" s="758"/>
      <c r="K354" s="758"/>
      <c r="L354" s="758"/>
      <c r="M354" s="758"/>
      <c r="N354" s="758"/>
      <c r="O354" s="880"/>
      <c r="P354" s="880"/>
      <c r="Q354" s="880"/>
      <c r="R354" s="667" t="s">
        <v>73</v>
      </c>
      <c r="S354" s="680" t="s">
        <v>3937</v>
      </c>
      <c r="T354" s="599" t="s">
        <v>4562</v>
      </c>
      <c r="U354" s="599" t="s">
        <v>4563</v>
      </c>
      <c r="V354" s="487" t="s">
        <v>2246</v>
      </c>
      <c r="W354" s="487" t="s">
        <v>2246</v>
      </c>
      <c r="X354" s="487" t="s">
        <v>2246</v>
      </c>
    </row>
    <row r="355" spans="2:24" customFormat="1" ht="60" x14ac:dyDescent="0.2">
      <c r="M355" s="253"/>
      <c r="N355" s="253"/>
      <c r="O355" s="686" t="s">
        <v>3938</v>
      </c>
      <c r="P355" s="686" t="s">
        <v>3938</v>
      </c>
      <c r="Q355" s="686" t="s">
        <v>3938</v>
      </c>
      <c r="R355" s="687" t="s">
        <v>3939</v>
      </c>
      <c r="S355" s="680" t="s">
        <v>4395</v>
      </c>
      <c r="T355" s="641" t="s">
        <v>4565</v>
      </c>
      <c r="U355" s="641" t="s">
        <v>4563</v>
      </c>
      <c r="V355" s="682" t="s">
        <v>4446</v>
      </c>
      <c r="W355" s="682" t="s">
        <v>4446</v>
      </c>
      <c r="X355" s="682" t="s">
        <v>4446</v>
      </c>
    </row>
    <row r="356" spans="2:24" customFormat="1" ht="30" x14ac:dyDescent="0.2">
      <c r="M356" s="253"/>
      <c r="N356" s="253"/>
      <c r="O356" s="686" t="s">
        <v>3940</v>
      </c>
      <c r="P356" s="686" t="s">
        <v>3940</v>
      </c>
      <c r="Q356" s="686" t="s">
        <v>3940</v>
      </c>
      <c r="R356" s="687" t="s">
        <v>3941</v>
      </c>
      <c r="S356" s="680" t="s">
        <v>4396</v>
      </c>
      <c r="T356" s="641" t="s">
        <v>4565</v>
      </c>
      <c r="U356" s="641" t="s">
        <v>4563</v>
      </c>
      <c r="V356" s="682" t="s">
        <v>4446</v>
      </c>
      <c r="W356" s="682" t="s">
        <v>4446</v>
      </c>
      <c r="X356" s="682" t="s">
        <v>4446</v>
      </c>
    </row>
    <row r="357" spans="2:24" customFormat="1" ht="38.25" x14ac:dyDescent="0.2">
      <c r="B357" s="31" t="s">
        <v>788</v>
      </c>
      <c r="C357" s="713" t="s">
        <v>1337</v>
      </c>
      <c r="D357" s="714" t="s">
        <v>280</v>
      </c>
      <c r="E357" s="714" t="s">
        <v>280</v>
      </c>
      <c r="F357" s="714" t="s">
        <v>280</v>
      </c>
      <c r="G357" s="714" t="s">
        <v>280</v>
      </c>
      <c r="H357" s="714" t="s">
        <v>280</v>
      </c>
      <c r="I357" s="714" t="s">
        <v>280</v>
      </c>
      <c r="J357" s="714" t="s">
        <v>280</v>
      </c>
      <c r="K357" s="714" t="s">
        <v>280</v>
      </c>
      <c r="L357" s="728" t="s">
        <v>280</v>
      </c>
      <c r="M357" s="714" t="s">
        <v>280</v>
      </c>
      <c r="N357" s="714" t="s">
        <v>280</v>
      </c>
      <c r="O357" s="878" t="s">
        <v>3942</v>
      </c>
      <c r="P357" s="878" t="s">
        <v>3942</v>
      </c>
      <c r="Q357" s="878" t="s">
        <v>3942</v>
      </c>
      <c r="R357" s="687" t="s">
        <v>3943</v>
      </c>
      <c r="S357" s="680" t="s">
        <v>3944</v>
      </c>
      <c r="T357" s="599" t="s">
        <v>4562</v>
      </c>
      <c r="U357" s="599" t="s">
        <v>4563</v>
      </c>
      <c r="V357" s="485" t="s">
        <v>2248</v>
      </c>
      <c r="W357" s="485" t="s">
        <v>2248</v>
      </c>
      <c r="X357" s="485" t="s">
        <v>2248</v>
      </c>
    </row>
    <row r="358" spans="2:24" customFormat="1" ht="25.5" x14ac:dyDescent="0.2">
      <c r="M358" s="723"/>
      <c r="N358" s="253"/>
      <c r="O358" s="880"/>
      <c r="P358" s="880"/>
      <c r="Q358" s="880"/>
      <c r="R358" s="667" t="s">
        <v>73</v>
      </c>
      <c r="S358" s="680" t="s">
        <v>3945</v>
      </c>
      <c r="T358" s="599" t="s">
        <v>4562</v>
      </c>
      <c r="U358" s="599" t="s">
        <v>4563</v>
      </c>
      <c r="V358" s="485" t="s">
        <v>2248</v>
      </c>
      <c r="W358" s="485" t="s">
        <v>2248</v>
      </c>
      <c r="X358" s="485" t="s">
        <v>2248</v>
      </c>
    </row>
    <row r="359" spans="2:24" customFormat="1" ht="38.25" x14ac:dyDescent="0.2">
      <c r="B359" s="31" t="s">
        <v>788</v>
      </c>
      <c r="C359" s="713" t="s">
        <v>1338</v>
      </c>
      <c r="D359" s="756" t="s">
        <v>283</v>
      </c>
      <c r="E359" s="756" t="s">
        <v>283</v>
      </c>
      <c r="F359" s="756" t="s">
        <v>283</v>
      </c>
      <c r="G359" s="756" t="s">
        <v>283</v>
      </c>
      <c r="H359" s="756" t="s">
        <v>283</v>
      </c>
      <c r="I359" s="756" t="s">
        <v>283</v>
      </c>
      <c r="J359" s="756" t="s">
        <v>283</v>
      </c>
      <c r="K359" s="756" t="s">
        <v>283</v>
      </c>
      <c r="L359" s="756" t="s">
        <v>283</v>
      </c>
      <c r="M359" s="756" t="s">
        <v>283</v>
      </c>
      <c r="N359" s="756" t="s">
        <v>283</v>
      </c>
      <c r="O359" s="878" t="s">
        <v>3946</v>
      </c>
      <c r="P359" s="878" t="s">
        <v>3946</v>
      </c>
      <c r="Q359" s="878" t="s">
        <v>3946</v>
      </c>
      <c r="R359" s="687" t="s">
        <v>3947</v>
      </c>
      <c r="S359" s="680" t="s">
        <v>3948</v>
      </c>
      <c r="T359" s="599" t="s">
        <v>4562</v>
      </c>
      <c r="U359" s="599" t="s">
        <v>4563</v>
      </c>
      <c r="V359" s="485" t="s">
        <v>2248</v>
      </c>
      <c r="W359" s="485" t="s">
        <v>2248</v>
      </c>
      <c r="X359" s="485" t="s">
        <v>2248</v>
      </c>
    </row>
    <row r="360" spans="2:24" customFormat="1" ht="38.25" x14ac:dyDescent="0.2">
      <c r="B360" s="31" t="s">
        <v>788</v>
      </c>
      <c r="C360" s="713" t="s">
        <v>1338</v>
      </c>
      <c r="D360" s="758"/>
      <c r="E360" s="758"/>
      <c r="F360" s="758"/>
      <c r="G360" s="758"/>
      <c r="H360" s="758"/>
      <c r="I360" s="758"/>
      <c r="J360" s="757"/>
      <c r="K360" s="758"/>
      <c r="L360" s="758"/>
      <c r="M360" s="758"/>
      <c r="N360" s="758"/>
      <c r="O360" s="879"/>
      <c r="P360" s="879"/>
      <c r="Q360" s="879"/>
      <c r="R360" s="667" t="s">
        <v>73</v>
      </c>
      <c r="S360" s="680" t="s">
        <v>3949</v>
      </c>
      <c r="T360" s="599" t="s">
        <v>4562</v>
      </c>
      <c r="U360" s="599" t="s">
        <v>4563</v>
      </c>
      <c r="V360" s="485" t="s">
        <v>2248</v>
      </c>
      <c r="W360" s="485" t="s">
        <v>2248</v>
      </c>
      <c r="X360" s="485" t="s">
        <v>2248</v>
      </c>
    </row>
    <row r="361" spans="2:24" customFormat="1" ht="38.25" x14ac:dyDescent="0.2">
      <c r="B361" s="31" t="s">
        <v>788</v>
      </c>
      <c r="C361" s="713" t="s">
        <v>1338</v>
      </c>
      <c r="D361" s="714" t="s">
        <v>283</v>
      </c>
      <c r="E361" s="714" t="s">
        <v>283</v>
      </c>
      <c r="F361" s="714" t="s">
        <v>283</v>
      </c>
      <c r="G361" s="714" t="s">
        <v>283</v>
      </c>
      <c r="H361" s="714" t="s">
        <v>283</v>
      </c>
      <c r="I361" s="714" t="s">
        <v>283</v>
      </c>
      <c r="J361" s="758"/>
      <c r="K361" s="712" t="s">
        <v>283</v>
      </c>
      <c r="L361" s="727" t="s">
        <v>283</v>
      </c>
      <c r="M361" s="714" t="s">
        <v>283</v>
      </c>
      <c r="N361" s="714" t="s">
        <v>283</v>
      </c>
      <c r="O361" s="880"/>
      <c r="P361" s="880"/>
      <c r="Q361" s="880"/>
      <c r="R361" s="667" t="s">
        <v>73</v>
      </c>
      <c r="S361" s="680" t="s">
        <v>3950</v>
      </c>
      <c r="T361" s="599" t="s">
        <v>4562</v>
      </c>
      <c r="U361" s="599" t="s">
        <v>4563</v>
      </c>
      <c r="V361" s="485" t="s">
        <v>2248</v>
      </c>
      <c r="W361" s="485" t="s">
        <v>2248</v>
      </c>
      <c r="X361" s="485" t="s">
        <v>2248</v>
      </c>
    </row>
    <row r="362" spans="2:24" customFormat="1" ht="60" x14ac:dyDescent="0.2">
      <c r="M362" s="253"/>
      <c r="N362" s="253"/>
      <c r="O362" s="686" t="s">
        <v>3951</v>
      </c>
      <c r="P362" s="686" t="s">
        <v>3951</v>
      </c>
      <c r="Q362" s="686" t="s">
        <v>3951</v>
      </c>
      <c r="R362" s="687" t="s">
        <v>3952</v>
      </c>
      <c r="S362" s="680" t="s">
        <v>4397</v>
      </c>
      <c r="T362" s="641" t="s">
        <v>4565</v>
      </c>
      <c r="U362" s="641" t="s">
        <v>4563</v>
      </c>
      <c r="V362" s="682" t="s">
        <v>4446</v>
      </c>
      <c r="W362" s="682" t="s">
        <v>4446</v>
      </c>
      <c r="X362" s="682" t="s">
        <v>4446</v>
      </c>
    </row>
    <row r="363" spans="2:24" customFormat="1" ht="60" x14ac:dyDescent="0.2">
      <c r="M363" s="253"/>
      <c r="N363" s="253"/>
      <c r="O363" s="686" t="s">
        <v>3953</v>
      </c>
      <c r="P363" s="686" t="s">
        <v>3953</v>
      </c>
      <c r="Q363" s="686" t="s">
        <v>3953</v>
      </c>
      <c r="R363" s="687" t="s">
        <v>3954</v>
      </c>
      <c r="S363" s="680" t="s">
        <v>4398</v>
      </c>
      <c r="T363" s="641" t="s">
        <v>4565</v>
      </c>
      <c r="U363" s="641" t="s">
        <v>4563</v>
      </c>
      <c r="V363" s="682" t="s">
        <v>4446</v>
      </c>
      <c r="W363" s="682" t="s">
        <v>4446</v>
      </c>
      <c r="X363" s="682" t="s">
        <v>4446</v>
      </c>
    </row>
    <row r="364" spans="2:24" customFormat="1" ht="30" x14ac:dyDescent="0.2">
      <c r="M364" s="253"/>
      <c r="N364" s="253"/>
      <c r="O364" s="878" t="s">
        <v>3955</v>
      </c>
      <c r="P364" s="878" t="s">
        <v>3955</v>
      </c>
      <c r="Q364" s="878" t="s">
        <v>3955</v>
      </c>
      <c r="R364" s="687" t="s">
        <v>3956</v>
      </c>
      <c r="S364" s="680" t="s">
        <v>3957</v>
      </c>
      <c r="T364" s="641" t="s">
        <v>4565</v>
      </c>
      <c r="U364" s="641" t="s">
        <v>4564</v>
      </c>
      <c r="V364" s="682" t="s">
        <v>4446</v>
      </c>
      <c r="W364" s="682" t="s">
        <v>4446</v>
      </c>
      <c r="X364" s="682" t="s">
        <v>4446</v>
      </c>
    </row>
    <row r="365" spans="2:24" customFormat="1" ht="14.45" customHeight="1" x14ac:dyDescent="0.2">
      <c r="M365" s="253"/>
      <c r="N365" s="253"/>
      <c r="O365" s="880"/>
      <c r="P365" s="880"/>
      <c r="Q365" s="880"/>
      <c r="R365" s="667" t="s">
        <v>73</v>
      </c>
      <c r="S365" s="680" t="s">
        <v>3958</v>
      </c>
      <c r="T365" s="641" t="s">
        <v>4565</v>
      </c>
      <c r="U365" s="641" t="s">
        <v>4564</v>
      </c>
      <c r="V365" s="682" t="s">
        <v>4446</v>
      </c>
      <c r="W365" s="682" t="s">
        <v>4446</v>
      </c>
      <c r="X365" s="682" t="s">
        <v>4446</v>
      </c>
    </row>
    <row r="366" spans="2:24" customFormat="1" ht="45" customHeight="1" x14ac:dyDescent="0.2">
      <c r="M366" s="253"/>
      <c r="N366" s="253"/>
      <c r="O366" s="686" t="s">
        <v>3959</v>
      </c>
      <c r="P366" s="686" t="s">
        <v>3959</v>
      </c>
      <c r="Q366" s="686" t="s">
        <v>3959</v>
      </c>
      <c r="R366" s="687" t="s">
        <v>3960</v>
      </c>
      <c r="S366" s="680" t="s">
        <v>4399</v>
      </c>
      <c r="T366" s="641" t="s">
        <v>4565</v>
      </c>
      <c r="U366" s="641" t="s">
        <v>4564</v>
      </c>
      <c r="V366" s="682" t="s">
        <v>4446</v>
      </c>
      <c r="W366" s="682" t="s">
        <v>4446</v>
      </c>
      <c r="X366" s="682" t="s">
        <v>4446</v>
      </c>
    </row>
    <row r="367" spans="2:24" customFormat="1" ht="25.5" x14ac:dyDescent="0.2">
      <c r="B367" s="31" t="s">
        <v>788</v>
      </c>
      <c r="C367" s="713" t="s">
        <v>1339</v>
      </c>
      <c r="D367" s="756" t="s">
        <v>287</v>
      </c>
      <c r="E367" s="756" t="s">
        <v>287</v>
      </c>
      <c r="F367" s="756" t="s">
        <v>287</v>
      </c>
      <c r="G367" s="756" t="s">
        <v>287</v>
      </c>
      <c r="H367" s="756" t="s">
        <v>287</v>
      </c>
      <c r="I367" s="756" t="s">
        <v>287</v>
      </c>
      <c r="J367" s="756" t="s">
        <v>287</v>
      </c>
      <c r="K367" s="756" t="s">
        <v>287</v>
      </c>
      <c r="L367" s="756" t="s">
        <v>287</v>
      </c>
      <c r="M367" s="756" t="s">
        <v>287</v>
      </c>
      <c r="N367" s="756" t="s">
        <v>287</v>
      </c>
      <c r="O367" s="878" t="s">
        <v>3961</v>
      </c>
      <c r="P367" s="878" t="s">
        <v>3961</v>
      </c>
      <c r="Q367" s="878" t="s">
        <v>3961</v>
      </c>
      <c r="R367" s="687" t="s">
        <v>3962</v>
      </c>
      <c r="S367" s="680" t="s">
        <v>3963</v>
      </c>
      <c r="T367" s="599" t="s">
        <v>4562</v>
      </c>
      <c r="U367" s="599" t="s">
        <v>4563</v>
      </c>
      <c r="V367" s="485" t="s">
        <v>2248</v>
      </c>
      <c r="W367" s="485" t="s">
        <v>2248</v>
      </c>
      <c r="X367" s="489" t="s">
        <v>2249</v>
      </c>
    </row>
    <row r="368" spans="2:24" customFormat="1" ht="51" x14ac:dyDescent="0.2">
      <c r="B368" s="31" t="s">
        <v>788</v>
      </c>
      <c r="C368" s="713" t="s">
        <v>1339</v>
      </c>
      <c r="D368" s="758"/>
      <c r="E368" s="758"/>
      <c r="F368" s="758"/>
      <c r="G368" s="758"/>
      <c r="H368" s="758"/>
      <c r="I368" s="758"/>
      <c r="J368" s="758"/>
      <c r="K368" s="758"/>
      <c r="L368" s="758"/>
      <c r="M368" s="758"/>
      <c r="N368" s="758"/>
      <c r="O368" s="880"/>
      <c r="P368" s="880"/>
      <c r="Q368" s="880"/>
      <c r="R368" s="667" t="s">
        <v>73</v>
      </c>
      <c r="S368" s="680" t="s">
        <v>3964</v>
      </c>
      <c r="T368" s="599" t="s">
        <v>4562</v>
      </c>
      <c r="U368" s="599" t="s">
        <v>4563</v>
      </c>
      <c r="V368" s="485" t="s">
        <v>2248</v>
      </c>
      <c r="W368" s="485" t="s">
        <v>2248</v>
      </c>
      <c r="X368" s="489" t="s">
        <v>2249</v>
      </c>
    </row>
    <row r="369" spans="2:24" customFormat="1" ht="30" x14ac:dyDescent="0.2">
      <c r="B369" s="31" t="s">
        <v>788</v>
      </c>
      <c r="C369" s="713" t="s">
        <v>1340</v>
      </c>
      <c r="D369" s="714" t="s">
        <v>292</v>
      </c>
      <c r="E369" s="714" t="s">
        <v>292</v>
      </c>
      <c r="F369" s="714" t="s">
        <v>292</v>
      </c>
      <c r="G369" s="714" t="s">
        <v>292</v>
      </c>
      <c r="H369" s="714" t="s">
        <v>292</v>
      </c>
      <c r="I369" s="714" t="s">
        <v>292</v>
      </c>
      <c r="J369" s="714" t="s">
        <v>292</v>
      </c>
      <c r="K369" s="714" t="s">
        <v>292</v>
      </c>
      <c r="L369" s="728" t="s">
        <v>292</v>
      </c>
      <c r="M369" s="714" t="s">
        <v>292</v>
      </c>
      <c r="N369" s="714" t="s">
        <v>292</v>
      </c>
      <c r="O369" s="878" t="s">
        <v>3965</v>
      </c>
      <c r="P369" s="878" t="s">
        <v>3965</v>
      </c>
      <c r="Q369" s="878" t="s">
        <v>3965</v>
      </c>
      <c r="R369" s="687" t="s">
        <v>3966</v>
      </c>
      <c r="S369" s="680" t="s">
        <v>3967</v>
      </c>
      <c r="T369" s="599" t="s">
        <v>4562</v>
      </c>
      <c r="U369" s="599" t="s">
        <v>4563</v>
      </c>
      <c r="V369" s="485" t="s">
        <v>2248</v>
      </c>
      <c r="W369" s="485" t="s">
        <v>2248</v>
      </c>
      <c r="X369" s="489" t="s">
        <v>2249</v>
      </c>
    </row>
    <row r="370" spans="2:24" customFormat="1" ht="51" x14ac:dyDescent="0.2">
      <c r="M370" s="723"/>
      <c r="N370" s="253"/>
      <c r="O370" s="880"/>
      <c r="P370" s="880"/>
      <c r="Q370" s="880"/>
      <c r="R370" s="667" t="s">
        <v>73</v>
      </c>
      <c r="S370" s="680" t="s">
        <v>3968</v>
      </c>
      <c r="T370" s="599" t="s">
        <v>4562</v>
      </c>
      <c r="U370" s="599" t="s">
        <v>4563</v>
      </c>
      <c r="V370" s="485" t="s">
        <v>2248</v>
      </c>
      <c r="W370" s="485" t="s">
        <v>2248</v>
      </c>
      <c r="X370" s="489" t="s">
        <v>2249</v>
      </c>
    </row>
    <row r="371" spans="2:24" customFormat="1" ht="51" x14ac:dyDescent="0.2">
      <c r="M371" s="253"/>
      <c r="N371" s="253"/>
      <c r="O371" s="686" t="s">
        <v>3969</v>
      </c>
      <c r="P371" s="686" t="s">
        <v>3969</v>
      </c>
      <c r="Q371" s="686" t="s">
        <v>3969</v>
      </c>
      <c r="R371" s="687" t="s">
        <v>3970</v>
      </c>
      <c r="S371" s="680" t="s">
        <v>4400</v>
      </c>
      <c r="T371" s="641" t="s">
        <v>4565</v>
      </c>
      <c r="U371" s="641" t="s">
        <v>4563</v>
      </c>
      <c r="V371" s="682" t="s">
        <v>4446</v>
      </c>
      <c r="W371" s="682" t="s">
        <v>4446</v>
      </c>
      <c r="X371" s="682" t="s">
        <v>4446</v>
      </c>
    </row>
    <row r="372" spans="2:24" customFormat="1" ht="54.6" customHeight="1" x14ac:dyDescent="0.2">
      <c r="B372" s="31" t="s">
        <v>786</v>
      </c>
      <c r="C372" s="713" t="s">
        <v>3971</v>
      </c>
      <c r="D372" s="714" t="s">
        <v>295</v>
      </c>
      <c r="E372" s="714" t="s">
        <v>295</v>
      </c>
      <c r="F372" s="714" t="s">
        <v>295</v>
      </c>
      <c r="G372" s="714" t="s">
        <v>295</v>
      </c>
      <c r="H372" s="714" t="s">
        <v>295</v>
      </c>
      <c r="I372" s="714" t="s">
        <v>295</v>
      </c>
      <c r="J372" s="714" t="s">
        <v>295</v>
      </c>
      <c r="K372" s="714" t="s">
        <v>295</v>
      </c>
      <c r="L372" s="728" t="s">
        <v>295</v>
      </c>
      <c r="M372" s="714" t="s">
        <v>295</v>
      </c>
      <c r="N372" s="714" t="s">
        <v>295</v>
      </c>
      <c r="O372" s="686" t="s">
        <v>3972</v>
      </c>
      <c r="P372" s="686" t="s">
        <v>3972</v>
      </c>
      <c r="Q372" s="686" t="s">
        <v>3972</v>
      </c>
      <c r="R372" s="687" t="s">
        <v>3973</v>
      </c>
      <c r="S372" s="680" t="s">
        <v>4401</v>
      </c>
      <c r="T372" s="599" t="s">
        <v>4562</v>
      </c>
      <c r="U372" s="599" t="s">
        <v>4566</v>
      </c>
      <c r="V372" s="485" t="s">
        <v>2248</v>
      </c>
      <c r="W372" s="485" t="s">
        <v>2248</v>
      </c>
      <c r="X372" s="489" t="s">
        <v>2249</v>
      </c>
    </row>
    <row r="373" spans="2:24" customFormat="1" ht="31.15" customHeight="1" x14ac:dyDescent="0.2">
      <c r="M373" s="253"/>
      <c r="N373" s="253"/>
      <c r="O373" s="878" t="s">
        <v>3974</v>
      </c>
      <c r="P373" s="878" t="s">
        <v>3974</v>
      </c>
      <c r="Q373" s="878" t="s">
        <v>3974</v>
      </c>
      <c r="R373" s="687" t="s">
        <v>3975</v>
      </c>
      <c r="S373" s="680" t="s">
        <v>3976</v>
      </c>
      <c r="T373" s="641" t="s">
        <v>4565</v>
      </c>
      <c r="U373" s="641" t="s">
        <v>4563</v>
      </c>
      <c r="V373" s="682" t="s">
        <v>4446</v>
      </c>
      <c r="W373" s="682" t="s">
        <v>4446</v>
      </c>
      <c r="X373" s="682" t="s">
        <v>4446</v>
      </c>
    </row>
    <row r="374" spans="2:24" customFormat="1" ht="51" x14ac:dyDescent="0.2">
      <c r="M374" s="253"/>
      <c r="N374" s="253"/>
      <c r="O374" s="879"/>
      <c r="P374" s="879"/>
      <c r="Q374" s="879"/>
      <c r="R374" s="667" t="s">
        <v>73</v>
      </c>
      <c r="S374" s="680" t="s">
        <v>3977</v>
      </c>
      <c r="T374" s="641" t="s">
        <v>4565</v>
      </c>
      <c r="U374" s="641" t="s">
        <v>4563</v>
      </c>
      <c r="V374" s="682" t="s">
        <v>4446</v>
      </c>
      <c r="W374" s="682" t="s">
        <v>4446</v>
      </c>
      <c r="X374" s="682" t="s">
        <v>4446</v>
      </c>
    </row>
    <row r="375" spans="2:24" customFormat="1" ht="25.5" x14ac:dyDescent="0.2">
      <c r="M375" s="253"/>
      <c r="N375" s="253"/>
      <c r="O375" s="880"/>
      <c r="P375" s="880"/>
      <c r="Q375" s="880"/>
      <c r="R375" s="667" t="s">
        <v>73</v>
      </c>
      <c r="S375" s="680" t="s">
        <v>3978</v>
      </c>
      <c r="T375" s="641" t="s">
        <v>4565</v>
      </c>
      <c r="U375" s="641" t="s">
        <v>4563</v>
      </c>
      <c r="V375" s="682" t="s">
        <v>4446</v>
      </c>
      <c r="W375" s="682" t="s">
        <v>4446</v>
      </c>
      <c r="X375" s="682" t="s">
        <v>4446</v>
      </c>
    </row>
    <row r="376" spans="2:24" s="363" customFormat="1" ht="15" customHeight="1" x14ac:dyDescent="0.2">
      <c r="B376" s="735" t="s">
        <v>4857</v>
      </c>
      <c r="C376" s="735"/>
      <c r="D376" s="735"/>
      <c r="E376" s="735"/>
      <c r="F376" s="735"/>
      <c r="G376" s="735"/>
      <c r="H376" s="735"/>
      <c r="I376" s="735"/>
      <c r="J376" s="735"/>
      <c r="K376" s="735"/>
      <c r="L376" s="735"/>
      <c r="M376" s="735"/>
      <c r="N376" s="735"/>
      <c r="O376" s="735"/>
      <c r="P376" s="782" t="s">
        <v>4857</v>
      </c>
      <c r="Q376" s="785"/>
      <c r="R376" s="785"/>
      <c r="S376" s="785"/>
      <c r="T376" s="785"/>
      <c r="U376" s="785"/>
      <c r="V376" s="785"/>
      <c r="W376" s="785"/>
      <c r="X376" s="845"/>
    </row>
    <row r="377" spans="2:24" customFormat="1" ht="25.5" x14ac:dyDescent="0.2">
      <c r="E377" s="29"/>
      <c r="F377" s="29"/>
      <c r="P377" s="722"/>
      <c r="Q377" s="756" t="s">
        <v>4570</v>
      </c>
      <c r="R377" s="713" t="s">
        <v>3056</v>
      </c>
      <c r="S377" s="218" t="s">
        <v>4761</v>
      </c>
      <c r="T377" s="641" t="s">
        <v>4565</v>
      </c>
      <c r="U377" s="641" t="s">
        <v>4563</v>
      </c>
      <c r="V377" s="682" t="s">
        <v>4446</v>
      </c>
      <c r="W377" s="682" t="s">
        <v>4446</v>
      </c>
      <c r="X377" s="682" t="s">
        <v>4446</v>
      </c>
    </row>
    <row r="378" spans="2:24" customFormat="1" x14ac:dyDescent="0.2">
      <c r="E378" s="29"/>
      <c r="F378" s="29"/>
      <c r="P378" s="722"/>
      <c r="Q378" s="757"/>
      <c r="R378" s="715" t="s">
        <v>73</v>
      </c>
      <c r="S378" s="218" t="s">
        <v>4762</v>
      </c>
      <c r="T378" s="641" t="s">
        <v>4565</v>
      </c>
      <c r="U378" s="641" t="s">
        <v>4563</v>
      </c>
      <c r="V378" s="682" t="s">
        <v>4446</v>
      </c>
      <c r="W378" s="682" t="s">
        <v>4446</v>
      </c>
      <c r="X378" s="682" t="s">
        <v>4446</v>
      </c>
    </row>
    <row r="379" spans="2:24" customFormat="1" ht="25.5" x14ac:dyDescent="0.2">
      <c r="E379" s="29"/>
      <c r="F379" s="29"/>
      <c r="P379" s="722"/>
      <c r="Q379" s="757"/>
      <c r="R379" s="715" t="s">
        <v>73</v>
      </c>
      <c r="S379" s="218" t="s">
        <v>3157</v>
      </c>
      <c r="T379" s="641" t="s">
        <v>4565</v>
      </c>
      <c r="U379" s="641" t="s">
        <v>4563</v>
      </c>
      <c r="V379" s="682" t="s">
        <v>4446</v>
      </c>
      <c r="W379" s="682" t="s">
        <v>4446</v>
      </c>
      <c r="X379" s="682" t="s">
        <v>4446</v>
      </c>
    </row>
    <row r="380" spans="2:24" customFormat="1" ht="25.5" x14ac:dyDescent="0.2">
      <c r="E380" s="29"/>
      <c r="F380" s="29"/>
      <c r="P380" s="361"/>
      <c r="Q380" s="757"/>
      <c r="R380" s="715" t="s">
        <v>73</v>
      </c>
      <c r="S380" s="218" t="s">
        <v>3158</v>
      </c>
      <c r="T380" s="641" t="s">
        <v>4565</v>
      </c>
      <c r="U380" s="641" t="s">
        <v>4563</v>
      </c>
      <c r="V380" s="682" t="s">
        <v>4446</v>
      </c>
      <c r="W380" s="682" t="s">
        <v>4446</v>
      </c>
      <c r="X380" s="682" t="s">
        <v>4446</v>
      </c>
    </row>
    <row r="381" spans="2:24" customFormat="1" ht="38.25" x14ac:dyDescent="0.2">
      <c r="E381" s="29"/>
      <c r="F381" s="29"/>
      <c r="P381" s="361"/>
      <c r="Q381" s="757"/>
      <c r="R381" s="715" t="s">
        <v>73</v>
      </c>
      <c r="S381" s="218" t="s">
        <v>4763</v>
      </c>
      <c r="T381" s="641" t="s">
        <v>4565</v>
      </c>
      <c r="U381" s="641" t="s">
        <v>4563</v>
      </c>
      <c r="V381" s="682" t="s">
        <v>4446</v>
      </c>
      <c r="W381" s="682" t="s">
        <v>4446</v>
      </c>
      <c r="X381" s="682" t="s">
        <v>4446</v>
      </c>
    </row>
    <row r="382" spans="2:24" customFormat="1" ht="38.25" x14ac:dyDescent="0.2">
      <c r="E382" s="29"/>
      <c r="F382" s="29"/>
      <c r="P382" s="361"/>
      <c r="Q382" s="757"/>
      <c r="R382" s="715" t="s">
        <v>73</v>
      </c>
      <c r="S382" s="218" t="s">
        <v>4764</v>
      </c>
      <c r="T382" s="641" t="s">
        <v>4565</v>
      </c>
      <c r="U382" s="641" t="s">
        <v>4563</v>
      </c>
      <c r="V382" s="682" t="s">
        <v>4446</v>
      </c>
      <c r="W382" s="682" t="s">
        <v>4446</v>
      </c>
      <c r="X382" s="682" t="s">
        <v>4446</v>
      </c>
    </row>
    <row r="383" spans="2:24" customFormat="1" ht="25.5" x14ac:dyDescent="0.2">
      <c r="E383" s="29"/>
      <c r="F383" s="29"/>
      <c r="P383" s="361"/>
      <c r="Q383" s="757"/>
      <c r="R383" s="715" t="s">
        <v>73</v>
      </c>
      <c r="S383" s="218" t="s">
        <v>4765</v>
      </c>
      <c r="T383" s="641" t="s">
        <v>4565</v>
      </c>
      <c r="U383" s="641" t="s">
        <v>4563</v>
      </c>
      <c r="V383" s="682" t="s">
        <v>4446</v>
      </c>
      <c r="W383" s="682" t="s">
        <v>4446</v>
      </c>
      <c r="X383" s="682" t="s">
        <v>4446</v>
      </c>
    </row>
    <row r="384" spans="2:24" customFormat="1" x14ac:dyDescent="0.2">
      <c r="E384" s="29"/>
      <c r="F384" s="29"/>
      <c r="P384" s="361"/>
      <c r="Q384" s="757"/>
      <c r="R384" s="715" t="s">
        <v>73</v>
      </c>
      <c r="S384" s="218" t="s">
        <v>4766</v>
      </c>
      <c r="T384" s="641" t="s">
        <v>4565</v>
      </c>
      <c r="U384" s="641" t="s">
        <v>4563</v>
      </c>
      <c r="V384" s="682" t="s">
        <v>4446</v>
      </c>
      <c r="W384" s="682" t="s">
        <v>4446</v>
      </c>
      <c r="X384" s="682" t="s">
        <v>4446</v>
      </c>
    </row>
    <row r="385" spans="2:24" customFormat="1" x14ac:dyDescent="0.2">
      <c r="E385" s="29"/>
      <c r="F385" s="29"/>
      <c r="P385" s="361"/>
      <c r="Q385" s="758"/>
      <c r="R385" s="715" t="s">
        <v>73</v>
      </c>
      <c r="S385" s="218" t="s">
        <v>4767</v>
      </c>
      <c r="T385" s="641" t="s">
        <v>4565</v>
      </c>
      <c r="U385" s="641" t="s">
        <v>4563</v>
      </c>
      <c r="V385" s="682" t="s">
        <v>4446</v>
      </c>
      <c r="W385" s="682" t="s">
        <v>4446</v>
      </c>
      <c r="X385" s="682" t="s">
        <v>4446</v>
      </c>
    </row>
    <row r="386" spans="2:24" customFormat="1" ht="25.5" x14ac:dyDescent="0.2">
      <c r="E386" s="29"/>
      <c r="F386" s="29"/>
      <c r="P386" s="722"/>
      <c r="Q386" s="756" t="s">
        <v>4571</v>
      </c>
      <c r="R386" s="713" t="s">
        <v>4572</v>
      </c>
      <c r="S386" s="218" t="s">
        <v>4768</v>
      </c>
      <c r="T386" s="641" t="s">
        <v>4565</v>
      </c>
      <c r="U386" s="697" t="s">
        <v>4564</v>
      </c>
      <c r="V386" s="682" t="s">
        <v>4446</v>
      </c>
      <c r="W386" s="682" t="s">
        <v>4446</v>
      </c>
      <c r="X386" s="682" t="s">
        <v>4446</v>
      </c>
    </row>
    <row r="387" spans="2:24" customFormat="1" ht="25.5" x14ac:dyDescent="0.2">
      <c r="E387" s="29"/>
      <c r="F387" s="29"/>
      <c r="P387" s="722"/>
      <c r="Q387" s="757"/>
      <c r="R387" s="715" t="s">
        <v>73</v>
      </c>
      <c r="S387" s="218" t="s">
        <v>4769</v>
      </c>
      <c r="T387" s="641" t="s">
        <v>4565</v>
      </c>
      <c r="U387" s="661" t="s">
        <v>4564</v>
      </c>
      <c r="V387" s="682" t="s">
        <v>4446</v>
      </c>
      <c r="W387" s="682" t="s">
        <v>4446</v>
      </c>
      <c r="X387" s="682" t="s">
        <v>4446</v>
      </c>
    </row>
    <row r="388" spans="2:24" customFormat="1" x14ac:dyDescent="0.2">
      <c r="E388" s="29"/>
      <c r="F388" s="29"/>
      <c r="P388" s="722"/>
      <c r="Q388" s="757"/>
      <c r="R388" s="715" t="s">
        <v>73</v>
      </c>
      <c r="S388" s="218" t="s">
        <v>4770</v>
      </c>
      <c r="T388" s="641" t="s">
        <v>4565</v>
      </c>
      <c r="U388" s="661" t="s">
        <v>4564</v>
      </c>
      <c r="V388" s="682" t="s">
        <v>4446</v>
      </c>
      <c r="W388" s="682" t="s">
        <v>4446</v>
      </c>
      <c r="X388" s="682" t="s">
        <v>4446</v>
      </c>
    </row>
    <row r="389" spans="2:24" customFormat="1" ht="25.5" x14ac:dyDescent="0.2">
      <c r="E389" s="29"/>
      <c r="F389" s="29"/>
      <c r="P389" s="361"/>
      <c r="Q389" s="757"/>
      <c r="R389" s="715" t="s">
        <v>73</v>
      </c>
      <c r="S389" s="218" t="s">
        <v>4771</v>
      </c>
      <c r="T389" s="641" t="s">
        <v>4565</v>
      </c>
      <c r="U389" s="661" t="s">
        <v>4564</v>
      </c>
      <c r="V389" s="682" t="s">
        <v>4446</v>
      </c>
      <c r="W389" s="682" t="s">
        <v>4446</v>
      </c>
      <c r="X389" s="682" t="s">
        <v>4446</v>
      </c>
    </row>
    <row r="390" spans="2:24" customFormat="1" ht="25.5" x14ac:dyDescent="0.2">
      <c r="E390" s="29"/>
      <c r="F390" s="29"/>
      <c r="P390" s="361"/>
      <c r="Q390" s="757"/>
      <c r="R390" s="715" t="s">
        <v>73</v>
      </c>
      <c r="S390" s="218" t="s">
        <v>4772</v>
      </c>
      <c r="T390" s="641" t="s">
        <v>4565</v>
      </c>
      <c r="U390" s="661" t="s">
        <v>4564</v>
      </c>
      <c r="V390" s="682" t="s">
        <v>4446</v>
      </c>
      <c r="W390" s="682" t="s">
        <v>4446</v>
      </c>
      <c r="X390" s="682" t="s">
        <v>4446</v>
      </c>
    </row>
    <row r="391" spans="2:24" customFormat="1" ht="28.15" customHeight="1" x14ac:dyDescent="0.2">
      <c r="E391" s="29"/>
      <c r="F391" s="29"/>
      <c r="P391" s="361"/>
      <c r="Q391" s="757"/>
      <c r="R391" s="715" t="s">
        <v>73</v>
      </c>
      <c r="S391" s="218" t="s">
        <v>4773</v>
      </c>
      <c r="T391" s="641" t="s">
        <v>4565</v>
      </c>
      <c r="U391" s="661" t="s">
        <v>4564</v>
      </c>
      <c r="V391" s="682" t="s">
        <v>4446</v>
      </c>
      <c r="W391" s="682" t="s">
        <v>4446</v>
      </c>
      <c r="X391" s="682" t="s">
        <v>4446</v>
      </c>
    </row>
    <row r="392" spans="2:24" customFormat="1" ht="63.75" x14ac:dyDescent="0.2">
      <c r="E392" s="29"/>
      <c r="F392" s="29"/>
      <c r="P392" s="361"/>
      <c r="Q392" s="757"/>
      <c r="R392" s="715" t="s">
        <v>73</v>
      </c>
      <c r="S392" s="218" t="s">
        <v>4774</v>
      </c>
      <c r="T392" s="641" t="s">
        <v>4565</v>
      </c>
      <c r="U392" s="661" t="s">
        <v>4564</v>
      </c>
      <c r="V392" s="682" t="s">
        <v>4446</v>
      </c>
      <c r="W392" s="682" t="s">
        <v>4446</v>
      </c>
      <c r="X392" s="682" t="s">
        <v>4446</v>
      </c>
    </row>
    <row r="393" spans="2:24" customFormat="1" ht="25.5" x14ac:dyDescent="0.2">
      <c r="E393" s="29"/>
      <c r="F393" s="29"/>
      <c r="P393" s="361"/>
      <c r="Q393" s="757"/>
      <c r="R393" s="715" t="s">
        <v>73</v>
      </c>
      <c r="S393" s="218" t="s">
        <v>4775</v>
      </c>
      <c r="T393" s="641" t="s">
        <v>4565</v>
      </c>
      <c r="U393" s="661" t="s">
        <v>4564</v>
      </c>
      <c r="V393" s="682" t="s">
        <v>4446</v>
      </c>
      <c r="W393" s="682" t="s">
        <v>4446</v>
      </c>
      <c r="X393" s="682" t="s">
        <v>4446</v>
      </c>
    </row>
    <row r="394" spans="2:24" customFormat="1" ht="25.5" x14ac:dyDescent="0.2">
      <c r="E394" s="29"/>
      <c r="F394" s="29"/>
      <c r="P394" s="361"/>
      <c r="Q394" s="758"/>
      <c r="R394" s="715" t="s">
        <v>73</v>
      </c>
      <c r="S394" s="218" t="s">
        <v>4776</v>
      </c>
      <c r="T394" s="641" t="s">
        <v>4565</v>
      </c>
      <c r="U394" s="661" t="s">
        <v>4564</v>
      </c>
      <c r="V394" s="682" t="s">
        <v>4446</v>
      </c>
      <c r="W394" s="682" t="s">
        <v>4446</v>
      </c>
      <c r="X394" s="682" t="s">
        <v>4446</v>
      </c>
    </row>
    <row r="395" spans="2:24" customFormat="1" ht="25.5" x14ac:dyDescent="0.2">
      <c r="E395" s="29"/>
      <c r="F395" s="29"/>
      <c r="P395" s="722"/>
      <c r="Q395" s="714" t="s">
        <v>4817</v>
      </c>
      <c r="R395" s="713" t="s">
        <v>4818</v>
      </c>
      <c r="S395" s="218" t="s">
        <v>4573</v>
      </c>
      <c r="T395" s="641" t="s">
        <v>4565</v>
      </c>
      <c r="U395" s="661" t="s">
        <v>4564</v>
      </c>
      <c r="V395" s="682" t="s">
        <v>4446</v>
      </c>
      <c r="W395" s="682" t="s">
        <v>4446</v>
      </c>
      <c r="X395" s="682" t="s">
        <v>4446</v>
      </c>
    </row>
    <row r="396" spans="2:24" customFormat="1" ht="25.5" x14ac:dyDescent="0.2">
      <c r="B396" s="732" t="s">
        <v>728</v>
      </c>
      <c r="C396" s="730" t="s">
        <v>1312</v>
      </c>
      <c r="D396" s="601" t="s">
        <v>64</v>
      </c>
      <c r="E396" s="601" t="s">
        <v>64</v>
      </c>
      <c r="F396" s="601" t="s">
        <v>64</v>
      </c>
      <c r="G396" s="601" t="s">
        <v>64</v>
      </c>
      <c r="H396" s="601" t="s">
        <v>64</v>
      </c>
      <c r="I396" s="601" t="s">
        <v>64</v>
      </c>
      <c r="J396" s="601" t="s">
        <v>64</v>
      </c>
      <c r="K396" s="601" t="s">
        <v>64</v>
      </c>
      <c r="L396" s="601" t="s">
        <v>64</v>
      </c>
      <c r="M396" s="601" t="s">
        <v>64</v>
      </c>
      <c r="N396" s="601" t="s">
        <v>64</v>
      </c>
      <c r="O396" s="601" t="s">
        <v>64</v>
      </c>
      <c r="P396" s="714" t="s">
        <v>64</v>
      </c>
      <c r="Q396" s="756" t="s">
        <v>4574</v>
      </c>
      <c r="R396" s="713" t="s">
        <v>4575</v>
      </c>
      <c r="S396" s="218" t="s">
        <v>4760</v>
      </c>
      <c r="T396" s="698" t="s">
        <v>4562</v>
      </c>
      <c r="U396" s="698" t="s">
        <v>4563</v>
      </c>
      <c r="V396" s="487" t="s">
        <v>2246</v>
      </c>
      <c r="W396" s="487" t="s">
        <v>2246</v>
      </c>
      <c r="X396" s="487" t="s">
        <v>2246</v>
      </c>
    </row>
    <row r="397" spans="2:24" customFormat="1" x14ac:dyDescent="0.2">
      <c r="B397" s="669"/>
      <c r="C397" s="877" t="s">
        <v>69</v>
      </c>
      <c r="D397" s="877" t="s">
        <v>69</v>
      </c>
      <c r="E397" s="877" t="s">
        <v>69</v>
      </c>
      <c r="F397" s="877" t="s">
        <v>69</v>
      </c>
      <c r="G397" s="877" t="s">
        <v>69</v>
      </c>
      <c r="H397" s="877" t="s">
        <v>69</v>
      </c>
      <c r="I397" s="877" t="s">
        <v>69</v>
      </c>
      <c r="J397" s="877" t="s">
        <v>69</v>
      </c>
      <c r="K397" s="877" t="s">
        <v>69</v>
      </c>
      <c r="L397" s="877" t="s">
        <v>69</v>
      </c>
      <c r="M397" s="877" t="s">
        <v>69</v>
      </c>
      <c r="N397" s="877" t="s">
        <v>69</v>
      </c>
      <c r="O397" s="877" t="s">
        <v>69</v>
      </c>
      <c r="P397" s="756" t="s">
        <v>69</v>
      </c>
      <c r="Q397" s="757"/>
      <c r="R397" s="715" t="s">
        <v>73</v>
      </c>
      <c r="S397" s="699" t="s">
        <v>4759</v>
      </c>
      <c r="T397" s="685" t="s">
        <v>4562</v>
      </c>
      <c r="U397" s="685" t="s">
        <v>4563</v>
      </c>
      <c r="V397" s="487" t="s">
        <v>2246</v>
      </c>
      <c r="W397" s="487" t="s">
        <v>2246</v>
      </c>
      <c r="X397" s="487" t="s">
        <v>2246</v>
      </c>
    </row>
    <row r="398" spans="2:24" customFormat="1" ht="63.75" x14ac:dyDescent="0.2">
      <c r="B398" s="730" t="s">
        <v>740</v>
      </c>
      <c r="C398" s="877"/>
      <c r="D398" s="877"/>
      <c r="E398" s="877"/>
      <c r="F398" s="877"/>
      <c r="G398" s="877"/>
      <c r="H398" s="877"/>
      <c r="I398" s="877"/>
      <c r="J398" s="877"/>
      <c r="K398" s="877"/>
      <c r="L398" s="877"/>
      <c r="M398" s="877"/>
      <c r="N398" s="877"/>
      <c r="O398" s="877"/>
      <c r="P398" s="757"/>
      <c r="Q398" s="757"/>
      <c r="R398" s="715" t="s">
        <v>73</v>
      </c>
      <c r="S398" s="704" t="s">
        <v>4777</v>
      </c>
      <c r="T398" s="685" t="s">
        <v>4562</v>
      </c>
      <c r="U398" s="685" t="s">
        <v>4563</v>
      </c>
      <c r="V398" s="487" t="s">
        <v>2246</v>
      </c>
      <c r="W398" s="487" t="s">
        <v>2246</v>
      </c>
      <c r="X398" s="487" t="s">
        <v>2246</v>
      </c>
    </row>
    <row r="399" spans="2:24" customFormat="1" ht="25.5" x14ac:dyDescent="0.2">
      <c r="B399" s="730" t="s">
        <v>740</v>
      </c>
      <c r="C399" s="877"/>
      <c r="D399" s="877"/>
      <c r="E399" s="877"/>
      <c r="F399" s="877"/>
      <c r="G399" s="877"/>
      <c r="H399" s="877"/>
      <c r="I399" s="877"/>
      <c r="J399" s="877"/>
      <c r="K399" s="877"/>
      <c r="L399" s="877"/>
      <c r="M399" s="877"/>
      <c r="N399" s="877"/>
      <c r="O399" s="877"/>
      <c r="P399" s="757"/>
      <c r="Q399" s="757"/>
      <c r="R399" s="715" t="s">
        <v>73</v>
      </c>
      <c r="S399" s="704" t="s">
        <v>4778</v>
      </c>
      <c r="T399" s="685" t="s">
        <v>4562</v>
      </c>
      <c r="U399" s="685" t="s">
        <v>4563</v>
      </c>
      <c r="V399" s="487" t="s">
        <v>2246</v>
      </c>
      <c r="W399" s="487" t="s">
        <v>2246</v>
      </c>
      <c r="X399" s="487" t="s">
        <v>2246</v>
      </c>
    </row>
    <row r="400" spans="2:24" customFormat="1" ht="51" x14ac:dyDescent="0.2">
      <c r="B400" s="730" t="s">
        <v>740</v>
      </c>
      <c r="C400" s="877"/>
      <c r="D400" s="877"/>
      <c r="E400" s="877"/>
      <c r="F400" s="877"/>
      <c r="G400" s="877"/>
      <c r="H400" s="877"/>
      <c r="I400" s="877"/>
      <c r="J400" s="877"/>
      <c r="K400" s="877"/>
      <c r="L400" s="877"/>
      <c r="M400" s="877"/>
      <c r="N400" s="877"/>
      <c r="O400" s="877"/>
      <c r="P400" s="758"/>
      <c r="Q400" s="758"/>
      <c r="R400" s="715" t="s">
        <v>73</v>
      </c>
      <c r="S400" s="704" t="s">
        <v>4779</v>
      </c>
      <c r="T400" s="685" t="s">
        <v>4562</v>
      </c>
      <c r="U400" s="685" t="s">
        <v>4563</v>
      </c>
      <c r="V400" s="487" t="s">
        <v>2246</v>
      </c>
      <c r="W400" s="487" t="s">
        <v>2246</v>
      </c>
      <c r="X400" s="487" t="s">
        <v>2246</v>
      </c>
    </row>
    <row r="401" spans="4:24" customFormat="1" ht="25.5" x14ac:dyDescent="0.2">
      <c r="D401" s="756" t="s">
        <v>106</v>
      </c>
      <c r="E401" s="756" t="s">
        <v>106</v>
      </c>
      <c r="F401" s="756" t="s">
        <v>106</v>
      </c>
      <c r="G401" s="756" t="s">
        <v>106</v>
      </c>
      <c r="H401" s="756" t="s">
        <v>106</v>
      </c>
      <c r="I401" s="756" t="s">
        <v>106</v>
      </c>
      <c r="J401" s="756" t="s">
        <v>106</v>
      </c>
      <c r="K401" s="756" t="s">
        <v>106</v>
      </c>
      <c r="L401" s="756" t="s">
        <v>106</v>
      </c>
      <c r="M401" s="756" t="s">
        <v>106</v>
      </c>
      <c r="N401" s="756" t="s">
        <v>106</v>
      </c>
      <c r="O401" s="756" t="s">
        <v>106</v>
      </c>
      <c r="P401" s="756" t="s">
        <v>106</v>
      </c>
      <c r="Q401" s="756" t="s">
        <v>4574</v>
      </c>
      <c r="R401" s="713" t="s">
        <v>4902</v>
      </c>
      <c r="S401" s="699" t="s">
        <v>4758</v>
      </c>
      <c r="T401" s="685" t="s">
        <v>4562</v>
      </c>
      <c r="U401" s="685" t="s">
        <v>4563</v>
      </c>
      <c r="V401" s="487" t="s">
        <v>2246</v>
      </c>
      <c r="W401" s="487" t="s">
        <v>2246</v>
      </c>
      <c r="X401" s="487" t="s">
        <v>2246</v>
      </c>
    </row>
    <row r="402" spans="4:24" customFormat="1" ht="38.25" x14ac:dyDescent="0.2">
      <c r="D402" s="757"/>
      <c r="E402" s="757"/>
      <c r="F402" s="757"/>
      <c r="G402" s="757"/>
      <c r="H402" s="757"/>
      <c r="I402" s="757"/>
      <c r="J402" s="757"/>
      <c r="K402" s="757"/>
      <c r="L402" s="757"/>
      <c r="M402" s="757"/>
      <c r="N402" s="757"/>
      <c r="O402" s="757"/>
      <c r="P402" s="757"/>
      <c r="Q402" s="757"/>
      <c r="R402" s="715" t="s">
        <v>73</v>
      </c>
      <c r="S402" s="704" t="s">
        <v>4780</v>
      </c>
      <c r="T402" s="685" t="s">
        <v>4562</v>
      </c>
      <c r="U402" s="685" t="s">
        <v>4563</v>
      </c>
      <c r="V402" s="487" t="s">
        <v>2246</v>
      </c>
      <c r="W402" s="487" t="s">
        <v>2246</v>
      </c>
      <c r="X402" s="487" t="s">
        <v>2246</v>
      </c>
    </row>
    <row r="403" spans="4:24" customFormat="1" ht="51" x14ac:dyDescent="0.2">
      <c r="D403" s="757"/>
      <c r="E403" s="757"/>
      <c r="F403" s="757"/>
      <c r="G403" s="757"/>
      <c r="H403" s="757"/>
      <c r="I403" s="757"/>
      <c r="J403" s="757"/>
      <c r="K403" s="757"/>
      <c r="L403" s="757"/>
      <c r="M403" s="757"/>
      <c r="N403" s="757"/>
      <c r="O403" s="757"/>
      <c r="P403" s="757"/>
      <c r="Q403" s="757"/>
      <c r="R403" s="715" t="s">
        <v>73</v>
      </c>
      <c r="S403" s="704" t="s">
        <v>4781</v>
      </c>
      <c r="T403" s="685" t="s">
        <v>4562</v>
      </c>
      <c r="U403" s="685" t="s">
        <v>4563</v>
      </c>
      <c r="V403" s="487" t="s">
        <v>2246</v>
      </c>
      <c r="W403" s="487" t="s">
        <v>2246</v>
      </c>
      <c r="X403" s="487" t="s">
        <v>2246</v>
      </c>
    </row>
    <row r="404" spans="4:24" customFormat="1" x14ac:dyDescent="0.2">
      <c r="D404" s="757"/>
      <c r="E404" s="757"/>
      <c r="F404" s="757"/>
      <c r="G404" s="757"/>
      <c r="H404" s="757"/>
      <c r="I404" s="757"/>
      <c r="J404" s="757"/>
      <c r="K404" s="757"/>
      <c r="L404" s="757"/>
      <c r="M404" s="757"/>
      <c r="N404" s="757"/>
      <c r="O404" s="757"/>
      <c r="P404" s="757"/>
      <c r="Q404" s="757"/>
      <c r="R404" s="715" t="s">
        <v>73</v>
      </c>
      <c r="S404" s="705" t="s">
        <v>4864</v>
      </c>
      <c r="T404" s="685" t="s">
        <v>4562</v>
      </c>
      <c r="U404" s="685" t="s">
        <v>4563</v>
      </c>
      <c r="V404" s="487" t="s">
        <v>2246</v>
      </c>
      <c r="W404" s="487" t="s">
        <v>2246</v>
      </c>
      <c r="X404" s="487" t="s">
        <v>2246</v>
      </c>
    </row>
    <row r="405" spans="4:24" customFormat="1" x14ac:dyDescent="0.2">
      <c r="D405" s="757"/>
      <c r="E405" s="757"/>
      <c r="F405" s="757"/>
      <c r="G405" s="757"/>
      <c r="H405" s="757"/>
      <c r="I405" s="757"/>
      <c r="J405" s="757"/>
      <c r="K405" s="757"/>
      <c r="L405" s="757"/>
      <c r="M405" s="757"/>
      <c r="N405" s="757"/>
      <c r="O405" s="757"/>
      <c r="P405" s="757"/>
      <c r="Q405" s="757"/>
      <c r="R405" s="715" t="s">
        <v>73</v>
      </c>
      <c r="S405" s="705" t="s">
        <v>4870</v>
      </c>
      <c r="T405" s="685" t="s">
        <v>4562</v>
      </c>
      <c r="U405" s="685" t="s">
        <v>4563</v>
      </c>
      <c r="V405" s="487" t="s">
        <v>2246</v>
      </c>
      <c r="W405" s="487" t="s">
        <v>2246</v>
      </c>
      <c r="X405" s="487" t="s">
        <v>2246</v>
      </c>
    </row>
    <row r="406" spans="4:24" customFormat="1" x14ac:dyDescent="0.2">
      <c r="D406" s="757"/>
      <c r="E406" s="757"/>
      <c r="F406" s="757"/>
      <c r="G406" s="757"/>
      <c r="H406" s="757"/>
      <c r="I406" s="757"/>
      <c r="J406" s="757"/>
      <c r="K406" s="757"/>
      <c r="L406" s="757"/>
      <c r="M406" s="757"/>
      <c r="N406" s="757"/>
      <c r="O406" s="757"/>
      <c r="P406" s="757"/>
      <c r="Q406" s="757"/>
      <c r="R406" s="715" t="s">
        <v>73</v>
      </c>
      <c r="S406" s="705" t="s">
        <v>4869</v>
      </c>
      <c r="T406" s="685" t="s">
        <v>4562</v>
      </c>
      <c r="U406" s="685" t="s">
        <v>4563</v>
      </c>
      <c r="V406" s="487" t="s">
        <v>2246</v>
      </c>
      <c r="W406" s="487" t="s">
        <v>2246</v>
      </c>
      <c r="X406" s="487" t="s">
        <v>2246</v>
      </c>
    </row>
    <row r="407" spans="4:24" customFormat="1" x14ac:dyDescent="0.2">
      <c r="D407" s="757"/>
      <c r="E407" s="757"/>
      <c r="F407" s="757"/>
      <c r="G407" s="757"/>
      <c r="H407" s="757"/>
      <c r="I407" s="757"/>
      <c r="J407" s="757"/>
      <c r="K407" s="757"/>
      <c r="L407" s="757"/>
      <c r="M407" s="757"/>
      <c r="N407" s="757"/>
      <c r="O407" s="757"/>
      <c r="P407" s="757"/>
      <c r="Q407" s="757"/>
      <c r="R407" s="715" t="s">
        <v>73</v>
      </c>
      <c r="S407" s="705" t="s">
        <v>4868</v>
      </c>
      <c r="T407" s="685" t="s">
        <v>4562</v>
      </c>
      <c r="U407" s="685" t="s">
        <v>4563</v>
      </c>
      <c r="V407" s="487" t="s">
        <v>2246</v>
      </c>
      <c r="W407" s="487" t="s">
        <v>2246</v>
      </c>
      <c r="X407" s="487" t="s">
        <v>2246</v>
      </c>
    </row>
    <row r="408" spans="4:24" customFormat="1" x14ac:dyDescent="0.2">
      <c r="D408" s="757"/>
      <c r="E408" s="757"/>
      <c r="F408" s="757"/>
      <c r="G408" s="757"/>
      <c r="H408" s="757"/>
      <c r="I408" s="757"/>
      <c r="J408" s="757"/>
      <c r="K408" s="757"/>
      <c r="L408" s="757"/>
      <c r="M408" s="757"/>
      <c r="N408" s="757"/>
      <c r="O408" s="757"/>
      <c r="P408" s="757"/>
      <c r="Q408" s="757"/>
      <c r="R408" s="715" t="s">
        <v>73</v>
      </c>
      <c r="S408" s="705" t="s">
        <v>4867</v>
      </c>
      <c r="T408" s="685" t="s">
        <v>4562</v>
      </c>
      <c r="U408" s="685" t="s">
        <v>4563</v>
      </c>
      <c r="V408" s="487" t="s">
        <v>2246</v>
      </c>
      <c r="W408" s="487" t="s">
        <v>2246</v>
      </c>
      <c r="X408" s="487" t="s">
        <v>2246</v>
      </c>
    </row>
    <row r="409" spans="4:24" customFormat="1" x14ac:dyDescent="0.2">
      <c r="D409" s="757"/>
      <c r="E409" s="757"/>
      <c r="F409" s="757"/>
      <c r="G409" s="757"/>
      <c r="H409" s="757"/>
      <c r="I409" s="757"/>
      <c r="J409" s="757"/>
      <c r="K409" s="757"/>
      <c r="L409" s="757"/>
      <c r="M409" s="757"/>
      <c r="N409" s="757"/>
      <c r="O409" s="757"/>
      <c r="P409" s="757"/>
      <c r="Q409" s="757"/>
      <c r="R409" s="715" t="s">
        <v>73</v>
      </c>
      <c r="S409" s="705" t="s">
        <v>4866</v>
      </c>
      <c r="T409" s="685" t="s">
        <v>4562</v>
      </c>
      <c r="U409" s="685" t="s">
        <v>4563</v>
      </c>
      <c r="V409" s="487" t="s">
        <v>2246</v>
      </c>
      <c r="W409" s="487" t="s">
        <v>2246</v>
      </c>
      <c r="X409" s="487" t="s">
        <v>2246</v>
      </c>
    </row>
    <row r="410" spans="4:24" customFormat="1" x14ac:dyDescent="0.2">
      <c r="D410" s="757"/>
      <c r="E410" s="757"/>
      <c r="F410" s="757"/>
      <c r="G410" s="757"/>
      <c r="H410" s="757"/>
      <c r="I410" s="757"/>
      <c r="J410" s="757"/>
      <c r="K410" s="757"/>
      <c r="L410" s="757"/>
      <c r="M410" s="757"/>
      <c r="N410" s="757"/>
      <c r="O410" s="757"/>
      <c r="P410" s="757"/>
      <c r="Q410" s="757"/>
      <c r="R410" s="715" t="s">
        <v>73</v>
      </c>
      <c r="S410" s="705" t="s">
        <v>4865</v>
      </c>
      <c r="T410" s="685" t="s">
        <v>4562</v>
      </c>
      <c r="U410" s="685" t="s">
        <v>4563</v>
      </c>
      <c r="V410" s="487" t="s">
        <v>2246</v>
      </c>
      <c r="W410" s="487" t="s">
        <v>2246</v>
      </c>
      <c r="X410" s="487" t="s">
        <v>2246</v>
      </c>
    </row>
    <row r="411" spans="4:24" customFormat="1" x14ac:dyDescent="0.2">
      <c r="D411" s="757"/>
      <c r="E411" s="757"/>
      <c r="F411" s="757"/>
      <c r="G411" s="757"/>
      <c r="H411" s="757"/>
      <c r="I411" s="757"/>
      <c r="J411" s="757"/>
      <c r="K411" s="757"/>
      <c r="L411" s="757"/>
      <c r="M411" s="757"/>
      <c r="N411" s="757"/>
      <c r="O411" s="757"/>
      <c r="P411" s="757"/>
      <c r="Q411" s="757"/>
      <c r="R411" s="715" t="s">
        <v>73</v>
      </c>
      <c r="S411" s="705" t="s">
        <v>4860</v>
      </c>
      <c r="T411" s="685" t="s">
        <v>4562</v>
      </c>
      <c r="U411" s="685" t="s">
        <v>4563</v>
      </c>
      <c r="V411" s="487" t="s">
        <v>2246</v>
      </c>
      <c r="W411" s="487" t="s">
        <v>2246</v>
      </c>
      <c r="X411" s="487" t="s">
        <v>2246</v>
      </c>
    </row>
    <row r="412" spans="4:24" customFormat="1" x14ac:dyDescent="0.2">
      <c r="D412" s="757"/>
      <c r="E412" s="757"/>
      <c r="F412" s="757"/>
      <c r="G412" s="757"/>
      <c r="H412" s="757"/>
      <c r="I412" s="757"/>
      <c r="J412" s="757"/>
      <c r="K412" s="757"/>
      <c r="L412" s="757"/>
      <c r="M412" s="757"/>
      <c r="N412" s="757"/>
      <c r="O412" s="757"/>
      <c r="P412" s="757"/>
      <c r="Q412" s="757"/>
      <c r="R412" s="715" t="s">
        <v>73</v>
      </c>
      <c r="S412" s="705" t="s">
        <v>4861</v>
      </c>
      <c r="T412" s="685" t="s">
        <v>4562</v>
      </c>
      <c r="U412" s="685" t="s">
        <v>4563</v>
      </c>
      <c r="V412" s="487" t="s">
        <v>2246</v>
      </c>
      <c r="W412" s="487" t="s">
        <v>2246</v>
      </c>
      <c r="X412" s="487" t="s">
        <v>2246</v>
      </c>
    </row>
    <row r="413" spans="4:24" customFormat="1" x14ac:dyDescent="0.2">
      <c r="D413" s="757"/>
      <c r="E413" s="757"/>
      <c r="F413" s="757"/>
      <c r="G413" s="757"/>
      <c r="H413" s="757"/>
      <c r="I413" s="757"/>
      <c r="J413" s="757"/>
      <c r="K413" s="757"/>
      <c r="L413" s="757"/>
      <c r="M413" s="757"/>
      <c r="N413" s="757"/>
      <c r="O413" s="757"/>
      <c r="P413" s="757"/>
      <c r="Q413" s="757"/>
      <c r="R413" s="715" t="s">
        <v>73</v>
      </c>
      <c r="S413" s="705" t="s">
        <v>4862</v>
      </c>
      <c r="T413" s="685" t="s">
        <v>4562</v>
      </c>
      <c r="U413" s="685" t="s">
        <v>4563</v>
      </c>
      <c r="V413" s="487" t="s">
        <v>2246</v>
      </c>
      <c r="W413" s="487" t="s">
        <v>2246</v>
      </c>
      <c r="X413" s="487" t="s">
        <v>2246</v>
      </c>
    </row>
    <row r="414" spans="4:24" customFormat="1" x14ac:dyDescent="0.2">
      <c r="D414" s="758"/>
      <c r="E414" s="758"/>
      <c r="F414" s="758"/>
      <c r="G414" s="758"/>
      <c r="H414" s="758"/>
      <c r="I414" s="758"/>
      <c r="J414" s="758"/>
      <c r="K414" s="758"/>
      <c r="L414" s="758"/>
      <c r="M414" s="758"/>
      <c r="N414" s="758"/>
      <c r="O414" s="758"/>
      <c r="P414" s="758"/>
      <c r="Q414" s="757"/>
      <c r="R414" s="715" t="s">
        <v>73</v>
      </c>
      <c r="S414" s="705" t="s">
        <v>4863</v>
      </c>
      <c r="T414" s="685" t="s">
        <v>4562</v>
      </c>
      <c r="U414" s="685" t="s">
        <v>4563</v>
      </c>
      <c r="V414" s="487" t="s">
        <v>2246</v>
      </c>
      <c r="W414" s="487" t="s">
        <v>2246</v>
      </c>
      <c r="X414" s="487" t="s">
        <v>2246</v>
      </c>
    </row>
    <row r="415" spans="4:24" customFormat="1" x14ac:dyDescent="0.2">
      <c r="D415" s="731" t="s">
        <v>64</v>
      </c>
      <c r="E415" s="731" t="s">
        <v>64</v>
      </c>
      <c r="F415" s="731" t="s">
        <v>64</v>
      </c>
      <c r="G415" s="731" t="s">
        <v>64</v>
      </c>
      <c r="H415" s="731" t="s">
        <v>64</v>
      </c>
      <c r="I415" s="731" t="s">
        <v>64</v>
      </c>
      <c r="J415" s="731" t="s">
        <v>64</v>
      </c>
      <c r="K415" s="731" t="s">
        <v>64</v>
      </c>
      <c r="L415" s="731" t="s">
        <v>64</v>
      </c>
      <c r="M415" s="731" t="s">
        <v>64</v>
      </c>
      <c r="N415" s="731" t="s">
        <v>64</v>
      </c>
      <c r="O415" s="731" t="s">
        <v>64</v>
      </c>
      <c r="P415" s="714" t="s">
        <v>64</v>
      </c>
      <c r="Q415" s="757"/>
      <c r="R415" s="715" t="s">
        <v>73</v>
      </c>
      <c r="S415" s="699" t="s">
        <v>4782</v>
      </c>
      <c r="T415" s="685" t="s">
        <v>4562</v>
      </c>
      <c r="U415" s="685" t="s">
        <v>4563</v>
      </c>
      <c r="V415" s="487" t="s">
        <v>2246</v>
      </c>
      <c r="W415" s="487" t="s">
        <v>2246</v>
      </c>
      <c r="X415" s="487" t="s">
        <v>2246</v>
      </c>
    </row>
    <row r="416" spans="4:24" customFormat="1" ht="267.75" x14ac:dyDescent="0.2">
      <c r="D416" s="731" t="s">
        <v>136</v>
      </c>
      <c r="E416" s="731" t="s">
        <v>136</v>
      </c>
      <c r="F416" s="731" t="s">
        <v>136</v>
      </c>
      <c r="G416" s="731" t="s">
        <v>136</v>
      </c>
      <c r="H416" s="731" t="s">
        <v>136</v>
      </c>
      <c r="I416" s="731" t="s">
        <v>136</v>
      </c>
      <c r="J416" s="731" t="s">
        <v>136</v>
      </c>
      <c r="K416" s="731" t="s">
        <v>136</v>
      </c>
      <c r="L416" s="731" t="s">
        <v>136</v>
      </c>
      <c r="M416" s="731" t="s">
        <v>136</v>
      </c>
      <c r="N416" s="731" t="s">
        <v>136</v>
      </c>
      <c r="O416" s="731" t="s">
        <v>136</v>
      </c>
      <c r="P416" s="714" t="s">
        <v>136</v>
      </c>
      <c r="Q416" s="757"/>
      <c r="R416" s="715" t="s">
        <v>73</v>
      </c>
      <c r="S416" s="704" t="s">
        <v>4576</v>
      </c>
      <c r="T416" s="685" t="s">
        <v>4562</v>
      </c>
      <c r="U416" s="685" t="s">
        <v>4563</v>
      </c>
      <c r="V416" s="487" t="s">
        <v>2246</v>
      </c>
      <c r="W416" s="487" t="s">
        <v>2246</v>
      </c>
      <c r="X416" s="487" t="s">
        <v>2246</v>
      </c>
    </row>
    <row r="417" spans="4:24" customFormat="1" ht="127.5" x14ac:dyDescent="0.2">
      <c r="D417" s="731" t="s">
        <v>1886</v>
      </c>
      <c r="E417" s="731" t="s">
        <v>1886</v>
      </c>
      <c r="F417" s="731" t="s">
        <v>1886</v>
      </c>
      <c r="G417" s="731" t="s">
        <v>1886</v>
      </c>
      <c r="H417" s="731" t="s">
        <v>1886</v>
      </c>
      <c r="I417" s="731" t="s">
        <v>1886</v>
      </c>
      <c r="J417" s="731" t="s">
        <v>1886</v>
      </c>
      <c r="K417" s="731" t="s">
        <v>1886</v>
      </c>
      <c r="L417" s="731" t="s">
        <v>1886</v>
      </c>
      <c r="M417" s="731" t="s">
        <v>1886</v>
      </c>
      <c r="N417" s="731" t="s">
        <v>1886</v>
      </c>
      <c r="O417" s="731" t="s">
        <v>1886</v>
      </c>
      <c r="P417" s="714" t="s">
        <v>1886</v>
      </c>
      <c r="Q417" s="758"/>
      <c r="R417" s="715" t="s">
        <v>73</v>
      </c>
      <c r="S417" s="704" t="s">
        <v>4783</v>
      </c>
      <c r="T417" s="685" t="s">
        <v>4562</v>
      </c>
      <c r="U417" s="685" t="s">
        <v>4563</v>
      </c>
      <c r="V417" s="487" t="s">
        <v>2246</v>
      </c>
      <c r="W417" s="487" t="s">
        <v>2246</v>
      </c>
      <c r="X417" s="487" t="s">
        <v>2246</v>
      </c>
    </row>
    <row r="418" spans="4:24" customFormat="1" ht="102" x14ac:dyDescent="0.2">
      <c r="D418" s="731" t="s">
        <v>146</v>
      </c>
      <c r="E418" s="731" t="s">
        <v>146</v>
      </c>
      <c r="F418" s="731" t="s">
        <v>146</v>
      </c>
      <c r="G418" s="731" t="s">
        <v>146</v>
      </c>
      <c r="H418" s="731" t="s">
        <v>146</v>
      </c>
      <c r="I418" s="731" t="s">
        <v>146</v>
      </c>
      <c r="J418" s="731" t="s">
        <v>146</v>
      </c>
      <c r="K418" s="731" t="s">
        <v>146</v>
      </c>
      <c r="L418" s="731" t="s">
        <v>146</v>
      </c>
      <c r="M418" s="731" t="s">
        <v>146</v>
      </c>
      <c r="N418" s="731" t="s">
        <v>146</v>
      </c>
      <c r="O418" s="731" t="s">
        <v>146</v>
      </c>
      <c r="P418" s="714" t="s">
        <v>146</v>
      </c>
      <c r="Q418" s="756" t="s">
        <v>4574</v>
      </c>
      <c r="R418" s="713" t="s">
        <v>4902</v>
      </c>
      <c r="S418" s="704" t="s">
        <v>4784</v>
      </c>
      <c r="T418" s="685" t="s">
        <v>4562</v>
      </c>
      <c r="U418" s="685" t="s">
        <v>4563</v>
      </c>
      <c r="V418" s="487" t="s">
        <v>2246</v>
      </c>
      <c r="W418" s="487" t="s">
        <v>2246</v>
      </c>
      <c r="X418" s="487" t="s">
        <v>2246</v>
      </c>
    </row>
    <row r="419" spans="4:24" customFormat="1" ht="191.25" x14ac:dyDescent="0.2">
      <c r="D419" s="731" t="s">
        <v>122</v>
      </c>
      <c r="E419" s="731" t="s">
        <v>122</v>
      </c>
      <c r="F419" s="731" t="s">
        <v>122</v>
      </c>
      <c r="G419" s="731" t="s">
        <v>122</v>
      </c>
      <c r="H419" s="731" t="s">
        <v>122</v>
      </c>
      <c r="I419" s="731" t="s">
        <v>122</v>
      </c>
      <c r="J419" s="731" t="s">
        <v>122</v>
      </c>
      <c r="K419" s="731" t="s">
        <v>122</v>
      </c>
      <c r="L419" s="731" t="s">
        <v>122</v>
      </c>
      <c r="M419" s="731" t="s">
        <v>122</v>
      </c>
      <c r="N419" s="731" t="s">
        <v>122</v>
      </c>
      <c r="O419" s="731" t="s">
        <v>122</v>
      </c>
      <c r="P419" s="714" t="s">
        <v>122</v>
      </c>
      <c r="Q419" s="757"/>
      <c r="R419" s="715" t="s">
        <v>73</v>
      </c>
      <c r="S419" s="704" t="s">
        <v>4785</v>
      </c>
      <c r="T419" s="685" t="s">
        <v>4562</v>
      </c>
      <c r="U419" s="685" t="s">
        <v>4563</v>
      </c>
      <c r="V419" s="487" t="s">
        <v>2246</v>
      </c>
      <c r="W419" s="487" t="s">
        <v>2246</v>
      </c>
      <c r="X419" s="487" t="s">
        <v>2246</v>
      </c>
    </row>
    <row r="420" spans="4:24" customFormat="1" ht="51" x14ac:dyDescent="0.2">
      <c r="D420" s="756" t="s">
        <v>64</v>
      </c>
      <c r="E420" s="756" t="s">
        <v>64</v>
      </c>
      <c r="F420" s="756" t="s">
        <v>64</v>
      </c>
      <c r="G420" s="756" t="s">
        <v>64</v>
      </c>
      <c r="H420" s="756" t="s">
        <v>64</v>
      </c>
      <c r="I420" s="756" t="s">
        <v>64</v>
      </c>
      <c r="J420" s="756" t="s">
        <v>64</v>
      </c>
      <c r="K420" s="756" t="s">
        <v>64</v>
      </c>
      <c r="L420" s="756" t="s">
        <v>64</v>
      </c>
      <c r="M420" s="756" t="s">
        <v>64</v>
      </c>
      <c r="N420" s="756" t="s">
        <v>64</v>
      </c>
      <c r="O420" s="756" t="s">
        <v>64</v>
      </c>
      <c r="P420" s="756" t="s">
        <v>64</v>
      </c>
      <c r="Q420" s="757"/>
      <c r="R420" s="715" t="s">
        <v>73</v>
      </c>
      <c r="S420" s="218" t="s">
        <v>4786</v>
      </c>
      <c r="T420" s="685" t="s">
        <v>4562</v>
      </c>
      <c r="U420" s="685" t="s">
        <v>4563</v>
      </c>
      <c r="V420" s="487" t="s">
        <v>2246</v>
      </c>
      <c r="W420" s="487" t="s">
        <v>2246</v>
      </c>
      <c r="X420" s="487" t="s">
        <v>2246</v>
      </c>
    </row>
    <row r="421" spans="4:24" customFormat="1" ht="25.5" x14ac:dyDescent="0.2">
      <c r="D421" s="758"/>
      <c r="E421" s="758"/>
      <c r="F421" s="758"/>
      <c r="G421" s="758"/>
      <c r="H421" s="758"/>
      <c r="I421" s="758"/>
      <c r="J421" s="758"/>
      <c r="K421" s="758"/>
      <c r="L421" s="758"/>
      <c r="M421" s="758"/>
      <c r="N421" s="758"/>
      <c r="O421" s="758"/>
      <c r="P421" s="758"/>
      <c r="Q421" s="757"/>
      <c r="R421" s="715" t="s">
        <v>73</v>
      </c>
      <c r="S421" s="218" t="s">
        <v>4787</v>
      </c>
      <c r="T421" s="685" t="s">
        <v>4562</v>
      </c>
      <c r="U421" s="685" t="s">
        <v>4563</v>
      </c>
      <c r="V421" s="487" t="s">
        <v>2246</v>
      </c>
      <c r="W421" s="487" t="s">
        <v>2246</v>
      </c>
      <c r="X421" s="487" t="s">
        <v>2246</v>
      </c>
    </row>
    <row r="422" spans="4:24" customFormat="1" x14ac:dyDescent="0.2">
      <c r="D422" s="268" t="s">
        <v>5025</v>
      </c>
      <c r="E422" s="268" t="s">
        <v>5025</v>
      </c>
      <c r="F422" s="268" t="s">
        <v>5025</v>
      </c>
      <c r="G422" s="268" t="s">
        <v>5025</v>
      </c>
      <c r="H422" s="268" t="s">
        <v>5025</v>
      </c>
      <c r="I422" s="268" t="s">
        <v>5025</v>
      </c>
      <c r="J422" s="268" t="s">
        <v>5025</v>
      </c>
      <c r="K422" s="268" t="s">
        <v>5025</v>
      </c>
      <c r="L422" s="268" t="s">
        <v>5025</v>
      </c>
      <c r="M422" s="268" t="s">
        <v>5025</v>
      </c>
      <c r="N422" s="268" t="s">
        <v>5025</v>
      </c>
      <c r="O422" s="268" t="s">
        <v>5025</v>
      </c>
      <c r="P422" s="268" t="s">
        <v>5025</v>
      </c>
      <c r="Q422" s="757"/>
      <c r="R422" s="715" t="s">
        <v>73</v>
      </c>
      <c r="S422" s="218" t="s">
        <v>4788</v>
      </c>
      <c r="T422" s="685" t="s">
        <v>4562</v>
      </c>
      <c r="U422" s="685" t="s">
        <v>4563</v>
      </c>
      <c r="V422" s="487" t="s">
        <v>2246</v>
      </c>
      <c r="W422" s="487" t="s">
        <v>2246</v>
      </c>
      <c r="X422" s="487" t="s">
        <v>2246</v>
      </c>
    </row>
    <row r="423" spans="4:24" customFormat="1" ht="56.45" customHeight="1" x14ac:dyDescent="0.2">
      <c r="D423" s="731" t="s">
        <v>161</v>
      </c>
      <c r="E423" s="731" t="s">
        <v>161</v>
      </c>
      <c r="F423" s="731" t="s">
        <v>161</v>
      </c>
      <c r="G423" s="731" t="s">
        <v>161</v>
      </c>
      <c r="H423" s="731" t="s">
        <v>161</v>
      </c>
      <c r="I423" s="731" t="s">
        <v>161</v>
      </c>
      <c r="J423" s="731" t="s">
        <v>161</v>
      </c>
      <c r="K423" s="731" t="s">
        <v>161</v>
      </c>
      <c r="L423" s="731" t="s">
        <v>161</v>
      </c>
      <c r="M423" s="731" t="s">
        <v>161</v>
      </c>
      <c r="N423" s="731" t="s">
        <v>161</v>
      </c>
      <c r="O423" s="731" t="s">
        <v>161</v>
      </c>
      <c r="P423" s="714" t="s">
        <v>161</v>
      </c>
      <c r="Q423" s="757"/>
      <c r="R423" s="715" t="s">
        <v>73</v>
      </c>
      <c r="S423" s="699" t="s">
        <v>4789</v>
      </c>
      <c r="T423" s="685" t="s">
        <v>4562</v>
      </c>
      <c r="U423" s="685" t="s">
        <v>4563</v>
      </c>
      <c r="V423" s="487" t="s">
        <v>2246</v>
      </c>
      <c r="W423" s="487" t="s">
        <v>2246</v>
      </c>
      <c r="X423" s="487" t="s">
        <v>2246</v>
      </c>
    </row>
    <row r="424" spans="4:24" customFormat="1" ht="51" x14ac:dyDescent="0.2">
      <c r="D424" s="731" t="s">
        <v>2001</v>
      </c>
      <c r="E424" s="731" t="s">
        <v>2001</v>
      </c>
      <c r="F424" s="731" t="s">
        <v>2001</v>
      </c>
      <c r="G424" s="731" t="s">
        <v>2001</v>
      </c>
      <c r="H424" s="731" t="s">
        <v>2001</v>
      </c>
      <c r="I424" s="731" t="s">
        <v>2001</v>
      </c>
      <c r="J424" s="731" t="s">
        <v>2001</v>
      </c>
      <c r="K424" s="731" t="s">
        <v>2001</v>
      </c>
      <c r="L424" s="731" t="s">
        <v>2001</v>
      </c>
      <c r="M424" s="731" t="s">
        <v>2001</v>
      </c>
      <c r="N424" s="731" t="s">
        <v>2001</v>
      </c>
      <c r="O424" s="731" t="s">
        <v>2001</v>
      </c>
      <c r="P424" s="714" t="s">
        <v>2001</v>
      </c>
      <c r="Q424" s="758"/>
      <c r="R424" s="715" t="s">
        <v>73</v>
      </c>
      <c r="S424" s="699" t="s">
        <v>4790</v>
      </c>
      <c r="T424" s="685" t="s">
        <v>4562</v>
      </c>
      <c r="U424" s="685" t="s">
        <v>4563</v>
      </c>
      <c r="V424" s="487" t="s">
        <v>2246</v>
      </c>
      <c r="W424" s="487" t="s">
        <v>2246</v>
      </c>
      <c r="X424" s="487" t="s">
        <v>2246</v>
      </c>
    </row>
    <row r="425" spans="4:24" customFormat="1" ht="51" x14ac:dyDescent="0.2">
      <c r="E425" s="29"/>
      <c r="F425" s="29"/>
      <c r="P425" s="722"/>
      <c r="Q425" s="756" t="s">
        <v>4577</v>
      </c>
      <c r="R425" s="713" t="s">
        <v>4578</v>
      </c>
      <c r="S425" s="218" t="s">
        <v>4791</v>
      </c>
      <c r="T425" s="661" t="s">
        <v>4565</v>
      </c>
      <c r="U425" s="661" t="s">
        <v>4566</v>
      </c>
      <c r="V425" s="682" t="s">
        <v>4446</v>
      </c>
      <c r="W425" s="682" t="s">
        <v>4446</v>
      </c>
      <c r="X425" s="682" t="s">
        <v>4446</v>
      </c>
    </row>
    <row r="426" spans="4:24" customFormat="1" ht="43.15" customHeight="1" x14ac:dyDescent="0.2">
      <c r="E426" s="29"/>
      <c r="F426" s="29"/>
      <c r="P426" s="722"/>
      <c r="Q426" s="758"/>
      <c r="R426" s="715" t="s">
        <v>73</v>
      </c>
      <c r="S426" s="218" t="s">
        <v>4792</v>
      </c>
      <c r="T426" s="661" t="s">
        <v>4565</v>
      </c>
      <c r="U426" s="661" t="s">
        <v>4566</v>
      </c>
      <c r="V426" s="682" t="s">
        <v>4446</v>
      </c>
      <c r="W426" s="682" t="s">
        <v>4446</v>
      </c>
      <c r="X426" s="682" t="s">
        <v>4446</v>
      </c>
    </row>
    <row r="427" spans="4:24" customFormat="1" x14ac:dyDescent="0.2">
      <c r="E427" s="29"/>
      <c r="F427" s="29"/>
      <c r="P427" s="722"/>
      <c r="Q427" s="756" t="s">
        <v>4579</v>
      </c>
      <c r="R427" s="713" t="s">
        <v>4580</v>
      </c>
      <c r="S427" s="218" t="s">
        <v>4793</v>
      </c>
      <c r="T427" s="661" t="s">
        <v>4565</v>
      </c>
      <c r="U427" s="661" t="s">
        <v>4564</v>
      </c>
      <c r="V427" s="682" t="s">
        <v>4446</v>
      </c>
      <c r="W427" s="682" t="s">
        <v>4446</v>
      </c>
      <c r="X427" s="682" t="s">
        <v>4446</v>
      </c>
    </row>
    <row r="428" spans="4:24" customFormat="1" ht="25.5" x14ac:dyDescent="0.2">
      <c r="E428" s="29"/>
      <c r="F428" s="29"/>
      <c r="P428" s="722"/>
      <c r="Q428" s="757"/>
      <c r="R428" s="715" t="s">
        <v>73</v>
      </c>
      <c r="S428" s="218" t="s">
        <v>4794</v>
      </c>
      <c r="T428" s="661" t="s">
        <v>4565</v>
      </c>
      <c r="U428" s="661" t="s">
        <v>4564</v>
      </c>
      <c r="V428" s="682" t="s">
        <v>4446</v>
      </c>
      <c r="W428" s="682" t="s">
        <v>4446</v>
      </c>
      <c r="X428" s="682" t="s">
        <v>4446</v>
      </c>
    </row>
    <row r="429" spans="4:24" customFormat="1" ht="25.5" x14ac:dyDescent="0.2">
      <c r="E429" s="29"/>
      <c r="F429" s="29"/>
      <c r="P429" s="722"/>
      <c r="Q429" s="757"/>
      <c r="R429" s="715" t="s">
        <v>73</v>
      </c>
      <c r="S429" s="218" t="s">
        <v>4795</v>
      </c>
      <c r="T429" s="661" t="s">
        <v>4565</v>
      </c>
      <c r="U429" s="661" t="s">
        <v>4564</v>
      </c>
      <c r="V429" s="682" t="s">
        <v>4446</v>
      </c>
      <c r="W429" s="682" t="s">
        <v>4446</v>
      </c>
      <c r="X429" s="682" t="s">
        <v>4446</v>
      </c>
    </row>
    <row r="430" spans="4:24" customFormat="1" x14ac:dyDescent="0.2">
      <c r="E430" s="29"/>
      <c r="F430" s="29"/>
      <c r="P430" s="361"/>
      <c r="Q430" s="757"/>
      <c r="R430" s="715" t="s">
        <v>73</v>
      </c>
      <c r="S430" s="218" t="s">
        <v>4796</v>
      </c>
      <c r="T430" s="661" t="s">
        <v>4565</v>
      </c>
      <c r="U430" s="661" t="s">
        <v>4564</v>
      </c>
      <c r="V430" s="682" t="s">
        <v>4446</v>
      </c>
      <c r="W430" s="682" t="s">
        <v>4446</v>
      </c>
      <c r="X430" s="682" t="s">
        <v>4446</v>
      </c>
    </row>
    <row r="431" spans="4:24" customFormat="1" x14ac:dyDescent="0.2">
      <c r="E431" s="29"/>
      <c r="F431" s="29"/>
      <c r="P431" s="361"/>
      <c r="Q431" s="757"/>
      <c r="R431" s="715" t="s">
        <v>73</v>
      </c>
      <c r="S431" s="218" t="s">
        <v>4797</v>
      </c>
      <c r="T431" s="661" t="s">
        <v>4565</v>
      </c>
      <c r="U431" s="661" t="s">
        <v>4564</v>
      </c>
      <c r="V431" s="682" t="s">
        <v>4446</v>
      </c>
      <c r="W431" s="682" t="s">
        <v>4446</v>
      </c>
      <c r="X431" s="682" t="s">
        <v>4446</v>
      </c>
    </row>
    <row r="432" spans="4:24" customFormat="1" ht="25.5" x14ac:dyDescent="0.2">
      <c r="E432" s="29"/>
      <c r="F432" s="29"/>
      <c r="P432" s="361"/>
      <c r="Q432" s="757"/>
      <c r="R432" s="715" t="s">
        <v>73</v>
      </c>
      <c r="S432" s="218" t="s">
        <v>4798</v>
      </c>
      <c r="T432" s="661" t="s">
        <v>4565</v>
      </c>
      <c r="U432" s="661" t="s">
        <v>4564</v>
      </c>
      <c r="V432" s="682" t="s">
        <v>4446</v>
      </c>
      <c r="W432" s="682" t="s">
        <v>4446</v>
      </c>
      <c r="X432" s="682" t="s">
        <v>4446</v>
      </c>
    </row>
    <row r="433" spans="5:24" customFormat="1" x14ac:dyDescent="0.2">
      <c r="E433" s="29"/>
      <c r="F433" s="29"/>
      <c r="P433" s="361"/>
      <c r="Q433" s="758"/>
      <c r="R433" s="715" t="s">
        <v>73</v>
      </c>
      <c r="S433" s="218" t="s">
        <v>4799</v>
      </c>
      <c r="T433" s="661" t="s">
        <v>4565</v>
      </c>
      <c r="U433" s="661" t="s">
        <v>4564</v>
      </c>
      <c r="V433" s="682" t="s">
        <v>4446</v>
      </c>
      <c r="W433" s="682" t="s">
        <v>4446</v>
      </c>
      <c r="X433" s="682" t="s">
        <v>4446</v>
      </c>
    </row>
    <row r="434" spans="5:24" customFormat="1" ht="38.25" x14ac:dyDescent="0.2">
      <c r="E434" s="29"/>
      <c r="F434" s="29"/>
      <c r="P434" s="722"/>
      <c r="Q434" s="756" t="s">
        <v>4581</v>
      </c>
      <c r="R434" s="713" t="s">
        <v>4582</v>
      </c>
      <c r="S434" s="218" t="s">
        <v>4583</v>
      </c>
      <c r="T434" s="683">
        <v>45653</v>
      </c>
      <c r="U434" s="685" t="s">
        <v>4567</v>
      </c>
      <c r="V434" s="682" t="s">
        <v>4446</v>
      </c>
      <c r="W434" s="682" t="s">
        <v>4446</v>
      </c>
      <c r="X434" s="682" t="s">
        <v>4446</v>
      </c>
    </row>
    <row r="435" spans="5:24" customFormat="1" x14ac:dyDescent="0.2">
      <c r="E435" s="29"/>
      <c r="F435" s="29"/>
      <c r="P435" s="722"/>
      <c r="Q435" s="757"/>
      <c r="R435" s="715" t="s">
        <v>73</v>
      </c>
      <c r="S435" s="218" t="s">
        <v>4800</v>
      </c>
      <c r="T435" s="683">
        <v>45653</v>
      </c>
      <c r="U435" s="685" t="s">
        <v>4567</v>
      </c>
      <c r="V435" s="682" t="s">
        <v>4446</v>
      </c>
      <c r="W435" s="682" t="s">
        <v>4446</v>
      </c>
      <c r="X435" s="682" t="s">
        <v>4446</v>
      </c>
    </row>
    <row r="436" spans="5:24" customFormat="1" x14ac:dyDescent="0.2">
      <c r="E436" s="29"/>
      <c r="F436" s="29"/>
      <c r="P436" s="722"/>
      <c r="Q436" s="757"/>
      <c r="R436" s="715" t="s">
        <v>73</v>
      </c>
      <c r="S436" s="218" t="s">
        <v>4739</v>
      </c>
      <c r="T436" s="683">
        <v>45653</v>
      </c>
      <c r="U436" s="685" t="s">
        <v>4567</v>
      </c>
      <c r="V436" s="682" t="s">
        <v>4446</v>
      </c>
      <c r="W436" s="682" t="s">
        <v>4446</v>
      </c>
      <c r="X436" s="682" t="s">
        <v>4446</v>
      </c>
    </row>
    <row r="437" spans="5:24" customFormat="1" x14ac:dyDescent="0.2">
      <c r="E437" s="29"/>
      <c r="F437" s="29"/>
      <c r="P437" s="361"/>
      <c r="Q437" s="757"/>
      <c r="R437" s="715" t="s">
        <v>73</v>
      </c>
      <c r="S437" s="218" t="s">
        <v>4740</v>
      </c>
      <c r="T437" s="683">
        <v>45653</v>
      </c>
      <c r="U437" s="685" t="s">
        <v>4567</v>
      </c>
      <c r="V437" s="682" t="s">
        <v>4446</v>
      </c>
      <c r="W437" s="682" t="s">
        <v>4446</v>
      </c>
      <c r="X437" s="682" t="s">
        <v>4446</v>
      </c>
    </row>
    <row r="438" spans="5:24" customFormat="1" x14ac:dyDescent="0.2">
      <c r="E438" s="29"/>
      <c r="F438" s="29"/>
      <c r="P438" s="361"/>
      <c r="Q438" s="757"/>
      <c r="R438" s="715" t="s">
        <v>73</v>
      </c>
      <c r="S438" s="218" t="s">
        <v>4741</v>
      </c>
      <c r="T438" s="683">
        <v>45653</v>
      </c>
      <c r="U438" s="685" t="s">
        <v>4567</v>
      </c>
      <c r="V438" s="682" t="s">
        <v>4446</v>
      </c>
      <c r="W438" s="682" t="s">
        <v>4446</v>
      </c>
      <c r="X438" s="682" t="s">
        <v>4446</v>
      </c>
    </row>
    <row r="439" spans="5:24" customFormat="1" x14ac:dyDescent="0.2">
      <c r="E439" s="29"/>
      <c r="F439" s="29"/>
      <c r="P439" s="361"/>
      <c r="Q439" s="757"/>
      <c r="R439" s="715" t="s">
        <v>73</v>
      </c>
      <c r="S439" s="218" t="s">
        <v>4757</v>
      </c>
      <c r="T439" s="683">
        <v>45653</v>
      </c>
      <c r="U439" s="685" t="s">
        <v>4567</v>
      </c>
      <c r="V439" s="682" t="s">
        <v>4446</v>
      </c>
      <c r="W439" s="682" t="s">
        <v>4446</v>
      </c>
      <c r="X439" s="682" t="s">
        <v>4446</v>
      </c>
    </row>
    <row r="440" spans="5:24" customFormat="1" x14ac:dyDescent="0.2">
      <c r="E440" s="29"/>
      <c r="F440" s="29"/>
      <c r="P440" s="361"/>
      <c r="Q440" s="757"/>
      <c r="R440" s="715" t="s">
        <v>73</v>
      </c>
      <c r="S440" s="218" t="s">
        <v>4742</v>
      </c>
      <c r="T440" s="683">
        <v>45653</v>
      </c>
      <c r="U440" s="685" t="s">
        <v>4567</v>
      </c>
      <c r="V440" s="682" t="s">
        <v>4446</v>
      </c>
      <c r="W440" s="682" t="s">
        <v>4446</v>
      </c>
      <c r="X440" s="682" t="s">
        <v>4446</v>
      </c>
    </row>
    <row r="441" spans="5:24" customFormat="1" x14ac:dyDescent="0.2">
      <c r="E441" s="29"/>
      <c r="F441" s="29"/>
      <c r="P441" s="361"/>
      <c r="Q441" s="757"/>
      <c r="R441" s="715" t="s">
        <v>73</v>
      </c>
      <c r="S441" s="218" t="s">
        <v>4743</v>
      </c>
      <c r="T441" s="683">
        <v>45653</v>
      </c>
      <c r="U441" s="685" t="s">
        <v>4567</v>
      </c>
      <c r="V441" s="682" t="s">
        <v>4446</v>
      </c>
      <c r="W441" s="682" t="s">
        <v>4446</v>
      </c>
      <c r="X441" s="682" t="s">
        <v>4446</v>
      </c>
    </row>
    <row r="442" spans="5:24" customFormat="1" x14ac:dyDescent="0.2">
      <c r="E442" s="29"/>
      <c r="F442" s="29"/>
      <c r="P442" s="361"/>
      <c r="Q442" s="757"/>
      <c r="R442" s="715" t="s">
        <v>73</v>
      </c>
      <c r="S442" s="218" t="s">
        <v>4744</v>
      </c>
      <c r="T442" s="683">
        <v>45653</v>
      </c>
      <c r="U442" s="685" t="s">
        <v>4567</v>
      </c>
      <c r="V442" s="682" t="s">
        <v>4446</v>
      </c>
      <c r="W442" s="682" t="s">
        <v>4446</v>
      </c>
      <c r="X442" s="682" t="s">
        <v>4446</v>
      </c>
    </row>
    <row r="443" spans="5:24" customFormat="1" x14ac:dyDescent="0.2">
      <c r="E443" s="29"/>
      <c r="F443" s="29"/>
      <c r="P443" s="361"/>
      <c r="Q443" s="757"/>
      <c r="R443" s="715" t="s">
        <v>73</v>
      </c>
      <c r="S443" s="218" t="s">
        <v>4745</v>
      </c>
      <c r="T443" s="683">
        <v>45653</v>
      </c>
      <c r="U443" s="685" t="s">
        <v>4567</v>
      </c>
      <c r="V443" s="682" t="s">
        <v>4446</v>
      </c>
      <c r="W443" s="682" t="s">
        <v>4446</v>
      </c>
      <c r="X443" s="682" t="s">
        <v>4446</v>
      </c>
    </row>
    <row r="444" spans="5:24" customFormat="1" x14ac:dyDescent="0.2">
      <c r="E444" s="29"/>
      <c r="F444" s="29"/>
      <c r="P444" s="361"/>
      <c r="Q444" s="757"/>
      <c r="R444" s="715" t="s">
        <v>73</v>
      </c>
      <c r="S444" s="218" t="s">
        <v>4746</v>
      </c>
      <c r="T444" s="683">
        <v>45653</v>
      </c>
      <c r="U444" s="685" t="s">
        <v>4567</v>
      </c>
      <c r="V444" s="682" t="s">
        <v>4446</v>
      </c>
      <c r="W444" s="682" t="s">
        <v>4446</v>
      </c>
      <c r="X444" s="682" t="s">
        <v>4446</v>
      </c>
    </row>
    <row r="445" spans="5:24" customFormat="1" x14ac:dyDescent="0.2">
      <c r="E445" s="29"/>
      <c r="F445" s="29"/>
      <c r="P445" s="361"/>
      <c r="Q445" s="757"/>
      <c r="R445" s="715" t="s">
        <v>73</v>
      </c>
      <c r="S445" s="218" t="s">
        <v>4747</v>
      </c>
      <c r="T445" s="683">
        <v>45653</v>
      </c>
      <c r="U445" s="685" t="s">
        <v>4567</v>
      </c>
      <c r="V445" s="682" t="s">
        <v>4446</v>
      </c>
      <c r="W445" s="682" t="s">
        <v>4446</v>
      </c>
      <c r="X445" s="682" t="s">
        <v>4446</v>
      </c>
    </row>
    <row r="446" spans="5:24" customFormat="1" x14ac:dyDescent="0.2">
      <c r="E446" s="29"/>
      <c r="F446" s="29"/>
      <c r="P446" s="361"/>
      <c r="Q446" s="757"/>
      <c r="R446" s="715" t="s">
        <v>73</v>
      </c>
      <c r="S446" s="218" t="s">
        <v>4748</v>
      </c>
      <c r="T446" s="683">
        <v>45653</v>
      </c>
      <c r="U446" s="685" t="s">
        <v>4567</v>
      </c>
      <c r="V446" s="682" t="s">
        <v>4446</v>
      </c>
      <c r="W446" s="682" t="s">
        <v>4446</v>
      </c>
      <c r="X446" s="682" t="s">
        <v>4446</v>
      </c>
    </row>
    <row r="447" spans="5:24" customFormat="1" x14ac:dyDescent="0.2">
      <c r="E447" s="29"/>
      <c r="F447" s="29"/>
      <c r="P447" s="361"/>
      <c r="Q447" s="757"/>
      <c r="R447" s="715" t="s">
        <v>73</v>
      </c>
      <c r="S447" s="218" t="s">
        <v>4749</v>
      </c>
      <c r="T447" s="683">
        <v>45653</v>
      </c>
      <c r="U447" s="685" t="s">
        <v>4567</v>
      </c>
      <c r="V447" s="682" t="s">
        <v>4446</v>
      </c>
      <c r="W447" s="682" t="s">
        <v>4446</v>
      </c>
      <c r="X447" s="682" t="s">
        <v>4446</v>
      </c>
    </row>
    <row r="448" spans="5:24" customFormat="1" x14ac:dyDescent="0.2">
      <c r="E448" s="29"/>
      <c r="F448" s="29"/>
      <c r="P448" s="361"/>
      <c r="Q448" s="757"/>
      <c r="R448" s="715" t="s">
        <v>73</v>
      </c>
      <c r="S448" s="218" t="s">
        <v>4750</v>
      </c>
      <c r="T448" s="683">
        <v>45653</v>
      </c>
      <c r="U448" s="685" t="s">
        <v>4567</v>
      </c>
      <c r="V448" s="682" t="s">
        <v>4446</v>
      </c>
      <c r="W448" s="682" t="s">
        <v>4446</v>
      </c>
      <c r="X448" s="682" t="s">
        <v>4446</v>
      </c>
    </row>
    <row r="449" spans="5:24" customFormat="1" x14ac:dyDescent="0.2">
      <c r="E449" s="29"/>
      <c r="F449" s="29"/>
      <c r="P449" s="361"/>
      <c r="Q449" s="757"/>
      <c r="R449" s="715" t="s">
        <v>73</v>
      </c>
      <c r="S449" s="218" t="s">
        <v>4751</v>
      </c>
      <c r="T449" s="683">
        <v>45653</v>
      </c>
      <c r="U449" s="685" t="s">
        <v>4567</v>
      </c>
      <c r="V449" s="682" t="s">
        <v>4446</v>
      </c>
      <c r="W449" s="682" t="s">
        <v>4446</v>
      </c>
      <c r="X449" s="682" t="s">
        <v>4446</v>
      </c>
    </row>
    <row r="450" spans="5:24" customFormat="1" x14ac:dyDescent="0.2">
      <c r="E450" s="29"/>
      <c r="F450" s="29"/>
      <c r="P450" s="361"/>
      <c r="Q450" s="757"/>
      <c r="R450" s="715" t="s">
        <v>73</v>
      </c>
      <c r="S450" s="218" t="s">
        <v>4752</v>
      </c>
      <c r="T450" s="683">
        <v>45653</v>
      </c>
      <c r="U450" s="685" t="s">
        <v>4567</v>
      </c>
      <c r="V450" s="682" t="s">
        <v>4446</v>
      </c>
      <c r="W450" s="682" t="s">
        <v>4446</v>
      </c>
      <c r="X450" s="682" t="s">
        <v>4446</v>
      </c>
    </row>
    <row r="451" spans="5:24" customFormat="1" x14ac:dyDescent="0.2">
      <c r="E451" s="29"/>
      <c r="F451" s="29"/>
      <c r="P451" s="361"/>
      <c r="Q451" s="757"/>
      <c r="R451" s="715" t="s">
        <v>73</v>
      </c>
      <c r="S451" s="218" t="s">
        <v>4753</v>
      </c>
      <c r="T451" s="683">
        <v>45653</v>
      </c>
      <c r="U451" s="685" t="s">
        <v>4567</v>
      </c>
      <c r="V451" s="682" t="s">
        <v>4446</v>
      </c>
      <c r="W451" s="682" t="s">
        <v>4446</v>
      </c>
      <c r="X451" s="682" t="s">
        <v>4446</v>
      </c>
    </row>
    <row r="452" spans="5:24" customFormat="1" x14ac:dyDescent="0.2">
      <c r="E452" s="29"/>
      <c r="F452" s="29"/>
      <c r="P452" s="361"/>
      <c r="Q452" s="757"/>
      <c r="R452" s="715" t="s">
        <v>73</v>
      </c>
      <c r="S452" s="218" t="s">
        <v>4754</v>
      </c>
      <c r="T452" s="683">
        <v>45653</v>
      </c>
      <c r="U452" s="685" t="s">
        <v>4567</v>
      </c>
      <c r="V452" s="682" t="s">
        <v>4446</v>
      </c>
      <c r="W452" s="682" t="s">
        <v>4446</v>
      </c>
      <c r="X452" s="682" t="s">
        <v>4446</v>
      </c>
    </row>
    <row r="453" spans="5:24" customFormat="1" x14ac:dyDescent="0.2">
      <c r="E453" s="29"/>
      <c r="F453" s="29"/>
      <c r="P453" s="361"/>
      <c r="Q453" s="757"/>
      <c r="R453" s="715" t="s">
        <v>73</v>
      </c>
      <c r="S453" s="218" t="s">
        <v>4890</v>
      </c>
      <c r="T453" s="683">
        <v>45653</v>
      </c>
      <c r="U453" s="685" t="s">
        <v>4567</v>
      </c>
      <c r="V453" s="682" t="s">
        <v>4446</v>
      </c>
      <c r="W453" s="682" t="s">
        <v>4446</v>
      </c>
      <c r="X453" s="682" t="s">
        <v>4446</v>
      </c>
    </row>
    <row r="454" spans="5:24" customFormat="1" x14ac:dyDescent="0.2">
      <c r="E454" s="29"/>
      <c r="F454" s="29"/>
      <c r="P454" s="361"/>
      <c r="Q454" s="757"/>
      <c r="R454" s="715" t="s">
        <v>73</v>
      </c>
      <c r="S454" s="218" t="s">
        <v>4755</v>
      </c>
      <c r="T454" s="683">
        <v>45653</v>
      </c>
      <c r="U454" s="685" t="s">
        <v>4567</v>
      </c>
      <c r="V454" s="682" t="s">
        <v>4446</v>
      </c>
      <c r="W454" s="682" t="s">
        <v>4446</v>
      </c>
      <c r="X454" s="682" t="s">
        <v>4446</v>
      </c>
    </row>
    <row r="455" spans="5:24" customFormat="1" x14ac:dyDescent="0.2">
      <c r="E455" s="29"/>
      <c r="F455" s="29"/>
      <c r="P455" s="361"/>
      <c r="Q455" s="757"/>
      <c r="R455" s="715" t="s">
        <v>73</v>
      </c>
      <c r="S455" s="218" t="s">
        <v>4756</v>
      </c>
      <c r="T455" s="683">
        <v>45653</v>
      </c>
      <c r="U455" s="685" t="s">
        <v>4567</v>
      </c>
      <c r="V455" s="682" t="s">
        <v>4446</v>
      </c>
      <c r="W455" s="682" t="s">
        <v>4446</v>
      </c>
      <c r="X455" s="682" t="s">
        <v>4446</v>
      </c>
    </row>
    <row r="456" spans="5:24" customFormat="1" ht="25.5" x14ac:dyDescent="0.2">
      <c r="E456" s="29"/>
      <c r="F456" s="29"/>
      <c r="P456" s="361"/>
      <c r="Q456" s="757"/>
      <c r="R456" s="715" t="s">
        <v>73</v>
      </c>
      <c r="S456" s="218" t="s">
        <v>4801</v>
      </c>
      <c r="T456" s="683">
        <v>45653</v>
      </c>
      <c r="U456" s="685" t="s">
        <v>4567</v>
      </c>
      <c r="V456" s="682" t="s">
        <v>4446</v>
      </c>
      <c r="W456" s="682" t="s">
        <v>4446</v>
      </c>
      <c r="X456" s="682" t="s">
        <v>4446</v>
      </c>
    </row>
    <row r="457" spans="5:24" customFormat="1" ht="25.5" x14ac:dyDescent="0.2">
      <c r="E457" s="29"/>
      <c r="F457" s="29"/>
      <c r="P457" s="361"/>
      <c r="Q457" s="757"/>
      <c r="R457" s="715" t="s">
        <v>73</v>
      </c>
      <c r="S457" s="218" t="s">
        <v>4802</v>
      </c>
      <c r="T457" s="683">
        <v>45653</v>
      </c>
      <c r="U457" s="685" t="s">
        <v>4567</v>
      </c>
      <c r="V457" s="682" t="s">
        <v>4446</v>
      </c>
      <c r="W457" s="682" t="s">
        <v>4446</v>
      </c>
      <c r="X457" s="682" t="s">
        <v>4446</v>
      </c>
    </row>
    <row r="458" spans="5:24" customFormat="1" ht="25.5" x14ac:dyDescent="0.2">
      <c r="E458" s="29"/>
      <c r="F458" s="29"/>
      <c r="P458" s="361"/>
      <c r="Q458" s="757"/>
      <c r="R458" s="715" t="s">
        <v>73</v>
      </c>
      <c r="S458" s="218" t="s">
        <v>4803</v>
      </c>
      <c r="T458" s="683">
        <v>45653</v>
      </c>
      <c r="U458" s="685" t="s">
        <v>4567</v>
      </c>
      <c r="V458" s="682" t="s">
        <v>4446</v>
      </c>
      <c r="W458" s="682" t="s">
        <v>4446</v>
      </c>
      <c r="X458" s="682" t="s">
        <v>4446</v>
      </c>
    </row>
    <row r="459" spans="5:24" customFormat="1" ht="25.5" x14ac:dyDescent="0.2">
      <c r="E459" s="29"/>
      <c r="F459" s="29"/>
      <c r="P459" s="361"/>
      <c r="Q459" s="757"/>
      <c r="R459" s="715" t="s">
        <v>73</v>
      </c>
      <c r="S459" s="218" t="s">
        <v>4804</v>
      </c>
      <c r="T459" s="683">
        <v>45653</v>
      </c>
      <c r="U459" s="685" t="s">
        <v>4567</v>
      </c>
      <c r="V459" s="682" t="s">
        <v>4446</v>
      </c>
      <c r="W459" s="682" t="s">
        <v>4446</v>
      </c>
      <c r="X459" s="682" t="s">
        <v>4446</v>
      </c>
    </row>
    <row r="460" spans="5:24" customFormat="1" ht="25.5" x14ac:dyDescent="0.2">
      <c r="E460" s="29"/>
      <c r="F460" s="29"/>
      <c r="P460" s="361"/>
      <c r="Q460" s="757"/>
      <c r="R460" s="715" t="s">
        <v>73</v>
      </c>
      <c r="S460" s="218" t="s">
        <v>4805</v>
      </c>
      <c r="T460" s="683">
        <v>45653</v>
      </c>
      <c r="U460" s="685" t="s">
        <v>4567</v>
      </c>
      <c r="V460" s="682" t="s">
        <v>4446</v>
      </c>
      <c r="W460" s="682" t="s">
        <v>4446</v>
      </c>
      <c r="X460" s="682" t="s">
        <v>4446</v>
      </c>
    </row>
    <row r="461" spans="5:24" customFormat="1" ht="44.45" customHeight="1" x14ac:dyDescent="0.2">
      <c r="E461" s="29"/>
      <c r="F461" s="29"/>
      <c r="P461" s="361"/>
      <c r="Q461" s="758"/>
      <c r="R461" s="715" t="s">
        <v>73</v>
      </c>
      <c r="S461" s="218" t="s">
        <v>4806</v>
      </c>
      <c r="T461" s="683">
        <v>45653</v>
      </c>
      <c r="U461" s="685" t="s">
        <v>4567</v>
      </c>
      <c r="V461" s="682" t="s">
        <v>4446</v>
      </c>
      <c r="W461" s="682" t="s">
        <v>4446</v>
      </c>
      <c r="X461" s="682" t="s">
        <v>4446</v>
      </c>
    </row>
    <row r="462" spans="5:24" customFormat="1" ht="38.25" x14ac:dyDescent="0.2">
      <c r="E462" s="29"/>
      <c r="F462" s="29"/>
      <c r="P462" s="722"/>
      <c r="Q462" s="714" t="s">
        <v>4813</v>
      </c>
      <c r="R462" s="713" t="s">
        <v>4814</v>
      </c>
      <c r="S462" s="218" t="s">
        <v>4584</v>
      </c>
      <c r="T462" s="683">
        <v>45653</v>
      </c>
      <c r="U462" s="685" t="s">
        <v>4567</v>
      </c>
      <c r="V462" s="682" t="s">
        <v>4446</v>
      </c>
      <c r="W462" s="682" t="s">
        <v>4446</v>
      </c>
      <c r="X462" s="682" t="s">
        <v>4446</v>
      </c>
    </row>
    <row r="463" spans="5:24" customFormat="1" ht="25.5" x14ac:dyDescent="0.2">
      <c r="E463" s="29"/>
      <c r="F463" s="29"/>
      <c r="P463" s="722"/>
      <c r="Q463" s="756" t="s">
        <v>4815</v>
      </c>
      <c r="R463" s="713" t="s">
        <v>4816</v>
      </c>
      <c r="S463" s="218" t="s">
        <v>4585</v>
      </c>
      <c r="T463" s="683">
        <v>45653</v>
      </c>
      <c r="U463" s="685" t="s">
        <v>4567</v>
      </c>
      <c r="V463" s="682" t="s">
        <v>4446</v>
      </c>
      <c r="W463" s="682" t="s">
        <v>4446</v>
      </c>
      <c r="X463" s="682" t="s">
        <v>4446</v>
      </c>
    </row>
    <row r="464" spans="5:24" customFormat="1" x14ac:dyDescent="0.2">
      <c r="E464" s="29"/>
      <c r="F464" s="29"/>
      <c r="P464" s="361"/>
      <c r="Q464" s="757"/>
      <c r="R464" s="715" t="s">
        <v>73</v>
      </c>
      <c r="S464" s="218" t="s">
        <v>4807</v>
      </c>
      <c r="T464" s="683">
        <v>45653</v>
      </c>
      <c r="U464" s="685" t="s">
        <v>4567</v>
      </c>
      <c r="V464" s="682" t="s">
        <v>4446</v>
      </c>
      <c r="W464" s="682" t="s">
        <v>4446</v>
      </c>
      <c r="X464" s="682" t="s">
        <v>4446</v>
      </c>
    </row>
    <row r="465" spans="2:24" customFormat="1" x14ac:dyDescent="0.2">
      <c r="E465" s="29"/>
      <c r="F465" s="29"/>
      <c r="P465" s="361"/>
      <c r="Q465" s="757"/>
      <c r="R465" s="715" t="s">
        <v>73</v>
      </c>
      <c r="S465" s="218" t="s">
        <v>4808</v>
      </c>
      <c r="T465" s="683">
        <v>45653</v>
      </c>
      <c r="U465" s="685" t="s">
        <v>4567</v>
      </c>
      <c r="V465" s="682" t="s">
        <v>4446</v>
      </c>
      <c r="W465" s="682" t="s">
        <v>4446</v>
      </c>
      <c r="X465" s="682" t="s">
        <v>4446</v>
      </c>
    </row>
    <row r="466" spans="2:24" customFormat="1" x14ac:dyDescent="0.2">
      <c r="E466" s="29"/>
      <c r="F466" s="29"/>
      <c r="P466" s="361"/>
      <c r="Q466" s="758"/>
      <c r="R466" s="715" t="s">
        <v>73</v>
      </c>
      <c r="S466" s="218" t="s">
        <v>4809</v>
      </c>
      <c r="T466" s="683">
        <v>45653</v>
      </c>
      <c r="U466" s="685" t="s">
        <v>4567</v>
      </c>
      <c r="V466" s="682" t="s">
        <v>4446</v>
      </c>
      <c r="W466" s="682" t="s">
        <v>4446</v>
      </c>
      <c r="X466" s="682" t="s">
        <v>4446</v>
      </c>
    </row>
    <row r="467" spans="2:24" customFormat="1" ht="25.5" x14ac:dyDescent="0.2">
      <c r="E467" s="29"/>
      <c r="F467" s="29"/>
      <c r="P467" s="722"/>
      <c r="Q467" s="756" t="s">
        <v>4586</v>
      </c>
      <c r="R467" s="713" t="s">
        <v>4587</v>
      </c>
      <c r="S467" s="218" t="s">
        <v>4810</v>
      </c>
      <c r="T467" s="661" t="s">
        <v>4565</v>
      </c>
      <c r="U467" s="661" t="s">
        <v>4564</v>
      </c>
      <c r="V467" s="682" t="s">
        <v>4446</v>
      </c>
      <c r="W467" s="682" t="s">
        <v>4446</v>
      </c>
      <c r="X467" s="682" t="s">
        <v>4446</v>
      </c>
    </row>
    <row r="468" spans="2:24" customFormat="1" ht="38.25" x14ac:dyDescent="0.2">
      <c r="E468" s="29"/>
      <c r="F468" s="29"/>
      <c r="P468" s="722"/>
      <c r="Q468" s="757"/>
      <c r="R468" s="715" t="s">
        <v>73</v>
      </c>
      <c r="S468" s="218" t="s">
        <v>4811</v>
      </c>
      <c r="T468" s="661" t="s">
        <v>4565</v>
      </c>
      <c r="U468" s="661" t="s">
        <v>4564</v>
      </c>
      <c r="V468" s="682" t="s">
        <v>4446</v>
      </c>
      <c r="W468" s="682" t="s">
        <v>4446</v>
      </c>
      <c r="X468" s="682" t="s">
        <v>4446</v>
      </c>
    </row>
    <row r="469" spans="2:24" customFormat="1" ht="25.5" x14ac:dyDescent="0.2">
      <c r="E469" s="29"/>
      <c r="F469" s="29"/>
      <c r="P469" s="722"/>
      <c r="Q469" s="757"/>
      <c r="R469" s="715" t="s">
        <v>73</v>
      </c>
      <c r="S469" s="218" t="s">
        <v>4903</v>
      </c>
      <c r="T469" s="661" t="s">
        <v>4565</v>
      </c>
      <c r="U469" s="661" t="s">
        <v>4564</v>
      </c>
      <c r="V469" s="682" t="s">
        <v>4446</v>
      </c>
      <c r="W469" s="682" t="s">
        <v>4446</v>
      </c>
      <c r="X469" s="682" t="s">
        <v>4446</v>
      </c>
    </row>
    <row r="470" spans="2:24" customFormat="1" x14ac:dyDescent="0.2">
      <c r="E470" s="29"/>
      <c r="F470" s="29"/>
      <c r="P470" s="361"/>
      <c r="Q470" s="758"/>
      <c r="R470" s="715" t="s">
        <v>73</v>
      </c>
      <c r="S470" s="218" t="s">
        <v>4812</v>
      </c>
      <c r="T470" s="661" t="s">
        <v>4565</v>
      </c>
      <c r="U470" s="661" t="s">
        <v>4564</v>
      </c>
      <c r="V470" s="682" t="s">
        <v>4446</v>
      </c>
      <c r="W470" s="682" t="s">
        <v>4446</v>
      </c>
      <c r="X470" s="682" t="s">
        <v>4446</v>
      </c>
    </row>
    <row r="471" spans="2:24" s="363" customFormat="1" ht="15" customHeight="1" x14ac:dyDescent="0.2">
      <c r="B471" s="679" t="s">
        <v>4875</v>
      </c>
      <c r="C471" s="679"/>
      <c r="D471" s="679"/>
      <c r="E471" s="679"/>
      <c r="F471" s="679"/>
      <c r="G471" s="679"/>
      <c r="H471" s="679"/>
      <c r="I471" s="679"/>
      <c r="J471" s="679"/>
      <c r="K471" s="679"/>
      <c r="L471" s="679"/>
      <c r="M471" s="679"/>
      <c r="N471" s="679"/>
      <c r="O471" s="679"/>
      <c r="P471" s="782" t="s">
        <v>5027</v>
      </c>
      <c r="Q471" s="785"/>
      <c r="R471" s="785"/>
      <c r="S471" s="785"/>
      <c r="T471" s="785"/>
      <c r="U471" s="785"/>
      <c r="V471" s="785"/>
      <c r="W471" s="785"/>
      <c r="X471" s="845"/>
    </row>
    <row r="472" spans="2:24" ht="25.5" x14ac:dyDescent="0.2">
      <c r="B472" s="724"/>
      <c r="C472" s="724"/>
      <c r="D472" s="724"/>
      <c r="E472" s="724"/>
      <c r="F472" s="724"/>
      <c r="G472" s="724"/>
      <c r="H472" s="724"/>
      <c r="I472" s="724"/>
      <c r="J472" s="724"/>
      <c r="K472" s="724"/>
      <c r="L472" s="724"/>
      <c r="M472" s="724"/>
      <c r="N472" s="724"/>
      <c r="O472" s="722"/>
      <c r="P472" s="765" t="s">
        <v>4448</v>
      </c>
      <c r="Q472" s="765" t="s">
        <v>4448</v>
      </c>
      <c r="R472" s="715" t="s">
        <v>3056</v>
      </c>
      <c r="S472" s="203" t="s">
        <v>4449</v>
      </c>
      <c r="T472" s="641" t="s">
        <v>4565</v>
      </c>
      <c r="U472" s="661" t="s">
        <v>4563</v>
      </c>
      <c r="V472" s="682" t="s">
        <v>4446</v>
      </c>
      <c r="W472" s="682" t="s">
        <v>4446</v>
      </c>
      <c r="X472" s="682" t="s">
        <v>4446</v>
      </c>
    </row>
    <row r="473" spans="2:24" x14ac:dyDescent="0.2">
      <c r="B473" s="724"/>
      <c r="C473" s="724"/>
      <c r="D473" s="724"/>
      <c r="E473" s="724"/>
      <c r="F473" s="724"/>
      <c r="G473" s="724"/>
      <c r="H473" s="724"/>
      <c r="I473" s="724"/>
      <c r="J473" s="724"/>
      <c r="K473" s="724"/>
      <c r="L473" s="724"/>
      <c r="M473" s="724"/>
      <c r="N473" s="724"/>
      <c r="O473" s="722"/>
      <c r="P473" s="792"/>
      <c r="Q473" s="792"/>
      <c r="R473" s="715" t="s">
        <v>73</v>
      </c>
      <c r="S473" s="203" t="s">
        <v>4450</v>
      </c>
      <c r="T473" s="641" t="s">
        <v>4565</v>
      </c>
      <c r="U473" s="661" t="s">
        <v>4563</v>
      </c>
      <c r="V473" s="682" t="s">
        <v>4446</v>
      </c>
      <c r="W473" s="682" t="s">
        <v>4446</v>
      </c>
      <c r="X473" s="682" t="s">
        <v>4446</v>
      </c>
    </row>
    <row r="474" spans="2:24" ht="25.5" x14ac:dyDescent="0.2">
      <c r="B474" s="724"/>
      <c r="C474" s="724"/>
      <c r="D474" s="724"/>
      <c r="E474" s="724"/>
      <c r="F474" s="724"/>
      <c r="G474" s="724"/>
      <c r="H474" s="724"/>
      <c r="I474" s="724"/>
      <c r="J474" s="724"/>
      <c r="K474" s="724"/>
      <c r="L474" s="724"/>
      <c r="M474" s="724"/>
      <c r="N474" s="724"/>
      <c r="O474" s="722"/>
      <c r="P474" s="792"/>
      <c r="Q474" s="792"/>
      <c r="R474" s="715" t="s">
        <v>73</v>
      </c>
      <c r="S474" s="203" t="s">
        <v>3157</v>
      </c>
      <c r="T474" s="641" t="s">
        <v>4565</v>
      </c>
      <c r="U474" s="661" t="s">
        <v>4563</v>
      </c>
      <c r="V474" s="682" t="s">
        <v>4446</v>
      </c>
      <c r="W474" s="682" t="s">
        <v>4446</v>
      </c>
      <c r="X474" s="682" t="s">
        <v>4446</v>
      </c>
    </row>
    <row r="475" spans="2:24" ht="25.5" x14ac:dyDescent="0.2">
      <c r="B475" s="724"/>
      <c r="C475" s="724"/>
      <c r="D475" s="724"/>
      <c r="E475" s="724"/>
      <c r="F475" s="724"/>
      <c r="G475" s="724"/>
      <c r="H475" s="724"/>
      <c r="I475" s="724"/>
      <c r="J475" s="724"/>
      <c r="K475" s="724"/>
      <c r="L475" s="724"/>
      <c r="M475" s="724"/>
      <c r="N475" s="724"/>
      <c r="O475" s="722"/>
      <c r="P475" s="792"/>
      <c r="Q475" s="792"/>
      <c r="R475" s="715" t="s">
        <v>73</v>
      </c>
      <c r="S475" s="203" t="s">
        <v>3158</v>
      </c>
      <c r="T475" s="641" t="s">
        <v>4565</v>
      </c>
      <c r="U475" s="661" t="s">
        <v>4563</v>
      </c>
      <c r="V475" s="682" t="s">
        <v>4446</v>
      </c>
      <c r="W475" s="682" t="s">
        <v>4446</v>
      </c>
      <c r="X475" s="682" t="s">
        <v>4446</v>
      </c>
    </row>
    <row r="476" spans="2:24" ht="25.5" x14ac:dyDescent="0.2">
      <c r="B476" s="724"/>
      <c r="C476" s="724"/>
      <c r="D476" s="724"/>
      <c r="E476" s="724"/>
      <c r="F476" s="724"/>
      <c r="G476" s="724"/>
      <c r="H476" s="724"/>
      <c r="I476" s="724"/>
      <c r="J476" s="724"/>
      <c r="K476" s="724"/>
      <c r="L476" s="724"/>
      <c r="M476" s="724"/>
      <c r="N476" s="724"/>
      <c r="O476" s="722"/>
      <c r="P476" s="792"/>
      <c r="Q476" s="792"/>
      <c r="R476" s="715" t="s">
        <v>73</v>
      </c>
      <c r="S476" s="203" t="s">
        <v>4451</v>
      </c>
      <c r="T476" s="641" t="s">
        <v>4565</v>
      </c>
      <c r="U476" s="661" t="s">
        <v>4563</v>
      </c>
      <c r="V476" s="682" t="s">
        <v>4446</v>
      </c>
      <c r="W476" s="682" t="s">
        <v>4446</v>
      </c>
      <c r="X476" s="682" t="s">
        <v>4446</v>
      </c>
    </row>
    <row r="477" spans="2:24" ht="38.25" x14ac:dyDescent="0.2">
      <c r="B477" s="724"/>
      <c r="C477" s="724"/>
      <c r="D477" s="724"/>
      <c r="E477" s="724"/>
      <c r="F477" s="724"/>
      <c r="G477" s="724"/>
      <c r="H477" s="724"/>
      <c r="I477" s="724"/>
      <c r="J477" s="724"/>
      <c r="K477" s="724"/>
      <c r="L477" s="724"/>
      <c r="M477" s="724"/>
      <c r="N477" s="724"/>
      <c r="O477" s="722"/>
      <c r="P477" s="792"/>
      <c r="Q477" s="792"/>
      <c r="R477" s="715" t="s">
        <v>73</v>
      </c>
      <c r="S477" s="203" t="s">
        <v>4452</v>
      </c>
      <c r="T477" s="641" t="s">
        <v>4565</v>
      </c>
      <c r="U477" s="661" t="s">
        <v>4563</v>
      </c>
      <c r="V477" s="682" t="s">
        <v>4446</v>
      </c>
      <c r="W477" s="682" t="s">
        <v>4446</v>
      </c>
      <c r="X477" s="682" t="s">
        <v>4446</v>
      </c>
    </row>
    <row r="478" spans="2:24" x14ac:dyDescent="0.2">
      <c r="B478" s="724"/>
      <c r="C478" s="724"/>
      <c r="D478" s="724"/>
      <c r="E478" s="724"/>
      <c r="F478" s="724"/>
      <c r="G478" s="724"/>
      <c r="H478" s="724"/>
      <c r="I478" s="724"/>
      <c r="J478" s="724"/>
      <c r="K478" s="724"/>
      <c r="L478" s="724"/>
      <c r="M478" s="724"/>
      <c r="N478" s="724"/>
      <c r="O478" s="722"/>
      <c r="P478" s="792"/>
      <c r="Q478" s="792"/>
      <c r="R478" s="715" t="s">
        <v>73</v>
      </c>
      <c r="S478" s="203" t="s">
        <v>4453</v>
      </c>
      <c r="T478" s="641" t="s">
        <v>4565</v>
      </c>
      <c r="U478" s="661" t="s">
        <v>4563</v>
      </c>
      <c r="V478" s="682" t="s">
        <v>4446</v>
      </c>
      <c r="W478" s="682" t="s">
        <v>4446</v>
      </c>
      <c r="X478" s="682" t="s">
        <v>4446</v>
      </c>
    </row>
    <row r="479" spans="2:24" ht="25.5" x14ac:dyDescent="0.2">
      <c r="B479" s="724"/>
      <c r="C479" s="724"/>
      <c r="D479" s="724"/>
      <c r="E479" s="724"/>
      <c r="F479" s="724"/>
      <c r="G479" s="724"/>
      <c r="H479" s="724"/>
      <c r="I479" s="724"/>
      <c r="J479" s="724"/>
      <c r="K479" s="724"/>
      <c r="L479" s="724"/>
      <c r="M479" s="724"/>
      <c r="N479" s="724"/>
      <c r="O479" s="722"/>
      <c r="P479" s="792"/>
      <c r="Q479" s="792"/>
      <c r="R479" s="715" t="s">
        <v>73</v>
      </c>
      <c r="S479" s="203" t="s">
        <v>4454</v>
      </c>
      <c r="T479" s="641" t="s">
        <v>4565</v>
      </c>
      <c r="U479" s="661" t="s">
        <v>4563</v>
      </c>
      <c r="V479" s="682" t="s">
        <v>4446</v>
      </c>
      <c r="W479" s="682" t="s">
        <v>4446</v>
      </c>
      <c r="X479" s="682" t="s">
        <v>4446</v>
      </c>
    </row>
    <row r="480" spans="2:24" ht="25.5" x14ac:dyDescent="0.2">
      <c r="B480" s="724"/>
      <c r="C480" s="724"/>
      <c r="D480" s="724"/>
      <c r="E480" s="724"/>
      <c r="F480" s="724"/>
      <c r="G480" s="724"/>
      <c r="H480" s="724"/>
      <c r="I480" s="724"/>
      <c r="J480" s="724"/>
      <c r="K480" s="724"/>
      <c r="L480" s="724"/>
      <c r="M480" s="724"/>
      <c r="N480" s="724"/>
      <c r="O480" s="722"/>
      <c r="P480" s="766"/>
      <c r="Q480" s="766"/>
      <c r="R480" s="715" t="s">
        <v>73</v>
      </c>
      <c r="S480" s="203" t="s">
        <v>4455</v>
      </c>
      <c r="T480" s="641" t="s">
        <v>4565</v>
      </c>
      <c r="U480" s="661" t="s">
        <v>4563</v>
      </c>
      <c r="V480" s="682" t="s">
        <v>4446</v>
      </c>
      <c r="W480" s="682" t="s">
        <v>4446</v>
      </c>
      <c r="X480" s="682" t="s">
        <v>4446</v>
      </c>
    </row>
    <row r="481" spans="2:24" ht="25.5" x14ac:dyDescent="0.2">
      <c r="B481" s="724"/>
      <c r="C481" s="724"/>
      <c r="D481" s="724"/>
      <c r="E481" s="724"/>
      <c r="F481" s="724"/>
      <c r="G481" s="724"/>
      <c r="H481" s="724"/>
      <c r="I481" s="724"/>
      <c r="J481" s="724"/>
      <c r="K481" s="724"/>
      <c r="L481" s="724"/>
      <c r="M481" s="724"/>
      <c r="N481" s="724"/>
      <c r="O481" s="722"/>
      <c r="P481" s="765" t="s">
        <v>4456</v>
      </c>
      <c r="Q481" s="765" t="s">
        <v>4456</v>
      </c>
      <c r="R481" s="715" t="s">
        <v>4457</v>
      </c>
      <c r="S481" s="203" t="s">
        <v>4458</v>
      </c>
      <c r="T481" s="683">
        <v>45566</v>
      </c>
      <c r="U481" s="685" t="s">
        <v>4567</v>
      </c>
      <c r="V481" s="682" t="s">
        <v>4446</v>
      </c>
      <c r="W481" s="682" t="s">
        <v>4446</v>
      </c>
      <c r="X481" s="682" t="s">
        <v>4446</v>
      </c>
    </row>
    <row r="482" spans="2:24" ht="38.25" x14ac:dyDescent="0.2">
      <c r="B482" s="754" t="s">
        <v>757</v>
      </c>
      <c r="C482" s="755" t="s">
        <v>479</v>
      </c>
      <c r="D482" s="755" t="s">
        <v>479</v>
      </c>
      <c r="E482" s="755" t="s">
        <v>479</v>
      </c>
      <c r="F482" s="755" t="s">
        <v>479</v>
      </c>
      <c r="G482" s="755" t="s">
        <v>479</v>
      </c>
      <c r="H482" s="755" t="s">
        <v>479</v>
      </c>
      <c r="I482" s="755" t="s">
        <v>479</v>
      </c>
      <c r="J482" s="755" t="s">
        <v>479</v>
      </c>
      <c r="K482" s="755" t="s">
        <v>479</v>
      </c>
      <c r="L482" s="755" t="s">
        <v>479</v>
      </c>
      <c r="M482" s="755" t="s">
        <v>479</v>
      </c>
      <c r="N482" s="755" t="s">
        <v>479</v>
      </c>
      <c r="O482" s="755" t="s">
        <v>479</v>
      </c>
      <c r="P482" s="792"/>
      <c r="Q482" s="792"/>
      <c r="R482" s="715" t="s">
        <v>73</v>
      </c>
      <c r="S482" s="203" t="s">
        <v>4459</v>
      </c>
      <c r="T482" s="654" t="s">
        <v>4562</v>
      </c>
      <c r="U482" s="599" t="s">
        <v>4567</v>
      </c>
      <c r="V482" s="660" t="s">
        <v>2246</v>
      </c>
      <c r="W482" s="655" t="s">
        <v>2248</v>
      </c>
      <c r="X482" s="655" t="s">
        <v>2248</v>
      </c>
    </row>
    <row r="483" spans="2:24" ht="25.5" x14ac:dyDescent="0.2">
      <c r="B483" s="754"/>
      <c r="C483" s="755"/>
      <c r="D483" s="755"/>
      <c r="E483" s="755"/>
      <c r="F483" s="755"/>
      <c r="G483" s="755"/>
      <c r="H483" s="755"/>
      <c r="I483" s="755"/>
      <c r="J483" s="755"/>
      <c r="K483" s="755"/>
      <c r="L483" s="755"/>
      <c r="M483" s="755"/>
      <c r="N483" s="755"/>
      <c r="O483" s="755"/>
      <c r="P483" s="792"/>
      <c r="Q483" s="792"/>
      <c r="R483" s="715" t="s">
        <v>73</v>
      </c>
      <c r="S483" s="203" t="s">
        <v>4460</v>
      </c>
      <c r="T483" s="654" t="s">
        <v>4562</v>
      </c>
      <c r="U483" s="599" t="s">
        <v>4567</v>
      </c>
      <c r="V483" s="660" t="s">
        <v>2246</v>
      </c>
      <c r="W483" s="655" t="s">
        <v>2248</v>
      </c>
      <c r="X483" s="655" t="s">
        <v>2248</v>
      </c>
    </row>
    <row r="484" spans="2:24" x14ac:dyDescent="0.2">
      <c r="B484" s="754"/>
      <c r="C484" s="755"/>
      <c r="D484" s="755"/>
      <c r="E484" s="755"/>
      <c r="F484" s="755"/>
      <c r="G484" s="755"/>
      <c r="H484" s="755"/>
      <c r="I484" s="755"/>
      <c r="J484" s="755"/>
      <c r="K484" s="755"/>
      <c r="L484" s="755"/>
      <c r="M484" s="755"/>
      <c r="N484" s="755"/>
      <c r="O484" s="755"/>
      <c r="P484" s="792"/>
      <c r="Q484" s="792"/>
      <c r="R484" s="715" t="s">
        <v>73</v>
      </c>
      <c r="S484" s="203" t="s">
        <v>4461</v>
      </c>
      <c r="T484" s="654" t="s">
        <v>4562</v>
      </c>
      <c r="U484" s="599" t="s">
        <v>4567</v>
      </c>
      <c r="V484" s="660" t="s">
        <v>2246</v>
      </c>
      <c r="W484" s="655" t="s">
        <v>2248</v>
      </c>
      <c r="X484" s="655" t="s">
        <v>2248</v>
      </c>
    </row>
    <row r="485" spans="2:24" ht="25.5" x14ac:dyDescent="0.2">
      <c r="B485" s="754"/>
      <c r="C485" s="755"/>
      <c r="D485" s="755"/>
      <c r="E485" s="755"/>
      <c r="F485" s="755"/>
      <c r="G485" s="755"/>
      <c r="H485" s="755"/>
      <c r="I485" s="755"/>
      <c r="J485" s="755"/>
      <c r="K485" s="755"/>
      <c r="L485" s="755"/>
      <c r="M485" s="755"/>
      <c r="N485" s="755"/>
      <c r="O485" s="755"/>
      <c r="P485" s="792"/>
      <c r="Q485" s="792"/>
      <c r="R485" s="715" t="s">
        <v>73</v>
      </c>
      <c r="S485" s="203" t="s">
        <v>4462</v>
      </c>
      <c r="T485" s="654" t="s">
        <v>4562</v>
      </c>
      <c r="U485" s="599" t="s">
        <v>4567</v>
      </c>
      <c r="V485" s="660" t="s">
        <v>2246</v>
      </c>
      <c r="W485" s="655" t="s">
        <v>2248</v>
      </c>
      <c r="X485" s="655" t="s">
        <v>2248</v>
      </c>
    </row>
    <row r="486" spans="2:24" x14ac:dyDescent="0.2">
      <c r="B486" s="754"/>
      <c r="C486" s="755"/>
      <c r="D486" s="755"/>
      <c r="E486" s="755"/>
      <c r="F486" s="755"/>
      <c r="G486" s="755"/>
      <c r="H486" s="755"/>
      <c r="I486" s="755"/>
      <c r="J486" s="755"/>
      <c r="K486" s="755"/>
      <c r="L486" s="755"/>
      <c r="M486" s="755"/>
      <c r="N486" s="755"/>
      <c r="O486" s="755"/>
      <c r="P486" s="766"/>
      <c r="Q486" s="766"/>
      <c r="R486" s="715" t="s">
        <v>73</v>
      </c>
      <c r="S486" s="203" t="s">
        <v>4463</v>
      </c>
      <c r="T486" s="654" t="s">
        <v>4562</v>
      </c>
      <c r="U486" s="599" t="s">
        <v>4567</v>
      </c>
      <c r="V486" s="660" t="s">
        <v>2246</v>
      </c>
      <c r="W486" s="655" t="s">
        <v>2248</v>
      </c>
      <c r="X486" s="655" t="s">
        <v>2248</v>
      </c>
    </row>
    <row r="487" spans="2:24" ht="51" x14ac:dyDescent="0.2">
      <c r="B487" s="724"/>
      <c r="C487" s="724"/>
      <c r="D487" s="724"/>
      <c r="E487" s="724"/>
      <c r="F487" s="724"/>
      <c r="G487" s="724"/>
      <c r="H487" s="724"/>
      <c r="I487" s="724"/>
      <c r="J487" s="724"/>
      <c r="K487" s="724"/>
      <c r="L487" s="724"/>
      <c r="M487" s="724"/>
      <c r="N487" s="724"/>
      <c r="O487" s="722"/>
      <c r="P487" s="720" t="s">
        <v>4464</v>
      </c>
      <c r="Q487" s="720" t="s">
        <v>4464</v>
      </c>
      <c r="R487" s="715" t="s">
        <v>4465</v>
      </c>
      <c r="S487" s="203" t="s">
        <v>4466</v>
      </c>
      <c r="T487" s="683">
        <v>45566</v>
      </c>
      <c r="U487" s="685" t="s">
        <v>4567</v>
      </c>
      <c r="V487" s="682" t="s">
        <v>4446</v>
      </c>
      <c r="W487" s="682" t="s">
        <v>4446</v>
      </c>
      <c r="X487" s="682" t="s">
        <v>4446</v>
      </c>
    </row>
    <row r="488" spans="2:24" ht="51" x14ac:dyDescent="0.2">
      <c r="B488" s="724"/>
      <c r="C488" s="724"/>
      <c r="D488" s="724"/>
      <c r="E488" s="724"/>
      <c r="F488" s="724"/>
      <c r="G488" s="724"/>
      <c r="H488" s="724"/>
      <c r="I488" s="724"/>
      <c r="J488" s="724"/>
      <c r="K488" s="724"/>
      <c r="L488" s="724"/>
      <c r="M488" s="724"/>
      <c r="N488" s="724"/>
      <c r="O488" s="722"/>
      <c r="P488" s="720" t="s">
        <v>4467</v>
      </c>
      <c r="Q488" s="720" t="s">
        <v>4467</v>
      </c>
      <c r="R488" s="715" t="s">
        <v>4468</v>
      </c>
      <c r="S488" s="203" t="s">
        <v>4976</v>
      </c>
      <c r="T488" s="683">
        <v>45566</v>
      </c>
      <c r="U488" s="685" t="s">
        <v>4567</v>
      </c>
      <c r="V488" s="682" t="s">
        <v>4446</v>
      </c>
      <c r="W488" s="682" t="s">
        <v>4446</v>
      </c>
      <c r="X488" s="682" t="s">
        <v>4446</v>
      </c>
    </row>
    <row r="489" spans="2:24" ht="63.75" x14ac:dyDescent="0.2">
      <c r="B489" s="724"/>
      <c r="C489" s="724"/>
      <c r="D489" s="724"/>
      <c r="E489" s="724"/>
      <c r="F489" s="724"/>
      <c r="G489" s="724"/>
      <c r="H489" s="724"/>
      <c r="I489" s="724"/>
      <c r="J489" s="724"/>
      <c r="K489" s="724"/>
      <c r="L489" s="724"/>
      <c r="M489" s="724"/>
      <c r="N489" s="724"/>
      <c r="O489" s="722"/>
      <c r="P489" s="765" t="s">
        <v>4469</v>
      </c>
      <c r="Q489" s="765" t="s">
        <v>4469</v>
      </c>
      <c r="R489" s="715" t="s">
        <v>4470</v>
      </c>
      <c r="S489" s="203" t="s">
        <v>4471</v>
      </c>
      <c r="T489" s="683">
        <v>45566</v>
      </c>
      <c r="U489" s="685" t="s">
        <v>4567</v>
      </c>
      <c r="V489" s="682" t="s">
        <v>4446</v>
      </c>
      <c r="W489" s="682" t="s">
        <v>4446</v>
      </c>
      <c r="X489" s="682" t="s">
        <v>4446</v>
      </c>
    </row>
    <row r="490" spans="2:24" ht="51" x14ac:dyDescent="0.2">
      <c r="B490" s="724"/>
      <c r="C490" s="724"/>
      <c r="D490" s="724"/>
      <c r="E490" s="724"/>
      <c r="F490" s="724"/>
      <c r="G490" s="724"/>
      <c r="H490" s="724"/>
      <c r="I490" s="724"/>
      <c r="J490" s="724"/>
      <c r="K490" s="724"/>
      <c r="L490" s="724"/>
      <c r="M490" s="724"/>
      <c r="N490" s="724"/>
      <c r="O490" s="714" t="s">
        <v>2005</v>
      </c>
      <c r="P490" s="766"/>
      <c r="Q490" s="766"/>
      <c r="R490" s="715" t="s">
        <v>73</v>
      </c>
      <c r="S490" s="203" t="s">
        <v>4472</v>
      </c>
      <c r="T490" s="654" t="s">
        <v>4562</v>
      </c>
      <c r="U490" s="599" t="s">
        <v>4567</v>
      </c>
      <c r="V490" s="660" t="s">
        <v>2246</v>
      </c>
      <c r="W490" s="660" t="s">
        <v>2246</v>
      </c>
      <c r="X490" s="660" t="s">
        <v>2246</v>
      </c>
    </row>
    <row r="491" spans="2:24" ht="25.5" x14ac:dyDescent="0.2">
      <c r="B491" s="724"/>
      <c r="C491" s="724"/>
      <c r="D491" s="724"/>
      <c r="E491" s="724"/>
      <c r="F491" s="724"/>
      <c r="G491" s="724"/>
      <c r="H491" s="724"/>
      <c r="I491" s="724"/>
      <c r="J491" s="724"/>
      <c r="K491" s="724"/>
      <c r="L491" s="724"/>
      <c r="M491" s="724"/>
      <c r="N491" s="724"/>
      <c r="O491" s="722"/>
      <c r="P491" s="765" t="s">
        <v>4473</v>
      </c>
      <c r="Q491" s="765" t="s">
        <v>4473</v>
      </c>
      <c r="R491" s="715" t="s">
        <v>4474</v>
      </c>
      <c r="S491" s="203" t="s">
        <v>4475</v>
      </c>
      <c r="T491" s="641" t="s">
        <v>4565</v>
      </c>
      <c r="U491" s="717" t="s">
        <v>4563</v>
      </c>
      <c r="V491" s="682" t="s">
        <v>4446</v>
      </c>
      <c r="W491" s="682" t="s">
        <v>4446</v>
      </c>
      <c r="X491" s="682" t="s">
        <v>4446</v>
      </c>
    </row>
    <row r="492" spans="2:24" ht="38.25" x14ac:dyDescent="0.2">
      <c r="B492" s="724"/>
      <c r="C492" s="724"/>
      <c r="D492" s="724"/>
      <c r="E492" s="724"/>
      <c r="F492" s="724"/>
      <c r="G492" s="724"/>
      <c r="H492" s="724"/>
      <c r="I492" s="724"/>
      <c r="J492" s="724"/>
      <c r="K492" s="724"/>
      <c r="L492" s="724"/>
      <c r="M492" s="724"/>
      <c r="N492" s="724"/>
      <c r="O492" s="722"/>
      <c r="P492" s="792"/>
      <c r="Q492" s="792"/>
      <c r="R492" s="715" t="s">
        <v>73</v>
      </c>
      <c r="S492" s="203" t="s">
        <v>4476</v>
      </c>
      <c r="T492" s="641" t="s">
        <v>4565</v>
      </c>
      <c r="U492" s="717" t="s">
        <v>4563</v>
      </c>
      <c r="V492" s="682" t="s">
        <v>4446</v>
      </c>
      <c r="W492" s="682" t="s">
        <v>4446</v>
      </c>
      <c r="X492" s="682" t="s">
        <v>4446</v>
      </c>
    </row>
    <row r="493" spans="2:24" x14ac:dyDescent="0.2">
      <c r="B493" s="724"/>
      <c r="C493" s="724"/>
      <c r="D493" s="724"/>
      <c r="E493" s="724"/>
      <c r="F493" s="724"/>
      <c r="G493" s="724"/>
      <c r="H493" s="724"/>
      <c r="I493" s="724"/>
      <c r="J493" s="724"/>
      <c r="K493" s="724"/>
      <c r="L493" s="724"/>
      <c r="M493" s="724"/>
      <c r="N493" s="724"/>
      <c r="O493" s="722"/>
      <c r="P493" s="792"/>
      <c r="Q493" s="792"/>
      <c r="R493" s="715" t="s">
        <v>73</v>
      </c>
      <c r="S493" s="203" t="s">
        <v>4477</v>
      </c>
      <c r="T493" s="641" t="s">
        <v>4565</v>
      </c>
      <c r="U493" s="717" t="s">
        <v>4563</v>
      </c>
      <c r="V493" s="682" t="s">
        <v>4446</v>
      </c>
      <c r="W493" s="682" t="s">
        <v>4446</v>
      </c>
      <c r="X493" s="682" t="s">
        <v>4446</v>
      </c>
    </row>
    <row r="494" spans="2:24" ht="38.25" x14ac:dyDescent="0.2">
      <c r="B494" s="724"/>
      <c r="C494" s="724"/>
      <c r="D494" s="724"/>
      <c r="E494" s="724"/>
      <c r="F494" s="724"/>
      <c r="G494" s="724"/>
      <c r="H494" s="724"/>
      <c r="I494" s="724"/>
      <c r="J494" s="724"/>
      <c r="K494" s="724"/>
      <c r="L494" s="724"/>
      <c r="M494" s="724"/>
      <c r="N494" s="724"/>
      <c r="O494" s="722"/>
      <c r="P494" s="792" t="s">
        <v>4473</v>
      </c>
      <c r="Q494" s="792" t="s">
        <v>4473</v>
      </c>
      <c r="R494" s="715" t="s">
        <v>4568</v>
      </c>
      <c r="S494" s="203" t="s">
        <v>4478</v>
      </c>
      <c r="T494" s="641" t="s">
        <v>4565</v>
      </c>
      <c r="U494" s="717" t="s">
        <v>4563</v>
      </c>
      <c r="V494" s="682" t="s">
        <v>4446</v>
      </c>
      <c r="W494" s="682" t="s">
        <v>4446</v>
      </c>
      <c r="X494" s="682" t="s">
        <v>4446</v>
      </c>
    </row>
    <row r="495" spans="2:24" ht="25.5" x14ac:dyDescent="0.2">
      <c r="B495" s="724"/>
      <c r="C495" s="724"/>
      <c r="D495" s="724"/>
      <c r="E495" s="724"/>
      <c r="F495" s="724"/>
      <c r="G495" s="724"/>
      <c r="H495" s="724"/>
      <c r="I495" s="724"/>
      <c r="J495" s="724"/>
      <c r="K495" s="724"/>
      <c r="L495" s="724"/>
      <c r="M495" s="724"/>
      <c r="N495" s="724"/>
      <c r="O495" s="722"/>
      <c r="P495" s="792"/>
      <c r="Q495" s="792"/>
      <c r="R495" s="715" t="s">
        <v>73</v>
      </c>
      <c r="S495" s="203" t="s">
        <v>4479</v>
      </c>
      <c r="T495" s="641" t="s">
        <v>4565</v>
      </c>
      <c r="U495" s="717" t="s">
        <v>4563</v>
      </c>
      <c r="V495" s="682" t="s">
        <v>4446</v>
      </c>
      <c r="W495" s="682" t="s">
        <v>4446</v>
      </c>
      <c r="X495" s="682" t="s">
        <v>4446</v>
      </c>
    </row>
    <row r="496" spans="2:24" ht="25.5" x14ac:dyDescent="0.2">
      <c r="B496" s="724"/>
      <c r="C496" s="724"/>
      <c r="D496" s="724"/>
      <c r="E496" s="724"/>
      <c r="F496" s="724"/>
      <c r="G496" s="724"/>
      <c r="H496" s="724"/>
      <c r="I496" s="724"/>
      <c r="J496" s="724"/>
      <c r="K496" s="724"/>
      <c r="L496" s="724"/>
      <c r="M496" s="724"/>
      <c r="N496" s="724"/>
      <c r="O496" s="722"/>
      <c r="P496" s="792"/>
      <c r="Q496" s="792"/>
      <c r="R496" s="715" t="s">
        <v>73</v>
      </c>
      <c r="S496" s="203" t="s">
        <v>4480</v>
      </c>
      <c r="T496" s="641" t="s">
        <v>4565</v>
      </c>
      <c r="U496" s="717" t="s">
        <v>4563</v>
      </c>
      <c r="V496" s="682" t="s">
        <v>4446</v>
      </c>
      <c r="W496" s="682" t="s">
        <v>4446</v>
      </c>
      <c r="X496" s="682" t="s">
        <v>4446</v>
      </c>
    </row>
    <row r="497" spans="1:24" ht="63.75" x14ac:dyDescent="0.2">
      <c r="B497" s="724"/>
      <c r="C497" s="724"/>
      <c r="D497" s="724"/>
      <c r="E497" s="724"/>
      <c r="F497" s="724"/>
      <c r="G497" s="724"/>
      <c r="H497" s="724"/>
      <c r="I497" s="724"/>
      <c r="J497" s="724"/>
      <c r="K497" s="724"/>
      <c r="L497" s="724"/>
      <c r="M497" s="724"/>
      <c r="N497" s="724"/>
      <c r="O497" s="722"/>
      <c r="P497" s="766"/>
      <c r="Q497" s="766"/>
      <c r="R497" s="715" t="s">
        <v>73</v>
      </c>
      <c r="S497" s="203" t="s">
        <v>4481</v>
      </c>
      <c r="T497" s="641" t="s">
        <v>4565</v>
      </c>
      <c r="U497" s="717" t="s">
        <v>4563</v>
      </c>
      <c r="V497" s="682" t="s">
        <v>4446</v>
      </c>
      <c r="W497" s="682" t="s">
        <v>4446</v>
      </c>
      <c r="X497" s="682" t="s">
        <v>4446</v>
      </c>
    </row>
    <row r="498" spans="1:24" ht="63.75" x14ac:dyDescent="0.2">
      <c r="B498" s="724"/>
      <c r="C498" s="724"/>
      <c r="D498" s="724"/>
      <c r="E498" s="724"/>
      <c r="F498" s="724"/>
      <c r="G498" s="724"/>
      <c r="H498" s="724"/>
      <c r="I498" s="724"/>
      <c r="J498" s="724"/>
      <c r="K498" s="724"/>
      <c r="L498" s="724"/>
      <c r="M498" s="724"/>
      <c r="N498" s="724"/>
      <c r="O498" s="722"/>
      <c r="P498" s="720" t="s">
        <v>4482</v>
      </c>
      <c r="Q498" s="720" t="s">
        <v>4482</v>
      </c>
      <c r="R498" s="715" t="s">
        <v>4483</v>
      </c>
      <c r="S498" s="203" t="s">
        <v>4484</v>
      </c>
      <c r="T498" s="641" t="s">
        <v>4565</v>
      </c>
      <c r="U498" s="717" t="s">
        <v>4563</v>
      </c>
      <c r="V498" s="682" t="s">
        <v>4446</v>
      </c>
      <c r="W498" s="682" t="s">
        <v>4446</v>
      </c>
      <c r="X498" s="682" t="s">
        <v>4446</v>
      </c>
    </row>
    <row r="499" spans="1:24" ht="51" x14ac:dyDescent="0.2">
      <c r="B499" s="724"/>
      <c r="C499" s="724"/>
      <c r="D499" s="724"/>
      <c r="E499" s="724"/>
      <c r="F499" s="724"/>
      <c r="G499" s="724"/>
      <c r="H499" s="724"/>
      <c r="I499" s="724"/>
      <c r="J499" s="724"/>
      <c r="K499" s="724"/>
      <c r="L499" s="724"/>
      <c r="M499" s="724"/>
      <c r="N499" s="724"/>
      <c r="O499" s="722"/>
      <c r="P499" s="720" t="s">
        <v>4485</v>
      </c>
      <c r="Q499" s="720" t="s">
        <v>4485</v>
      </c>
      <c r="R499" s="715" t="s">
        <v>4486</v>
      </c>
      <c r="S499" s="203" t="s">
        <v>4487</v>
      </c>
      <c r="T499" s="641" t="s">
        <v>4565</v>
      </c>
      <c r="U499" s="717" t="s">
        <v>4563</v>
      </c>
      <c r="V499" s="682" t="s">
        <v>4446</v>
      </c>
      <c r="W499" s="682" t="s">
        <v>4446</v>
      </c>
      <c r="X499" s="682" t="s">
        <v>4446</v>
      </c>
    </row>
    <row r="500" spans="1:24" ht="25.5" x14ac:dyDescent="0.2">
      <c r="B500" s="724"/>
      <c r="C500" s="724"/>
      <c r="D500" s="724"/>
      <c r="E500" s="724"/>
      <c r="F500" s="724"/>
      <c r="G500" s="724"/>
      <c r="H500" s="724"/>
      <c r="I500" s="724"/>
      <c r="J500" s="724"/>
      <c r="K500" s="724"/>
      <c r="L500" s="724"/>
      <c r="M500" s="724"/>
      <c r="N500" s="724"/>
      <c r="O500" s="722"/>
      <c r="P500" s="720" t="s">
        <v>4488</v>
      </c>
      <c r="Q500" s="720" t="s">
        <v>4488</v>
      </c>
      <c r="R500" s="715" t="s">
        <v>4489</v>
      </c>
      <c r="S500" s="203" t="s">
        <v>4490</v>
      </c>
      <c r="T500" s="641" t="s">
        <v>4565</v>
      </c>
      <c r="U500" s="717" t="s">
        <v>4564</v>
      </c>
      <c r="V500" s="682" t="s">
        <v>4446</v>
      </c>
      <c r="W500" s="682" t="s">
        <v>4446</v>
      </c>
      <c r="X500" s="682" t="s">
        <v>4446</v>
      </c>
    </row>
    <row r="501" spans="1:24" ht="38.25" x14ac:dyDescent="0.2">
      <c r="B501" s="724"/>
      <c r="C501" s="724"/>
      <c r="D501" s="724"/>
      <c r="E501" s="724"/>
      <c r="F501" s="724"/>
      <c r="G501" s="724"/>
      <c r="H501" s="724"/>
      <c r="I501" s="724"/>
      <c r="J501" s="724"/>
      <c r="K501" s="724"/>
      <c r="L501" s="724"/>
      <c r="M501" s="724"/>
      <c r="N501" s="724"/>
      <c r="O501" s="722"/>
      <c r="P501" s="720" t="s">
        <v>4491</v>
      </c>
      <c r="Q501" s="720" t="s">
        <v>4491</v>
      </c>
      <c r="R501" s="715" t="s">
        <v>4492</v>
      </c>
      <c r="S501" s="203" t="s">
        <v>4493</v>
      </c>
      <c r="T501" s="641" t="s">
        <v>4565</v>
      </c>
      <c r="U501" s="717" t="s">
        <v>4564</v>
      </c>
      <c r="V501" s="682" t="s">
        <v>4446</v>
      </c>
      <c r="W501" s="682" t="s">
        <v>4446</v>
      </c>
      <c r="X501" s="682" t="s">
        <v>4446</v>
      </c>
    </row>
    <row r="502" spans="1:24" ht="25.5" x14ac:dyDescent="0.2">
      <c r="A502" s="363"/>
      <c r="B502" s="31" t="s">
        <v>786</v>
      </c>
      <c r="C502" s="713" t="s">
        <v>1370</v>
      </c>
      <c r="D502" s="714" t="s">
        <v>482</v>
      </c>
      <c r="E502" s="714" t="s">
        <v>482</v>
      </c>
      <c r="F502" s="714" t="s">
        <v>482</v>
      </c>
      <c r="G502" s="714" t="s">
        <v>482</v>
      </c>
      <c r="H502" s="714" t="s">
        <v>482</v>
      </c>
      <c r="I502" s="714" t="s">
        <v>482</v>
      </c>
      <c r="J502" s="714" t="s">
        <v>482</v>
      </c>
      <c r="K502" s="714" t="s">
        <v>482</v>
      </c>
      <c r="L502" s="714" t="s">
        <v>482</v>
      </c>
      <c r="M502" s="714" t="s">
        <v>482</v>
      </c>
      <c r="N502" s="714" t="s">
        <v>482</v>
      </c>
      <c r="O502" s="714" t="s">
        <v>482</v>
      </c>
      <c r="P502" s="720" t="s">
        <v>4494</v>
      </c>
      <c r="Q502" s="720" t="s">
        <v>4494</v>
      </c>
      <c r="R502" s="715" t="s">
        <v>4495</v>
      </c>
      <c r="S502" s="203" t="s">
        <v>4496</v>
      </c>
      <c r="T502" s="654" t="s">
        <v>4562</v>
      </c>
      <c r="U502" s="599" t="s">
        <v>4567</v>
      </c>
      <c r="V502" s="660" t="s">
        <v>2246</v>
      </c>
      <c r="W502" s="655" t="s">
        <v>2248</v>
      </c>
      <c r="X502" s="655" t="s">
        <v>2248</v>
      </c>
    </row>
    <row r="503" spans="1:24" ht="76.5" x14ac:dyDescent="0.2">
      <c r="B503" s="724"/>
      <c r="C503" s="724"/>
      <c r="D503" s="724"/>
      <c r="E503" s="724"/>
      <c r="F503" s="724"/>
      <c r="G503" s="724"/>
      <c r="H503" s="724"/>
      <c r="I503" s="724"/>
      <c r="J503" s="724"/>
      <c r="K503" s="724"/>
      <c r="L503" s="724"/>
      <c r="M503" s="724"/>
      <c r="N503" s="724"/>
      <c r="O503" s="722"/>
      <c r="P503" s="765" t="s">
        <v>4497</v>
      </c>
      <c r="Q503" s="765" t="s">
        <v>4497</v>
      </c>
      <c r="R503" s="715" t="s">
        <v>4498</v>
      </c>
      <c r="S503" s="203" t="s">
        <v>4499</v>
      </c>
      <c r="T503" s="683">
        <v>45566</v>
      </c>
      <c r="U503" s="654" t="s">
        <v>4567</v>
      </c>
      <c r="V503" s="682" t="s">
        <v>4446</v>
      </c>
      <c r="W503" s="682" t="s">
        <v>4446</v>
      </c>
      <c r="X503" s="682" t="s">
        <v>4446</v>
      </c>
    </row>
    <row r="504" spans="1:24" x14ac:dyDescent="0.2">
      <c r="B504" s="724"/>
      <c r="C504" s="724"/>
      <c r="D504" s="724"/>
      <c r="E504" s="724"/>
      <c r="F504" s="724"/>
      <c r="G504" s="724"/>
      <c r="H504" s="724"/>
      <c r="I504" s="724"/>
      <c r="J504" s="724"/>
      <c r="K504" s="724"/>
      <c r="L504" s="724"/>
      <c r="M504" s="724"/>
      <c r="N504" s="724"/>
      <c r="O504" s="722"/>
      <c r="P504" s="792"/>
      <c r="Q504" s="792"/>
      <c r="R504" s="715" t="s">
        <v>73</v>
      </c>
      <c r="S504" s="203" t="s">
        <v>4500</v>
      </c>
      <c r="T504" s="683">
        <v>45566</v>
      </c>
      <c r="U504" s="654" t="s">
        <v>4567</v>
      </c>
      <c r="V504" s="682" t="s">
        <v>4446</v>
      </c>
      <c r="W504" s="682" t="s">
        <v>4446</v>
      </c>
      <c r="X504" s="682" t="s">
        <v>4446</v>
      </c>
    </row>
    <row r="505" spans="1:24" ht="38.25" x14ac:dyDescent="0.2">
      <c r="B505" s="724"/>
      <c r="C505" s="724"/>
      <c r="D505" s="724"/>
      <c r="E505" s="724"/>
      <c r="F505" s="724"/>
      <c r="G505" s="724"/>
      <c r="H505" s="724"/>
      <c r="I505" s="724"/>
      <c r="J505" s="724"/>
      <c r="K505" s="724"/>
      <c r="L505" s="724"/>
      <c r="M505" s="724"/>
      <c r="N505" s="724"/>
      <c r="O505" s="722"/>
      <c r="P505" s="792"/>
      <c r="Q505" s="792"/>
      <c r="R505" s="715" t="s">
        <v>73</v>
      </c>
      <c r="S505" s="203" t="s">
        <v>4501</v>
      </c>
      <c r="T505" s="683">
        <v>45566</v>
      </c>
      <c r="U505" s="654" t="s">
        <v>4567</v>
      </c>
      <c r="V505" s="682" t="s">
        <v>4446</v>
      </c>
      <c r="W505" s="682" t="s">
        <v>4446</v>
      </c>
      <c r="X505" s="682" t="s">
        <v>4446</v>
      </c>
    </row>
    <row r="506" spans="1:24" ht="25.5" x14ac:dyDescent="0.2">
      <c r="B506" s="724"/>
      <c r="C506" s="724"/>
      <c r="D506" s="724"/>
      <c r="E506" s="724"/>
      <c r="F506" s="724"/>
      <c r="G506" s="724"/>
      <c r="H506" s="724"/>
      <c r="I506" s="724"/>
      <c r="J506" s="724"/>
      <c r="K506" s="724"/>
      <c r="L506" s="724"/>
      <c r="M506" s="724"/>
      <c r="N506" s="724"/>
      <c r="O506" s="722"/>
      <c r="P506" s="766"/>
      <c r="Q506" s="766"/>
      <c r="R506" s="715" t="s">
        <v>73</v>
      </c>
      <c r="S506" s="203" t="s">
        <v>4502</v>
      </c>
      <c r="T506" s="683">
        <v>45566</v>
      </c>
      <c r="U506" s="654" t="s">
        <v>4567</v>
      </c>
      <c r="V506" s="682" t="s">
        <v>4446</v>
      </c>
      <c r="W506" s="682" t="s">
        <v>4446</v>
      </c>
      <c r="X506" s="682" t="s">
        <v>4446</v>
      </c>
    </row>
    <row r="507" spans="1:24" ht="25.5" x14ac:dyDescent="0.2">
      <c r="A507" s="363"/>
      <c r="B507" s="31" t="s">
        <v>785</v>
      </c>
      <c r="C507" s="713" t="s">
        <v>1369</v>
      </c>
      <c r="D507" s="755" t="s">
        <v>477</v>
      </c>
      <c r="E507" s="755" t="s">
        <v>477</v>
      </c>
      <c r="F507" s="755" t="s">
        <v>477</v>
      </c>
      <c r="G507" s="755" t="s">
        <v>477</v>
      </c>
      <c r="H507" s="755" t="s">
        <v>477</v>
      </c>
      <c r="I507" s="755" t="s">
        <v>477</v>
      </c>
      <c r="J507" s="755" t="s">
        <v>477</v>
      </c>
      <c r="K507" s="755" t="s">
        <v>477</v>
      </c>
      <c r="L507" s="755" t="s">
        <v>477</v>
      </c>
      <c r="M507" s="755" t="s">
        <v>477</v>
      </c>
      <c r="N507" s="755" t="s">
        <v>477</v>
      </c>
      <c r="O507" s="755" t="s">
        <v>477</v>
      </c>
      <c r="P507" s="765" t="s">
        <v>4503</v>
      </c>
      <c r="Q507" s="765" t="s">
        <v>4503</v>
      </c>
      <c r="R507" s="715" t="s">
        <v>4504</v>
      </c>
      <c r="S507" s="203" t="s">
        <v>4505</v>
      </c>
      <c r="T507" s="683">
        <v>45566</v>
      </c>
      <c r="U507" s="654" t="s">
        <v>4567</v>
      </c>
      <c r="V507" s="682" t="s">
        <v>4446</v>
      </c>
      <c r="W507" s="682" t="s">
        <v>4446</v>
      </c>
      <c r="X507" s="682" t="s">
        <v>4446</v>
      </c>
    </row>
    <row r="508" spans="1:24" ht="25.5" x14ac:dyDescent="0.2">
      <c r="A508" s="363"/>
      <c r="B508" s="31" t="s">
        <v>785</v>
      </c>
      <c r="C508" s="713" t="s">
        <v>1369</v>
      </c>
      <c r="D508" s="755"/>
      <c r="E508" s="755"/>
      <c r="F508" s="755"/>
      <c r="G508" s="755"/>
      <c r="H508" s="755"/>
      <c r="I508" s="755"/>
      <c r="J508" s="755"/>
      <c r="K508" s="755"/>
      <c r="L508" s="755"/>
      <c r="M508" s="755"/>
      <c r="N508" s="755"/>
      <c r="O508" s="755"/>
      <c r="P508" s="766"/>
      <c r="Q508" s="766"/>
      <c r="R508" s="715" t="s">
        <v>73</v>
      </c>
      <c r="S508" s="203" t="s">
        <v>4506</v>
      </c>
      <c r="T508" s="654" t="s">
        <v>4562</v>
      </c>
      <c r="U508" s="599" t="s">
        <v>4567</v>
      </c>
      <c r="V508" s="660" t="s">
        <v>2246</v>
      </c>
      <c r="W508" s="655" t="s">
        <v>2248</v>
      </c>
      <c r="X508" s="655" t="s">
        <v>2248</v>
      </c>
    </row>
    <row r="509" spans="1:24" ht="38.25" x14ac:dyDescent="0.2">
      <c r="B509" s="724"/>
      <c r="C509" s="724"/>
      <c r="D509" s="724"/>
      <c r="E509" s="724"/>
      <c r="F509" s="724"/>
      <c r="G509" s="724"/>
      <c r="H509" s="724"/>
      <c r="I509" s="724"/>
      <c r="J509" s="724"/>
      <c r="K509" s="724"/>
      <c r="L509" s="724"/>
      <c r="M509" s="724"/>
      <c r="N509" s="724"/>
      <c r="O509" s="722"/>
      <c r="P509" s="765" t="s">
        <v>4507</v>
      </c>
      <c r="Q509" s="765" t="s">
        <v>4507</v>
      </c>
      <c r="R509" s="715" t="s">
        <v>4508</v>
      </c>
      <c r="S509" s="203" t="s">
        <v>4509</v>
      </c>
      <c r="T509" s="654" t="s">
        <v>4562</v>
      </c>
      <c r="U509" s="599" t="s">
        <v>4567</v>
      </c>
      <c r="V509" s="660" t="s">
        <v>2246</v>
      </c>
      <c r="W509" s="655" t="s">
        <v>2248</v>
      </c>
      <c r="X509" s="655" t="s">
        <v>2248</v>
      </c>
    </row>
    <row r="510" spans="1:24" ht="25.5" x14ac:dyDescent="0.2">
      <c r="B510" s="724"/>
      <c r="C510" s="724"/>
      <c r="D510" s="724"/>
      <c r="E510" s="724"/>
      <c r="F510" s="724"/>
      <c r="G510" s="724"/>
      <c r="H510" s="724"/>
      <c r="I510" s="724"/>
      <c r="J510" s="724"/>
      <c r="K510" s="724"/>
      <c r="L510" s="724"/>
      <c r="M510" s="724"/>
      <c r="N510" s="724"/>
      <c r="O510" s="722"/>
      <c r="P510" s="766"/>
      <c r="Q510" s="766"/>
      <c r="R510" s="715" t="s">
        <v>73</v>
      </c>
      <c r="S510" s="203" t="s">
        <v>4510</v>
      </c>
      <c r="T510" s="683">
        <v>45566</v>
      </c>
      <c r="U510" s="654" t="s">
        <v>4567</v>
      </c>
      <c r="V510" s="682" t="s">
        <v>4446</v>
      </c>
      <c r="W510" s="682" t="s">
        <v>4446</v>
      </c>
      <c r="X510" s="682" t="s">
        <v>4446</v>
      </c>
    </row>
    <row r="511" spans="1:24" ht="38.25" x14ac:dyDescent="0.2">
      <c r="B511" s="724"/>
      <c r="C511" s="724"/>
      <c r="D511" s="724"/>
      <c r="E511" s="724"/>
      <c r="F511" s="724"/>
      <c r="G511" s="724"/>
      <c r="H511" s="724"/>
      <c r="I511" s="724"/>
      <c r="J511" s="724"/>
      <c r="K511" s="724"/>
      <c r="L511" s="724"/>
      <c r="M511" s="724"/>
      <c r="N511" s="724"/>
      <c r="O511" s="722"/>
      <c r="P511" s="720" t="s">
        <v>4511</v>
      </c>
      <c r="Q511" s="720" t="s">
        <v>4511</v>
      </c>
      <c r="R511" s="715" t="s">
        <v>4512</v>
      </c>
      <c r="S511" s="203" t="s">
        <v>4513</v>
      </c>
      <c r="T511" s="683">
        <v>45566</v>
      </c>
      <c r="U511" s="654" t="s">
        <v>4567</v>
      </c>
      <c r="V511" s="682" t="s">
        <v>4446</v>
      </c>
      <c r="W511" s="682" t="s">
        <v>4446</v>
      </c>
      <c r="X511" s="682" t="s">
        <v>4446</v>
      </c>
    </row>
    <row r="512" spans="1:24" ht="38.25" x14ac:dyDescent="0.2">
      <c r="B512" s="724"/>
      <c r="C512" s="724"/>
      <c r="D512" s="724"/>
      <c r="E512" s="724"/>
      <c r="F512" s="724"/>
      <c r="G512" s="724"/>
      <c r="H512" s="724"/>
      <c r="I512" s="724"/>
      <c r="J512" s="724"/>
      <c r="K512" s="724"/>
      <c r="L512" s="724"/>
      <c r="M512" s="724"/>
      <c r="N512" s="724"/>
      <c r="O512" s="722"/>
      <c r="P512" s="765" t="s">
        <v>4514</v>
      </c>
      <c r="Q512" s="765" t="s">
        <v>4514</v>
      </c>
      <c r="R512" s="715" t="s">
        <v>4515</v>
      </c>
      <c r="S512" s="203" t="s">
        <v>4516</v>
      </c>
      <c r="T512" s="683">
        <v>45566</v>
      </c>
      <c r="U512" s="654" t="s">
        <v>4567</v>
      </c>
      <c r="V512" s="682" t="s">
        <v>4446</v>
      </c>
      <c r="W512" s="682" t="s">
        <v>4446</v>
      </c>
      <c r="X512" s="682" t="s">
        <v>4446</v>
      </c>
    </row>
    <row r="513" spans="2:24" ht="25.5" x14ac:dyDescent="0.2">
      <c r="B513" s="724"/>
      <c r="C513" s="724"/>
      <c r="D513" s="724"/>
      <c r="E513" s="724"/>
      <c r="F513" s="724"/>
      <c r="G513" s="724"/>
      <c r="H513" s="724"/>
      <c r="I513" s="724"/>
      <c r="J513" s="724"/>
      <c r="K513" s="724"/>
      <c r="L513" s="724"/>
      <c r="M513" s="724"/>
      <c r="N513" s="724"/>
      <c r="O513" s="722"/>
      <c r="P513" s="792"/>
      <c r="Q513" s="792"/>
      <c r="R513" s="715" t="s">
        <v>73</v>
      </c>
      <c r="S513" s="203" t="s">
        <v>4517</v>
      </c>
      <c r="T513" s="683">
        <v>45566</v>
      </c>
      <c r="U513" s="654" t="s">
        <v>4567</v>
      </c>
      <c r="V513" s="682" t="s">
        <v>4446</v>
      </c>
      <c r="W513" s="682" t="s">
        <v>4446</v>
      </c>
      <c r="X513" s="682" t="s">
        <v>4446</v>
      </c>
    </row>
    <row r="514" spans="2:24" x14ac:dyDescent="0.2">
      <c r="B514" s="724"/>
      <c r="C514" s="724"/>
      <c r="D514" s="724"/>
      <c r="E514" s="724"/>
      <c r="F514" s="724"/>
      <c r="G514" s="724"/>
      <c r="H514" s="724"/>
      <c r="I514" s="724"/>
      <c r="J514" s="724"/>
      <c r="K514" s="724"/>
      <c r="L514" s="724"/>
      <c r="M514" s="724"/>
      <c r="N514" s="724"/>
      <c r="O514" s="722"/>
      <c r="P514" s="766"/>
      <c r="Q514" s="766"/>
      <c r="R514" s="715" t="s">
        <v>73</v>
      </c>
      <c r="S514" s="203" t="s">
        <v>4518</v>
      </c>
      <c r="T514" s="683">
        <v>45566</v>
      </c>
      <c r="U514" s="654" t="s">
        <v>4567</v>
      </c>
      <c r="V514" s="682" t="s">
        <v>4446</v>
      </c>
      <c r="W514" s="682" t="s">
        <v>4446</v>
      </c>
      <c r="X514" s="682" t="s">
        <v>4446</v>
      </c>
    </row>
    <row r="515" spans="2:24" ht="25.5" x14ac:dyDescent="0.2">
      <c r="B515" s="724"/>
      <c r="C515" s="724"/>
      <c r="D515" s="724"/>
      <c r="E515" s="724"/>
      <c r="F515" s="724"/>
      <c r="G515" s="724"/>
      <c r="H515" s="724"/>
      <c r="I515" s="724"/>
      <c r="J515" s="724"/>
      <c r="K515" s="724"/>
      <c r="L515" s="724"/>
      <c r="M515" s="724"/>
      <c r="N515" s="724"/>
      <c r="O515" s="722"/>
      <c r="P515" s="765" t="s">
        <v>4519</v>
      </c>
      <c r="Q515" s="765" t="s">
        <v>4519</v>
      </c>
      <c r="R515" s="715" t="s">
        <v>4520</v>
      </c>
      <c r="S515" s="203" t="s">
        <v>4521</v>
      </c>
      <c r="T515" s="683">
        <v>45566</v>
      </c>
      <c r="U515" s="654" t="s">
        <v>4567</v>
      </c>
      <c r="V515" s="682" t="s">
        <v>4446</v>
      </c>
      <c r="W515" s="682" t="s">
        <v>4446</v>
      </c>
      <c r="X515" s="682" t="s">
        <v>4446</v>
      </c>
    </row>
    <row r="516" spans="2:24" x14ac:dyDescent="0.2">
      <c r="B516" s="724"/>
      <c r="C516" s="724"/>
      <c r="D516" s="724"/>
      <c r="E516" s="724"/>
      <c r="F516" s="724"/>
      <c r="G516" s="724"/>
      <c r="H516" s="724"/>
      <c r="I516" s="724"/>
      <c r="J516" s="724"/>
      <c r="K516" s="724"/>
      <c r="L516" s="724"/>
      <c r="M516" s="724"/>
      <c r="N516" s="724"/>
      <c r="O516" s="722"/>
      <c r="P516" s="792"/>
      <c r="Q516" s="792"/>
      <c r="R516" s="715" t="s">
        <v>73</v>
      </c>
      <c r="S516" s="203" t="s">
        <v>4522</v>
      </c>
      <c r="T516" s="683">
        <v>45566</v>
      </c>
      <c r="U516" s="654" t="s">
        <v>4567</v>
      </c>
      <c r="V516" s="682" t="s">
        <v>4446</v>
      </c>
      <c r="W516" s="682" t="s">
        <v>4446</v>
      </c>
      <c r="X516" s="682" t="s">
        <v>4446</v>
      </c>
    </row>
    <row r="517" spans="2:24" x14ac:dyDescent="0.2">
      <c r="B517" s="724"/>
      <c r="C517" s="724"/>
      <c r="D517" s="724"/>
      <c r="E517" s="724"/>
      <c r="F517" s="724"/>
      <c r="G517" s="724"/>
      <c r="H517" s="724"/>
      <c r="I517" s="724"/>
      <c r="J517" s="724"/>
      <c r="K517" s="724"/>
      <c r="L517" s="724"/>
      <c r="M517" s="724"/>
      <c r="N517" s="724"/>
      <c r="O517" s="722"/>
      <c r="P517" s="792"/>
      <c r="Q517" s="792"/>
      <c r="R517" s="715" t="s">
        <v>73</v>
      </c>
      <c r="S517" s="203" t="s">
        <v>4523</v>
      </c>
      <c r="T517" s="683">
        <v>45566</v>
      </c>
      <c r="U517" s="654" t="s">
        <v>4567</v>
      </c>
      <c r="V517" s="682" t="s">
        <v>4446</v>
      </c>
      <c r="W517" s="682" t="s">
        <v>4446</v>
      </c>
      <c r="X517" s="682" t="s">
        <v>4446</v>
      </c>
    </row>
    <row r="518" spans="2:24" ht="25.5" x14ac:dyDescent="0.2">
      <c r="B518" s="724"/>
      <c r="C518" s="724"/>
      <c r="D518" s="724"/>
      <c r="E518" s="724"/>
      <c r="F518" s="724"/>
      <c r="G518" s="724"/>
      <c r="H518" s="724"/>
      <c r="I518" s="724"/>
      <c r="J518" s="724"/>
      <c r="K518" s="724"/>
      <c r="L518" s="724"/>
      <c r="M518" s="724"/>
      <c r="N518" s="724"/>
      <c r="O518" s="722"/>
      <c r="P518" s="792"/>
      <c r="Q518" s="792"/>
      <c r="R518" s="715" t="s">
        <v>73</v>
      </c>
      <c r="S518" s="203" t="s">
        <v>4524</v>
      </c>
      <c r="T518" s="683">
        <v>45566</v>
      </c>
      <c r="U518" s="654" t="s">
        <v>4567</v>
      </c>
      <c r="V518" s="682" t="s">
        <v>4446</v>
      </c>
      <c r="W518" s="682" t="s">
        <v>4446</v>
      </c>
      <c r="X518" s="682" t="s">
        <v>4446</v>
      </c>
    </row>
    <row r="519" spans="2:24" ht="25.5" x14ac:dyDescent="0.2">
      <c r="B519" s="724"/>
      <c r="C519" s="724"/>
      <c r="D519" s="724"/>
      <c r="E519" s="724"/>
      <c r="F519" s="724"/>
      <c r="G519" s="724"/>
      <c r="H519" s="724"/>
      <c r="I519" s="724"/>
      <c r="J519" s="724"/>
      <c r="K519" s="724"/>
      <c r="L519" s="724"/>
      <c r="M519" s="724"/>
      <c r="N519" s="724"/>
      <c r="O519" s="722"/>
      <c r="P519" s="792"/>
      <c r="Q519" s="792"/>
      <c r="R519" s="715" t="s">
        <v>73</v>
      </c>
      <c r="S519" s="203" t="s">
        <v>4525</v>
      </c>
      <c r="T519" s="683">
        <v>45566</v>
      </c>
      <c r="U519" s="654" t="s">
        <v>4567</v>
      </c>
      <c r="V519" s="682" t="s">
        <v>4446</v>
      </c>
      <c r="W519" s="682" t="s">
        <v>4446</v>
      </c>
      <c r="X519" s="682" t="s">
        <v>4446</v>
      </c>
    </row>
    <row r="520" spans="2:24" ht="63.75" x14ac:dyDescent="0.2">
      <c r="B520" s="724"/>
      <c r="C520" s="724"/>
      <c r="D520" s="724"/>
      <c r="E520" s="724"/>
      <c r="F520" s="724"/>
      <c r="G520" s="724"/>
      <c r="H520" s="724"/>
      <c r="I520" s="724"/>
      <c r="J520" s="724"/>
      <c r="K520" s="724"/>
      <c r="L520" s="724"/>
      <c r="M520" s="724"/>
      <c r="N520" s="724"/>
      <c r="O520" s="722"/>
      <c r="P520" s="792"/>
      <c r="Q520" s="792"/>
      <c r="R520" s="715" t="s">
        <v>73</v>
      </c>
      <c r="S520" s="203" t="s">
        <v>4526</v>
      </c>
      <c r="T520" s="683">
        <v>45566</v>
      </c>
      <c r="U520" s="654" t="s">
        <v>4567</v>
      </c>
      <c r="V520" s="682" t="s">
        <v>4446</v>
      </c>
      <c r="W520" s="682" t="s">
        <v>4446</v>
      </c>
      <c r="X520" s="682" t="s">
        <v>4446</v>
      </c>
    </row>
    <row r="521" spans="2:24" x14ac:dyDescent="0.2">
      <c r="B521" s="724"/>
      <c r="C521" s="724"/>
      <c r="D521" s="724"/>
      <c r="E521" s="724"/>
      <c r="F521" s="724"/>
      <c r="G521" s="724"/>
      <c r="H521" s="724"/>
      <c r="I521" s="724"/>
      <c r="J521" s="724"/>
      <c r="K521" s="724"/>
      <c r="L521" s="724"/>
      <c r="M521" s="724"/>
      <c r="N521" s="724"/>
      <c r="O521" s="722"/>
      <c r="P521" s="766"/>
      <c r="Q521" s="766"/>
      <c r="R521" s="715" t="s">
        <v>73</v>
      </c>
      <c r="S521" s="203" t="s">
        <v>4527</v>
      </c>
      <c r="T521" s="683">
        <v>45566</v>
      </c>
      <c r="U521" s="654" t="s">
        <v>4567</v>
      </c>
      <c r="V521" s="682" t="s">
        <v>4446</v>
      </c>
      <c r="W521" s="682" t="s">
        <v>4446</v>
      </c>
      <c r="X521" s="682" t="s">
        <v>4446</v>
      </c>
    </row>
    <row r="522" spans="2:24" ht="51" x14ac:dyDescent="0.2">
      <c r="B522" s="724"/>
      <c r="C522" s="724"/>
      <c r="D522" s="724"/>
      <c r="E522" s="724"/>
      <c r="F522" s="724"/>
      <c r="G522" s="724"/>
      <c r="H522" s="724"/>
      <c r="I522" s="724"/>
      <c r="J522" s="724"/>
      <c r="K522" s="724"/>
      <c r="L522" s="724"/>
      <c r="M522" s="724"/>
      <c r="N522" s="724"/>
      <c r="O522" s="722"/>
      <c r="P522" s="720" t="s">
        <v>4528</v>
      </c>
      <c r="Q522" s="720" t="s">
        <v>4528</v>
      </c>
      <c r="R522" s="715" t="s">
        <v>4529</v>
      </c>
      <c r="S522" s="203" t="s">
        <v>4530</v>
      </c>
      <c r="T522" s="683">
        <v>45566</v>
      </c>
      <c r="U522" s="654" t="s">
        <v>4567</v>
      </c>
      <c r="V522" s="682" t="s">
        <v>4446</v>
      </c>
      <c r="W522" s="682" t="s">
        <v>4446</v>
      </c>
      <c r="X522" s="682" t="s">
        <v>4446</v>
      </c>
    </row>
    <row r="523" spans="2:24" ht="51" x14ac:dyDescent="0.2">
      <c r="B523" s="724"/>
      <c r="C523" s="724"/>
      <c r="D523" s="724"/>
      <c r="E523" s="724"/>
      <c r="F523" s="724"/>
      <c r="G523" s="724"/>
      <c r="H523" s="724"/>
      <c r="I523" s="724"/>
      <c r="J523" s="724"/>
      <c r="K523" s="724"/>
      <c r="L523" s="724"/>
      <c r="M523" s="724"/>
      <c r="N523" s="724"/>
      <c r="O523" s="722"/>
      <c r="P523" s="765" t="s">
        <v>4531</v>
      </c>
      <c r="Q523" s="765" t="s">
        <v>4531</v>
      </c>
      <c r="R523" s="715" t="s">
        <v>4532</v>
      </c>
      <c r="S523" s="203" t="s">
        <v>4533</v>
      </c>
      <c r="T523" s="683">
        <v>45566</v>
      </c>
      <c r="U523" s="654" t="s">
        <v>4567</v>
      </c>
      <c r="V523" s="682" t="s">
        <v>4446</v>
      </c>
      <c r="W523" s="682" t="s">
        <v>4446</v>
      </c>
      <c r="X523" s="682" t="s">
        <v>4446</v>
      </c>
    </row>
    <row r="524" spans="2:24" ht="38.25" x14ac:dyDescent="0.2">
      <c r="B524" s="724"/>
      <c r="C524" s="724"/>
      <c r="D524" s="724"/>
      <c r="E524" s="724"/>
      <c r="F524" s="724"/>
      <c r="G524" s="724"/>
      <c r="H524" s="724"/>
      <c r="I524" s="724"/>
      <c r="J524" s="724"/>
      <c r="K524" s="724"/>
      <c r="L524" s="724"/>
      <c r="M524" s="724"/>
      <c r="N524" s="724"/>
      <c r="O524" s="722"/>
      <c r="P524" s="766"/>
      <c r="Q524" s="766"/>
      <c r="R524" s="715" t="s">
        <v>73</v>
      </c>
      <c r="S524" s="203" t="s">
        <v>4534</v>
      </c>
      <c r="T524" s="683">
        <v>45566</v>
      </c>
      <c r="U524" s="654" t="s">
        <v>4567</v>
      </c>
      <c r="V524" s="682" t="s">
        <v>4446</v>
      </c>
      <c r="W524" s="682" t="s">
        <v>4446</v>
      </c>
      <c r="X524" s="682" t="s">
        <v>4446</v>
      </c>
    </row>
    <row r="525" spans="2:24" ht="25.5" x14ac:dyDescent="0.2">
      <c r="B525" s="724"/>
      <c r="C525" s="724"/>
      <c r="D525" s="724"/>
      <c r="E525" s="724"/>
      <c r="F525" s="724"/>
      <c r="G525" s="724"/>
      <c r="H525" s="724"/>
      <c r="I525" s="724"/>
      <c r="J525" s="724"/>
      <c r="K525" s="724"/>
      <c r="L525" s="724"/>
      <c r="M525" s="724"/>
      <c r="N525" s="724"/>
      <c r="O525" s="722"/>
      <c r="P525" s="765" t="s">
        <v>4535</v>
      </c>
      <c r="Q525" s="765" t="s">
        <v>4535</v>
      </c>
      <c r="R525" s="715" t="s">
        <v>4536</v>
      </c>
      <c r="S525" s="203" t="s">
        <v>4537</v>
      </c>
      <c r="T525" s="641" t="s">
        <v>4565</v>
      </c>
      <c r="U525" s="717" t="s">
        <v>4563</v>
      </c>
      <c r="V525" s="682" t="s">
        <v>4446</v>
      </c>
      <c r="W525" s="682" t="s">
        <v>4446</v>
      </c>
      <c r="X525" s="682" t="s">
        <v>4446</v>
      </c>
    </row>
    <row r="526" spans="2:24" ht="25.5" x14ac:dyDescent="0.2">
      <c r="B526" s="724"/>
      <c r="C526" s="724"/>
      <c r="D526" s="724"/>
      <c r="E526" s="724"/>
      <c r="F526" s="724"/>
      <c r="G526" s="724"/>
      <c r="H526" s="724"/>
      <c r="I526" s="724"/>
      <c r="J526" s="724"/>
      <c r="K526" s="724"/>
      <c r="L526" s="724"/>
      <c r="M526" s="724"/>
      <c r="N526" s="724"/>
      <c r="O526" s="722"/>
      <c r="P526" s="792"/>
      <c r="Q526" s="792"/>
      <c r="R526" s="715" t="s">
        <v>73</v>
      </c>
      <c r="S526" s="203" t="s">
        <v>4538</v>
      </c>
      <c r="T526" s="641" t="s">
        <v>4565</v>
      </c>
      <c r="U526" s="717" t="s">
        <v>4563</v>
      </c>
      <c r="V526" s="682" t="s">
        <v>4446</v>
      </c>
      <c r="W526" s="682" t="s">
        <v>4446</v>
      </c>
      <c r="X526" s="682" t="s">
        <v>4446</v>
      </c>
    </row>
    <row r="527" spans="2:24" ht="38.25" x14ac:dyDescent="0.2">
      <c r="B527" s="724"/>
      <c r="C527" s="724"/>
      <c r="D527" s="724"/>
      <c r="E527" s="724"/>
      <c r="F527" s="724"/>
      <c r="G527" s="724"/>
      <c r="H527" s="724"/>
      <c r="I527" s="724"/>
      <c r="J527" s="724"/>
      <c r="K527" s="724"/>
      <c r="L527" s="724"/>
      <c r="M527" s="724"/>
      <c r="N527" s="724"/>
      <c r="O527" s="722"/>
      <c r="P527" s="792"/>
      <c r="Q527" s="792"/>
      <c r="R527" s="715" t="s">
        <v>73</v>
      </c>
      <c r="S527" s="203" t="s">
        <v>4539</v>
      </c>
      <c r="T527" s="641" t="s">
        <v>4565</v>
      </c>
      <c r="U527" s="717" t="s">
        <v>4563</v>
      </c>
      <c r="V527" s="682" t="s">
        <v>4446</v>
      </c>
      <c r="W527" s="682" t="s">
        <v>4446</v>
      </c>
      <c r="X527" s="682" t="s">
        <v>4446</v>
      </c>
    </row>
    <row r="528" spans="2:24" ht="25.5" x14ac:dyDescent="0.2">
      <c r="B528" s="724"/>
      <c r="C528" s="724"/>
      <c r="D528" s="724"/>
      <c r="E528" s="724"/>
      <c r="F528" s="724"/>
      <c r="G528" s="724"/>
      <c r="H528" s="724"/>
      <c r="I528" s="724"/>
      <c r="J528" s="724"/>
      <c r="K528" s="724"/>
      <c r="L528" s="724"/>
      <c r="M528" s="724"/>
      <c r="N528" s="724"/>
      <c r="O528" s="722"/>
      <c r="P528" s="792"/>
      <c r="Q528" s="792"/>
      <c r="R528" s="715" t="s">
        <v>73</v>
      </c>
      <c r="S528" s="203" t="s">
        <v>4540</v>
      </c>
      <c r="T528" s="641" t="s">
        <v>4565</v>
      </c>
      <c r="U528" s="717" t="s">
        <v>4563</v>
      </c>
      <c r="V528" s="682" t="s">
        <v>4446</v>
      </c>
      <c r="W528" s="682" t="s">
        <v>4446</v>
      </c>
      <c r="X528" s="682" t="s">
        <v>4446</v>
      </c>
    </row>
    <row r="529" spans="2:24" ht="38.25" x14ac:dyDescent="0.2">
      <c r="B529" s="724"/>
      <c r="C529" s="724"/>
      <c r="D529" s="724"/>
      <c r="E529" s="724"/>
      <c r="F529" s="724"/>
      <c r="G529" s="724"/>
      <c r="H529" s="724"/>
      <c r="I529" s="724"/>
      <c r="J529" s="724"/>
      <c r="K529" s="724"/>
      <c r="L529" s="724"/>
      <c r="M529" s="724"/>
      <c r="N529" s="724"/>
      <c r="O529" s="722"/>
      <c r="P529" s="792"/>
      <c r="Q529" s="792"/>
      <c r="R529" s="715" t="s">
        <v>73</v>
      </c>
      <c r="S529" s="203" t="s">
        <v>4541</v>
      </c>
      <c r="T529" s="641" t="s">
        <v>4565</v>
      </c>
      <c r="U529" s="717" t="s">
        <v>4563</v>
      </c>
      <c r="V529" s="682" t="s">
        <v>4446</v>
      </c>
      <c r="W529" s="682" t="s">
        <v>4446</v>
      </c>
      <c r="X529" s="682" t="s">
        <v>4446</v>
      </c>
    </row>
    <row r="530" spans="2:24" ht="25.5" x14ac:dyDescent="0.2">
      <c r="B530" s="724"/>
      <c r="C530" s="724"/>
      <c r="D530" s="724"/>
      <c r="E530" s="724"/>
      <c r="F530" s="724"/>
      <c r="G530" s="724"/>
      <c r="H530" s="724"/>
      <c r="I530" s="724"/>
      <c r="J530" s="724"/>
      <c r="K530" s="724"/>
      <c r="L530" s="724"/>
      <c r="M530" s="724"/>
      <c r="N530" s="724"/>
      <c r="O530" s="722"/>
      <c r="P530" s="766"/>
      <c r="Q530" s="766"/>
      <c r="R530" s="715" t="s">
        <v>73</v>
      </c>
      <c r="S530" s="203" t="s">
        <v>4542</v>
      </c>
      <c r="T530" s="641" t="s">
        <v>4565</v>
      </c>
      <c r="U530" s="717" t="s">
        <v>4563</v>
      </c>
      <c r="V530" s="682" t="s">
        <v>4446</v>
      </c>
      <c r="W530" s="682" t="s">
        <v>4446</v>
      </c>
      <c r="X530" s="682" t="s">
        <v>4446</v>
      </c>
    </row>
    <row r="531" spans="2:24" ht="25.5" x14ac:dyDescent="0.2">
      <c r="B531" s="724"/>
      <c r="C531" s="724"/>
      <c r="D531" s="724"/>
      <c r="E531" s="724"/>
      <c r="F531" s="724"/>
      <c r="G531" s="724"/>
      <c r="H531" s="724"/>
      <c r="I531" s="724"/>
      <c r="J531" s="724"/>
      <c r="K531" s="724"/>
      <c r="L531" s="724"/>
      <c r="M531" s="724"/>
      <c r="N531" s="724"/>
      <c r="O531" s="722"/>
      <c r="P531" s="765" t="s">
        <v>4543</v>
      </c>
      <c r="Q531" s="765" t="s">
        <v>4543</v>
      </c>
      <c r="R531" s="715" t="s">
        <v>4544</v>
      </c>
      <c r="S531" s="203" t="s">
        <v>4545</v>
      </c>
      <c r="T531" s="641" t="s">
        <v>4565</v>
      </c>
      <c r="U531" s="717" t="s">
        <v>4564</v>
      </c>
      <c r="V531" s="682" t="s">
        <v>4446</v>
      </c>
      <c r="W531" s="682" t="s">
        <v>4446</v>
      </c>
      <c r="X531" s="682" t="s">
        <v>4446</v>
      </c>
    </row>
    <row r="532" spans="2:24" ht="25.5" x14ac:dyDescent="0.2">
      <c r="B532" s="724"/>
      <c r="C532" s="724"/>
      <c r="D532" s="724"/>
      <c r="E532" s="724"/>
      <c r="F532" s="724"/>
      <c r="G532" s="724"/>
      <c r="H532" s="724"/>
      <c r="I532" s="724"/>
      <c r="J532" s="724"/>
      <c r="K532" s="724"/>
      <c r="L532" s="724"/>
      <c r="M532" s="724"/>
      <c r="N532" s="724"/>
      <c r="O532" s="722"/>
      <c r="P532" s="792"/>
      <c r="Q532" s="792"/>
      <c r="R532" s="715" t="s">
        <v>73</v>
      </c>
      <c r="S532" s="203" t="s">
        <v>4546</v>
      </c>
      <c r="T532" s="641" t="s">
        <v>4565</v>
      </c>
      <c r="U532" s="717" t="s">
        <v>4564</v>
      </c>
      <c r="V532" s="682" t="s">
        <v>4446</v>
      </c>
      <c r="W532" s="682" t="s">
        <v>4446</v>
      </c>
      <c r="X532" s="682" t="s">
        <v>4446</v>
      </c>
    </row>
    <row r="533" spans="2:24" ht="38.25" x14ac:dyDescent="0.2">
      <c r="B533" s="724"/>
      <c r="C533" s="724"/>
      <c r="D533" s="724"/>
      <c r="E533" s="724"/>
      <c r="F533" s="724"/>
      <c r="G533" s="724"/>
      <c r="H533" s="724"/>
      <c r="I533" s="724"/>
      <c r="J533" s="724"/>
      <c r="K533" s="724"/>
      <c r="L533" s="724"/>
      <c r="M533" s="724"/>
      <c r="N533" s="724"/>
      <c r="O533" s="722"/>
      <c r="P533" s="766"/>
      <c r="Q533" s="766"/>
      <c r="R533" s="715" t="s">
        <v>73</v>
      </c>
      <c r="S533" s="203" t="s">
        <v>4547</v>
      </c>
      <c r="T533" s="641" t="s">
        <v>4565</v>
      </c>
      <c r="U533" s="717" t="s">
        <v>4564</v>
      </c>
      <c r="V533" s="682" t="s">
        <v>4446</v>
      </c>
      <c r="W533" s="682" t="s">
        <v>4446</v>
      </c>
      <c r="X533" s="682" t="s">
        <v>4446</v>
      </c>
    </row>
    <row r="534" spans="2:24" ht="25.5" x14ac:dyDescent="0.2">
      <c r="B534" s="724"/>
      <c r="C534" s="724"/>
      <c r="D534" s="724"/>
      <c r="E534" s="724"/>
      <c r="F534" s="724"/>
      <c r="G534" s="724"/>
      <c r="H534" s="724"/>
      <c r="I534" s="724"/>
      <c r="J534" s="724"/>
      <c r="K534" s="724"/>
      <c r="L534" s="724"/>
      <c r="M534" s="724"/>
      <c r="N534" s="724"/>
      <c r="O534" s="722"/>
      <c r="P534" s="765" t="s">
        <v>4548</v>
      </c>
      <c r="Q534" s="765" t="s">
        <v>4548</v>
      </c>
      <c r="R534" s="715" t="s">
        <v>4549</v>
      </c>
      <c r="S534" s="203" t="s">
        <v>4550</v>
      </c>
      <c r="T534" s="641" t="s">
        <v>4565</v>
      </c>
      <c r="U534" s="717" t="s">
        <v>4563</v>
      </c>
      <c r="V534" s="682" t="s">
        <v>4446</v>
      </c>
      <c r="W534" s="682" t="s">
        <v>4446</v>
      </c>
      <c r="X534" s="682" t="s">
        <v>4446</v>
      </c>
    </row>
    <row r="535" spans="2:24" x14ac:dyDescent="0.2">
      <c r="B535" s="724"/>
      <c r="C535" s="724"/>
      <c r="D535" s="724"/>
      <c r="E535" s="724"/>
      <c r="F535" s="724"/>
      <c r="G535" s="724"/>
      <c r="H535" s="724"/>
      <c r="I535" s="724"/>
      <c r="J535" s="724"/>
      <c r="K535" s="724"/>
      <c r="L535" s="724"/>
      <c r="M535" s="724"/>
      <c r="N535" s="724"/>
      <c r="O535" s="722"/>
      <c r="P535" s="792"/>
      <c r="Q535" s="792"/>
      <c r="R535" s="715" t="s">
        <v>73</v>
      </c>
      <c r="S535" s="203" t="s">
        <v>4551</v>
      </c>
      <c r="T535" s="641" t="s">
        <v>4565</v>
      </c>
      <c r="U535" s="717" t="s">
        <v>4563</v>
      </c>
      <c r="V535" s="682" t="s">
        <v>4446</v>
      </c>
      <c r="W535" s="682" t="s">
        <v>4446</v>
      </c>
      <c r="X535" s="682" t="s">
        <v>4446</v>
      </c>
    </row>
    <row r="536" spans="2:24" x14ac:dyDescent="0.2">
      <c r="B536" s="724"/>
      <c r="C536" s="724"/>
      <c r="D536" s="724"/>
      <c r="E536" s="724"/>
      <c r="F536" s="724"/>
      <c r="G536" s="724"/>
      <c r="H536" s="724"/>
      <c r="I536" s="724"/>
      <c r="J536" s="724"/>
      <c r="K536" s="724"/>
      <c r="L536" s="724"/>
      <c r="M536" s="724"/>
      <c r="N536" s="724"/>
      <c r="O536" s="722"/>
      <c r="P536" s="766"/>
      <c r="Q536" s="766"/>
      <c r="R536" s="715" t="s">
        <v>73</v>
      </c>
      <c r="S536" s="203" t="s">
        <v>4552</v>
      </c>
      <c r="T536" s="641" t="s">
        <v>4565</v>
      </c>
      <c r="U536" s="717" t="s">
        <v>4563</v>
      </c>
      <c r="V536" s="682" t="s">
        <v>4446</v>
      </c>
      <c r="W536" s="682" t="s">
        <v>4446</v>
      </c>
      <c r="X536" s="682" t="s">
        <v>4446</v>
      </c>
    </row>
    <row r="537" spans="2:24" ht="25.5" x14ac:dyDescent="0.2">
      <c r="B537" s="724"/>
      <c r="C537" s="724"/>
      <c r="D537" s="724"/>
      <c r="E537" s="724"/>
      <c r="F537" s="724"/>
      <c r="G537" s="724"/>
      <c r="H537" s="724"/>
      <c r="I537" s="724"/>
      <c r="J537" s="724"/>
      <c r="K537" s="724"/>
      <c r="L537" s="724"/>
      <c r="M537" s="724"/>
      <c r="N537" s="724"/>
      <c r="O537" s="722"/>
      <c r="P537" s="765" t="s">
        <v>4553</v>
      </c>
      <c r="Q537" s="765" t="s">
        <v>4553</v>
      </c>
      <c r="R537" s="715" t="s">
        <v>4554</v>
      </c>
      <c r="S537" s="203" t="s">
        <v>4980</v>
      </c>
      <c r="T537" s="641" t="s">
        <v>4565</v>
      </c>
      <c r="U537" s="717" t="s">
        <v>4563</v>
      </c>
      <c r="V537" s="682" t="s">
        <v>4446</v>
      </c>
      <c r="W537" s="682" t="s">
        <v>4446</v>
      </c>
      <c r="X537" s="682" t="s">
        <v>4446</v>
      </c>
    </row>
    <row r="538" spans="2:24" ht="25.5" x14ac:dyDescent="0.2">
      <c r="B538" s="724"/>
      <c r="C538" s="724"/>
      <c r="D538" s="724"/>
      <c r="E538" s="724"/>
      <c r="F538" s="724"/>
      <c r="G538" s="724"/>
      <c r="H538" s="724"/>
      <c r="I538" s="724"/>
      <c r="J538" s="724"/>
      <c r="K538" s="724"/>
      <c r="L538" s="724"/>
      <c r="M538" s="724"/>
      <c r="N538" s="724"/>
      <c r="O538" s="722"/>
      <c r="P538" s="792"/>
      <c r="Q538" s="792"/>
      <c r="R538" s="715" t="s">
        <v>73</v>
      </c>
      <c r="S538" s="203" t="s">
        <v>4555</v>
      </c>
      <c r="T538" s="641" t="s">
        <v>4565</v>
      </c>
      <c r="U538" s="717" t="s">
        <v>4563</v>
      </c>
      <c r="V538" s="682" t="s">
        <v>4446</v>
      </c>
      <c r="W538" s="682" t="s">
        <v>4446</v>
      </c>
      <c r="X538" s="682" t="s">
        <v>4446</v>
      </c>
    </row>
    <row r="539" spans="2:24" ht="25.5" x14ac:dyDescent="0.2">
      <c r="B539" s="724"/>
      <c r="C539" s="724"/>
      <c r="D539" s="724"/>
      <c r="E539" s="724"/>
      <c r="F539" s="724"/>
      <c r="G539" s="724"/>
      <c r="H539" s="724"/>
      <c r="I539" s="724"/>
      <c r="J539" s="724"/>
      <c r="K539" s="724"/>
      <c r="L539" s="724"/>
      <c r="M539" s="724"/>
      <c r="N539" s="724"/>
      <c r="O539" s="722"/>
      <c r="P539" s="766"/>
      <c r="Q539" s="766"/>
      <c r="R539" s="715" t="s">
        <v>73</v>
      </c>
      <c r="S539" s="203" t="s">
        <v>4556</v>
      </c>
      <c r="T539" s="641" t="s">
        <v>4565</v>
      </c>
      <c r="U539" s="717" t="s">
        <v>4563</v>
      </c>
      <c r="V539" s="682" t="s">
        <v>4446</v>
      </c>
      <c r="W539" s="682" t="s">
        <v>4446</v>
      </c>
      <c r="X539" s="682" t="s">
        <v>4446</v>
      </c>
    </row>
    <row r="540" spans="2:24" ht="51" x14ac:dyDescent="0.2">
      <c r="B540" s="724"/>
      <c r="C540" s="724"/>
      <c r="D540" s="724"/>
      <c r="E540" s="724"/>
      <c r="F540" s="724"/>
      <c r="G540" s="724"/>
      <c r="H540" s="724"/>
      <c r="I540" s="724"/>
      <c r="J540" s="724"/>
      <c r="K540" s="724"/>
      <c r="L540" s="724"/>
      <c r="M540" s="724"/>
      <c r="N540" s="724"/>
      <c r="O540" s="722"/>
      <c r="P540" s="720" t="s">
        <v>4557</v>
      </c>
      <c r="Q540" s="720" t="s">
        <v>4557</v>
      </c>
      <c r="R540" s="715" t="s">
        <v>4558</v>
      </c>
      <c r="S540" s="203" t="s">
        <v>4559</v>
      </c>
      <c r="T540" s="641" t="s">
        <v>4565</v>
      </c>
      <c r="U540" s="717" t="s">
        <v>4563</v>
      </c>
      <c r="V540" s="682" t="s">
        <v>4446</v>
      </c>
      <c r="W540" s="682" t="s">
        <v>4446</v>
      </c>
      <c r="X540" s="682" t="s">
        <v>4446</v>
      </c>
    </row>
    <row r="541" spans="2:24" s="363" customFormat="1" ht="15" customHeight="1" x14ac:dyDescent="0.2">
      <c r="B541" s="679" t="s">
        <v>4234</v>
      </c>
      <c r="C541" s="679"/>
      <c r="D541" s="679"/>
      <c r="E541" s="679"/>
      <c r="F541" s="679"/>
      <c r="G541" s="679"/>
      <c r="H541" s="679"/>
      <c r="I541" s="679"/>
      <c r="J541" s="679"/>
      <c r="K541" s="679"/>
      <c r="L541" s="679"/>
      <c r="M541" s="679"/>
      <c r="N541" s="540" t="s">
        <v>4876</v>
      </c>
      <c r="O541" s="709"/>
      <c r="P541" s="785" t="s">
        <v>4876</v>
      </c>
      <c r="Q541" s="785"/>
      <c r="R541" s="785"/>
      <c r="S541" s="785"/>
      <c r="T541" s="785"/>
      <c r="U541" s="785"/>
      <c r="V541" s="785"/>
      <c r="W541" s="785"/>
      <c r="X541" s="845"/>
    </row>
    <row r="542" spans="2:24" customFormat="1" ht="25.5" x14ac:dyDescent="0.2">
      <c r="N542" s="253"/>
      <c r="O542" s="878" t="s">
        <v>4235</v>
      </c>
      <c r="P542" s="878" t="s">
        <v>4235</v>
      </c>
      <c r="Q542" s="878" t="s">
        <v>4235</v>
      </c>
      <c r="R542" s="687" t="s">
        <v>3056</v>
      </c>
      <c r="S542" s="680" t="s">
        <v>4236</v>
      </c>
      <c r="T542" s="641" t="s">
        <v>4565</v>
      </c>
      <c r="U542" s="641" t="s">
        <v>4563</v>
      </c>
      <c r="V542" s="682" t="s">
        <v>4446</v>
      </c>
      <c r="W542" s="682" t="s">
        <v>4446</v>
      </c>
      <c r="X542" s="682" t="s">
        <v>4446</v>
      </c>
    </row>
    <row r="543" spans="2:24" customFormat="1" ht="15" x14ac:dyDescent="0.2">
      <c r="N543" s="253"/>
      <c r="O543" s="879"/>
      <c r="P543" s="879"/>
      <c r="Q543" s="879"/>
      <c r="R543" s="687" t="s">
        <v>73</v>
      </c>
      <c r="S543" s="680" t="s">
        <v>4237</v>
      </c>
      <c r="T543" s="641" t="s">
        <v>4565</v>
      </c>
      <c r="U543" s="641" t="s">
        <v>4563</v>
      </c>
      <c r="V543" s="682" t="s">
        <v>4446</v>
      </c>
      <c r="W543" s="682" t="s">
        <v>4446</v>
      </c>
      <c r="X543" s="682" t="s">
        <v>4446</v>
      </c>
    </row>
    <row r="544" spans="2:24" customFormat="1" ht="25.5" x14ac:dyDescent="0.2">
      <c r="N544" s="253"/>
      <c r="O544" s="879"/>
      <c r="P544" s="879"/>
      <c r="Q544" s="879"/>
      <c r="R544" s="687" t="s">
        <v>73</v>
      </c>
      <c r="S544" s="680" t="s">
        <v>3157</v>
      </c>
      <c r="T544" s="641" t="s">
        <v>4565</v>
      </c>
      <c r="U544" s="641" t="s">
        <v>4563</v>
      </c>
      <c r="V544" s="682" t="s">
        <v>4446</v>
      </c>
      <c r="W544" s="682" t="s">
        <v>4446</v>
      </c>
      <c r="X544" s="682" t="s">
        <v>4446</v>
      </c>
    </row>
    <row r="545" spans="14:24" customFormat="1" ht="25.5" x14ac:dyDescent="0.2">
      <c r="N545" s="253"/>
      <c r="O545" s="879"/>
      <c r="P545" s="879"/>
      <c r="Q545" s="879"/>
      <c r="R545" s="687" t="s">
        <v>73</v>
      </c>
      <c r="S545" s="680" t="s">
        <v>3158</v>
      </c>
      <c r="T545" s="641" t="s">
        <v>4565</v>
      </c>
      <c r="U545" s="641" t="s">
        <v>4563</v>
      </c>
      <c r="V545" s="682" t="s">
        <v>4446</v>
      </c>
      <c r="W545" s="682" t="s">
        <v>4446</v>
      </c>
      <c r="X545" s="682" t="s">
        <v>4446</v>
      </c>
    </row>
    <row r="546" spans="14:24" customFormat="1" ht="25.5" x14ac:dyDescent="0.2">
      <c r="N546" s="253"/>
      <c r="O546" s="879"/>
      <c r="P546" s="879"/>
      <c r="Q546" s="879"/>
      <c r="R546" s="687" t="s">
        <v>73</v>
      </c>
      <c r="S546" s="680" t="s">
        <v>4238</v>
      </c>
      <c r="T546" s="641" t="s">
        <v>4565</v>
      </c>
      <c r="U546" s="641" t="s">
        <v>4563</v>
      </c>
      <c r="V546" s="682" t="s">
        <v>4446</v>
      </c>
      <c r="W546" s="682" t="s">
        <v>4446</v>
      </c>
      <c r="X546" s="682" t="s">
        <v>4446</v>
      </c>
    </row>
    <row r="547" spans="14:24" customFormat="1" ht="38.25" x14ac:dyDescent="0.2">
      <c r="N547" s="253"/>
      <c r="O547" s="879"/>
      <c r="P547" s="879"/>
      <c r="Q547" s="879"/>
      <c r="R547" s="687" t="s">
        <v>73</v>
      </c>
      <c r="S547" s="680" t="s">
        <v>4239</v>
      </c>
      <c r="T547" s="641" t="s">
        <v>4565</v>
      </c>
      <c r="U547" s="641" t="s">
        <v>4563</v>
      </c>
      <c r="V547" s="682" t="s">
        <v>4446</v>
      </c>
      <c r="W547" s="682" t="s">
        <v>4446</v>
      </c>
      <c r="X547" s="682" t="s">
        <v>4446</v>
      </c>
    </row>
    <row r="548" spans="14:24" customFormat="1" ht="15" x14ac:dyDescent="0.2">
      <c r="N548" s="253"/>
      <c r="O548" s="879"/>
      <c r="P548" s="879"/>
      <c r="Q548" s="879"/>
      <c r="R548" s="687" t="s">
        <v>73</v>
      </c>
      <c r="S548" s="680" t="s">
        <v>4240</v>
      </c>
      <c r="T548" s="641" t="s">
        <v>4565</v>
      </c>
      <c r="U548" s="641" t="s">
        <v>4563</v>
      </c>
      <c r="V548" s="682" t="s">
        <v>4446</v>
      </c>
      <c r="W548" s="682" t="s">
        <v>4446</v>
      </c>
      <c r="X548" s="682" t="s">
        <v>4446</v>
      </c>
    </row>
    <row r="549" spans="14:24" customFormat="1" ht="38.25" x14ac:dyDescent="0.2">
      <c r="N549" s="253"/>
      <c r="O549" s="879"/>
      <c r="P549" s="879"/>
      <c r="Q549" s="879"/>
      <c r="R549" s="687" t="s">
        <v>73</v>
      </c>
      <c r="S549" s="680" t="s">
        <v>4241</v>
      </c>
      <c r="T549" s="641" t="s">
        <v>4565</v>
      </c>
      <c r="U549" s="641" t="s">
        <v>4563</v>
      </c>
      <c r="V549" s="682" t="s">
        <v>4446</v>
      </c>
      <c r="W549" s="682" t="s">
        <v>4446</v>
      </c>
      <c r="X549" s="682" t="s">
        <v>4446</v>
      </c>
    </row>
    <row r="550" spans="14:24" customFormat="1" ht="38.25" x14ac:dyDescent="0.2">
      <c r="N550" s="253"/>
      <c r="O550" s="880"/>
      <c r="P550" s="880"/>
      <c r="Q550" s="880"/>
      <c r="R550" s="687" t="s">
        <v>73</v>
      </c>
      <c r="S550" s="680" t="s">
        <v>4242</v>
      </c>
      <c r="T550" s="641" t="s">
        <v>4565</v>
      </c>
      <c r="U550" s="641" t="s">
        <v>4563</v>
      </c>
      <c r="V550" s="682" t="s">
        <v>4446</v>
      </c>
      <c r="W550" s="682" t="s">
        <v>4446</v>
      </c>
      <c r="X550" s="682" t="s">
        <v>4446</v>
      </c>
    </row>
    <row r="551" spans="14:24" customFormat="1" ht="15" x14ac:dyDescent="0.2">
      <c r="N551" s="253"/>
      <c r="O551" s="878" t="s">
        <v>4243</v>
      </c>
      <c r="P551" s="878" t="s">
        <v>4243</v>
      </c>
      <c r="Q551" s="878" t="s">
        <v>4243</v>
      </c>
      <c r="R551" s="687" t="s">
        <v>4244</v>
      </c>
      <c r="S551" s="680" t="s">
        <v>4245</v>
      </c>
      <c r="T551" s="641" t="s">
        <v>4565</v>
      </c>
      <c r="U551" s="641" t="s">
        <v>4563</v>
      </c>
      <c r="V551" s="682" t="s">
        <v>4446</v>
      </c>
      <c r="W551" s="682" t="s">
        <v>4446</v>
      </c>
      <c r="X551" s="682" t="s">
        <v>4446</v>
      </c>
    </row>
    <row r="552" spans="14:24" customFormat="1" ht="25.5" x14ac:dyDescent="0.2">
      <c r="N552" s="253"/>
      <c r="O552" s="879"/>
      <c r="P552" s="879"/>
      <c r="Q552" s="879"/>
      <c r="R552" s="687" t="s">
        <v>73</v>
      </c>
      <c r="S552" s="680" t="s">
        <v>4246</v>
      </c>
      <c r="T552" s="641" t="s">
        <v>4565</v>
      </c>
      <c r="U552" s="641" t="s">
        <v>4563</v>
      </c>
      <c r="V552" s="682" t="s">
        <v>4446</v>
      </c>
      <c r="W552" s="682" t="s">
        <v>4446</v>
      </c>
      <c r="X552" s="682" t="s">
        <v>4446</v>
      </c>
    </row>
    <row r="553" spans="14:24" customFormat="1" ht="15" x14ac:dyDescent="0.2">
      <c r="N553" s="253"/>
      <c r="O553" s="879"/>
      <c r="P553" s="879"/>
      <c r="Q553" s="879"/>
      <c r="R553" s="687" t="s">
        <v>73</v>
      </c>
      <c r="S553" s="680" t="s">
        <v>4247</v>
      </c>
      <c r="T553" s="641" t="s">
        <v>4565</v>
      </c>
      <c r="U553" s="641" t="s">
        <v>4563</v>
      </c>
      <c r="V553" s="682" t="s">
        <v>4446</v>
      </c>
      <c r="W553" s="682" t="s">
        <v>4446</v>
      </c>
      <c r="X553" s="682" t="s">
        <v>4446</v>
      </c>
    </row>
    <row r="554" spans="14:24" customFormat="1" ht="25.5" x14ac:dyDescent="0.2">
      <c r="N554" s="253"/>
      <c r="O554" s="879"/>
      <c r="P554" s="879"/>
      <c r="Q554" s="879"/>
      <c r="R554" s="687" t="s">
        <v>73</v>
      </c>
      <c r="S554" s="680" t="s">
        <v>4248</v>
      </c>
      <c r="T554" s="641" t="s">
        <v>4565</v>
      </c>
      <c r="U554" s="641" t="s">
        <v>4563</v>
      </c>
      <c r="V554" s="682" t="s">
        <v>4446</v>
      </c>
      <c r="W554" s="682" t="s">
        <v>4446</v>
      </c>
      <c r="X554" s="682" t="s">
        <v>4446</v>
      </c>
    </row>
    <row r="555" spans="14:24" customFormat="1" ht="25.5" x14ac:dyDescent="0.2">
      <c r="N555" s="253"/>
      <c r="O555" s="879"/>
      <c r="P555" s="879"/>
      <c r="Q555" s="879"/>
      <c r="R555" s="687" t="s">
        <v>73</v>
      </c>
      <c r="S555" s="680" t="s">
        <v>4249</v>
      </c>
      <c r="T555" s="641" t="s">
        <v>4565</v>
      </c>
      <c r="U555" s="641" t="s">
        <v>4563</v>
      </c>
      <c r="V555" s="682" t="s">
        <v>4446</v>
      </c>
      <c r="W555" s="682" t="s">
        <v>4446</v>
      </c>
      <c r="X555" s="682" t="s">
        <v>4446</v>
      </c>
    </row>
    <row r="556" spans="14:24" customFormat="1" ht="25.5" x14ac:dyDescent="0.2">
      <c r="N556" s="253"/>
      <c r="O556" s="879"/>
      <c r="P556" s="879"/>
      <c r="Q556" s="879"/>
      <c r="R556" s="687" t="s">
        <v>73</v>
      </c>
      <c r="S556" s="680" t="s">
        <v>4250</v>
      </c>
      <c r="T556" s="641" t="s">
        <v>4565</v>
      </c>
      <c r="U556" s="641" t="s">
        <v>4563</v>
      </c>
      <c r="V556" s="682" t="s">
        <v>4446</v>
      </c>
      <c r="W556" s="682" t="s">
        <v>4446</v>
      </c>
      <c r="X556" s="682" t="s">
        <v>4446</v>
      </c>
    </row>
    <row r="557" spans="14:24" customFormat="1" ht="15" x14ac:dyDescent="0.2">
      <c r="N557" s="253"/>
      <c r="O557" s="879"/>
      <c r="P557" s="879"/>
      <c r="Q557" s="879"/>
      <c r="R557" s="687" t="s">
        <v>73</v>
      </c>
      <c r="S557" s="680" t="s">
        <v>4251</v>
      </c>
      <c r="T557" s="641" t="s">
        <v>4565</v>
      </c>
      <c r="U557" s="641" t="s">
        <v>4563</v>
      </c>
      <c r="V557" s="682" t="s">
        <v>4446</v>
      </c>
      <c r="W557" s="682" t="s">
        <v>4446</v>
      </c>
      <c r="X557" s="682" t="s">
        <v>4446</v>
      </c>
    </row>
    <row r="558" spans="14:24" customFormat="1" ht="15" x14ac:dyDescent="0.2">
      <c r="N558" s="253"/>
      <c r="O558" s="879"/>
      <c r="P558" s="879"/>
      <c r="Q558" s="879"/>
      <c r="R558" s="687" t="s">
        <v>73</v>
      </c>
      <c r="S558" s="680" t="s">
        <v>4252</v>
      </c>
      <c r="T558" s="641" t="s">
        <v>4565</v>
      </c>
      <c r="U558" s="641" t="s">
        <v>4563</v>
      </c>
      <c r="V558" s="682" t="s">
        <v>4446</v>
      </c>
      <c r="W558" s="682" t="s">
        <v>4446</v>
      </c>
      <c r="X558" s="682" t="s">
        <v>4446</v>
      </c>
    </row>
    <row r="559" spans="14:24" customFormat="1" ht="25.5" x14ac:dyDescent="0.2">
      <c r="N559" s="253"/>
      <c r="O559" s="879"/>
      <c r="P559" s="879"/>
      <c r="Q559" s="879"/>
      <c r="R559" s="687" t="s">
        <v>73</v>
      </c>
      <c r="S559" s="680" t="s">
        <v>4253</v>
      </c>
      <c r="T559" s="641" t="s">
        <v>4565</v>
      </c>
      <c r="U559" s="641" t="s">
        <v>4563</v>
      </c>
      <c r="V559" s="682" t="s">
        <v>4446</v>
      </c>
      <c r="W559" s="682" t="s">
        <v>4446</v>
      </c>
      <c r="X559" s="682" t="s">
        <v>4446</v>
      </c>
    </row>
    <row r="560" spans="14:24" customFormat="1" ht="15" x14ac:dyDescent="0.2">
      <c r="N560" s="253"/>
      <c r="O560" s="879"/>
      <c r="P560" s="879"/>
      <c r="Q560" s="879"/>
      <c r="R560" s="687" t="s">
        <v>73</v>
      </c>
      <c r="S560" s="680" t="s">
        <v>4254</v>
      </c>
      <c r="T560" s="641" t="s">
        <v>4565</v>
      </c>
      <c r="U560" s="641" t="s">
        <v>4563</v>
      </c>
      <c r="V560" s="682" t="s">
        <v>4446</v>
      </c>
      <c r="W560" s="682" t="s">
        <v>4446</v>
      </c>
      <c r="X560" s="682" t="s">
        <v>4446</v>
      </c>
    </row>
    <row r="561" spans="14:24" customFormat="1" ht="15" x14ac:dyDescent="0.2">
      <c r="N561" s="253"/>
      <c r="O561" s="879"/>
      <c r="P561" s="879"/>
      <c r="Q561" s="879"/>
      <c r="R561" s="687" t="s">
        <v>73</v>
      </c>
      <c r="S561" s="680" t="s">
        <v>4255</v>
      </c>
      <c r="T561" s="641" t="s">
        <v>4565</v>
      </c>
      <c r="U561" s="641" t="s">
        <v>4563</v>
      </c>
      <c r="V561" s="682" t="s">
        <v>4446</v>
      </c>
      <c r="W561" s="682" t="s">
        <v>4446</v>
      </c>
      <c r="X561" s="682" t="s">
        <v>4446</v>
      </c>
    </row>
    <row r="562" spans="14:24" customFormat="1" ht="38.25" x14ac:dyDescent="0.2">
      <c r="N562" s="253"/>
      <c r="O562" s="879"/>
      <c r="P562" s="879"/>
      <c r="Q562" s="879"/>
      <c r="R562" s="687" t="s">
        <v>73</v>
      </c>
      <c r="S562" s="680" t="s">
        <v>4256</v>
      </c>
      <c r="T562" s="641" t="s">
        <v>4565</v>
      </c>
      <c r="U562" s="641" t="s">
        <v>4563</v>
      </c>
      <c r="V562" s="682" t="s">
        <v>4446</v>
      </c>
      <c r="W562" s="682" t="s">
        <v>4446</v>
      </c>
      <c r="X562" s="682" t="s">
        <v>4446</v>
      </c>
    </row>
    <row r="563" spans="14:24" customFormat="1" ht="25.5" x14ac:dyDescent="0.2">
      <c r="N563" s="253"/>
      <c r="O563" s="879"/>
      <c r="P563" s="879"/>
      <c r="Q563" s="879"/>
      <c r="R563" s="687" t="s">
        <v>73</v>
      </c>
      <c r="S563" s="680" t="s">
        <v>4257</v>
      </c>
      <c r="T563" s="641" t="s">
        <v>4565</v>
      </c>
      <c r="U563" s="641" t="s">
        <v>4563</v>
      </c>
      <c r="V563" s="682" t="s">
        <v>4446</v>
      </c>
      <c r="W563" s="682" t="s">
        <v>4446</v>
      </c>
      <c r="X563" s="682" t="s">
        <v>4446</v>
      </c>
    </row>
    <row r="564" spans="14:24" customFormat="1" ht="25.5" x14ac:dyDescent="0.2">
      <c r="N564" s="253"/>
      <c r="O564" s="879"/>
      <c r="P564" s="879"/>
      <c r="Q564" s="879"/>
      <c r="R564" s="687" t="s">
        <v>73</v>
      </c>
      <c r="S564" s="680" t="s">
        <v>4258</v>
      </c>
      <c r="T564" s="641" t="s">
        <v>4565</v>
      </c>
      <c r="U564" s="641" t="s">
        <v>4563</v>
      </c>
      <c r="V564" s="682" t="s">
        <v>4446</v>
      </c>
      <c r="W564" s="682" t="s">
        <v>4446</v>
      </c>
      <c r="X564" s="682" t="s">
        <v>4446</v>
      </c>
    </row>
    <row r="565" spans="14:24" customFormat="1" ht="15" x14ac:dyDescent="0.2">
      <c r="N565" s="253"/>
      <c r="O565" s="880"/>
      <c r="P565" s="880"/>
      <c r="Q565" s="880"/>
      <c r="R565" s="687" t="s">
        <v>73</v>
      </c>
      <c r="S565" s="680" t="s">
        <v>4259</v>
      </c>
      <c r="T565" s="641" t="s">
        <v>4565</v>
      </c>
      <c r="U565" s="641" t="s">
        <v>4563</v>
      </c>
      <c r="V565" s="682" t="s">
        <v>4446</v>
      </c>
      <c r="W565" s="682" t="s">
        <v>4446</v>
      </c>
      <c r="X565" s="682" t="s">
        <v>4446</v>
      </c>
    </row>
    <row r="566" spans="14:24" customFormat="1" ht="45" x14ac:dyDescent="0.2">
      <c r="N566" s="253"/>
      <c r="O566" s="686" t="s">
        <v>4260</v>
      </c>
      <c r="P566" s="686" t="s">
        <v>4260</v>
      </c>
      <c r="Q566" s="686" t="s">
        <v>4260</v>
      </c>
      <c r="R566" s="687" t="s">
        <v>4261</v>
      </c>
      <c r="S566" s="680" t="s">
        <v>4427</v>
      </c>
      <c r="T566" s="641" t="s">
        <v>4565</v>
      </c>
      <c r="U566" s="641" t="s">
        <v>4563</v>
      </c>
      <c r="V566" s="682" t="s">
        <v>4446</v>
      </c>
      <c r="W566" s="682" t="s">
        <v>4446</v>
      </c>
      <c r="X566" s="682" t="s">
        <v>4446</v>
      </c>
    </row>
    <row r="567" spans="14:24" customFormat="1" ht="45" x14ac:dyDescent="0.2">
      <c r="N567" s="253"/>
      <c r="O567" s="686" t="s">
        <v>4262</v>
      </c>
      <c r="P567" s="686" t="s">
        <v>4262</v>
      </c>
      <c r="Q567" s="686" t="s">
        <v>4262</v>
      </c>
      <c r="R567" s="687" t="s">
        <v>4263</v>
      </c>
      <c r="S567" s="680" t="s">
        <v>4428</v>
      </c>
      <c r="T567" s="641" t="s">
        <v>4565</v>
      </c>
      <c r="U567" s="641" t="s">
        <v>4563</v>
      </c>
      <c r="V567" s="682" t="s">
        <v>4446</v>
      </c>
      <c r="W567" s="682" t="s">
        <v>4446</v>
      </c>
      <c r="X567" s="682" t="s">
        <v>4446</v>
      </c>
    </row>
    <row r="568" spans="14:24" customFormat="1" ht="30" x14ac:dyDescent="0.2">
      <c r="N568" s="253"/>
      <c r="O568" s="686" t="s">
        <v>4264</v>
      </c>
      <c r="P568" s="686" t="s">
        <v>4264</v>
      </c>
      <c r="Q568" s="686" t="s">
        <v>4264</v>
      </c>
      <c r="R568" s="687" t="s">
        <v>4265</v>
      </c>
      <c r="S568" s="680" t="s">
        <v>4429</v>
      </c>
      <c r="T568" s="641" t="s">
        <v>4565</v>
      </c>
      <c r="U568" s="641" t="s">
        <v>4563</v>
      </c>
      <c r="V568" s="682" t="s">
        <v>4446</v>
      </c>
      <c r="W568" s="682" t="s">
        <v>4446</v>
      </c>
      <c r="X568" s="682" t="s">
        <v>4446</v>
      </c>
    </row>
    <row r="569" spans="14:24" customFormat="1" ht="25.5" x14ac:dyDescent="0.2">
      <c r="N569" s="253"/>
      <c r="O569" s="878" t="s">
        <v>4266</v>
      </c>
      <c r="P569" s="878" t="s">
        <v>4266</v>
      </c>
      <c r="Q569" s="878" t="s">
        <v>4266</v>
      </c>
      <c r="R569" s="687" t="s">
        <v>4267</v>
      </c>
      <c r="S569" s="680" t="s">
        <v>4268</v>
      </c>
      <c r="T569" s="641" t="s">
        <v>4565</v>
      </c>
      <c r="U569" s="641" t="s">
        <v>4564</v>
      </c>
      <c r="V569" s="682" t="s">
        <v>4446</v>
      </c>
      <c r="W569" s="682" t="s">
        <v>4446</v>
      </c>
      <c r="X569" s="682" t="s">
        <v>4446</v>
      </c>
    </row>
    <row r="570" spans="14:24" customFormat="1" ht="15" x14ac:dyDescent="0.2">
      <c r="N570" s="253"/>
      <c r="O570" s="879"/>
      <c r="P570" s="879"/>
      <c r="Q570" s="879"/>
      <c r="R570" s="687" t="s">
        <v>73</v>
      </c>
      <c r="S570" s="680" t="s">
        <v>4269</v>
      </c>
      <c r="T570" s="641" t="s">
        <v>4565</v>
      </c>
      <c r="U570" s="641" t="s">
        <v>4564</v>
      </c>
      <c r="V570" s="682" t="s">
        <v>4446</v>
      </c>
      <c r="W570" s="682" t="s">
        <v>4446</v>
      </c>
      <c r="X570" s="682" t="s">
        <v>4446</v>
      </c>
    </row>
    <row r="571" spans="14:24" customFormat="1" ht="15" x14ac:dyDescent="0.2">
      <c r="N571" s="253"/>
      <c r="O571" s="879"/>
      <c r="P571" s="879"/>
      <c r="Q571" s="879"/>
      <c r="R571" s="687" t="s">
        <v>73</v>
      </c>
      <c r="S571" s="680" t="s">
        <v>3615</v>
      </c>
      <c r="T571" s="641" t="s">
        <v>4565</v>
      </c>
      <c r="U571" s="641" t="s">
        <v>4564</v>
      </c>
      <c r="V571" s="682" t="s">
        <v>4446</v>
      </c>
      <c r="W571" s="682" t="s">
        <v>4446</v>
      </c>
      <c r="X571" s="682" t="s">
        <v>4446</v>
      </c>
    </row>
    <row r="572" spans="14:24" customFormat="1" ht="15" x14ac:dyDescent="0.2">
      <c r="N572" s="253"/>
      <c r="O572" s="879"/>
      <c r="P572" s="879"/>
      <c r="Q572" s="879"/>
      <c r="R572" s="687" t="s">
        <v>73</v>
      </c>
      <c r="S572" s="680" t="s">
        <v>3616</v>
      </c>
      <c r="T572" s="641" t="s">
        <v>4565</v>
      </c>
      <c r="U572" s="641" t="s">
        <v>4564</v>
      </c>
      <c r="V572" s="682" t="s">
        <v>4446</v>
      </c>
      <c r="W572" s="682" t="s">
        <v>4446</v>
      </c>
      <c r="X572" s="682" t="s">
        <v>4446</v>
      </c>
    </row>
    <row r="573" spans="14:24" customFormat="1" ht="38.25" x14ac:dyDescent="0.2">
      <c r="N573" s="253"/>
      <c r="O573" s="880"/>
      <c r="P573" s="880"/>
      <c r="Q573" s="880"/>
      <c r="R573" s="687" t="s">
        <v>73</v>
      </c>
      <c r="S573" s="680" t="s">
        <v>4270</v>
      </c>
      <c r="T573" s="641" t="s">
        <v>4565</v>
      </c>
      <c r="U573" s="641" t="s">
        <v>4564</v>
      </c>
      <c r="V573" s="682" t="s">
        <v>4446</v>
      </c>
      <c r="W573" s="682" t="s">
        <v>4446</v>
      </c>
      <c r="X573" s="682" t="s">
        <v>4446</v>
      </c>
    </row>
    <row r="574" spans="14:24" customFormat="1" ht="51" x14ac:dyDescent="0.2">
      <c r="N574" s="253"/>
      <c r="O574" s="878" t="s">
        <v>4271</v>
      </c>
      <c r="P574" s="878" t="s">
        <v>4271</v>
      </c>
      <c r="Q574" s="878" t="s">
        <v>4271</v>
      </c>
      <c r="R574" s="687" t="s">
        <v>4272</v>
      </c>
      <c r="S574" s="680" t="s">
        <v>4273</v>
      </c>
      <c r="T574" s="641" t="s">
        <v>4565</v>
      </c>
      <c r="U574" s="641" t="s">
        <v>4564</v>
      </c>
      <c r="V574" s="682" t="s">
        <v>4446</v>
      </c>
      <c r="W574" s="682" t="s">
        <v>4446</v>
      </c>
      <c r="X574" s="682" t="s">
        <v>4446</v>
      </c>
    </row>
    <row r="575" spans="14:24" customFormat="1" ht="15" x14ac:dyDescent="0.2">
      <c r="N575" s="253"/>
      <c r="O575" s="879"/>
      <c r="P575" s="879"/>
      <c r="Q575" s="879"/>
      <c r="R575" s="687" t="s">
        <v>73</v>
      </c>
      <c r="S575" s="680" t="s">
        <v>4274</v>
      </c>
      <c r="T575" s="641" t="s">
        <v>4565</v>
      </c>
      <c r="U575" s="641" t="s">
        <v>4564</v>
      </c>
      <c r="V575" s="682" t="s">
        <v>4446</v>
      </c>
      <c r="W575" s="682" t="s">
        <v>4446</v>
      </c>
      <c r="X575" s="682" t="s">
        <v>4446</v>
      </c>
    </row>
    <row r="576" spans="14:24" customFormat="1" ht="15" x14ac:dyDescent="0.2">
      <c r="N576" s="253"/>
      <c r="O576" s="880"/>
      <c r="P576" s="880"/>
      <c r="Q576" s="880"/>
      <c r="R576" s="687" t="s">
        <v>73</v>
      </c>
      <c r="S576" s="680" t="s">
        <v>4275</v>
      </c>
      <c r="T576" s="641" t="s">
        <v>4565</v>
      </c>
      <c r="U576" s="641" t="s">
        <v>4564</v>
      </c>
      <c r="V576" s="682" t="s">
        <v>4446</v>
      </c>
      <c r="W576" s="682" t="s">
        <v>4446</v>
      </c>
      <c r="X576" s="682" t="s">
        <v>4446</v>
      </c>
    </row>
    <row r="577" spans="14:24" customFormat="1" ht="45" x14ac:dyDescent="0.2">
      <c r="N577" s="253"/>
      <c r="O577" s="686" t="s">
        <v>4276</v>
      </c>
      <c r="P577" s="686" t="s">
        <v>4276</v>
      </c>
      <c r="Q577" s="686" t="s">
        <v>4276</v>
      </c>
      <c r="R577" s="687" t="s">
        <v>4277</v>
      </c>
      <c r="S577" s="680" t="s">
        <v>4430</v>
      </c>
      <c r="T577" s="641" t="s">
        <v>4565</v>
      </c>
      <c r="U577" s="641" t="s">
        <v>4564</v>
      </c>
      <c r="V577" s="682" t="s">
        <v>4446</v>
      </c>
      <c r="W577" s="682" t="s">
        <v>4446</v>
      </c>
      <c r="X577" s="682" t="s">
        <v>4446</v>
      </c>
    </row>
    <row r="578" spans="14:24" customFormat="1" ht="25.5" x14ac:dyDescent="0.2">
      <c r="N578" s="253"/>
      <c r="O578" s="878" t="s">
        <v>4278</v>
      </c>
      <c r="P578" s="878" t="s">
        <v>4278</v>
      </c>
      <c r="Q578" s="878" t="s">
        <v>4278</v>
      </c>
      <c r="R578" s="687" t="s">
        <v>4279</v>
      </c>
      <c r="S578" s="680" t="s">
        <v>4280</v>
      </c>
      <c r="T578" s="641" t="s">
        <v>4565</v>
      </c>
      <c r="U578" s="641" t="s">
        <v>4563</v>
      </c>
      <c r="V578" s="682" t="s">
        <v>4446</v>
      </c>
      <c r="W578" s="682" t="s">
        <v>4446</v>
      </c>
      <c r="X578" s="682" t="s">
        <v>4446</v>
      </c>
    </row>
    <row r="579" spans="14:24" customFormat="1" ht="25.5" x14ac:dyDescent="0.2">
      <c r="N579" s="253"/>
      <c r="O579" s="880"/>
      <c r="P579" s="880"/>
      <c r="Q579" s="880"/>
      <c r="R579" s="687" t="s">
        <v>73</v>
      </c>
      <c r="S579" s="680" t="s">
        <v>4281</v>
      </c>
      <c r="T579" s="641" t="s">
        <v>4565</v>
      </c>
      <c r="U579" s="641" t="s">
        <v>4563</v>
      </c>
      <c r="V579" s="682" t="s">
        <v>4446</v>
      </c>
      <c r="W579" s="682" t="s">
        <v>4446</v>
      </c>
      <c r="X579" s="682" t="s">
        <v>4446</v>
      </c>
    </row>
    <row r="580" spans="14:24" customFormat="1" ht="45" x14ac:dyDescent="0.2">
      <c r="N580" s="253"/>
      <c r="O580" s="686" t="s">
        <v>4282</v>
      </c>
      <c r="P580" s="686" t="s">
        <v>4282</v>
      </c>
      <c r="Q580" s="686" t="s">
        <v>4282</v>
      </c>
      <c r="R580" s="687" t="s">
        <v>4283</v>
      </c>
      <c r="S580" s="680" t="s">
        <v>4431</v>
      </c>
      <c r="T580" s="641" t="s">
        <v>4565</v>
      </c>
      <c r="U580" s="641" t="s">
        <v>4563</v>
      </c>
      <c r="V580" s="682" t="s">
        <v>4446</v>
      </c>
      <c r="W580" s="682" t="s">
        <v>4446</v>
      </c>
      <c r="X580" s="682" t="s">
        <v>4446</v>
      </c>
    </row>
    <row r="581" spans="14:24" customFormat="1" ht="30" x14ac:dyDescent="0.2">
      <c r="N581" s="253"/>
      <c r="O581" s="686" t="s">
        <v>4284</v>
      </c>
      <c r="P581" s="686" t="s">
        <v>4284</v>
      </c>
      <c r="Q581" s="686" t="s">
        <v>4284</v>
      </c>
      <c r="R581" s="687" t="s">
        <v>4285</v>
      </c>
      <c r="S581" s="680" t="s">
        <v>4432</v>
      </c>
      <c r="T581" s="641" t="s">
        <v>4565</v>
      </c>
      <c r="U581" s="641" t="s">
        <v>4563</v>
      </c>
      <c r="V581" s="682" t="s">
        <v>4446</v>
      </c>
      <c r="W581" s="682" t="s">
        <v>4446</v>
      </c>
      <c r="X581" s="682" t="s">
        <v>4446</v>
      </c>
    </row>
    <row r="582" spans="14:24" customFormat="1" ht="51" x14ac:dyDescent="0.2">
      <c r="N582" s="253"/>
      <c r="O582" s="878" t="s">
        <v>4286</v>
      </c>
      <c r="P582" s="878" t="s">
        <v>4286</v>
      </c>
      <c r="Q582" s="878" t="s">
        <v>4286</v>
      </c>
      <c r="R582" s="687" t="s">
        <v>4287</v>
      </c>
      <c r="S582" s="680" t="s">
        <v>4288</v>
      </c>
      <c r="T582" s="641" t="s">
        <v>4565</v>
      </c>
      <c r="U582" s="641" t="s">
        <v>4563</v>
      </c>
      <c r="V582" s="682" t="s">
        <v>4446</v>
      </c>
      <c r="W582" s="682" t="s">
        <v>4446</v>
      </c>
      <c r="X582" s="682" t="s">
        <v>4446</v>
      </c>
    </row>
    <row r="583" spans="14:24" customFormat="1" ht="51" x14ac:dyDescent="0.2">
      <c r="N583" s="253"/>
      <c r="O583" s="879"/>
      <c r="P583" s="879"/>
      <c r="Q583" s="879"/>
      <c r="R583" s="687" t="s">
        <v>73</v>
      </c>
      <c r="S583" s="690" t="s">
        <v>4289</v>
      </c>
      <c r="T583" s="641" t="s">
        <v>4565</v>
      </c>
      <c r="U583" s="641" t="s">
        <v>4563</v>
      </c>
      <c r="V583" s="682" t="s">
        <v>4446</v>
      </c>
      <c r="W583" s="682" t="s">
        <v>4446</v>
      </c>
      <c r="X583" s="682" t="s">
        <v>4446</v>
      </c>
    </row>
    <row r="584" spans="14:24" customFormat="1" ht="25.5" x14ac:dyDescent="0.2">
      <c r="N584" s="253"/>
      <c r="O584" s="880"/>
      <c r="P584" s="880"/>
      <c r="Q584" s="880"/>
      <c r="R584" s="687" t="s">
        <v>73</v>
      </c>
      <c r="S584" s="680" t="s">
        <v>4290</v>
      </c>
      <c r="T584" s="641" t="s">
        <v>4565</v>
      </c>
      <c r="U584" s="641" t="s">
        <v>4563</v>
      </c>
      <c r="V584" s="682" t="s">
        <v>4446</v>
      </c>
      <c r="W584" s="682" t="s">
        <v>4446</v>
      </c>
      <c r="X584" s="682" t="s">
        <v>4446</v>
      </c>
    </row>
    <row r="585" spans="14:24" customFormat="1" ht="45" x14ac:dyDescent="0.2">
      <c r="N585" s="253"/>
      <c r="O585" s="686" t="s">
        <v>4291</v>
      </c>
      <c r="P585" s="686" t="s">
        <v>4291</v>
      </c>
      <c r="Q585" s="686" t="s">
        <v>4291</v>
      </c>
      <c r="R585" s="687" t="s">
        <v>4292</v>
      </c>
      <c r="S585" s="680" t="s">
        <v>4433</v>
      </c>
      <c r="T585" s="641" t="s">
        <v>4565</v>
      </c>
      <c r="U585" s="641" t="s">
        <v>4563</v>
      </c>
      <c r="V585" s="682" t="s">
        <v>4446</v>
      </c>
      <c r="W585" s="682" t="s">
        <v>4446</v>
      </c>
      <c r="X585" s="682" t="s">
        <v>4446</v>
      </c>
    </row>
    <row r="586" spans="14:24" customFormat="1" ht="30" x14ac:dyDescent="0.2">
      <c r="N586" s="253"/>
      <c r="O586" s="686" t="s">
        <v>4293</v>
      </c>
      <c r="P586" s="686" t="s">
        <v>4293</v>
      </c>
      <c r="Q586" s="686" t="s">
        <v>4293</v>
      </c>
      <c r="R586" s="687" t="s">
        <v>4294</v>
      </c>
      <c r="S586" s="680" t="s">
        <v>4434</v>
      </c>
      <c r="T586" s="641" t="s">
        <v>4565</v>
      </c>
      <c r="U586" s="641" t="s">
        <v>4563</v>
      </c>
      <c r="V586" s="682" t="s">
        <v>4446</v>
      </c>
      <c r="W586" s="682" t="s">
        <v>4446</v>
      </c>
      <c r="X586" s="682" t="s">
        <v>4446</v>
      </c>
    </row>
    <row r="587" spans="14:24" customFormat="1" ht="38.25" x14ac:dyDescent="0.2">
      <c r="N587" s="253"/>
      <c r="O587" s="686" t="s">
        <v>4295</v>
      </c>
      <c r="P587" s="686" t="s">
        <v>4295</v>
      </c>
      <c r="Q587" s="686" t="s">
        <v>4295</v>
      </c>
      <c r="R587" s="687" t="s">
        <v>4296</v>
      </c>
      <c r="S587" s="680" t="s">
        <v>4435</v>
      </c>
      <c r="T587" s="641" t="s">
        <v>4565</v>
      </c>
      <c r="U587" s="641" t="s">
        <v>4563</v>
      </c>
      <c r="V587" s="682" t="s">
        <v>4446</v>
      </c>
      <c r="W587" s="682" t="s">
        <v>4446</v>
      </c>
      <c r="X587" s="682" t="s">
        <v>4446</v>
      </c>
    </row>
    <row r="588" spans="14:24" customFormat="1" ht="63.75" x14ac:dyDescent="0.2">
      <c r="N588" s="253"/>
      <c r="O588" s="686" t="s">
        <v>4297</v>
      </c>
      <c r="P588" s="686" t="s">
        <v>4297</v>
      </c>
      <c r="Q588" s="686" t="s">
        <v>4297</v>
      </c>
      <c r="R588" s="687" t="s">
        <v>4298</v>
      </c>
      <c r="S588" s="680" t="s">
        <v>4299</v>
      </c>
      <c r="T588" s="641" t="s">
        <v>4565</v>
      </c>
      <c r="U588" s="641" t="s">
        <v>4563</v>
      </c>
      <c r="V588" s="682" t="s">
        <v>4446</v>
      </c>
      <c r="W588" s="682" t="s">
        <v>4446</v>
      </c>
      <c r="X588" s="682" t="s">
        <v>4446</v>
      </c>
    </row>
    <row r="589" spans="14:24" customFormat="1" ht="45" x14ac:dyDescent="0.2">
      <c r="N589" s="253"/>
      <c r="O589" s="878" t="s">
        <v>4300</v>
      </c>
      <c r="P589" s="878" t="s">
        <v>4300</v>
      </c>
      <c r="Q589" s="878" t="s">
        <v>4300</v>
      </c>
      <c r="R589" s="687" t="s">
        <v>4301</v>
      </c>
      <c r="S589" s="690" t="s">
        <v>4302</v>
      </c>
      <c r="T589" s="641" t="s">
        <v>4565</v>
      </c>
      <c r="U589" s="641" t="s">
        <v>4563</v>
      </c>
      <c r="V589" s="682" t="s">
        <v>4446</v>
      </c>
      <c r="W589" s="682" t="s">
        <v>4446</v>
      </c>
      <c r="X589" s="682" t="s">
        <v>4446</v>
      </c>
    </row>
    <row r="590" spans="14:24" customFormat="1" ht="38.25" x14ac:dyDescent="0.2">
      <c r="N590" s="253"/>
      <c r="O590" s="880"/>
      <c r="P590" s="880"/>
      <c r="Q590" s="880"/>
      <c r="R590" s="687" t="s">
        <v>73</v>
      </c>
      <c r="S590" s="680" t="s">
        <v>4303</v>
      </c>
      <c r="T590" s="641" t="s">
        <v>4565</v>
      </c>
      <c r="U590" s="641" t="s">
        <v>4563</v>
      </c>
      <c r="V590" s="682" t="s">
        <v>4446</v>
      </c>
      <c r="W590" s="682" t="s">
        <v>4446</v>
      </c>
      <c r="X590" s="682" t="s">
        <v>4446</v>
      </c>
    </row>
    <row r="591" spans="14:24" customFormat="1" ht="45" x14ac:dyDescent="0.2">
      <c r="N591" s="253"/>
      <c r="O591" s="686" t="s">
        <v>4304</v>
      </c>
      <c r="P591" s="686" t="s">
        <v>4304</v>
      </c>
      <c r="Q591" s="686" t="s">
        <v>4304</v>
      </c>
      <c r="R591" s="687" t="s">
        <v>4305</v>
      </c>
      <c r="S591" s="680" t="s">
        <v>4306</v>
      </c>
      <c r="T591" s="641" t="s">
        <v>4565</v>
      </c>
      <c r="U591" s="641" t="s">
        <v>4563</v>
      </c>
      <c r="V591" s="682" t="s">
        <v>4446</v>
      </c>
      <c r="W591" s="682" t="s">
        <v>4446</v>
      </c>
      <c r="X591" s="682" t="s">
        <v>4446</v>
      </c>
    </row>
    <row r="592" spans="14:24" customFormat="1" ht="25.5" x14ac:dyDescent="0.2">
      <c r="N592" s="253"/>
      <c r="O592" s="878" t="s">
        <v>4307</v>
      </c>
      <c r="P592" s="878" t="s">
        <v>4307</v>
      </c>
      <c r="Q592" s="878" t="s">
        <v>4307</v>
      </c>
      <c r="R592" s="687" t="s">
        <v>4308</v>
      </c>
      <c r="S592" s="690" t="s">
        <v>4309</v>
      </c>
      <c r="T592" s="641" t="s">
        <v>4565</v>
      </c>
      <c r="U592" s="641" t="s">
        <v>4563</v>
      </c>
      <c r="V592" s="682" t="s">
        <v>4446</v>
      </c>
      <c r="W592" s="682" t="s">
        <v>4446</v>
      </c>
      <c r="X592" s="682" t="s">
        <v>4446</v>
      </c>
    </row>
    <row r="593" spans="2:24" customFormat="1" ht="25.5" x14ac:dyDescent="0.2">
      <c r="N593" s="253"/>
      <c r="O593" s="879"/>
      <c r="P593" s="879"/>
      <c r="Q593" s="879"/>
      <c r="R593" s="687" t="s">
        <v>73</v>
      </c>
      <c r="S593" s="680" t="s">
        <v>4310</v>
      </c>
      <c r="T593" s="641" t="s">
        <v>4565</v>
      </c>
      <c r="U593" s="641" t="s">
        <v>4563</v>
      </c>
      <c r="V593" s="682" t="s">
        <v>4446</v>
      </c>
      <c r="W593" s="682" t="s">
        <v>4446</v>
      </c>
      <c r="X593" s="682" t="s">
        <v>4446</v>
      </c>
    </row>
    <row r="594" spans="2:24" customFormat="1" ht="25.5" x14ac:dyDescent="0.2">
      <c r="N594" s="253"/>
      <c r="O594" s="879"/>
      <c r="P594" s="879"/>
      <c r="Q594" s="879"/>
      <c r="R594" s="687" t="s">
        <v>73</v>
      </c>
      <c r="S594" s="680" t="s">
        <v>4311</v>
      </c>
      <c r="T594" s="641" t="s">
        <v>4565</v>
      </c>
      <c r="U594" s="641" t="s">
        <v>4563</v>
      </c>
      <c r="V594" s="682" t="s">
        <v>4446</v>
      </c>
      <c r="W594" s="682" t="s">
        <v>4446</v>
      </c>
      <c r="X594" s="682" t="s">
        <v>4446</v>
      </c>
    </row>
    <row r="595" spans="2:24" customFormat="1" ht="15" x14ac:dyDescent="0.2">
      <c r="N595" s="253"/>
      <c r="O595" s="880"/>
      <c r="P595" s="880"/>
      <c r="Q595" s="880"/>
      <c r="R595" s="687" t="s">
        <v>73</v>
      </c>
      <c r="S595" s="680" t="s">
        <v>4312</v>
      </c>
      <c r="T595" s="641" t="s">
        <v>4565</v>
      </c>
      <c r="U595" s="641" t="s">
        <v>4563</v>
      </c>
      <c r="V595" s="682" t="s">
        <v>4446</v>
      </c>
      <c r="W595" s="682" t="s">
        <v>4446</v>
      </c>
      <c r="X595" s="682" t="s">
        <v>4446</v>
      </c>
    </row>
    <row r="596" spans="2:24" customFormat="1" ht="45" x14ac:dyDescent="0.2">
      <c r="N596" s="253"/>
      <c r="O596" s="686" t="s">
        <v>4313</v>
      </c>
      <c r="P596" s="686" t="s">
        <v>4313</v>
      </c>
      <c r="Q596" s="686" t="s">
        <v>4313</v>
      </c>
      <c r="R596" s="687" t="s">
        <v>4314</v>
      </c>
      <c r="S596" s="680" t="s">
        <v>4436</v>
      </c>
      <c r="T596" s="641" t="s">
        <v>4565</v>
      </c>
      <c r="U596" s="641" t="s">
        <v>4563</v>
      </c>
      <c r="V596" s="682" t="s">
        <v>4446</v>
      </c>
      <c r="W596" s="682" t="s">
        <v>4446</v>
      </c>
      <c r="X596" s="682" t="s">
        <v>4446</v>
      </c>
    </row>
    <row r="597" spans="2:24" customFormat="1" ht="30" x14ac:dyDescent="0.2">
      <c r="N597" s="253"/>
      <c r="O597" s="686" t="s">
        <v>4315</v>
      </c>
      <c r="P597" s="686" t="s">
        <v>4315</v>
      </c>
      <c r="Q597" s="686" t="s">
        <v>4315</v>
      </c>
      <c r="R597" s="687" t="s">
        <v>4316</v>
      </c>
      <c r="S597" s="680" t="s">
        <v>4437</v>
      </c>
      <c r="T597" s="641" t="s">
        <v>4565</v>
      </c>
      <c r="U597" s="641" t="s">
        <v>4563</v>
      </c>
      <c r="V597" s="682" t="s">
        <v>4446</v>
      </c>
      <c r="W597" s="682" t="s">
        <v>4446</v>
      </c>
      <c r="X597" s="682" t="s">
        <v>4446</v>
      </c>
    </row>
    <row r="598" spans="2:24" customFormat="1" ht="38.25" x14ac:dyDescent="0.2">
      <c r="N598" s="253"/>
      <c r="O598" s="686" t="s">
        <v>4317</v>
      </c>
      <c r="P598" s="686" t="s">
        <v>4317</v>
      </c>
      <c r="Q598" s="686" t="s">
        <v>4317</v>
      </c>
      <c r="R598" s="687" t="s">
        <v>4318</v>
      </c>
      <c r="S598" s="680" t="s">
        <v>4319</v>
      </c>
      <c r="T598" s="641" t="s">
        <v>4565</v>
      </c>
      <c r="U598" s="641" t="s">
        <v>4563</v>
      </c>
      <c r="V598" s="682" t="s">
        <v>4446</v>
      </c>
      <c r="W598" s="682" t="s">
        <v>4446</v>
      </c>
      <c r="X598" s="682" t="s">
        <v>4446</v>
      </c>
    </row>
    <row r="599" spans="2:24" customFormat="1" ht="45" x14ac:dyDescent="0.2">
      <c r="N599" s="253"/>
      <c r="O599" s="686" t="s">
        <v>4320</v>
      </c>
      <c r="P599" s="686" t="s">
        <v>4320</v>
      </c>
      <c r="Q599" s="686" t="s">
        <v>4320</v>
      </c>
      <c r="R599" s="687" t="s">
        <v>4321</v>
      </c>
      <c r="S599" s="680" t="s">
        <v>4438</v>
      </c>
      <c r="T599" s="641" t="s">
        <v>4565</v>
      </c>
      <c r="U599" s="641" t="s">
        <v>4563</v>
      </c>
      <c r="V599" s="682" t="s">
        <v>4446</v>
      </c>
      <c r="W599" s="682" t="s">
        <v>4446</v>
      </c>
      <c r="X599" s="682" t="s">
        <v>4446</v>
      </c>
    </row>
    <row r="600" spans="2:24" ht="15" customHeight="1" x14ac:dyDescent="0.2">
      <c r="B600" s="679" t="s">
        <v>4877</v>
      </c>
      <c r="C600" s="679"/>
      <c r="D600" s="679"/>
      <c r="E600" s="679"/>
      <c r="F600" s="679"/>
      <c r="G600" s="679"/>
      <c r="H600" s="679"/>
      <c r="I600" s="679"/>
      <c r="J600" s="679"/>
      <c r="K600" s="679"/>
      <c r="L600" s="679"/>
      <c r="M600" s="679"/>
      <c r="N600" s="679"/>
      <c r="O600" s="679"/>
      <c r="P600" s="782" t="s">
        <v>4877</v>
      </c>
      <c r="Q600" s="785"/>
      <c r="R600" s="785"/>
      <c r="S600" s="785"/>
      <c r="T600" s="785"/>
      <c r="U600" s="785"/>
      <c r="V600" s="785"/>
      <c r="W600" s="785"/>
      <c r="X600" s="845"/>
    </row>
    <row r="601" spans="2:24" ht="38.25" x14ac:dyDescent="0.2">
      <c r="B601" s="713" t="s">
        <v>754</v>
      </c>
      <c r="C601" s="714" t="s">
        <v>433</v>
      </c>
      <c r="D601" s="755" t="s">
        <v>433</v>
      </c>
      <c r="E601" s="755" t="s">
        <v>433</v>
      </c>
      <c r="F601" s="755" t="s">
        <v>433</v>
      </c>
      <c r="G601" s="755" t="s">
        <v>433</v>
      </c>
      <c r="H601" s="755" t="s">
        <v>433</v>
      </c>
      <c r="I601" s="755" t="s">
        <v>433</v>
      </c>
      <c r="J601" s="755" t="s">
        <v>433</v>
      </c>
      <c r="K601" s="755" t="s">
        <v>433</v>
      </c>
      <c r="L601" s="755" t="s">
        <v>433</v>
      </c>
      <c r="M601" s="791" t="s">
        <v>3007</v>
      </c>
      <c r="N601" s="791" t="s">
        <v>3007</v>
      </c>
      <c r="O601" s="791" t="s">
        <v>3007</v>
      </c>
      <c r="P601" s="791" t="s">
        <v>3007</v>
      </c>
      <c r="Q601" s="791" t="s">
        <v>4944</v>
      </c>
      <c r="R601" s="715" t="s">
        <v>434</v>
      </c>
      <c r="S601" s="217" t="s">
        <v>3575</v>
      </c>
      <c r="T601" s="599" t="s">
        <v>4562</v>
      </c>
      <c r="U601" s="599" t="s">
        <v>4562</v>
      </c>
      <c r="V601" s="487" t="s">
        <v>2246</v>
      </c>
      <c r="W601" s="487" t="s">
        <v>2246</v>
      </c>
      <c r="X601" s="487" t="s">
        <v>2246</v>
      </c>
    </row>
    <row r="602" spans="2:24" ht="51" x14ac:dyDescent="0.2">
      <c r="B602" s="713" t="s">
        <v>754</v>
      </c>
      <c r="C602" s="714" t="s">
        <v>433</v>
      </c>
      <c r="D602" s="755"/>
      <c r="E602" s="755"/>
      <c r="F602" s="755"/>
      <c r="G602" s="755"/>
      <c r="H602" s="755"/>
      <c r="I602" s="755"/>
      <c r="J602" s="755"/>
      <c r="K602" s="755"/>
      <c r="L602" s="755"/>
      <c r="M602" s="791"/>
      <c r="N602" s="791"/>
      <c r="O602" s="791"/>
      <c r="P602" s="791"/>
      <c r="Q602" s="791"/>
      <c r="R602" s="715" t="s">
        <v>73</v>
      </c>
      <c r="S602" s="217" t="s">
        <v>3576</v>
      </c>
      <c r="T602" s="599" t="s">
        <v>4562</v>
      </c>
      <c r="U602" s="599" t="s">
        <v>4562</v>
      </c>
      <c r="V602" s="487" t="s">
        <v>2246</v>
      </c>
      <c r="W602" s="487" t="s">
        <v>2246</v>
      </c>
      <c r="X602" s="487" t="s">
        <v>2246</v>
      </c>
    </row>
    <row r="603" spans="2:24" ht="51" x14ac:dyDescent="0.2">
      <c r="B603" s="713" t="s">
        <v>754</v>
      </c>
      <c r="C603" s="714" t="s">
        <v>433</v>
      </c>
      <c r="D603" s="755"/>
      <c r="E603" s="755"/>
      <c r="F603" s="755"/>
      <c r="G603" s="755"/>
      <c r="H603" s="755"/>
      <c r="I603" s="755"/>
      <c r="J603" s="755"/>
      <c r="K603" s="755"/>
      <c r="L603" s="755"/>
      <c r="M603" s="791"/>
      <c r="N603" s="791"/>
      <c r="O603" s="791"/>
      <c r="P603" s="791"/>
      <c r="Q603" s="791"/>
      <c r="R603" s="715" t="s">
        <v>73</v>
      </c>
      <c r="S603" s="217" t="s">
        <v>3577</v>
      </c>
      <c r="T603" s="599" t="s">
        <v>4562</v>
      </c>
      <c r="U603" s="599" t="s">
        <v>4562</v>
      </c>
      <c r="V603" s="487" t="s">
        <v>2246</v>
      </c>
      <c r="W603" s="487" t="s">
        <v>2246</v>
      </c>
      <c r="X603" s="487" t="s">
        <v>2246</v>
      </c>
    </row>
    <row r="604" spans="2:24" ht="25.5" x14ac:dyDescent="0.2">
      <c r="B604" s="713" t="s">
        <v>754</v>
      </c>
      <c r="C604" s="714" t="s">
        <v>433</v>
      </c>
      <c r="D604" s="755"/>
      <c r="E604" s="755"/>
      <c r="F604" s="755"/>
      <c r="G604" s="755"/>
      <c r="H604" s="755"/>
      <c r="I604" s="755"/>
      <c r="J604" s="755"/>
      <c r="K604" s="755"/>
      <c r="L604" s="755"/>
      <c r="M604" s="791"/>
      <c r="N604" s="791"/>
      <c r="O604" s="791"/>
      <c r="P604" s="791"/>
      <c r="Q604" s="791"/>
      <c r="R604" s="715" t="s">
        <v>73</v>
      </c>
      <c r="S604" s="217" t="s">
        <v>3572</v>
      </c>
      <c r="T604" s="599" t="s">
        <v>4562</v>
      </c>
      <c r="U604" s="599" t="s">
        <v>4562</v>
      </c>
      <c r="V604" s="487" t="s">
        <v>2246</v>
      </c>
      <c r="W604" s="487" t="s">
        <v>2246</v>
      </c>
      <c r="X604" s="487" t="s">
        <v>2246</v>
      </c>
    </row>
    <row r="605" spans="2:24" customFormat="1" x14ac:dyDescent="0.2">
      <c r="B605" s="723"/>
      <c r="C605" s="723"/>
      <c r="D605" s="723"/>
      <c r="E605" s="723"/>
      <c r="F605" s="723"/>
      <c r="G605" s="723"/>
      <c r="H605" s="723"/>
      <c r="I605" s="723"/>
      <c r="J605" s="723"/>
      <c r="K605" s="723"/>
      <c r="L605" s="253"/>
      <c r="M605" s="791" t="s">
        <v>2871</v>
      </c>
      <c r="N605" s="791" t="s">
        <v>2871</v>
      </c>
      <c r="O605" s="791" t="s">
        <v>2871</v>
      </c>
      <c r="P605" s="791" t="s">
        <v>2871</v>
      </c>
      <c r="Q605" s="791" t="s">
        <v>4945</v>
      </c>
      <c r="R605" s="715" t="s">
        <v>2558</v>
      </c>
      <c r="S605" s="217" t="s">
        <v>3258</v>
      </c>
      <c r="T605" s="641" t="s">
        <v>4565</v>
      </c>
      <c r="U605" s="661" t="s">
        <v>4563</v>
      </c>
      <c r="V605" s="487" t="s">
        <v>2246</v>
      </c>
      <c r="W605" s="487" t="s">
        <v>2246</v>
      </c>
      <c r="X605" s="487" t="s">
        <v>2246</v>
      </c>
    </row>
    <row r="606" spans="2:24" customFormat="1" x14ac:dyDescent="0.2">
      <c r="B606" s="723"/>
      <c r="C606" s="723"/>
      <c r="D606" s="723"/>
      <c r="E606" s="723"/>
      <c r="F606" s="723"/>
      <c r="G606" s="723"/>
      <c r="H606" s="723"/>
      <c r="I606" s="723"/>
      <c r="J606" s="723"/>
      <c r="K606" s="723"/>
      <c r="L606" s="253"/>
      <c r="M606" s="791"/>
      <c r="N606" s="791"/>
      <c r="O606" s="791"/>
      <c r="P606" s="791"/>
      <c r="Q606" s="791"/>
      <c r="R606" s="715" t="s">
        <v>73</v>
      </c>
      <c r="S606" s="217" t="s">
        <v>3259</v>
      </c>
      <c r="T606" s="641" t="s">
        <v>4565</v>
      </c>
      <c r="U606" s="661" t="s">
        <v>4563</v>
      </c>
      <c r="V606" s="487" t="s">
        <v>2246</v>
      </c>
      <c r="W606" s="487" t="s">
        <v>2246</v>
      </c>
      <c r="X606" s="487" t="s">
        <v>2246</v>
      </c>
    </row>
    <row r="607" spans="2:24" customFormat="1" ht="25.5" x14ac:dyDescent="0.2">
      <c r="B607" s="723"/>
      <c r="C607" s="723"/>
      <c r="D607" s="723"/>
      <c r="E607" s="723"/>
      <c r="F607" s="723"/>
      <c r="G607" s="723"/>
      <c r="H607" s="723"/>
      <c r="I607" s="723"/>
      <c r="J607" s="723"/>
      <c r="K607" s="723"/>
      <c r="L607" s="253"/>
      <c r="M607" s="791"/>
      <c r="N607" s="791"/>
      <c r="O607" s="791"/>
      <c r="P607" s="791"/>
      <c r="Q607" s="791"/>
      <c r="R607" s="715" t="s">
        <v>73</v>
      </c>
      <c r="S607" s="217" t="s">
        <v>2619</v>
      </c>
      <c r="T607" s="641" t="s">
        <v>4565</v>
      </c>
      <c r="U607" s="661" t="s">
        <v>4563</v>
      </c>
      <c r="V607" s="487" t="s">
        <v>2246</v>
      </c>
      <c r="W607" s="487" t="s">
        <v>2246</v>
      </c>
      <c r="X607" s="487" t="s">
        <v>2246</v>
      </c>
    </row>
    <row r="608" spans="2:24" customFormat="1" ht="25.5" x14ac:dyDescent="0.2">
      <c r="B608" s="723"/>
      <c r="C608" s="723"/>
      <c r="D608" s="723"/>
      <c r="E608" s="723"/>
      <c r="F608" s="723"/>
      <c r="G608" s="723"/>
      <c r="H608" s="723"/>
      <c r="I608" s="723"/>
      <c r="J608" s="723"/>
      <c r="K608" s="723"/>
      <c r="L608" s="253"/>
      <c r="M608" s="791"/>
      <c r="N608" s="791"/>
      <c r="O608" s="791"/>
      <c r="P608" s="791"/>
      <c r="Q608" s="791"/>
      <c r="R608" s="715" t="s">
        <v>73</v>
      </c>
      <c r="S608" s="217" t="s">
        <v>2620</v>
      </c>
      <c r="T608" s="641" t="s">
        <v>4565</v>
      </c>
      <c r="U608" s="661" t="s">
        <v>4563</v>
      </c>
      <c r="V608" s="487" t="s">
        <v>2246</v>
      </c>
      <c r="W608" s="487" t="s">
        <v>2246</v>
      </c>
      <c r="X608" s="487" t="s">
        <v>2246</v>
      </c>
    </row>
    <row r="609" spans="2:24" customFormat="1" ht="38.25" x14ac:dyDescent="0.2">
      <c r="B609" s="723"/>
      <c r="C609" s="723"/>
      <c r="D609" s="723"/>
      <c r="E609" s="723"/>
      <c r="F609" s="723"/>
      <c r="G609" s="723"/>
      <c r="H609" s="723"/>
      <c r="I609" s="723"/>
      <c r="J609" s="723"/>
      <c r="K609" s="723"/>
      <c r="L609" s="253"/>
      <c r="M609" s="791"/>
      <c r="N609" s="791"/>
      <c r="O609" s="791"/>
      <c r="P609" s="791"/>
      <c r="Q609" s="791"/>
      <c r="R609" s="715" t="s">
        <v>73</v>
      </c>
      <c r="S609" s="217" t="s">
        <v>2621</v>
      </c>
      <c r="T609" s="641" t="s">
        <v>4565</v>
      </c>
      <c r="U609" s="661" t="s">
        <v>4563</v>
      </c>
      <c r="V609" s="487" t="s">
        <v>2246</v>
      </c>
      <c r="W609" s="487" t="s">
        <v>2246</v>
      </c>
      <c r="X609" s="487" t="s">
        <v>2246</v>
      </c>
    </row>
    <row r="610" spans="2:24" customFormat="1" ht="38.25" x14ac:dyDescent="0.2">
      <c r="B610" s="723"/>
      <c r="C610" s="723"/>
      <c r="D610" s="723"/>
      <c r="E610" s="723"/>
      <c r="F610" s="723"/>
      <c r="G610" s="723"/>
      <c r="H610" s="723"/>
      <c r="I610" s="723"/>
      <c r="J610" s="723"/>
      <c r="K610" s="723"/>
      <c r="L610" s="253"/>
      <c r="M610" s="791"/>
      <c r="N610" s="791"/>
      <c r="O610" s="791"/>
      <c r="P610" s="791"/>
      <c r="Q610" s="791"/>
      <c r="R610" s="715" t="s">
        <v>73</v>
      </c>
      <c r="S610" s="217" t="s">
        <v>3260</v>
      </c>
      <c r="T610" s="641" t="s">
        <v>4565</v>
      </c>
      <c r="U610" s="661" t="s">
        <v>4563</v>
      </c>
      <c r="V610" s="487" t="s">
        <v>2246</v>
      </c>
      <c r="W610" s="487" t="s">
        <v>2246</v>
      </c>
      <c r="X610" s="487" t="s">
        <v>2246</v>
      </c>
    </row>
    <row r="611" spans="2:24" customFormat="1" x14ac:dyDescent="0.2">
      <c r="B611" s="723"/>
      <c r="C611" s="723"/>
      <c r="D611" s="723"/>
      <c r="E611" s="723"/>
      <c r="F611" s="723"/>
      <c r="G611" s="723"/>
      <c r="H611" s="723"/>
      <c r="I611" s="723"/>
      <c r="J611" s="723"/>
      <c r="K611" s="723"/>
      <c r="L611" s="253"/>
      <c r="M611" s="791"/>
      <c r="N611" s="791"/>
      <c r="O611" s="791"/>
      <c r="P611" s="791"/>
      <c r="Q611" s="791"/>
      <c r="R611" s="715" t="s">
        <v>73</v>
      </c>
      <c r="S611" s="217" t="s">
        <v>2623</v>
      </c>
      <c r="T611" s="641" t="s">
        <v>4565</v>
      </c>
      <c r="U611" s="661" t="s">
        <v>4563</v>
      </c>
      <c r="V611" s="487" t="s">
        <v>2246</v>
      </c>
      <c r="W611" s="487" t="s">
        <v>2246</v>
      </c>
      <c r="X611" s="487" t="s">
        <v>2246</v>
      </c>
    </row>
    <row r="612" spans="2:24" customFormat="1" ht="25.5" x14ac:dyDescent="0.2">
      <c r="B612" s="723"/>
      <c r="C612" s="723"/>
      <c r="D612" s="723"/>
      <c r="E612" s="723"/>
      <c r="F612" s="723"/>
      <c r="G612" s="723"/>
      <c r="H612" s="723"/>
      <c r="I612" s="723"/>
      <c r="J612" s="723"/>
      <c r="K612" s="723"/>
      <c r="L612" s="253"/>
      <c r="M612" s="791"/>
      <c r="N612" s="791"/>
      <c r="O612" s="791"/>
      <c r="P612" s="791"/>
      <c r="Q612" s="791"/>
      <c r="R612" s="715" t="s">
        <v>73</v>
      </c>
      <c r="S612" s="217" t="s">
        <v>3261</v>
      </c>
      <c r="T612" s="641" t="s">
        <v>4565</v>
      </c>
      <c r="U612" s="661" t="s">
        <v>4563</v>
      </c>
      <c r="V612" s="487" t="s">
        <v>2246</v>
      </c>
      <c r="W612" s="487" t="s">
        <v>2246</v>
      </c>
      <c r="X612" s="487" t="s">
        <v>2246</v>
      </c>
    </row>
    <row r="613" spans="2:24" customFormat="1" ht="25.5" x14ac:dyDescent="0.2">
      <c r="B613" s="723"/>
      <c r="C613" s="723"/>
      <c r="D613" s="723"/>
      <c r="E613" s="723"/>
      <c r="F613" s="723"/>
      <c r="G613" s="723"/>
      <c r="H613" s="723"/>
      <c r="I613" s="723"/>
      <c r="J613" s="723"/>
      <c r="K613" s="723"/>
      <c r="L613" s="253"/>
      <c r="M613" s="791"/>
      <c r="N613" s="791"/>
      <c r="O613" s="791"/>
      <c r="P613" s="791"/>
      <c r="Q613" s="791"/>
      <c r="R613" s="715" t="s">
        <v>73</v>
      </c>
      <c r="S613" s="217" t="s">
        <v>3262</v>
      </c>
      <c r="T613" s="641" t="s">
        <v>4565</v>
      </c>
      <c r="U613" s="661" t="s">
        <v>4563</v>
      </c>
      <c r="V613" s="487" t="s">
        <v>2246</v>
      </c>
      <c r="W613" s="487" t="s">
        <v>2246</v>
      </c>
      <c r="X613" s="487" t="s">
        <v>2246</v>
      </c>
    </row>
    <row r="614" spans="2:24" ht="25.5" x14ac:dyDescent="0.2">
      <c r="B614" s="31" t="s">
        <v>785</v>
      </c>
      <c r="C614" s="713" t="s">
        <v>1362</v>
      </c>
      <c r="D614" s="714" t="s">
        <v>439</v>
      </c>
      <c r="E614" s="714" t="s">
        <v>439</v>
      </c>
      <c r="F614" s="714" t="s">
        <v>439</v>
      </c>
      <c r="G614" s="714" t="s">
        <v>439</v>
      </c>
      <c r="H614" s="714" t="s">
        <v>439</v>
      </c>
      <c r="I614" s="714" t="s">
        <v>439</v>
      </c>
      <c r="J614" s="714" t="s">
        <v>439</v>
      </c>
      <c r="K614" s="714" t="s">
        <v>439</v>
      </c>
      <c r="L614" s="714" t="s">
        <v>439</v>
      </c>
      <c r="M614" s="720" t="s">
        <v>2872</v>
      </c>
      <c r="N614" s="720" t="s">
        <v>2872</v>
      </c>
      <c r="O614" s="720" t="s">
        <v>2872</v>
      </c>
      <c r="P614" s="720" t="s">
        <v>2872</v>
      </c>
      <c r="Q614" s="720" t="s">
        <v>4946</v>
      </c>
      <c r="R614" s="715" t="s">
        <v>3573</v>
      </c>
      <c r="S614" s="217" t="s">
        <v>3574</v>
      </c>
      <c r="T614" s="599" t="s">
        <v>4562</v>
      </c>
      <c r="U614" s="599" t="s">
        <v>4567</v>
      </c>
      <c r="V614" s="487" t="s">
        <v>2246</v>
      </c>
      <c r="W614" s="487" t="s">
        <v>2246</v>
      </c>
      <c r="X614" s="487" t="s">
        <v>2246</v>
      </c>
    </row>
    <row r="615" spans="2:24" customFormat="1" ht="51" x14ac:dyDescent="0.2">
      <c r="B615" s="723"/>
      <c r="C615" s="723"/>
      <c r="D615" s="723"/>
      <c r="E615" s="723"/>
      <c r="F615" s="723"/>
      <c r="G615" s="723"/>
      <c r="H615" s="723"/>
      <c r="I615" s="723"/>
      <c r="J615" s="723"/>
      <c r="K615" s="723"/>
      <c r="L615" s="253"/>
      <c r="M615" s="720" t="s">
        <v>2873</v>
      </c>
      <c r="N615" s="720" t="s">
        <v>2873</v>
      </c>
      <c r="O615" s="720" t="s">
        <v>2873</v>
      </c>
      <c r="P615" s="720" t="s">
        <v>2873</v>
      </c>
      <c r="Q615" s="720" t="s">
        <v>4947</v>
      </c>
      <c r="R615" s="715" t="s">
        <v>2874</v>
      </c>
      <c r="S615" s="217" t="s">
        <v>2626</v>
      </c>
      <c r="T615" s="684">
        <v>45566</v>
      </c>
      <c r="U615" s="685" t="s">
        <v>4567</v>
      </c>
      <c r="V615" s="487" t="s">
        <v>2246</v>
      </c>
      <c r="W615" s="485" t="s">
        <v>2248</v>
      </c>
      <c r="X615" s="485" t="s">
        <v>2248</v>
      </c>
    </row>
    <row r="616" spans="2:24" customFormat="1" ht="51" x14ac:dyDescent="0.2">
      <c r="B616" s="723"/>
      <c r="C616" s="723"/>
      <c r="D616" s="723"/>
      <c r="E616" s="723"/>
      <c r="F616" s="723"/>
      <c r="G616" s="723"/>
      <c r="H616" s="723"/>
      <c r="I616" s="723"/>
      <c r="J616" s="723"/>
      <c r="K616" s="723"/>
      <c r="L616" s="253"/>
      <c r="M616" s="720" t="s">
        <v>2875</v>
      </c>
      <c r="N616" s="720" t="s">
        <v>2875</v>
      </c>
      <c r="O616" s="720" t="s">
        <v>2875</v>
      </c>
      <c r="P616" s="720" t="s">
        <v>2875</v>
      </c>
      <c r="Q616" s="720" t="s">
        <v>4948</v>
      </c>
      <c r="R616" s="715" t="s">
        <v>2876</v>
      </c>
      <c r="S616" s="217" t="s">
        <v>2627</v>
      </c>
      <c r="T616" s="684">
        <v>45566</v>
      </c>
      <c r="U616" s="685" t="s">
        <v>4567</v>
      </c>
      <c r="V616" s="487" t="s">
        <v>2246</v>
      </c>
      <c r="W616" s="485" t="s">
        <v>2248</v>
      </c>
      <c r="X616" s="485" t="s">
        <v>2248</v>
      </c>
    </row>
    <row r="617" spans="2:24" customFormat="1" ht="38.25" x14ac:dyDescent="0.2">
      <c r="B617" s="723"/>
      <c r="C617" s="723"/>
      <c r="D617" s="723"/>
      <c r="E617" s="723"/>
      <c r="F617" s="723"/>
      <c r="G617" s="723"/>
      <c r="H617" s="723"/>
      <c r="I617" s="723"/>
      <c r="J617" s="723"/>
      <c r="K617" s="723"/>
      <c r="L617" s="253"/>
      <c r="M617" s="720" t="s">
        <v>2877</v>
      </c>
      <c r="N617" s="720" t="s">
        <v>2877</v>
      </c>
      <c r="O617" s="720" t="s">
        <v>2877</v>
      </c>
      <c r="P617" s="720" t="s">
        <v>2877</v>
      </c>
      <c r="Q617" s="720" t="s">
        <v>4949</v>
      </c>
      <c r="R617" s="715" t="s">
        <v>2879</v>
      </c>
      <c r="S617" s="217" t="s">
        <v>3264</v>
      </c>
      <c r="T617" s="684">
        <v>45566</v>
      </c>
      <c r="U617" s="685" t="s">
        <v>4567</v>
      </c>
      <c r="V617" s="487" t="s">
        <v>2246</v>
      </c>
      <c r="W617" s="485" t="s">
        <v>2248</v>
      </c>
      <c r="X617" s="485" t="s">
        <v>2248</v>
      </c>
    </row>
    <row r="618" spans="2:24" customFormat="1" ht="38.25" x14ac:dyDescent="0.2">
      <c r="B618" s="723"/>
      <c r="C618" s="723"/>
      <c r="D618" s="723"/>
      <c r="E618" s="723"/>
      <c r="F618" s="723"/>
      <c r="G618" s="723"/>
      <c r="H618" s="723"/>
      <c r="I618" s="723"/>
      <c r="J618" s="723"/>
      <c r="K618" s="723"/>
      <c r="L618" s="253"/>
      <c r="M618" s="720" t="s">
        <v>2878</v>
      </c>
      <c r="N618" s="720" t="s">
        <v>2878</v>
      </c>
      <c r="O618" s="720" t="s">
        <v>2878</v>
      </c>
      <c r="P618" s="720" t="s">
        <v>2878</v>
      </c>
      <c r="Q618" s="720" t="s">
        <v>4950</v>
      </c>
      <c r="R618" s="715" t="s">
        <v>2880</v>
      </c>
      <c r="S618" s="217" t="s">
        <v>2629</v>
      </c>
      <c r="T618" s="684">
        <v>45566</v>
      </c>
      <c r="U618" s="685" t="s">
        <v>4567</v>
      </c>
      <c r="V618" s="487" t="s">
        <v>2246</v>
      </c>
      <c r="W618" s="485" t="s">
        <v>2248</v>
      </c>
      <c r="X618" s="485" t="s">
        <v>2248</v>
      </c>
    </row>
    <row r="619" spans="2:24" customFormat="1" ht="51" x14ac:dyDescent="0.2">
      <c r="B619" s="723"/>
      <c r="C619" s="723"/>
      <c r="D619" s="723"/>
      <c r="E619" s="723"/>
      <c r="F619" s="723"/>
      <c r="G619" s="723"/>
      <c r="H619" s="723"/>
      <c r="I619" s="723"/>
      <c r="J619" s="723"/>
      <c r="K619" s="723"/>
      <c r="L619" s="253"/>
      <c r="M619" s="720" t="s">
        <v>2881</v>
      </c>
      <c r="N619" s="720" t="s">
        <v>2881</v>
      </c>
      <c r="O619" s="720" t="s">
        <v>2881</v>
      </c>
      <c r="P619" s="720" t="s">
        <v>2881</v>
      </c>
      <c r="Q619" s="720" t="s">
        <v>4951</v>
      </c>
      <c r="R619" s="715" t="s">
        <v>2883</v>
      </c>
      <c r="S619" s="217" t="s">
        <v>3265</v>
      </c>
      <c r="T619" s="641" t="s">
        <v>4565</v>
      </c>
      <c r="U619" s="661" t="s">
        <v>4563</v>
      </c>
      <c r="V619" s="487" t="s">
        <v>2246</v>
      </c>
      <c r="W619" s="485" t="s">
        <v>2248</v>
      </c>
      <c r="X619" s="485" t="s">
        <v>2248</v>
      </c>
    </row>
    <row r="620" spans="2:24" customFormat="1" x14ac:dyDescent="0.2">
      <c r="B620" s="253"/>
      <c r="C620" s="723" t="s">
        <v>460</v>
      </c>
      <c r="D620" s="723" t="s">
        <v>460</v>
      </c>
      <c r="E620" s="723" t="s">
        <v>460</v>
      </c>
      <c r="F620" s="723" t="s">
        <v>460</v>
      </c>
      <c r="G620" s="723" t="s">
        <v>460</v>
      </c>
      <c r="H620" s="723" t="s">
        <v>460</v>
      </c>
      <c r="I620" s="723" t="s">
        <v>460</v>
      </c>
      <c r="J620" s="723" t="s">
        <v>460</v>
      </c>
      <c r="K620" s="723" t="s">
        <v>460</v>
      </c>
      <c r="L620" s="601" t="s">
        <v>460</v>
      </c>
      <c r="M620" s="791" t="s">
        <v>2882</v>
      </c>
      <c r="N620" s="791" t="s">
        <v>2882</v>
      </c>
      <c r="O620" s="791" t="s">
        <v>2882</v>
      </c>
      <c r="P620" s="791" t="s">
        <v>2882</v>
      </c>
      <c r="Q620" s="791" t="s">
        <v>4952</v>
      </c>
      <c r="R620" s="715" t="s">
        <v>461</v>
      </c>
      <c r="S620" s="217" t="s">
        <v>2631</v>
      </c>
      <c r="T620" s="633" t="s">
        <v>4562</v>
      </c>
      <c r="U620" s="599" t="s">
        <v>4563</v>
      </c>
      <c r="V620" s="487" t="s">
        <v>2246</v>
      </c>
      <c r="W620" s="485" t="s">
        <v>2248</v>
      </c>
      <c r="X620" s="485" t="s">
        <v>2248</v>
      </c>
    </row>
    <row r="621" spans="2:24" customFormat="1" ht="38.25" x14ac:dyDescent="0.2">
      <c r="B621" s="253"/>
      <c r="C621" s="723" t="s">
        <v>460</v>
      </c>
      <c r="D621" s="723" t="s">
        <v>460</v>
      </c>
      <c r="E621" s="723" t="s">
        <v>460</v>
      </c>
      <c r="F621" s="723" t="s">
        <v>460</v>
      </c>
      <c r="G621" s="723" t="s">
        <v>460</v>
      </c>
      <c r="H621" s="723" t="s">
        <v>460</v>
      </c>
      <c r="I621" s="723" t="s">
        <v>460</v>
      </c>
      <c r="J621" s="723" t="s">
        <v>460</v>
      </c>
      <c r="K621" s="723" t="s">
        <v>460</v>
      </c>
      <c r="L621" s="601" t="s">
        <v>460</v>
      </c>
      <c r="M621" s="791"/>
      <c r="N621" s="791"/>
      <c r="O621" s="791"/>
      <c r="P621" s="791"/>
      <c r="Q621" s="791"/>
      <c r="R621" s="715" t="s">
        <v>73</v>
      </c>
      <c r="S621" s="217" t="s">
        <v>3266</v>
      </c>
      <c r="T621" s="633" t="s">
        <v>4562</v>
      </c>
      <c r="U621" s="599" t="s">
        <v>4563</v>
      </c>
      <c r="V621" s="487" t="s">
        <v>2246</v>
      </c>
      <c r="W621" s="485" t="s">
        <v>2248</v>
      </c>
      <c r="X621" s="485" t="s">
        <v>2248</v>
      </c>
    </row>
    <row r="622" spans="2:24" customFormat="1" ht="25.5" x14ac:dyDescent="0.2">
      <c r="B622" s="253"/>
      <c r="C622" s="723"/>
      <c r="D622" s="723"/>
      <c r="E622" s="723"/>
      <c r="F622" s="723"/>
      <c r="G622" s="723"/>
      <c r="H622" s="723"/>
      <c r="I622" s="723"/>
      <c r="J622" s="723"/>
      <c r="K622" s="723"/>
      <c r="L622" s="601" t="s">
        <v>460</v>
      </c>
      <c r="M622" s="791"/>
      <c r="N622" s="791"/>
      <c r="O622" s="791"/>
      <c r="P622" s="791"/>
      <c r="Q622" s="791"/>
      <c r="R622" s="715" t="s">
        <v>73</v>
      </c>
      <c r="S622" s="217" t="s">
        <v>2633</v>
      </c>
      <c r="T622" s="633" t="s">
        <v>4562</v>
      </c>
      <c r="U622" s="599" t="s">
        <v>4563</v>
      </c>
      <c r="V622" s="487" t="s">
        <v>2246</v>
      </c>
      <c r="W622" s="485" t="s">
        <v>2248</v>
      </c>
      <c r="X622" s="485" t="s">
        <v>2248</v>
      </c>
    </row>
    <row r="623" spans="2:24" customFormat="1" ht="25.5" x14ac:dyDescent="0.2">
      <c r="B623" s="253"/>
      <c r="C623" s="723" t="s">
        <v>460</v>
      </c>
      <c r="D623" s="723" t="s">
        <v>460</v>
      </c>
      <c r="E623" s="723" t="s">
        <v>460</v>
      </c>
      <c r="F623" s="723" t="s">
        <v>460</v>
      </c>
      <c r="G623" s="723" t="s">
        <v>460</v>
      </c>
      <c r="H623" s="723" t="s">
        <v>460</v>
      </c>
      <c r="I623" s="723" t="s">
        <v>460</v>
      </c>
      <c r="J623" s="723" t="s">
        <v>460</v>
      </c>
      <c r="K623" s="723" t="s">
        <v>460</v>
      </c>
      <c r="L623" s="601" t="s">
        <v>460</v>
      </c>
      <c r="M623" s="791"/>
      <c r="N623" s="791"/>
      <c r="O623" s="791"/>
      <c r="P623" s="791"/>
      <c r="Q623" s="791"/>
      <c r="R623" s="715" t="s">
        <v>73</v>
      </c>
      <c r="S623" s="217" t="s">
        <v>2634</v>
      </c>
      <c r="T623" s="633" t="s">
        <v>4562</v>
      </c>
      <c r="U623" s="599" t="s">
        <v>4563</v>
      </c>
      <c r="V623" s="487" t="s">
        <v>2246</v>
      </c>
      <c r="W623" s="485" t="s">
        <v>2248</v>
      </c>
      <c r="X623" s="485" t="s">
        <v>2248</v>
      </c>
    </row>
    <row r="624" spans="2:24" customFormat="1" x14ac:dyDescent="0.2">
      <c r="B624" s="253"/>
      <c r="C624" s="723"/>
      <c r="D624" s="723"/>
      <c r="E624" s="723"/>
      <c r="F624" s="723"/>
      <c r="G624" s="723"/>
      <c r="H624" s="723"/>
      <c r="I624" s="723"/>
      <c r="J624" s="723"/>
      <c r="K624" s="723"/>
      <c r="L624" s="409"/>
      <c r="M624" s="791"/>
      <c r="N624" s="791"/>
      <c r="O624" s="791"/>
      <c r="P624" s="791"/>
      <c r="Q624" s="791"/>
      <c r="R624" s="715" t="s">
        <v>73</v>
      </c>
      <c r="S624" s="217" t="s">
        <v>3267</v>
      </c>
      <c r="T624" s="641" t="s">
        <v>4565</v>
      </c>
      <c r="U624" s="661" t="s">
        <v>4563</v>
      </c>
      <c r="V624" s="487" t="s">
        <v>2246</v>
      </c>
      <c r="W624" s="485" t="s">
        <v>2248</v>
      </c>
      <c r="X624" s="485" t="s">
        <v>2248</v>
      </c>
    </row>
    <row r="625" spans="2:24" customFormat="1" ht="25.5" x14ac:dyDescent="0.2">
      <c r="B625" s="723"/>
      <c r="C625" s="723"/>
      <c r="D625" s="723"/>
      <c r="E625" s="723"/>
      <c r="F625" s="723"/>
      <c r="G625" s="723"/>
      <c r="H625" s="723"/>
      <c r="I625" s="723"/>
      <c r="J625" s="723"/>
      <c r="K625" s="723"/>
      <c r="L625" s="409"/>
      <c r="M625" s="720" t="s">
        <v>2884</v>
      </c>
      <c r="N625" s="720" t="s">
        <v>2884</v>
      </c>
      <c r="O625" s="720" t="s">
        <v>2884</v>
      </c>
      <c r="P625" s="720" t="s">
        <v>2884</v>
      </c>
      <c r="Q625" s="720" t="s">
        <v>4953</v>
      </c>
      <c r="R625" s="715" t="s">
        <v>2885</v>
      </c>
      <c r="S625" s="217" t="s">
        <v>3268</v>
      </c>
      <c r="T625" s="641" t="s">
        <v>4565</v>
      </c>
      <c r="U625" s="661" t="s">
        <v>4563</v>
      </c>
      <c r="V625" s="487" t="s">
        <v>2246</v>
      </c>
      <c r="W625" s="485" t="s">
        <v>2248</v>
      </c>
      <c r="X625" s="485" t="s">
        <v>2248</v>
      </c>
    </row>
    <row r="626" spans="2:24" customFormat="1" x14ac:dyDescent="0.2">
      <c r="B626" s="253"/>
      <c r="C626" s="723" t="s">
        <v>469</v>
      </c>
      <c r="D626" s="723" t="s">
        <v>469</v>
      </c>
      <c r="E626" s="723" t="s">
        <v>469</v>
      </c>
      <c r="F626" s="723" t="s">
        <v>469</v>
      </c>
      <c r="G626" s="723" t="s">
        <v>469</v>
      </c>
      <c r="H626" s="723" t="s">
        <v>469</v>
      </c>
      <c r="I626" s="723" t="s">
        <v>469</v>
      </c>
      <c r="J626" s="723" t="s">
        <v>469</v>
      </c>
      <c r="K626" s="723" t="s">
        <v>469</v>
      </c>
      <c r="L626" s="601" t="s">
        <v>469</v>
      </c>
      <c r="M626" s="765" t="s">
        <v>2886</v>
      </c>
      <c r="N626" s="765" t="s">
        <v>2886</v>
      </c>
      <c r="O626" s="765" t="s">
        <v>2886</v>
      </c>
      <c r="P626" s="765" t="s">
        <v>2886</v>
      </c>
      <c r="Q626" s="765" t="s">
        <v>4954</v>
      </c>
      <c r="R626" s="715" t="s">
        <v>470</v>
      </c>
      <c r="S626" s="217" t="s">
        <v>2637</v>
      </c>
      <c r="T626" s="633" t="s">
        <v>4562</v>
      </c>
      <c r="U626" s="599" t="s">
        <v>4567</v>
      </c>
      <c r="V626" s="487" t="s">
        <v>2246</v>
      </c>
      <c r="W626" s="485" t="s">
        <v>2248</v>
      </c>
      <c r="X626" s="485" t="s">
        <v>2248</v>
      </c>
    </row>
    <row r="627" spans="2:24" customFormat="1" ht="25.5" x14ac:dyDescent="0.2">
      <c r="B627" s="253"/>
      <c r="C627" s="723"/>
      <c r="D627" s="723"/>
      <c r="E627" s="723"/>
      <c r="F627" s="723"/>
      <c r="G627" s="723"/>
      <c r="H627" s="723"/>
      <c r="I627" s="723"/>
      <c r="J627" s="723"/>
      <c r="K627" s="723"/>
      <c r="L627" s="409"/>
      <c r="M627" s="792"/>
      <c r="N627" s="792"/>
      <c r="O627" s="792"/>
      <c r="P627" s="792"/>
      <c r="Q627" s="792"/>
      <c r="R627" s="715" t="s">
        <v>73</v>
      </c>
      <c r="S627" s="217" t="s">
        <v>2638</v>
      </c>
      <c r="T627" s="633" t="s">
        <v>4562</v>
      </c>
      <c r="U627" s="685" t="s">
        <v>4567</v>
      </c>
      <c r="V627" s="487" t="s">
        <v>2246</v>
      </c>
      <c r="W627" s="485" t="s">
        <v>2248</v>
      </c>
      <c r="X627" s="485" t="s">
        <v>2248</v>
      </c>
    </row>
    <row r="628" spans="2:24" customFormat="1" ht="25.5" x14ac:dyDescent="0.2">
      <c r="B628" s="253"/>
      <c r="C628" s="723" t="s">
        <v>469</v>
      </c>
      <c r="D628" s="723" t="s">
        <v>469</v>
      </c>
      <c r="E628" s="723" t="s">
        <v>469</v>
      </c>
      <c r="F628" s="723" t="s">
        <v>469</v>
      </c>
      <c r="G628" s="723" t="s">
        <v>469</v>
      </c>
      <c r="H628" s="723" t="s">
        <v>469</v>
      </c>
      <c r="I628" s="723" t="s">
        <v>469</v>
      </c>
      <c r="J628" s="723" t="s">
        <v>469</v>
      </c>
      <c r="K628" s="723" t="s">
        <v>469</v>
      </c>
      <c r="L628" s="601" t="s">
        <v>469</v>
      </c>
      <c r="M628" s="792"/>
      <c r="N628" s="792"/>
      <c r="O628" s="792"/>
      <c r="P628" s="792"/>
      <c r="Q628" s="792"/>
      <c r="R628" s="715" t="s">
        <v>73</v>
      </c>
      <c r="S628" s="217" t="s">
        <v>2639</v>
      </c>
      <c r="T628" s="633" t="s">
        <v>4562</v>
      </c>
      <c r="U628" s="599" t="s">
        <v>4567</v>
      </c>
      <c r="V628" s="487" t="s">
        <v>2246</v>
      </c>
      <c r="W628" s="485" t="s">
        <v>2248</v>
      </c>
      <c r="X628" s="485" t="s">
        <v>2248</v>
      </c>
    </row>
    <row r="629" spans="2:24" customFormat="1" ht="25.5" x14ac:dyDescent="0.2">
      <c r="B629" s="253"/>
      <c r="C629" s="723"/>
      <c r="D629" s="723"/>
      <c r="E629" s="723"/>
      <c r="F629" s="723"/>
      <c r="G629" s="723"/>
      <c r="H629" s="723"/>
      <c r="I629" s="723"/>
      <c r="J629" s="723"/>
      <c r="K629" s="723"/>
      <c r="L629" s="409"/>
      <c r="M629" s="792"/>
      <c r="N629" s="792"/>
      <c r="O629" s="792"/>
      <c r="P629" s="792"/>
      <c r="Q629" s="792"/>
      <c r="R629" s="715" t="s">
        <v>73</v>
      </c>
      <c r="S629" s="217" t="s">
        <v>2640</v>
      </c>
      <c r="T629" s="684">
        <v>45566</v>
      </c>
      <c r="U629" s="685" t="s">
        <v>4567</v>
      </c>
      <c r="V629" s="487" t="s">
        <v>2246</v>
      </c>
      <c r="W629" s="485" t="s">
        <v>2248</v>
      </c>
      <c r="X629" s="485" t="s">
        <v>2248</v>
      </c>
    </row>
    <row r="630" spans="2:24" customFormat="1" ht="38.25" x14ac:dyDescent="0.2">
      <c r="B630" s="253"/>
      <c r="C630" s="723" t="s">
        <v>469</v>
      </c>
      <c r="D630" s="723" t="s">
        <v>469</v>
      </c>
      <c r="E630" s="723" t="s">
        <v>469</v>
      </c>
      <c r="F630" s="723" t="s">
        <v>469</v>
      </c>
      <c r="G630" s="723" t="s">
        <v>469</v>
      </c>
      <c r="H630" s="723" t="s">
        <v>469</v>
      </c>
      <c r="I630" s="723" t="s">
        <v>469</v>
      </c>
      <c r="J630" s="723" t="s">
        <v>469</v>
      </c>
      <c r="K630" s="723" t="s">
        <v>469</v>
      </c>
      <c r="L630" s="601" t="s">
        <v>469</v>
      </c>
      <c r="M630" s="792"/>
      <c r="N630" s="792"/>
      <c r="O630" s="792"/>
      <c r="P630" s="792"/>
      <c r="Q630" s="792"/>
      <c r="R630" s="715" t="s">
        <v>73</v>
      </c>
      <c r="S630" s="217" t="s">
        <v>2641</v>
      </c>
      <c r="T630" s="633" t="s">
        <v>4562</v>
      </c>
      <c r="U630" s="599" t="s">
        <v>4567</v>
      </c>
      <c r="V630" s="487" t="s">
        <v>2246</v>
      </c>
      <c r="W630" s="485" t="s">
        <v>2248</v>
      </c>
      <c r="X630" s="485" t="s">
        <v>2248</v>
      </c>
    </row>
    <row r="631" spans="2:24" customFormat="1" x14ac:dyDescent="0.2">
      <c r="B631" s="253"/>
      <c r="C631" s="723" t="s">
        <v>469</v>
      </c>
      <c r="D631" s="723" t="s">
        <v>469</v>
      </c>
      <c r="E631" s="723" t="s">
        <v>469</v>
      </c>
      <c r="F631" s="723" t="s">
        <v>469</v>
      </c>
      <c r="G631" s="723" t="s">
        <v>469</v>
      </c>
      <c r="H631" s="723" t="s">
        <v>469</v>
      </c>
      <c r="I631" s="723" t="s">
        <v>469</v>
      </c>
      <c r="J631" s="723" t="s">
        <v>469</v>
      </c>
      <c r="K631" s="723" t="s">
        <v>469</v>
      </c>
      <c r="L631" s="601" t="s">
        <v>469</v>
      </c>
      <c r="M631" s="792"/>
      <c r="N631" s="792"/>
      <c r="O631" s="792"/>
      <c r="P631" s="792"/>
      <c r="Q631" s="792"/>
      <c r="R631" s="715" t="s">
        <v>73</v>
      </c>
      <c r="S631" s="217" t="s">
        <v>2642</v>
      </c>
      <c r="T631" s="633" t="s">
        <v>4562</v>
      </c>
      <c r="U631" s="599" t="s">
        <v>4567</v>
      </c>
      <c r="V631" s="487" t="s">
        <v>2246</v>
      </c>
      <c r="W631" s="485" t="s">
        <v>2248</v>
      </c>
      <c r="X631" s="485" t="s">
        <v>2248</v>
      </c>
    </row>
    <row r="632" spans="2:24" customFormat="1" ht="38.25" x14ac:dyDescent="0.2">
      <c r="B632" s="253"/>
      <c r="C632" s="723" t="s">
        <v>469</v>
      </c>
      <c r="D632" s="723" t="s">
        <v>469</v>
      </c>
      <c r="E632" s="723" t="s">
        <v>469</v>
      </c>
      <c r="F632" s="723" t="s">
        <v>469</v>
      </c>
      <c r="G632" s="723" t="s">
        <v>469</v>
      </c>
      <c r="H632" s="723" t="s">
        <v>469</v>
      </c>
      <c r="I632" s="723" t="s">
        <v>469</v>
      </c>
      <c r="J632" s="723" t="s">
        <v>469</v>
      </c>
      <c r="K632" s="723" t="s">
        <v>469</v>
      </c>
      <c r="L632" s="601" t="s">
        <v>469</v>
      </c>
      <c r="M632" s="792"/>
      <c r="N632" s="792"/>
      <c r="O632" s="792"/>
      <c r="P632" s="792"/>
      <c r="Q632" s="792"/>
      <c r="R632" s="715" t="s">
        <v>73</v>
      </c>
      <c r="S632" s="217" t="s">
        <v>4981</v>
      </c>
      <c r="T632" s="633" t="s">
        <v>4562</v>
      </c>
      <c r="U632" s="599" t="s">
        <v>4567</v>
      </c>
      <c r="V632" s="487" t="s">
        <v>2246</v>
      </c>
      <c r="W632" s="485" t="s">
        <v>2248</v>
      </c>
      <c r="X632" s="485" t="s">
        <v>2248</v>
      </c>
    </row>
    <row r="633" spans="2:24" customFormat="1" ht="13.15" customHeight="1" x14ac:dyDescent="0.2">
      <c r="B633" s="253"/>
      <c r="C633" s="723" t="s">
        <v>469</v>
      </c>
      <c r="D633" s="723" t="s">
        <v>469</v>
      </c>
      <c r="E633" s="723" t="s">
        <v>469</v>
      </c>
      <c r="F633" s="723" t="s">
        <v>469</v>
      </c>
      <c r="G633" s="723" t="s">
        <v>469</v>
      </c>
      <c r="H633" s="723" t="s">
        <v>469</v>
      </c>
      <c r="I633" s="723" t="s">
        <v>469</v>
      </c>
      <c r="J633" s="723" t="s">
        <v>469</v>
      </c>
      <c r="K633" s="723" t="s">
        <v>469</v>
      </c>
      <c r="L633" s="601" t="s">
        <v>469</v>
      </c>
      <c r="M633" s="792"/>
      <c r="N633" s="792"/>
      <c r="O633" s="792"/>
      <c r="P633" s="792"/>
      <c r="Q633" s="792"/>
      <c r="R633" s="715" t="s">
        <v>73</v>
      </c>
      <c r="S633" s="217" t="s">
        <v>2644</v>
      </c>
      <c r="T633" s="633" t="s">
        <v>4562</v>
      </c>
      <c r="U633" s="599" t="s">
        <v>4567</v>
      </c>
      <c r="V633" s="487" t="s">
        <v>2246</v>
      </c>
      <c r="W633" s="485" t="s">
        <v>2248</v>
      </c>
      <c r="X633" s="485" t="s">
        <v>2248</v>
      </c>
    </row>
    <row r="634" spans="2:24" customFormat="1" ht="25.5" x14ac:dyDescent="0.2">
      <c r="B634" s="723"/>
      <c r="C634" s="723"/>
      <c r="D634" s="723"/>
      <c r="E634" s="723"/>
      <c r="F634" s="723"/>
      <c r="G634" s="723"/>
      <c r="H634" s="723"/>
      <c r="I634" s="723"/>
      <c r="J634" s="723"/>
      <c r="K634" s="723"/>
      <c r="L634" s="253"/>
      <c r="M634" s="792"/>
      <c r="N634" s="792"/>
      <c r="O634" s="792"/>
      <c r="P634" s="792"/>
      <c r="Q634" s="792"/>
      <c r="R634" s="715" t="s">
        <v>73</v>
      </c>
      <c r="S634" s="217" t="s">
        <v>2645</v>
      </c>
      <c r="T634" s="684">
        <v>45566</v>
      </c>
      <c r="U634" s="685" t="s">
        <v>4567</v>
      </c>
      <c r="V634" s="487" t="s">
        <v>2246</v>
      </c>
      <c r="W634" s="485" t="s">
        <v>2248</v>
      </c>
      <c r="X634" s="485" t="s">
        <v>2248</v>
      </c>
    </row>
    <row r="635" spans="2:24" customFormat="1" ht="25.5" x14ac:dyDescent="0.2">
      <c r="B635" s="723"/>
      <c r="C635" s="723"/>
      <c r="D635" s="723"/>
      <c r="E635" s="723"/>
      <c r="F635" s="723"/>
      <c r="G635" s="723"/>
      <c r="H635" s="723"/>
      <c r="I635" s="723"/>
      <c r="J635" s="723"/>
      <c r="K635" s="723"/>
      <c r="L635" s="253"/>
      <c r="M635" s="792"/>
      <c r="N635" s="792"/>
      <c r="O635" s="792"/>
      <c r="P635" s="792"/>
      <c r="Q635" s="792"/>
      <c r="R635" s="715" t="s">
        <v>73</v>
      </c>
      <c r="S635" s="217" t="s">
        <v>2646</v>
      </c>
      <c r="T635" s="684">
        <v>45566</v>
      </c>
      <c r="U635" s="685" t="s">
        <v>4567</v>
      </c>
      <c r="V635" s="487" t="s">
        <v>2246</v>
      </c>
      <c r="W635" s="485" t="s">
        <v>2248</v>
      </c>
      <c r="X635" s="485" t="s">
        <v>2248</v>
      </c>
    </row>
    <row r="636" spans="2:24" customFormat="1" ht="38.25" x14ac:dyDescent="0.2">
      <c r="B636" s="723"/>
      <c r="C636" s="723"/>
      <c r="D636" s="723"/>
      <c r="E636" s="723"/>
      <c r="F636" s="723"/>
      <c r="G636" s="723"/>
      <c r="H636" s="723"/>
      <c r="I636" s="723"/>
      <c r="J636" s="723"/>
      <c r="K636" s="723"/>
      <c r="L636" s="253"/>
      <c r="M636" s="792"/>
      <c r="N636" s="792"/>
      <c r="O636" s="792"/>
      <c r="P636" s="792"/>
      <c r="Q636" s="792"/>
      <c r="R636" s="715" t="s">
        <v>73</v>
      </c>
      <c r="S636" s="217" t="s">
        <v>3269</v>
      </c>
      <c r="T636" s="684">
        <v>45566</v>
      </c>
      <c r="U636" s="685" t="s">
        <v>4567</v>
      </c>
      <c r="V636" s="409" t="s">
        <v>2246</v>
      </c>
      <c r="W636" s="409" t="s">
        <v>2248</v>
      </c>
      <c r="X636" s="409" t="s">
        <v>2248</v>
      </c>
    </row>
    <row r="637" spans="2:24" customFormat="1" ht="25.5" x14ac:dyDescent="0.2">
      <c r="B637" s="723"/>
      <c r="C637" s="723"/>
      <c r="D637" s="723"/>
      <c r="E637" s="723"/>
      <c r="F637" s="723"/>
      <c r="G637" s="723"/>
      <c r="H637" s="723"/>
      <c r="I637" s="723"/>
      <c r="J637" s="723"/>
      <c r="K637" s="723"/>
      <c r="L637" s="253"/>
      <c r="M637" s="792"/>
      <c r="N637" s="792"/>
      <c r="O637" s="792"/>
      <c r="P637" s="792"/>
      <c r="Q637" s="792"/>
      <c r="R637" s="715" t="s">
        <v>73</v>
      </c>
      <c r="S637" s="217" t="s">
        <v>3273</v>
      </c>
      <c r="T637" s="684">
        <v>45566</v>
      </c>
      <c r="U637" s="685" t="s">
        <v>4567</v>
      </c>
      <c r="V637" s="487" t="s">
        <v>2246</v>
      </c>
      <c r="W637" s="485" t="s">
        <v>2248</v>
      </c>
      <c r="X637" s="485" t="s">
        <v>2248</v>
      </c>
    </row>
    <row r="638" spans="2:24" customFormat="1" ht="42.6" customHeight="1" x14ac:dyDescent="0.2">
      <c r="B638" s="723"/>
      <c r="C638" s="723"/>
      <c r="D638" s="723"/>
      <c r="E638" s="723"/>
      <c r="F638" s="723"/>
      <c r="G638" s="723"/>
      <c r="H638" s="723"/>
      <c r="I638" s="723"/>
      <c r="J638" s="723"/>
      <c r="K638" s="723"/>
      <c r="L638" s="253"/>
      <c r="M638" s="792"/>
      <c r="N638" s="792"/>
      <c r="O638" s="792"/>
      <c r="P638" s="792"/>
      <c r="Q638" s="792"/>
      <c r="R638" s="715" t="s">
        <v>73</v>
      </c>
      <c r="S638" s="217" t="s">
        <v>3274</v>
      </c>
      <c r="T638" s="684">
        <v>45566</v>
      </c>
      <c r="U638" s="685" t="s">
        <v>4567</v>
      </c>
      <c r="V638" s="487" t="s">
        <v>2246</v>
      </c>
      <c r="W638" s="485" t="s">
        <v>2248</v>
      </c>
      <c r="X638" s="485" t="s">
        <v>2248</v>
      </c>
    </row>
    <row r="639" spans="2:24" customFormat="1" ht="25.5" x14ac:dyDescent="0.2">
      <c r="B639" s="723"/>
      <c r="C639" s="723"/>
      <c r="D639" s="723"/>
      <c r="E639" s="723"/>
      <c r="F639" s="723"/>
      <c r="G639" s="723"/>
      <c r="H639" s="723"/>
      <c r="I639" s="723"/>
      <c r="J639" s="723"/>
      <c r="K639" s="723"/>
      <c r="L639" s="253"/>
      <c r="M639" s="792"/>
      <c r="N639" s="792"/>
      <c r="O639" s="792"/>
      <c r="P639" s="792"/>
      <c r="Q639" s="792"/>
      <c r="R639" s="715" t="s">
        <v>73</v>
      </c>
      <c r="S639" s="217" t="s">
        <v>3275</v>
      </c>
      <c r="T639" s="684">
        <v>45566</v>
      </c>
      <c r="U639" s="685" t="s">
        <v>4567</v>
      </c>
      <c r="V639" s="487" t="s">
        <v>2246</v>
      </c>
      <c r="W639" s="485" t="s">
        <v>2248</v>
      </c>
      <c r="X639" s="485" t="s">
        <v>2248</v>
      </c>
    </row>
    <row r="640" spans="2:24" customFormat="1" ht="25.5" x14ac:dyDescent="0.2">
      <c r="B640" s="723"/>
      <c r="C640" s="723"/>
      <c r="D640" s="723"/>
      <c r="E640" s="723"/>
      <c r="F640" s="723"/>
      <c r="G640" s="723"/>
      <c r="H640" s="723"/>
      <c r="I640" s="723"/>
      <c r="J640" s="723"/>
      <c r="K640" s="723"/>
      <c r="L640" s="253"/>
      <c r="M640" s="792"/>
      <c r="N640" s="792"/>
      <c r="O640" s="792"/>
      <c r="P640" s="792"/>
      <c r="Q640" s="792"/>
      <c r="R640" s="715" t="s">
        <v>73</v>
      </c>
      <c r="S640" s="217" t="s">
        <v>3276</v>
      </c>
      <c r="T640" s="684">
        <v>45566</v>
      </c>
      <c r="U640" s="685" t="s">
        <v>4567</v>
      </c>
      <c r="V640" s="487" t="s">
        <v>2246</v>
      </c>
      <c r="W640" s="485" t="s">
        <v>2248</v>
      </c>
      <c r="X640" s="485" t="s">
        <v>2248</v>
      </c>
    </row>
    <row r="641" spans="2:24" customFormat="1" ht="25.5" x14ac:dyDescent="0.2">
      <c r="B641" s="723"/>
      <c r="C641" s="723"/>
      <c r="D641" s="723"/>
      <c r="E641" s="723"/>
      <c r="F641" s="723"/>
      <c r="G641" s="723"/>
      <c r="H641" s="723"/>
      <c r="I641" s="723"/>
      <c r="J641" s="723"/>
      <c r="K641" s="723"/>
      <c r="L641" s="253"/>
      <c r="M641" s="792"/>
      <c r="N641" s="792"/>
      <c r="O641" s="792"/>
      <c r="P641" s="792"/>
      <c r="Q641" s="792"/>
      <c r="R641" s="715" t="s">
        <v>73</v>
      </c>
      <c r="S641" s="217" t="s">
        <v>3277</v>
      </c>
      <c r="T641" s="684">
        <v>45566</v>
      </c>
      <c r="U641" s="685" t="s">
        <v>4567</v>
      </c>
      <c r="V641" s="487" t="s">
        <v>2246</v>
      </c>
      <c r="W641" s="485" t="s">
        <v>2248</v>
      </c>
      <c r="X641" s="485" t="s">
        <v>2248</v>
      </c>
    </row>
    <row r="642" spans="2:24" customFormat="1" ht="25.5" x14ac:dyDescent="0.2">
      <c r="B642" s="723"/>
      <c r="C642" s="723"/>
      <c r="D642" s="723"/>
      <c r="E642" s="723"/>
      <c r="F642" s="723"/>
      <c r="G642" s="723"/>
      <c r="H642" s="723"/>
      <c r="I642" s="723"/>
      <c r="J642" s="723"/>
      <c r="K642" s="723"/>
      <c r="L642" s="253"/>
      <c r="M642" s="792"/>
      <c r="N642" s="792"/>
      <c r="O642" s="792"/>
      <c r="P642" s="792"/>
      <c r="Q642" s="792"/>
      <c r="R642" s="715" t="s">
        <v>73</v>
      </c>
      <c r="S642" s="217" t="s">
        <v>3278</v>
      </c>
      <c r="T642" s="684">
        <v>45566</v>
      </c>
      <c r="U642" s="685" t="s">
        <v>4567</v>
      </c>
      <c r="V642" s="487" t="s">
        <v>2246</v>
      </c>
      <c r="W642" s="485" t="s">
        <v>2248</v>
      </c>
      <c r="X642" s="485" t="s">
        <v>2248</v>
      </c>
    </row>
    <row r="643" spans="2:24" customFormat="1" ht="25.5" x14ac:dyDescent="0.2">
      <c r="B643" s="723"/>
      <c r="C643" s="723"/>
      <c r="D643" s="723"/>
      <c r="E643" s="723"/>
      <c r="F643" s="723"/>
      <c r="G643" s="723"/>
      <c r="H643" s="723"/>
      <c r="I643" s="723"/>
      <c r="J643" s="723"/>
      <c r="K643" s="723"/>
      <c r="L643" s="253"/>
      <c r="M643" s="792" t="s">
        <v>2886</v>
      </c>
      <c r="N643" s="792"/>
      <c r="O643" s="792"/>
      <c r="P643" s="792"/>
      <c r="Q643" s="792"/>
      <c r="R643" s="715" t="s">
        <v>73</v>
      </c>
      <c r="S643" s="217" t="s">
        <v>3279</v>
      </c>
      <c r="T643" s="684">
        <v>45566</v>
      </c>
      <c r="U643" s="685" t="s">
        <v>4567</v>
      </c>
      <c r="V643" s="487" t="s">
        <v>2246</v>
      </c>
      <c r="W643" s="485" t="s">
        <v>2248</v>
      </c>
      <c r="X643" s="485" t="s">
        <v>2248</v>
      </c>
    </row>
    <row r="644" spans="2:24" customFormat="1" ht="38.25" x14ac:dyDescent="0.2">
      <c r="B644" s="723"/>
      <c r="C644" s="723"/>
      <c r="D644" s="723"/>
      <c r="E644" s="723"/>
      <c r="F644" s="723"/>
      <c r="G644" s="723"/>
      <c r="H644" s="723"/>
      <c r="I644" s="723"/>
      <c r="J644" s="723"/>
      <c r="K644" s="723"/>
      <c r="L644" s="253"/>
      <c r="M644" s="792"/>
      <c r="N644" s="792" t="s">
        <v>2886</v>
      </c>
      <c r="O644" s="792" t="s">
        <v>2886</v>
      </c>
      <c r="P644" s="792" t="s">
        <v>2886</v>
      </c>
      <c r="Q644" s="792" t="s">
        <v>4954</v>
      </c>
      <c r="R644" s="715" t="s">
        <v>2324</v>
      </c>
      <c r="S644" s="217" t="s">
        <v>3280</v>
      </c>
      <c r="T644" s="684">
        <v>45566</v>
      </c>
      <c r="U644" s="685" t="s">
        <v>4567</v>
      </c>
      <c r="V644" s="487" t="s">
        <v>2246</v>
      </c>
      <c r="W644" s="485" t="s">
        <v>2248</v>
      </c>
      <c r="X644" s="485" t="s">
        <v>2248</v>
      </c>
    </row>
    <row r="645" spans="2:24" customFormat="1" ht="28.9" customHeight="1" x14ac:dyDescent="0.2">
      <c r="B645" s="723"/>
      <c r="C645" s="723"/>
      <c r="D645" s="723"/>
      <c r="E645" s="723"/>
      <c r="F645" s="723"/>
      <c r="G645" s="723"/>
      <c r="H645" s="723"/>
      <c r="I645" s="723"/>
      <c r="J645" s="723"/>
      <c r="K645" s="723"/>
      <c r="L645" s="253"/>
      <c r="M645" s="792"/>
      <c r="N645" s="792"/>
      <c r="O645" s="792"/>
      <c r="P645" s="792"/>
      <c r="Q645" s="792"/>
      <c r="R645" s="715" t="s">
        <v>73</v>
      </c>
      <c r="S645" s="217" t="s">
        <v>3281</v>
      </c>
      <c r="T645" s="684">
        <v>45566</v>
      </c>
      <c r="U645" s="685" t="s">
        <v>4567</v>
      </c>
      <c r="V645" s="487" t="s">
        <v>2246</v>
      </c>
      <c r="W645" s="485" t="s">
        <v>2248</v>
      </c>
      <c r="X645" s="485" t="s">
        <v>2248</v>
      </c>
    </row>
    <row r="646" spans="2:24" customFormat="1" ht="25.5" x14ac:dyDescent="0.2">
      <c r="B646" s="723"/>
      <c r="C646" s="723"/>
      <c r="D646" s="723"/>
      <c r="E646" s="723"/>
      <c r="F646" s="723"/>
      <c r="G646" s="723"/>
      <c r="H646" s="723"/>
      <c r="I646" s="723"/>
      <c r="J646" s="723"/>
      <c r="K646" s="723"/>
      <c r="L646" s="253"/>
      <c r="M646" s="792"/>
      <c r="N646" s="792"/>
      <c r="O646" s="792"/>
      <c r="P646" s="792"/>
      <c r="Q646" s="792"/>
      <c r="R646" s="715" t="s">
        <v>73</v>
      </c>
      <c r="S646" s="217" t="s">
        <v>3282</v>
      </c>
      <c r="T646" s="684">
        <v>45566</v>
      </c>
      <c r="U646" s="685" t="s">
        <v>4567</v>
      </c>
      <c r="V646" s="487" t="s">
        <v>2246</v>
      </c>
      <c r="W646" s="485" t="s">
        <v>2248</v>
      </c>
      <c r="X646" s="485" t="s">
        <v>2248</v>
      </c>
    </row>
    <row r="647" spans="2:24" customFormat="1" ht="25.5" x14ac:dyDescent="0.2">
      <c r="B647" s="723"/>
      <c r="C647" s="723"/>
      <c r="D647" s="723"/>
      <c r="E647" s="723"/>
      <c r="F647" s="723"/>
      <c r="G647" s="723"/>
      <c r="H647" s="723"/>
      <c r="I647" s="723"/>
      <c r="J647" s="723"/>
      <c r="K647" s="723"/>
      <c r="L647" s="253"/>
      <c r="M647" s="792"/>
      <c r="N647" s="792"/>
      <c r="O647" s="792"/>
      <c r="P647" s="792"/>
      <c r="Q647" s="792"/>
      <c r="R647" s="715" t="s">
        <v>73</v>
      </c>
      <c r="S647" s="217" t="s">
        <v>3283</v>
      </c>
      <c r="T647" s="684">
        <v>45566</v>
      </c>
      <c r="U647" s="685" t="s">
        <v>4567</v>
      </c>
      <c r="V647" s="487" t="s">
        <v>2246</v>
      </c>
      <c r="W647" s="485" t="s">
        <v>2248</v>
      </c>
      <c r="X647" s="485" t="s">
        <v>2248</v>
      </c>
    </row>
    <row r="648" spans="2:24" customFormat="1" ht="25.5" x14ac:dyDescent="0.2">
      <c r="B648" s="723"/>
      <c r="C648" s="723"/>
      <c r="D648" s="723"/>
      <c r="E648" s="723"/>
      <c r="F648" s="723"/>
      <c r="G648" s="723"/>
      <c r="H648" s="723"/>
      <c r="I648" s="723"/>
      <c r="J648" s="723"/>
      <c r="K648" s="723"/>
      <c r="L648" s="253"/>
      <c r="M648" s="792"/>
      <c r="N648" s="792"/>
      <c r="O648" s="792"/>
      <c r="P648" s="792"/>
      <c r="Q648" s="792"/>
      <c r="R648" s="715" t="s">
        <v>73</v>
      </c>
      <c r="S648" s="217" t="s">
        <v>3649</v>
      </c>
      <c r="T648" s="684">
        <v>45566</v>
      </c>
      <c r="U648" s="685" t="s">
        <v>4567</v>
      </c>
      <c r="V648" s="487" t="s">
        <v>2246</v>
      </c>
      <c r="W648" s="485" t="s">
        <v>2248</v>
      </c>
      <c r="X648" s="485" t="s">
        <v>2248</v>
      </c>
    </row>
    <row r="649" spans="2:24" customFormat="1" ht="25.5" x14ac:dyDescent="0.2">
      <c r="B649" s="723"/>
      <c r="C649" s="723"/>
      <c r="D649" s="723"/>
      <c r="E649" s="723"/>
      <c r="F649" s="723"/>
      <c r="G649" s="723"/>
      <c r="H649" s="723"/>
      <c r="I649" s="723"/>
      <c r="J649" s="723"/>
      <c r="K649" s="723"/>
      <c r="L649" s="253"/>
      <c r="M649" s="792"/>
      <c r="N649" s="792"/>
      <c r="O649" s="792"/>
      <c r="P649" s="792"/>
      <c r="Q649" s="792"/>
      <c r="R649" s="715" t="s">
        <v>73</v>
      </c>
      <c r="S649" s="217" t="s">
        <v>3050</v>
      </c>
      <c r="T649" s="684">
        <v>45566</v>
      </c>
      <c r="U649" s="685" t="s">
        <v>4567</v>
      </c>
      <c r="V649" s="487" t="s">
        <v>2246</v>
      </c>
      <c r="W649" s="485" t="s">
        <v>2248</v>
      </c>
      <c r="X649" s="485" t="s">
        <v>2248</v>
      </c>
    </row>
    <row r="650" spans="2:24" customFormat="1" ht="25.5" x14ac:dyDescent="0.2">
      <c r="B650" s="723"/>
      <c r="C650" s="723"/>
      <c r="D650" s="723"/>
      <c r="E650" s="723"/>
      <c r="F650" s="723"/>
      <c r="G650" s="723"/>
      <c r="H650" s="723"/>
      <c r="I650" s="723"/>
      <c r="J650" s="723"/>
      <c r="K650" s="723"/>
      <c r="L650" s="253"/>
      <c r="M650" s="792"/>
      <c r="N650" s="792"/>
      <c r="O650" s="792"/>
      <c r="P650" s="792"/>
      <c r="Q650" s="792"/>
      <c r="R650" s="715" t="s">
        <v>73</v>
      </c>
      <c r="S650" s="217" t="s">
        <v>3650</v>
      </c>
      <c r="T650" s="684">
        <v>45566</v>
      </c>
      <c r="U650" s="685" t="s">
        <v>4567</v>
      </c>
      <c r="V650" s="487" t="s">
        <v>2246</v>
      </c>
      <c r="W650" s="485" t="s">
        <v>2248</v>
      </c>
      <c r="X650" s="485" t="s">
        <v>2248</v>
      </c>
    </row>
    <row r="651" spans="2:24" customFormat="1" ht="55.15" customHeight="1" x14ac:dyDescent="0.2">
      <c r="B651" s="723"/>
      <c r="C651" s="723"/>
      <c r="D651" s="723"/>
      <c r="E651" s="723"/>
      <c r="F651" s="723"/>
      <c r="G651" s="723"/>
      <c r="H651" s="723"/>
      <c r="I651" s="723"/>
      <c r="J651" s="723"/>
      <c r="K651" s="723"/>
      <c r="L651" s="253"/>
      <c r="M651" s="792"/>
      <c r="N651" s="792"/>
      <c r="O651" s="792"/>
      <c r="P651" s="792"/>
      <c r="Q651" s="792"/>
      <c r="R651" s="715" t="s">
        <v>73</v>
      </c>
      <c r="S651" s="217" t="s">
        <v>3651</v>
      </c>
      <c r="T651" s="684">
        <v>45566</v>
      </c>
      <c r="U651" s="685" t="s">
        <v>4567</v>
      </c>
      <c r="V651" s="487" t="s">
        <v>2246</v>
      </c>
      <c r="W651" s="485" t="s">
        <v>2248</v>
      </c>
      <c r="X651" s="485" t="s">
        <v>2248</v>
      </c>
    </row>
    <row r="652" spans="2:24" customFormat="1" x14ac:dyDescent="0.2">
      <c r="B652" s="723"/>
      <c r="C652" s="723"/>
      <c r="D652" s="723"/>
      <c r="E652" s="723"/>
      <c r="F652" s="723"/>
      <c r="G652" s="723"/>
      <c r="H652" s="723"/>
      <c r="I652" s="723"/>
      <c r="J652" s="723"/>
      <c r="K652" s="723"/>
      <c r="L652" s="253"/>
      <c r="M652" s="792"/>
      <c r="N652" s="792"/>
      <c r="O652" s="792"/>
      <c r="P652" s="792"/>
      <c r="Q652" s="792"/>
      <c r="R652" s="715" t="s">
        <v>73</v>
      </c>
      <c r="S652" s="217" t="s">
        <v>2661</v>
      </c>
      <c r="T652" s="684">
        <v>45566</v>
      </c>
      <c r="U652" s="685" t="s">
        <v>4567</v>
      </c>
      <c r="V652" s="409" t="s">
        <v>2246</v>
      </c>
      <c r="W652" s="409" t="s">
        <v>2248</v>
      </c>
      <c r="X652" s="409" t="s">
        <v>2248</v>
      </c>
    </row>
    <row r="653" spans="2:24" customFormat="1" ht="25.5" x14ac:dyDescent="0.2">
      <c r="B653" s="723"/>
      <c r="C653" s="723"/>
      <c r="D653" s="723"/>
      <c r="E653" s="723"/>
      <c r="F653" s="723"/>
      <c r="G653" s="723"/>
      <c r="H653" s="723"/>
      <c r="I653" s="723"/>
      <c r="J653" s="723"/>
      <c r="K653" s="723"/>
      <c r="L653" s="253"/>
      <c r="M653" s="792"/>
      <c r="N653" s="792"/>
      <c r="O653" s="792"/>
      <c r="P653" s="792"/>
      <c r="Q653" s="792"/>
      <c r="R653" s="715" t="s">
        <v>73</v>
      </c>
      <c r="S653" s="217" t="s">
        <v>3284</v>
      </c>
      <c r="T653" s="684">
        <v>45566</v>
      </c>
      <c r="U653" s="685" t="s">
        <v>4567</v>
      </c>
      <c r="V653" s="487" t="s">
        <v>2246</v>
      </c>
      <c r="W653" s="485" t="s">
        <v>2248</v>
      </c>
      <c r="X653" s="485" t="s">
        <v>2248</v>
      </c>
    </row>
    <row r="654" spans="2:24" customFormat="1" ht="63.75" x14ac:dyDescent="0.2">
      <c r="B654" s="723"/>
      <c r="C654" s="723"/>
      <c r="D654" s="723"/>
      <c r="E654" s="723"/>
      <c r="F654" s="723"/>
      <c r="G654" s="723"/>
      <c r="H654" s="723"/>
      <c r="I654" s="723"/>
      <c r="J654" s="723"/>
      <c r="K654" s="723"/>
      <c r="L654" s="253"/>
      <c r="M654" s="792"/>
      <c r="N654" s="792"/>
      <c r="O654" s="792"/>
      <c r="P654" s="792"/>
      <c r="Q654" s="792"/>
      <c r="R654" s="715" t="s">
        <v>73</v>
      </c>
      <c r="S654" s="217" t="s">
        <v>3285</v>
      </c>
      <c r="T654" s="684">
        <v>45566</v>
      </c>
      <c r="U654" s="685" t="s">
        <v>4567</v>
      </c>
      <c r="V654" s="487" t="s">
        <v>2246</v>
      </c>
      <c r="W654" s="485" t="s">
        <v>2248</v>
      </c>
      <c r="X654" s="485" t="s">
        <v>2248</v>
      </c>
    </row>
    <row r="655" spans="2:24" customFormat="1" x14ac:dyDescent="0.2">
      <c r="B655" s="723"/>
      <c r="C655" s="723"/>
      <c r="D655" s="723"/>
      <c r="E655" s="723"/>
      <c r="F655" s="723"/>
      <c r="G655" s="723"/>
      <c r="H655" s="723"/>
      <c r="I655" s="723"/>
      <c r="J655" s="723"/>
      <c r="K655" s="723"/>
      <c r="L655" s="253"/>
      <c r="M655" s="792"/>
      <c r="N655" s="792"/>
      <c r="O655" s="792"/>
      <c r="P655" s="792"/>
      <c r="Q655" s="792"/>
      <c r="R655" s="715" t="s">
        <v>73</v>
      </c>
      <c r="S655" s="217" t="s">
        <v>2663</v>
      </c>
      <c r="T655" s="684">
        <v>45566</v>
      </c>
      <c r="U655" s="685" t="s">
        <v>4567</v>
      </c>
      <c r="V655" s="409" t="s">
        <v>2246</v>
      </c>
      <c r="W655" s="409" t="s">
        <v>2248</v>
      </c>
      <c r="X655" s="409" t="s">
        <v>2248</v>
      </c>
    </row>
    <row r="656" spans="2:24" customFormat="1" ht="25.5" x14ac:dyDescent="0.2">
      <c r="B656" s="723"/>
      <c r="C656" s="723"/>
      <c r="D656" s="723"/>
      <c r="E656" s="723"/>
      <c r="F656" s="723"/>
      <c r="G656" s="723"/>
      <c r="H656" s="723"/>
      <c r="I656" s="723"/>
      <c r="J656" s="723"/>
      <c r="K656" s="723"/>
      <c r="L656" s="253"/>
      <c r="M656" s="792"/>
      <c r="N656" s="792"/>
      <c r="O656" s="792"/>
      <c r="P656" s="792"/>
      <c r="Q656" s="792"/>
      <c r="R656" s="715" t="s">
        <v>73</v>
      </c>
      <c r="S656" s="217" t="s">
        <v>3286</v>
      </c>
      <c r="T656" s="684">
        <v>45566</v>
      </c>
      <c r="U656" s="685" t="s">
        <v>4567</v>
      </c>
      <c r="V656" s="487" t="s">
        <v>2246</v>
      </c>
      <c r="W656" s="485" t="s">
        <v>2248</v>
      </c>
      <c r="X656" s="485" t="s">
        <v>2248</v>
      </c>
    </row>
    <row r="657" spans="2:24" customFormat="1" ht="38.25" x14ac:dyDescent="0.2">
      <c r="B657" s="723"/>
      <c r="C657" s="723"/>
      <c r="D657" s="723"/>
      <c r="E657" s="723"/>
      <c r="F657" s="723"/>
      <c r="G657" s="723"/>
      <c r="H657" s="723"/>
      <c r="I657" s="723"/>
      <c r="J657" s="723"/>
      <c r="K657" s="723"/>
      <c r="L657" s="253"/>
      <c r="M657" s="792"/>
      <c r="N657" s="792"/>
      <c r="O657" s="792"/>
      <c r="P657" s="792"/>
      <c r="Q657" s="792"/>
      <c r="R657" s="715" t="s">
        <v>73</v>
      </c>
      <c r="S657" s="217" t="s">
        <v>3287</v>
      </c>
      <c r="T657" s="684">
        <v>45566</v>
      </c>
      <c r="U657" s="685" t="s">
        <v>4567</v>
      </c>
      <c r="V657" s="487" t="s">
        <v>2246</v>
      </c>
      <c r="W657" s="485" t="s">
        <v>2248</v>
      </c>
      <c r="X657" s="485" t="s">
        <v>2248</v>
      </c>
    </row>
    <row r="658" spans="2:24" customFormat="1" ht="25.5" x14ac:dyDescent="0.2">
      <c r="B658" s="723"/>
      <c r="C658" s="723"/>
      <c r="D658" s="723"/>
      <c r="E658" s="723"/>
      <c r="F658" s="723"/>
      <c r="G658" s="723"/>
      <c r="H658" s="723"/>
      <c r="I658" s="723"/>
      <c r="J658" s="723"/>
      <c r="K658" s="723"/>
      <c r="L658" s="253"/>
      <c r="M658" s="792"/>
      <c r="N658" s="792"/>
      <c r="O658" s="792"/>
      <c r="P658" s="792"/>
      <c r="Q658" s="792"/>
      <c r="R658" s="715" t="s">
        <v>73</v>
      </c>
      <c r="S658" s="217" t="s">
        <v>3288</v>
      </c>
      <c r="T658" s="684">
        <v>45566</v>
      </c>
      <c r="U658" s="685" t="s">
        <v>4567</v>
      </c>
      <c r="V658" s="487" t="s">
        <v>2246</v>
      </c>
      <c r="W658" s="485" t="s">
        <v>2248</v>
      </c>
      <c r="X658" s="485" t="s">
        <v>2248</v>
      </c>
    </row>
    <row r="659" spans="2:24" customFormat="1" ht="51" x14ac:dyDescent="0.2">
      <c r="B659" s="723"/>
      <c r="C659" s="723"/>
      <c r="D659" s="723"/>
      <c r="E659" s="723"/>
      <c r="F659" s="723"/>
      <c r="G659" s="723"/>
      <c r="H659" s="723"/>
      <c r="I659" s="723"/>
      <c r="J659" s="723"/>
      <c r="K659" s="723"/>
      <c r="L659" s="253"/>
      <c r="M659" s="792"/>
      <c r="N659" s="792"/>
      <c r="O659" s="792"/>
      <c r="P659" s="792"/>
      <c r="Q659" s="792"/>
      <c r="R659" s="715" t="s">
        <v>73</v>
      </c>
      <c r="S659" s="217" t="s">
        <v>3289</v>
      </c>
      <c r="T659" s="684">
        <v>45566</v>
      </c>
      <c r="U659" s="685" t="s">
        <v>4567</v>
      </c>
      <c r="V659" s="487" t="s">
        <v>2246</v>
      </c>
      <c r="W659" s="485" t="s">
        <v>2248</v>
      </c>
      <c r="X659" s="485" t="s">
        <v>2248</v>
      </c>
    </row>
    <row r="660" spans="2:24" customFormat="1" ht="38.25" x14ac:dyDescent="0.2">
      <c r="B660" s="723"/>
      <c r="C660" s="723"/>
      <c r="D660" s="723"/>
      <c r="E660" s="723"/>
      <c r="F660" s="723"/>
      <c r="G660" s="723"/>
      <c r="H660" s="723"/>
      <c r="I660" s="723"/>
      <c r="J660" s="723"/>
      <c r="K660" s="723"/>
      <c r="L660" s="253"/>
      <c r="M660" s="792"/>
      <c r="N660" s="792"/>
      <c r="O660" s="792"/>
      <c r="P660" s="792"/>
      <c r="Q660" s="792"/>
      <c r="R660" s="715" t="s">
        <v>73</v>
      </c>
      <c r="S660" s="217" t="s">
        <v>3290</v>
      </c>
      <c r="T660" s="684">
        <v>45566</v>
      </c>
      <c r="U660" s="685" t="s">
        <v>4567</v>
      </c>
      <c r="V660" s="487" t="s">
        <v>2246</v>
      </c>
      <c r="W660" s="485" t="s">
        <v>2248</v>
      </c>
      <c r="X660" s="485" t="s">
        <v>2248</v>
      </c>
    </row>
    <row r="661" spans="2:24" customFormat="1" ht="51" x14ac:dyDescent="0.2">
      <c r="B661" s="723"/>
      <c r="C661" s="723"/>
      <c r="D661" s="723"/>
      <c r="E661" s="723"/>
      <c r="F661" s="723"/>
      <c r="G661" s="723"/>
      <c r="H661" s="723"/>
      <c r="I661" s="723"/>
      <c r="J661" s="723"/>
      <c r="K661" s="723"/>
      <c r="L661" s="253"/>
      <c r="M661" s="792"/>
      <c r="N661" s="792"/>
      <c r="O661" s="792"/>
      <c r="P661" s="792"/>
      <c r="Q661" s="792"/>
      <c r="R661" s="715" t="s">
        <v>73</v>
      </c>
      <c r="S661" s="217" t="s">
        <v>3291</v>
      </c>
      <c r="T661" s="684">
        <v>45566</v>
      </c>
      <c r="U661" s="685" t="s">
        <v>4567</v>
      </c>
      <c r="V661" s="487" t="s">
        <v>2246</v>
      </c>
      <c r="W661" s="485" t="s">
        <v>2248</v>
      </c>
      <c r="X661" s="485" t="s">
        <v>2248</v>
      </c>
    </row>
    <row r="662" spans="2:24" customFormat="1" ht="51" x14ac:dyDescent="0.2">
      <c r="B662" s="723"/>
      <c r="C662" s="723"/>
      <c r="D662" s="723"/>
      <c r="E662" s="723"/>
      <c r="F662" s="723"/>
      <c r="G662" s="723"/>
      <c r="H662" s="723"/>
      <c r="I662" s="723"/>
      <c r="J662" s="723"/>
      <c r="K662" s="723"/>
      <c r="L662" s="253"/>
      <c r="M662" s="792" t="s">
        <v>2886</v>
      </c>
      <c r="N662" s="792"/>
      <c r="O662" s="792"/>
      <c r="P662" s="792"/>
      <c r="Q662" s="792"/>
      <c r="R662" s="715" t="s">
        <v>73</v>
      </c>
      <c r="S662" s="217" t="s">
        <v>3292</v>
      </c>
      <c r="T662" s="684">
        <v>45566</v>
      </c>
      <c r="U662" s="685" t="s">
        <v>4567</v>
      </c>
      <c r="V662" s="487" t="s">
        <v>2246</v>
      </c>
      <c r="W662" s="485" t="s">
        <v>2248</v>
      </c>
      <c r="X662" s="485" t="s">
        <v>2248</v>
      </c>
    </row>
    <row r="663" spans="2:24" customFormat="1" ht="76.5" x14ac:dyDescent="0.2">
      <c r="B663" s="723"/>
      <c r="C663" s="723"/>
      <c r="D663" s="723"/>
      <c r="E663" s="723"/>
      <c r="F663" s="723"/>
      <c r="G663" s="723"/>
      <c r="H663" s="723"/>
      <c r="I663" s="723"/>
      <c r="J663" s="723"/>
      <c r="K663" s="723"/>
      <c r="L663" s="253"/>
      <c r="M663" s="792"/>
      <c r="N663" s="792" t="s">
        <v>2886</v>
      </c>
      <c r="O663" s="792" t="s">
        <v>2886</v>
      </c>
      <c r="P663" s="792" t="s">
        <v>2886</v>
      </c>
      <c r="Q663" s="792" t="s">
        <v>4954</v>
      </c>
      <c r="R663" s="715" t="s">
        <v>2324</v>
      </c>
      <c r="S663" s="217" t="s">
        <v>3293</v>
      </c>
      <c r="T663" s="684">
        <v>45566</v>
      </c>
      <c r="U663" s="685" t="s">
        <v>4567</v>
      </c>
      <c r="V663" s="487" t="s">
        <v>2246</v>
      </c>
      <c r="W663" s="485" t="s">
        <v>2248</v>
      </c>
      <c r="X663" s="485" t="s">
        <v>2248</v>
      </c>
    </row>
    <row r="664" spans="2:24" customFormat="1" ht="25.5" x14ac:dyDescent="0.2">
      <c r="B664" s="723"/>
      <c r="C664" s="723"/>
      <c r="D664" s="723"/>
      <c r="E664" s="723"/>
      <c r="F664" s="723"/>
      <c r="G664" s="723"/>
      <c r="H664" s="723"/>
      <c r="I664" s="723"/>
      <c r="J664" s="723"/>
      <c r="K664" s="723"/>
      <c r="L664" s="253"/>
      <c r="M664" s="792"/>
      <c r="N664" s="792"/>
      <c r="O664" s="792"/>
      <c r="P664" s="792"/>
      <c r="Q664" s="792"/>
      <c r="R664" s="715" t="s">
        <v>73</v>
      </c>
      <c r="S664" s="217" t="s">
        <v>3294</v>
      </c>
      <c r="T664" s="684">
        <v>45566</v>
      </c>
      <c r="U664" s="685" t="s">
        <v>4567</v>
      </c>
      <c r="V664" s="487" t="s">
        <v>2246</v>
      </c>
      <c r="W664" s="485" t="s">
        <v>2248</v>
      </c>
      <c r="X664" s="485" t="s">
        <v>2248</v>
      </c>
    </row>
    <row r="665" spans="2:24" customFormat="1" ht="51" x14ac:dyDescent="0.2">
      <c r="B665" s="723"/>
      <c r="C665" s="723"/>
      <c r="D665" s="723"/>
      <c r="E665" s="723"/>
      <c r="F665" s="723"/>
      <c r="G665" s="723"/>
      <c r="H665" s="723"/>
      <c r="I665" s="723"/>
      <c r="J665" s="723"/>
      <c r="K665" s="723"/>
      <c r="L665" s="253"/>
      <c r="M665" s="792"/>
      <c r="N665" s="792"/>
      <c r="O665" s="792"/>
      <c r="P665" s="792"/>
      <c r="Q665" s="792"/>
      <c r="R665" s="715" t="s">
        <v>73</v>
      </c>
      <c r="S665" s="217" t="s">
        <v>3295</v>
      </c>
      <c r="T665" s="684">
        <v>45566</v>
      </c>
      <c r="U665" s="685" t="s">
        <v>4567</v>
      </c>
      <c r="V665" s="487" t="s">
        <v>2246</v>
      </c>
      <c r="W665" s="485" t="s">
        <v>2248</v>
      </c>
      <c r="X665" s="485" t="s">
        <v>2248</v>
      </c>
    </row>
    <row r="666" spans="2:24" customFormat="1" ht="55.15" customHeight="1" x14ac:dyDescent="0.2">
      <c r="B666" s="723"/>
      <c r="C666" s="723"/>
      <c r="D666" s="723"/>
      <c r="E666" s="723"/>
      <c r="F666" s="723"/>
      <c r="G666" s="723"/>
      <c r="H666" s="723"/>
      <c r="I666" s="723"/>
      <c r="J666" s="723"/>
      <c r="K666" s="723"/>
      <c r="L666" s="253"/>
      <c r="M666" s="792"/>
      <c r="N666" s="792"/>
      <c r="O666" s="792"/>
      <c r="P666" s="792"/>
      <c r="Q666" s="792"/>
      <c r="R666" s="715" t="s">
        <v>73</v>
      </c>
      <c r="S666" s="217" t="s">
        <v>3296</v>
      </c>
      <c r="T666" s="684">
        <v>45566</v>
      </c>
      <c r="U666" s="685" t="s">
        <v>4567</v>
      </c>
      <c r="V666" s="487" t="s">
        <v>2246</v>
      </c>
      <c r="W666" s="485" t="s">
        <v>2248</v>
      </c>
      <c r="X666" s="485" t="s">
        <v>2248</v>
      </c>
    </row>
    <row r="667" spans="2:24" customFormat="1" ht="51" x14ac:dyDescent="0.2">
      <c r="B667" s="723"/>
      <c r="C667" s="723"/>
      <c r="D667" s="723"/>
      <c r="E667" s="723"/>
      <c r="F667" s="723"/>
      <c r="G667" s="723"/>
      <c r="H667" s="723"/>
      <c r="I667" s="723"/>
      <c r="J667" s="723"/>
      <c r="K667" s="723"/>
      <c r="L667" s="253"/>
      <c r="M667" s="792"/>
      <c r="N667" s="792"/>
      <c r="O667" s="792"/>
      <c r="P667" s="792"/>
      <c r="Q667" s="792"/>
      <c r="R667" s="715" t="s">
        <v>73</v>
      </c>
      <c r="S667" s="217" t="s">
        <v>3297</v>
      </c>
      <c r="T667" s="684">
        <v>45566</v>
      </c>
      <c r="U667" s="685" t="s">
        <v>4567</v>
      </c>
      <c r="V667" s="487" t="s">
        <v>2246</v>
      </c>
      <c r="W667" s="485" t="s">
        <v>2248</v>
      </c>
      <c r="X667" s="485" t="s">
        <v>2248</v>
      </c>
    </row>
    <row r="668" spans="2:24" customFormat="1" x14ac:dyDescent="0.2">
      <c r="B668" s="723"/>
      <c r="C668" s="723"/>
      <c r="D668" s="723"/>
      <c r="E668" s="723"/>
      <c r="F668" s="723"/>
      <c r="G668" s="723"/>
      <c r="H668" s="723"/>
      <c r="I668" s="723"/>
      <c r="J668" s="723"/>
      <c r="K668" s="723"/>
      <c r="L668" s="253"/>
      <c r="M668" s="792"/>
      <c r="N668" s="792"/>
      <c r="O668" s="792"/>
      <c r="P668" s="792"/>
      <c r="Q668" s="792"/>
      <c r="R668" s="715" t="s">
        <v>73</v>
      </c>
      <c r="S668" s="217" t="s">
        <v>2670</v>
      </c>
      <c r="T668" s="684">
        <v>45566</v>
      </c>
      <c r="U668" s="685" t="s">
        <v>4567</v>
      </c>
      <c r="V668" s="409" t="s">
        <v>2246</v>
      </c>
      <c r="W668" s="409" t="s">
        <v>2248</v>
      </c>
      <c r="X668" s="409" t="s">
        <v>2248</v>
      </c>
    </row>
    <row r="669" spans="2:24" customFormat="1" ht="25.5" x14ac:dyDescent="0.2">
      <c r="B669" s="723"/>
      <c r="C669" s="723"/>
      <c r="D669" s="723"/>
      <c r="E669" s="723"/>
      <c r="F669" s="723"/>
      <c r="G669" s="723"/>
      <c r="H669" s="723"/>
      <c r="I669" s="723"/>
      <c r="J669" s="723"/>
      <c r="K669" s="723"/>
      <c r="L669" s="253"/>
      <c r="M669" s="792"/>
      <c r="N669" s="792"/>
      <c r="O669" s="792"/>
      <c r="P669" s="792"/>
      <c r="Q669" s="792"/>
      <c r="R669" s="715" t="s">
        <v>73</v>
      </c>
      <c r="S669" s="217" t="s">
        <v>3298</v>
      </c>
      <c r="T669" s="684">
        <v>45566</v>
      </c>
      <c r="U669" s="685" t="s">
        <v>4567</v>
      </c>
      <c r="V669" s="487" t="s">
        <v>2246</v>
      </c>
      <c r="W669" s="485" t="s">
        <v>2248</v>
      </c>
      <c r="X669" s="485" t="s">
        <v>2248</v>
      </c>
    </row>
    <row r="670" spans="2:24" customFormat="1" ht="38.25" x14ac:dyDescent="0.2">
      <c r="B670" s="723"/>
      <c r="C670" s="723"/>
      <c r="D670" s="723"/>
      <c r="E670" s="723"/>
      <c r="F670" s="723"/>
      <c r="G670" s="723"/>
      <c r="H670" s="723"/>
      <c r="I670" s="723"/>
      <c r="J670" s="723"/>
      <c r="K670" s="723"/>
      <c r="L670" s="253"/>
      <c r="M670" s="792"/>
      <c r="N670" s="792"/>
      <c r="O670" s="792"/>
      <c r="P670" s="792"/>
      <c r="Q670" s="792"/>
      <c r="R670" s="715" t="s">
        <v>73</v>
      </c>
      <c r="S670" s="217" t="s">
        <v>3299</v>
      </c>
      <c r="T670" s="684">
        <v>45566</v>
      </c>
      <c r="U670" s="685" t="s">
        <v>4567</v>
      </c>
      <c r="V670" s="487" t="s">
        <v>2246</v>
      </c>
      <c r="W670" s="485" t="s">
        <v>2248</v>
      </c>
      <c r="X670" s="485" t="s">
        <v>2248</v>
      </c>
    </row>
    <row r="671" spans="2:24" customFormat="1" ht="25.5" x14ac:dyDescent="0.2">
      <c r="B671" s="723"/>
      <c r="C671" s="723"/>
      <c r="D671" s="723"/>
      <c r="E671" s="723"/>
      <c r="F671" s="723"/>
      <c r="G671" s="723"/>
      <c r="H671" s="723"/>
      <c r="I671" s="723"/>
      <c r="J671" s="723"/>
      <c r="K671" s="723"/>
      <c r="L671" s="253"/>
      <c r="M671" s="792"/>
      <c r="N671" s="792"/>
      <c r="O671" s="792"/>
      <c r="P671" s="792"/>
      <c r="Q671" s="792"/>
      <c r="R671" s="715" t="s">
        <v>73</v>
      </c>
      <c r="S671" s="217" t="s">
        <v>3300</v>
      </c>
      <c r="T671" s="684">
        <v>45566</v>
      </c>
      <c r="U671" s="685" t="s">
        <v>4567</v>
      </c>
      <c r="V671" s="487" t="s">
        <v>2246</v>
      </c>
      <c r="W671" s="485" t="s">
        <v>2248</v>
      </c>
      <c r="X671" s="485" t="s">
        <v>2248</v>
      </c>
    </row>
    <row r="672" spans="2:24" customFormat="1" ht="51" x14ac:dyDescent="0.2">
      <c r="B672" s="723"/>
      <c r="C672" s="723"/>
      <c r="D672" s="723"/>
      <c r="E672" s="723"/>
      <c r="F672" s="723"/>
      <c r="G672" s="723"/>
      <c r="H672" s="723"/>
      <c r="I672" s="723"/>
      <c r="J672" s="723"/>
      <c r="K672" s="723"/>
      <c r="L672" s="253"/>
      <c r="M672" s="792"/>
      <c r="N672" s="792"/>
      <c r="O672" s="792"/>
      <c r="P672" s="792"/>
      <c r="Q672" s="792"/>
      <c r="R672" s="715" t="s">
        <v>73</v>
      </c>
      <c r="S672" s="217" t="s">
        <v>3301</v>
      </c>
      <c r="T672" s="684">
        <v>45566</v>
      </c>
      <c r="U672" s="685" t="s">
        <v>4567</v>
      </c>
      <c r="V672" s="487" t="s">
        <v>2246</v>
      </c>
      <c r="W672" s="485" t="s">
        <v>2248</v>
      </c>
      <c r="X672" s="485" t="s">
        <v>2248</v>
      </c>
    </row>
    <row r="673" spans="2:24" customFormat="1" ht="38.25" x14ac:dyDescent="0.2">
      <c r="B673" s="723"/>
      <c r="C673" s="723"/>
      <c r="D673" s="723"/>
      <c r="E673" s="723"/>
      <c r="F673" s="723"/>
      <c r="G673" s="723"/>
      <c r="H673" s="723"/>
      <c r="I673" s="723"/>
      <c r="J673" s="723"/>
      <c r="K673" s="723"/>
      <c r="L673" s="253"/>
      <c r="M673" s="792"/>
      <c r="N673" s="792"/>
      <c r="O673" s="792"/>
      <c r="P673" s="792"/>
      <c r="Q673" s="792"/>
      <c r="R673" s="715" t="s">
        <v>73</v>
      </c>
      <c r="S673" s="217" t="s">
        <v>3302</v>
      </c>
      <c r="T673" s="684">
        <v>45566</v>
      </c>
      <c r="U673" s="685" t="s">
        <v>4567</v>
      </c>
      <c r="V673" s="487" t="s">
        <v>2246</v>
      </c>
      <c r="W673" s="485" t="s">
        <v>2248</v>
      </c>
      <c r="X673" s="485" t="s">
        <v>2248</v>
      </c>
    </row>
    <row r="674" spans="2:24" customFormat="1" ht="25.5" x14ac:dyDescent="0.2">
      <c r="B674" s="723"/>
      <c r="C674" s="723"/>
      <c r="D674" s="723"/>
      <c r="E674" s="723"/>
      <c r="F674" s="723"/>
      <c r="G674" s="723"/>
      <c r="H674" s="723"/>
      <c r="I674" s="723"/>
      <c r="J674" s="723"/>
      <c r="K674" s="723"/>
      <c r="L674" s="253"/>
      <c r="M674" s="792"/>
      <c r="N674" s="792"/>
      <c r="O674" s="792"/>
      <c r="P674" s="792"/>
      <c r="Q674" s="792"/>
      <c r="R674" s="715" t="s">
        <v>73</v>
      </c>
      <c r="S674" s="217" t="s">
        <v>3303</v>
      </c>
      <c r="T674" s="684">
        <v>45566</v>
      </c>
      <c r="U674" s="685" t="s">
        <v>4567</v>
      </c>
      <c r="V674" s="487" t="s">
        <v>2246</v>
      </c>
      <c r="W674" s="485" t="s">
        <v>2248</v>
      </c>
      <c r="X674" s="485" t="s">
        <v>2248</v>
      </c>
    </row>
    <row r="675" spans="2:24" customFormat="1" ht="25.5" x14ac:dyDescent="0.2">
      <c r="B675" s="723"/>
      <c r="C675" s="723"/>
      <c r="D675" s="723"/>
      <c r="E675" s="723"/>
      <c r="F675" s="723"/>
      <c r="G675" s="723"/>
      <c r="H675" s="723"/>
      <c r="I675" s="723"/>
      <c r="J675" s="723"/>
      <c r="K675" s="723"/>
      <c r="L675" s="253"/>
      <c r="M675" s="792"/>
      <c r="N675" s="792"/>
      <c r="O675" s="792"/>
      <c r="P675" s="792"/>
      <c r="Q675" s="792"/>
      <c r="R675" s="715" t="s">
        <v>73</v>
      </c>
      <c r="S675" s="217" t="s">
        <v>3304</v>
      </c>
      <c r="T675" s="684">
        <v>45566</v>
      </c>
      <c r="U675" s="685" t="s">
        <v>4567</v>
      </c>
      <c r="V675" s="487" t="s">
        <v>2246</v>
      </c>
      <c r="W675" s="485" t="s">
        <v>2248</v>
      </c>
      <c r="X675" s="485" t="s">
        <v>2248</v>
      </c>
    </row>
    <row r="676" spans="2:24" customFormat="1" ht="38.25" x14ac:dyDescent="0.2">
      <c r="B676" s="723"/>
      <c r="C676" s="723"/>
      <c r="D676" s="723"/>
      <c r="E676" s="723"/>
      <c r="F676" s="723"/>
      <c r="G676" s="723"/>
      <c r="H676" s="723"/>
      <c r="I676" s="723"/>
      <c r="J676" s="723"/>
      <c r="K676" s="723"/>
      <c r="L676" s="253"/>
      <c r="M676" s="792"/>
      <c r="N676" s="792"/>
      <c r="O676" s="792"/>
      <c r="P676" s="792"/>
      <c r="Q676" s="792"/>
      <c r="R676" s="715" t="s">
        <v>73</v>
      </c>
      <c r="S676" s="217" t="s">
        <v>3305</v>
      </c>
      <c r="T676" s="684">
        <v>45566</v>
      </c>
      <c r="U676" s="685" t="s">
        <v>4567</v>
      </c>
      <c r="V676" s="487" t="s">
        <v>2246</v>
      </c>
      <c r="W676" s="485" t="s">
        <v>2248</v>
      </c>
      <c r="X676" s="485" t="s">
        <v>2248</v>
      </c>
    </row>
    <row r="677" spans="2:24" customFormat="1" ht="25.5" x14ac:dyDescent="0.2">
      <c r="B677" s="723"/>
      <c r="C677" s="723"/>
      <c r="D677" s="723"/>
      <c r="E677" s="723"/>
      <c r="F677" s="723"/>
      <c r="G677" s="723"/>
      <c r="H677" s="723"/>
      <c r="I677" s="723"/>
      <c r="J677" s="723"/>
      <c r="K677" s="723"/>
      <c r="L677" s="253"/>
      <c r="M677" s="792"/>
      <c r="N677" s="792"/>
      <c r="O677" s="792"/>
      <c r="P677" s="792"/>
      <c r="Q677" s="792"/>
      <c r="R677" s="715" t="s">
        <v>73</v>
      </c>
      <c r="S677" s="217" t="s">
        <v>3306</v>
      </c>
      <c r="T677" s="684">
        <v>45566</v>
      </c>
      <c r="U677" s="685" t="s">
        <v>4567</v>
      </c>
      <c r="V677" s="487" t="s">
        <v>2246</v>
      </c>
      <c r="W677" s="485" t="s">
        <v>2248</v>
      </c>
      <c r="X677" s="485" t="s">
        <v>2248</v>
      </c>
    </row>
    <row r="678" spans="2:24" customFormat="1" ht="38.25" x14ac:dyDescent="0.2">
      <c r="B678" s="723"/>
      <c r="C678" s="723"/>
      <c r="D678" s="723"/>
      <c r="E678" s="723"/>
      <c r="F678" s="723"/>
      <c r="G678" s="723"/>
      <c r="H678" s="723"/>
      <c r="I678" s="723"/>
      <c r="J678" s="723"/>
      <c r="K678" s="723"/>
      <c r="L678" s="253"/>
      <c r="M678" s="792" t="s">
        <v>2886</v>
      </c>
      <c r="N678" s="792"/>
      <c r="O678" s="792"/>
      <c r="P678" s="792"/>
      <c r="Q678" s="792"/>
      <c r="R678" s="715" t="s">
        <v>73</v>
      </c>
      <c r="S678" s="217" t="s">
        <v>3307</v>
      </c>
      <c r="T678" s="684">
        <v>45566</v>
      </c>
      <c r="U678" s="685" t="s">
        <v>4567</v>
      </c>
      <c r="V678" s="487" t="s">
        <v>2246</v>
      </c>
      <c r="W678" s="485" t="s">
        <v>2248</v>
      </c>
      <c r="X678" s="485" t="s">
        <v>2248</v>
      </c>
    </row>
    <row r="679" spans="2:24" customFormat="1" ht="25.5" x14ac:dyDescent="0.2">
      <c r="B679" s="723"/>
      <c r="C679" s="723"/>
      <c r="D679" s="723"/>
      <c r="E679" s="723"/>
      <c r="F679" s="723"/>
      <c r="G679" s="723"/>
      <c r="H679" s="723"/>
      <c r="I679" s="723"/>
      <c r="J679" s="723"/>
      <c r="K679" s="723"/>
      <c r="L679" s="253"/>
      <c r="M679" s="792"/>
      <c r="N679" s="792"/>
      <c r="O679" s="792"/>
      <c r="P679" s="792"/>
      <c r="Q679" s="792"/>
      <c r="R679" s="715" t="s">
        <v>73</v>
      </c>
      <c r="S679" s="217" t="s">
        <v>3308</v>
      </c>
      <c r="T679" s="684">
        <v>45566</v>
      </c>
      <c r="U679" s="685" t="s">
        <v>4567</v>
      </c>
      <c r="V679" s="487" t="s">
        <v>2246</v>
      </c>
      <c r="W679" s="485" t="s">
        <v>2248</v>
      </c>
      <c r="X679" s="485" t="s">
        <v>2248</v>
      </c>
    </row>
    <row r="680" spans="2:24" customFormat="1" ht="38.25" x14ac:dyDescent="0.2">
      <c r="B680" s="723"/>
      <c r="C680" s="723"/>
      <c r="D680" s="723"/>
      <c r="E680" s="723"/>
      <c r="F680" s="723"/>
      <c r="G680" s="723"/>
      <c r="H680" s="723"/>
      <c r="I680" s="723"/>
      <c r="J680" s="723"/>
      <c r="K680" s="723"/>
      <c r="L680" s="253"/>
      <c r="M680" s="792"/>
      <c r="N680" s="792" t="s">
        <v>2886</v>
      </c>
      <c r="O680" s="792" t="s">
        <v>2886</v>
      </c>
      <c r="P680" s="792" t="s">
        <v>2886</v>
      </c>
      <c r="Q680" s="792" t="s">
        <v>4954</v>
      </c>
      <c r="R680" s="715" t="s">
        <v>2324</v>
      </c>
      <c r="S680" s="217" t="s">
        <v>3309</v>
      </c>
      <c r="T680" s="684">
        <v>45566</v>
      </c>
      <c r="U680" s="685" t="s">
        <v>4567</v>
      </c>
      <c r="V680" s="487" t="s">
        <v>2246</v>
      </c>
      <c r="W680" s="485" t="s">
        <v>2248</v>
      </c>
      <c r="X680" s="485" t="s">
        <v>2248</v>
      </c>
    </row>
    <row r="681" spans="2:24" customFormat="1" ht="25.5" x14ac:dyDescent="0.2">
      <c r="B681" s="723"/>
      <c r="C681" s="723"/>
      <c r="D681" s="723"/>
      <c r="E681" s="723"/>
      <c r="F681" s="723"/>
      <c r="G681" s="723"/>
      <c r="H681" s="723"/>
      <c r="I681" s="723"/>
      <c r="J681" s="723"/>
      <c r="K681" s="723"/>
      <c r="L681" s="253"/>
      <c r="M681" s="792"/>
      <c r="N681" s="792"/>
      <c r="O681" s="792"/>
      <c r="P681" s="792"/>
      <c r="Q681" s="792"/>
      <c r="R681" s="715" t="s">
        <v>73</v>
      </c>
      <c r="S681" s="217" t="s">
        <v>3310</v>
      </c>
      <c r="T681" s="684">
        <v>45566</v>
      </c>
      <c r="U681" s="685" t="s">
        <v>4567</v>
      </c>
      <c r="V681" s="487" t="s">
        <v>2246</v>
      </c>
      <c r="W681" s="485" t="s">
        <v>2248</v>
      </c>
      <c r="X681" s="485" t="s">
        <v>2248</v>
      </c>
    </row>
    <row r="682" spans="2:24" customFormat="1" ht="41.45" customHeight="1" x14ac:dyDescent="0.2">
      <c r="B682" s="723"/>
      <c r="C682" s="723"/>
      <c r="D682" s="723"/>
      <c r="E682" s="723"/>
      <c r="F682" s="723"/>
      <c r="G682" s="723"/>
      <c r="H682" s="723"/>
      <c r="I682" s="723"/>
      <c r="J682" s="723"/>
      <c r="K682" s="723"/>
      <c r="L682" s="253"/>
      <c r="M682" s="792"/>
      <c r="N682" s="792"/>
      <c r="O682" s="792"/>
      <c r="P682" s="792"/>
      <c r="Q682" s="792"/>
      <c r="R682" s="715" t="s">
        <v>73</v>
      </c>
      <c r="S682" s="217" t="s">
        <v>3311</v>
      </c>
      <c r="T682" s="684">
        <v>45566</v>
      </c>
      <c r="U682" s="685" t="s">
        <v>4567</v>
      </c>
      <c r="V682" s="487" t="s">
        <v>2246</v>
      </c>
      <c r="W682" s="485" t="s">
        <v>2248</v>
      </c>
      <c r="X682" s="485" t="s">
        <v>2248</v>
      </c>
    </row>
    <row r="683" spans="2:24" customFormat="1" ht="51" x14ac:dyDescent="0.2">
      <c r="B683" s="723"/>
      <c r="C683" s="723"/>
      <c r="D683" s="723"/>
      <c r="E683" s="723"/>
      <c r="F683" s="723"/>
      <c r="G683" s="723"/>
      <c r="H683" s="723"/>
      <c r="I683" s="723"/>
      <c r="J683" s="723"/>
      <c r="K683" s="723"/>
      <c r="L683" s="253"/>
      <c r="M683" s="792"/>
      <c r="N683" s="792"/>
      <c r="O683" s="792"/>
      <c r="P683" s="792"/>
      <c r="Q683" s="792"/>
      <c r="R683" s="715" t="s">
        <v>73</v>
      </c>
      <c r="S683" s="217" t="s">
        <v>3263</v>
      </c>
      <c r="T683" s="684">
        <v>45566</v>
      </c>
      <c r="U683" s="685" t="s">
        <v>4567</v>
      </c>
      <c r="V683" s="409" t="s">
        <v>2246</v>
      </c>
      <c r="W683" s="409" t="s">
        <v>2248</v>
      </c>
      <c r="X683" s="409" t="s">
        <v>2248</v>
      </c>
    </row>
    <row r="684" spans="2:24" customFormat="1" ht="38.25" x14ac:dyDescent="0.2">
      <c r="B684" s="723"/>
      <c r="C684" s="723"/>
      <c r="D684" s="723"/>
      <c r="E684" s="723"/>
      <c r="F684" s="723"/>
      <c r="G684" s="723"/>
      <c r="H684" s="723"/>
      <c r="I684" s="723"/>
      <c r="J684" s="723"/>
      <c r="K684" s="723"/>
      <c r="L684" s="253"/>
      <c r="M684" s="792"/>
      <c r="N684" s="792"/>
      <c r="O684" s="792"/>
      <c r="P684" s="792"/>
      <c r="Q684" s="792"/>
      <c r="R684" s="715" t="s">
        <v>73</v>
      </c>
      <c r="S684" s="217" t="s">
        <v>3312</v>
      </c>
      <c r="T684" s="684">
        <v>45566</v>
      </c>
      <c r="U684" s="685" t="s">
        <v>4567</v>
      </c>
      <c r="V684" s="487" t="s">
        <v>2246</v>
      </c>
      <c r="W684" s="485" t="s">
        <v>2248</v>
      </c>
      <c r="X684" s="485" t="s">
        <v>2248</v>
      </c>
    </row>
    <row r="685" spans="2:24" customFormat="1" ht="25.5" x14ac:dyDescent="0.2">
      <c r="B685" s="723"/>
      <c r="C685" s="723"/>
      <c r="D685" s="723"/>
      <c r="E685" s="723"/>
      <c r="F685" s="723"/>
      <c r="G685" s="723"/>
      <c r="H685" s="723"/>
      <c r="I685" s="723"/>
      <c r="J685" s="723"/>
      <c r="K685" s="723"/>
      <c r="L685" s="253"/>
      <c r="M685" s="792"/>
      <c r="N685" s="792"/>
      <c r="O685" s="792"/>
      <c r="P685" s="792"/>
      <c r="Q685" s="792"/>
      <c r="R685" s="715" t="s">
        <v>73</v>
      </c>
      <c r="S685" s="217" t="s">
        <v>3313</v>
      </c>
      <c r="T685" s="684">
        <v>45566</v>
      </c>
      <c r="U685" s="685" t="s">
        <v>4567</v>
      </c>
      <c r="V685" s="487" t="s">
        <v>2246</v>
      </c>
      <c r="W685" s="485" t="s">
        <v>2248</v>
      </c>
      <c r="X685" s="485" t="s">
        <v>2248</v>
      </c>
    </row>
    <row r="686" spans="2:24" customFormat="1" ht="25.5" x14ac:dyDescent="0.2">
      <c r="B686" s="723"/>
      <c r="C686" s="723"/>
      <c r="D686" s="723"/>
      <c r="E686" s="723"/>
      <c r="F686" s="723"/>
      <c r="G686" s="723"/>
      <c r="H686" s="723"/>
      <c r="I686" s="723"/>
      <c r="J686" s="723"/>
      <c r="K686" s="723"/>
      <c r="L686" s="253"/>
      <c r="M686" s="792"/>
      <c r="N686" s="792"/>
      <c r="O686" s="792"/>
      <c r="P686" s="792"/>
      <c r="Q686" s="792"/>
      <c r="R686" s="715" t="s">
        <v>73</v>
      </c>
      <c r="S686" s="217" t="s">
        <v>3314</v>
      </c>
      <c r="T686" s="684">
        <v>45566</v>
      </c>
      <c r="U686" s="685" t="s">
        <v>4567</v>
      </c>
      <c r="V686" s="487" t="s">
        <v>2246</v>
      </c>
      <c r="W686" s="485" t="s">
        <v>2248</v>
      </c>
      <c r="X686" s="485" t="s">
        <v>2248</v>
      </c>
    </row>
    <row r="687" spans="2:24" customFormat="1" ht="25.5" x14ac:dyDescent="0.2">
      <c r="B687" s="723"/>
      <c r="C687" s="723"/>
      <c r="D687" s="723"/>
      <c r="E687" s="723"/>
      <c r="F687" s="723"/>
      <c r="G687" s="723"/>
      <c r="H687" s="723"/>
      <c r="I687" s="723"/>
      <c r="J687" s="723"/>
      <c r="K687" s="723"/>
      <c r="L687" s="253"/>
      <c r="M687" s="792"/>
      <c r="N687" s="792"/>
      <c r="O687" s="792"/>
      <c r="P687" s="792"/>
      <c r="Q687" s="792"/>
      <c r="R687" s="715" t="s">
        <v>73</v>
      </c>
      <c r="S687" s="217" t="s">
        <v>3315</v>
      </c>
      <c r="T687" s="684">
        <v>45566</v>
      </c>
      <c r="U687" s="685" t="s">
        <v>4567</v>
      </c>
      <c r="V687" s="487" t="s">
        <v>2246</v>
      </c>
      <c r="W687" s="485" t="s">
        <v>2248</v>
      </c>
      <c r="X687" s="485" t="s">
        <v>2248</v>
      </c>
    </row>
    <row r="688" spans="2:24" customFormat="1" ht="25.5" x14ac:dyDescent="0.2">
      <c r="B688" s="723"/>
      <c r="C688" s="723"/>
      <c r="D688" s="723"/>
      <c r="E688" s="723"/>
      <c r="F688" s="723"/>
      <c r="G688" s="723"/>
      <c r="H688" s="723"/>
      <c r="I688" s="723"/>
      <c r="J688" s="723"/>
      <c r="K688" s="723"/>
      <c r="L688" s="253"/>
      <c r="M688" s="792"/>
      <c r="N688" s="792"/>
      <c r="O688" s="792"/>
      <c r="P688" s="792"/>
      <c r="Q688" s="792"/>
      <c r="R688" s="715" t="s">
        <v>73</v>
      </c>
      <c r="S688" s="217" t="s">
        <v>3316</v>
      </c>
      <c r="T688" s="684">
        <v>45566</v>
      </c>
      <c r="U688" s="685" t="s">
        <v>4567</v>
      </c>
      <c r="V688" s="487" t="s">
        <v>2246</v>
      </c>
      <c r="W688" s="485" t="s">
        <v>2248</v>
      </c>
      <c r="X688" s="485" t="s">
        <v>2248</v>
      </c>
    </row>
    <row r="689" spans="2:24" customFormat="1" ht="38.25" x14ac:dyDescent="0.2">
      <c r="B689" s="723"/>
      <c r="C689" s="723"/>
      <c r="D689" s="723"/>
      <c r="E689" s="723"/>
      <c r="F689" s="723"/>
      <c r="G689" s="723"/>
      <c r="H689" s="723"/>
      <c r="I689" s="723"/>
      <c r="J689" s="723"/>
      <c r="K689" s="723"/>
      <c r="L689" s="253"/>
      <c r="M689" s="792"/>
      <c r="N689" s="792"/>
      <c r="O689" s="792"/>
      <c r="P689" s="792"/>
      <c r="Q689" s="792"/>
      <c r="R689" s="715" t="s">
        <v>73</v>
      </c>
      <c r="S689" s="217" t="s">
        <v>3317</v>
      </c>
      <c r="T689" s="684">
        <v>45566</v>
      </c>
      <c r="U689" s="685" t="s">
        <v>4567</v>
      </c>
      <c r="V689" s="487" t="s">
        <v>2246</v>
      </c>
      <c r="W689" s="485" t="s">
        <v>2248</v>
      </c>
      <c r="X689" s="485" t="s">
        <v>2248</v>
      </c>
    </row>
    <row r="690" spans="2:24" customFormat="1" ht="28.9" customHeight="1" x14ac:dyDescent="0.2">
      <c r="B690" s="723"/>
      <c r="C690" s="723"/>
      <c r="D690" s="723"/>
      <c r="E690" s="723"/>
      <c r="F690" s="723"/>
      <c r="G690" s="723"/>
      <c r="H690" s="723"/>
      <c r="I690" s="723"/>
      <c r="J690" s="723"/>
      <c r="K690" s="723"/>
      <c r="L690" s="253"/>
      <c r="M690" s="792"/>
      <c r="N690" s="792"/>
      <c r="O690" s="792"/>
      <c r="P690" s="792"/>
      <c r="Q690" s="792"/>
      <c r="R690" s="715" t="s">
        <v>73</v>
      </c>
      <c r="S690" s="217" t="s">
        <v>3318</v>
      </c>
      <c r="T690" s="684">
        <v>45566</v>
      </c>
      <c r="U690" s="685" t="s">
        <v>4567</v>
      </c>
      <c r="V690" s="487" t="s">
        <v>2246</v>
      </c>
      <c r="W690" s="485" t="s">
        <v>2248</v>
      </c>
      <c r="X690" s="485" t="s">
        <v>2248</v>
      </c>
    </row>
    <row r="691" spans="2:24" customFormat="1" ht="25.5" x14ac:dyDescent="0.2">
      <c r="B691" s="723"/>
      <c r="C691" s="723"/>
      <c r="D691" s="723"/>
      <c r="E691" s="723"/>
      <c r="F691" s="723"/>
      <c r="G691" s="723"/>
      <c r="H691" s="723"/>
      <c r="I691" s="723"/>
      <c r="J691" s="723"/>
      <c r="K691" s="723"/>
      <c r="L691" s="253"/>
      <c r="M691" s="792"/>
      <c r="N691" s="792"/>
      <c r="O691" s="792"/>
      <c r="P691" s="792"/>
      <c r="Q691" s="792"/>
      <c r="R691" s="715" t="s">
        <v>73</v>
      </c>
      <c r="S691" s="217" t="s">
        <v>3319</v>
      </c>
      <c r="T691" s="684">
        <v>45566</v>
      </c>
      <c r="U691" s="685" t="s">
        <v>4567</v>
      </c>
      <c r="V691" s="487" t="s">
        <v>2246</v>
      </c>
      <c r="W691" s="485" t="s">
        <v>2248</v>
      </c>
      <c r="X691" s="485" t="s">
        <v>2248</v>
      </c>
    </row>
    <row r="692" spans="2:24" customFormat="1" ht="42" customHeight="1" x14ac:dyDescent="0.2">
      <c r="B692" s="723"/>
      <c r="C692" s="723"/>
      <c r="D692" s="723"/>
      <c r="E692" s="723"/>
      <c r="F692" s="723"/>
      <c r="G692" s="723"/>
      <c r="H692" s="723"/>
      <c r="I692" s="723"/>
      <c r="J692" s="723"/>
      <c r="K692" s="723"/>
      <c r="L692" s="253"/>
      <c r="M692" s="792"/>
      <c r="N692" s="792"/>
      <c r="O692" s="792"/>
      <c r="P692" s="792"/>
      <c r="Q692" s="792"/>
      <c r="R692" s="715" t="s">
        <v>73</v>
      </c>
      <c r="S692" s="217" t="s">
        <v>3320</v>
      </c>
      <c r="T692" s="684">
        <v>45566</v>
      </c>
      <c r="U692" s="685" t="s">
        <v>4567</v>
      </c>
      <c r="V692" s="487" t="s">
        <v>2246</v>
      </c>
      <c r="W692" s="485" t="s">
        <v>2248</v>
      </c>
      <c r="X692" s="485" t="s">
        <v>2248</v>
      </c>
    </row>
    <row r="693" spans="2:24" customFormat="1" ht="25.5" x14ac:dyDescent="0.2">
      <c r="B693" s="723"/>
      <c r="C693" s="723"/>
      <c r="D693" s="723"/>
      <c r="E693" s="723"/>
      <c r="F693" s="723"/>
      <c r="G693" s="723"/>
      <c r="H693" s="723"/>
      <c r="I693" s="723"/>
      <c r="J693" s="723"/>
      <c r="K693" s="723"/>
      <c r="L693" s="253"/>
      <c r="M693" s="792"/>
      <c r="N693" s="792"/>
      <c r="O693" s="792"/>
      <c r="P693" s="792"/>
      <c r="Q693" s="792"/>
      <c r="R693" s="715" t="s">
        <v>73</v>
      </c>
      <c r="S693" s="217" t="s">
        <v>3321</v>
      </c>
      <c r="T693" s="684">
        <v>45566</v>
      </c>
      <c r="U693" s="685" t="s">
        <v>4567</v>
      </c>
      <c r="V693" s="487" t="s">
        <v>2246</v>
      </c>
      <c r="W693" s="485" t="s">
        <v>2248</v>
      </c>
      <c r="X693" s="485" t="s">
        <v>2248</v>
      </c>
    </row>
    <row r="694" spans="2:24" customFormat="1" ht="25.5" x14ac:dyDescent="0.2">
      <c r="B694" s="723"/>
      <c r="C694" s="723"/>
      <c r="D694" s="723"/>
      <c r="E694" s="723"/>
      <c r="F694" s="723"/>
      <c r="G694" s="723"/>
      <c r="H694" s="723"/>
      <c r="I694" s="723"/>
      <c r="J694" s="723"/>
      <c r="K694" s="723"/>
      <c r="L694" s="253"/>
      <c r="M694" s="792"/>
      <c r="N694" s="792"/>
      <c r="O694" s="792"/>
      <c r="P694" s="792"/>
      <c r="Q694" s="792"/>
      <c r="R694" s="715" t="s">
        <v>73</v>
      </c>
      <c r="S694" s="217" t="s">
        <v>3322</v>
      </c>
      <c r="T694" s="684">
        <v>45566</v>
      </c>
      <c r="U694" s="685" t="s">
        <v>4567</v>
      </c>
      <c r="V694" s="487" t="s">
        <v>2246</v>
      </c>
      <c r="W694" s="485" t="s">
        <v>2248</v>
      </c>
      <c r="X694" s="485" t="s">
        <v>2248</v>
      </c>
    </row>
    <row r="695" spans="2:24" customFormat="1" ht="63.75" x14ac:dyDescent="0.2">
      <c r="B695" s="723"/>
      <c r="C695" s="723"/>
      <c r="D695" s="723"/>
      <c r="E695" s="723"/>
      <c r="F695" s="723"/>
      <c r="G695" s="723"/>
      <c r="H695" s="723"/>
      <c r="I695" s="723"/>
      <c r="J695" s="723"/>
      <c r="K695" s="723"/>
      <c r="L695" s="253"/>
      <c r="M695" s="792"/>
      <c r="N695" s="792"/>
      <c r="O695" s="792"/>
      <c r="P695" s="792"/>
      <c r="Q695" s="792"/>
      <c r="R695" s="715" t="s">
        <v>73</v>
      </c>
      <c r="S695" s="217" t="s">
        <v>3323</v>
      </c>
      <c r="T695" s="684">
        <v>45566</v>
      </c>
      <c r="U695" s="685" t="s">
        <v>4567</v>
      </c>
      <c r="V695" s="487" t="s">
        <v>2246</v>
      </c>
      <c r="W695" s="485" t="s">
        <v>2248</v>
      </c>
      <c r="X695" s="485" t="s">
        <v>2248</v>
      </c>
    </row>
    <row r="696" spans="2:24" customFormat="1" ht="38.25" x14ac:dyDescent="0.2">
      <c r="B696" s="723"/>
      <c r="C696" s="723"/>
      <c r="D696" s="723"/>
      <c r="E696" s="723"/>
      <c r="F696" s="723"/>
      <c r="G696" s="723"/>
      <c r="H696" s="723"/>
      <c r="I696" s="723"/>
      <c r="J696" s="723"/>
      <c r="K696" s="723"/>
      <c r="L696" s="253"/>
      <c r="M696" s="792" t="s">
        <v>2886</v>
      </c>
      <c r="N696" s="792"/>
      <c r="O696" s="792"/>
      <c r="P696" s="792"/>
      <c r="Q696" s="792"/>
      <c r="R696" s="715" t="s">
        <v>73</v>
      </c>
      <c r="S696" s="217" t="s">
        <v>3324</v>
      </c>
      <c r="T696" s="684">
        <v>45566</v>
      </c>
      <c r="U696" s="685" t="s">
        <v>4567</v>
      </c>
      <c r="V696" s="487" t="s">
        <v>2246</v>
      </c>
      <c r="W696" s="485" t="s">
        <v>2248</v>
      </c>
      <c r="X696" s="485" t="s">
        <v>2248</v>
      </c>
    </row>
    <row r="697" spans="2:24" customFormat="1" ht="51" x14ac:dyDescent="0.2">
      <c r="B697" s="723"/>
      <c r="C697" s="723"/>
      <c r="D697" s="723"/>
      <c r="E697" s="723"/>
      <c r="F697" s="723"/>
      <c r="G697" s="723"/>
      <c r="H697" s="723"/>
      <c r="I697" s="723"/>
      <c r="J697" s="723"/>
      <c r="K697" s="723"/>
      <c r="L697" s="253"/>
      <c r="M697" s="792"/>
      <c r="N697" s="792"/>
      <c r="O697" s="792"/>
      <c r="P697" s="792"/>
      <c r="Q697" s="792"/>
      <c r="R697" s="715" t="s">
        <v>73</v>
      </c>
      <c r="S697" s="217" t="s">
        <v>3325</v>
      </c>
      <c r="T697" s="684">
        <v>45566</v>
      </c>
      <c r="U697" s="685" t="s">
        <v>4567</v>
      </c>
      <c r="V697" s="487" t="s">
        <v>2246</v>
      </c>
      <c r="W697" s="485" t="s">
        <v>2248</v>
      </c>
      <c r="X697" s="485" t="s">
        <v>2248</v>
      </c>
    </row>
    <row r="698" spans="2:24" customFormat="1" ht="38.25" x14ac:dyDescent="0.2">
      <c r="B698" s="723"/>
      <c r="C698" s="723"/>
      <c r="D698" s="723"/>
      <c r="E698" s="723"/>
      <c r="F698" s="723"/>
      <c r="G698" s="723"/>
      <c r="H698" s="723"/>
      <c r="I698" s="723"/>
      <c r="J698" s="723"/>
      <c r="K698" s="723"/>
      <c r="L698" s="253"/>
      <c r="M698" s="792"/>
      <c r="N698" s="792" t="s">
        <v>2886</v>
      </c>
      <c r="O698" s="792" t="s">
        <v>2886</v>
      </c>
      <c r="P698" s="792" t="s">
        <v>2886</v>
      </c>
      <c r="Q698" s="792" t="s">
        <v>4954</v>
      </c>
      <c r="R698" s="715" t="s">
        <v>2324</v>
      </c>
      <c r="S698" s="217" t="s">
        <v>3326</v>
      </c>
      <c r="T698" s="684">
        <v>45566</v>
      </c>
      <c r="U698" s="685" t="s">
        <v>4567</v>
      </c>
      <c r="V698" s="487" t="s">
        <v>2246</v>
      </c>
      <c r="W698" s="485" t="s">
        <v>2248</v>
      </c>
      <c r="X698" s="485" t="s">
        <v>2248</v>
      </c>
    </row>
    <row r="699" spans="2:24" customFormat="1" ht="63.75" x14ac:dyDescent="0.2">
      <c r="B699" s="723"/>
      <c r="C699" s="723"/>
      <c r="D699" s="723"/>
      <c r="E699" s="723"/>
      <c r="F699" s="723"/>
      <c r="G699" s="723"/>
      <c r="H699" s="723"/>
      <c r="I699" s="723"/>
      <c r="J699" s="723"/>
      <c r="K699" s="723"/>
      <c r="L699" s="253"/>
      <c r="M699" s="792"/>
      <c r="N699" s="792"/>
      <c r="O699" s="792"/>
      <c r="P699" s="792"/>
      <c r="Q699" s="792"/>
      <c r="R699" s="715" t="s">
        <v>73</v>
      </c>
      <c r="S699" s="217" t="s">
        <v>3327</v>
      </c>
      <c r="T699" s="684">
        <v>45566</v>
      </c>
      <c r="U699" s="685" t="s">
        <v>4567</v>
      </c>
      <c r="V699" s="487" t="s">
        <v>2246</v>
      </c>
      <c r="W699" s="485" t="s">
        <v>2248</v>
      </c>
      <c r="X699" s="485" t="s">
        <v>2248</v>
      </c>
    </row>
    <row r="700" spans="2:24" customFormat="1" ht="38.25" x14ac:dyDescent="0.2">
      <c r="B700" s="723"/>
      <c r="C700" s="723"/>
      <c r="D700" s="723"/>
      <c r="E700" s="723"/>
      <c r="F700" s="723"/>
      <c r="G700" s="723"/>
      <c r="H700" s="723"/>
      <c r="I700" s="723"/>
      <c r="J700" s="723"/>
      <c r="K700" s="723"/>
      <c r="L700" s="253"/>
      <c r="M700" s="792"/>
      <c r="N700" s="792"/>
      <c r="O700" s="792"/>
      <c r="P700" s="792"/>
      <c r="Q700" s="792"/>
      <c r="R700" s="715" t="s">
        <v>73</v>
      </c>
      <c r="S700" s="217" t="s">
        <v>3328</v>
      </c>
      <c r="T700" s="684">
        <v>45566</v>
      </c>
      <c r="U700" s="685" t="s">
        <v>4567</v>
      </c>
      <c r="V700" s="487" t="s">
        <v>2246</v>
      </c>
      <c r="W700" s="485" t="s">
        <v>2248</v>
      </c>
      <c r="X700" s="485" t="s">
        <v>2248</v>
      </c>
    </row>
    <row r="701" spans="2:24" customFormat="1" ht="38.25" x14ac:dyDescent="0.2">
      <c r="B701" s="723"/>
      <c r="C701" s="723"/>
      <c r="D701" s="723"/>
      <c r="E701" s="723"/>
      <c r="F701" s="723"/>
      <c r="G701" s="723"/>
      <c r="H701" s="723"/>
      <c r="I701" s="723"/>
      <c r="J701" s="723"/>
      <c r="K701" s="723"/>
      <c r="L701" s="253"/>
      <c r="M701" s="792"/>
      <c r="N701" s="792"/>
      <c r="O701" s="792"/>
      <c r="P701" s="792"/>
      <c r="Q701" s="792"/>
      <c r="R701" s="715" t="s">
        <v>73</v>
      </c>
      <c r="S701" s="217" t="s">
        <v>3329</v>
      </c>
      <c r="T701" s="684">
        <v>45566</v>
      </c>
      <c r="U701" s="685" t="s">
        <v>4567</v>
      </c>
      <c r="V701" s="487" t="s">
        <v>2246</v>
      </c>
      <c r="W701" s="485" t="s">
        <v>2248</v>
      </c>
      <c r="X701" s="485" t="s">
        <v>2248</v>
      </c>
    </row>
    <row r="702" spans="2:24" customFormat="1" ht="38.25" x14ac:dyDescent="0.2">
      <c r="B702" s="723"/>
      <c r="C702" s="723"/>
      <c r="D702" s="723"/>
      <c r="E702" s="723"/>
      <c r="F702" s="723"/>
      <c r="G702" s="723"/>
      <c r="H702" s="723"/>
      <c r="I702" s="723"/>
      <c r="J702" s="723"/>
      <c r="K702" s="723"/>
      <c r="L702" s="253"/>
      <c r="M702" s="792"/>
      <c r="N702" s="792"/>
      <c r="O702" s="792"/>
      <c r="P702" s="792"/>
      <c r="Q702" s="792"/>
      <c r="R702" s="715" t="s">
        <v>73</v>
      </c>
      <c r="S702" s="217" t="s">
        <v>3330</v>
      </c>
      <c r="T702" s="684">
        <v>45566</v>
      </c>
      <c r="U702" s="685" t="s">
        <v>4567</v>
      </c>
      <c r="V702" s="487" t="s">
        <v>2246</v>
      </c>
      <c r="W702" s="485" t="s">
        <v>2248</v>
      </c>
      <c r="X702" s="485" t="s">
        <v>2248</v>
      </c>
    </row>
    <row r="703" spans="2:24" customFormat="1" ht="63.75" x14ac:dyDescent="0.2">
      <c r="B703" s="723"/>
      <c r="C703" s="723"/>
      <c r="D703" s="723"/>
      <c r="E703" s="723"/>
      <c r="F703" s="723"/>
      <c r="G703" s="723"/>
      <c r="H703" s="723"/>
      <c r="I703" s="723"/>
      <c r="J703" s="723"/>
      <c r="K703" s="723"/>
      <c r="L703" s="253"/>
      <c r="M703" s="792"/>
      <c r="N703" s="792"/>
      <c r="O703" s="792"/>
      <c r="P703" s="792"/>
      <c r="Q703" s="792"/>
      <c r="R703" s="715" t="s">
        <v>73</v>
      </c>
      <c r="S703" s="217" t="s">
        <v>3331</v>
      </c>
      <c r="T703" s="684">
        <v>45566</v>
      </c>
      <c r="U703" s="685" t="s">
        <v>4567</v>
      </c>
      <c r="V703" s="487" t="s">
        <v>2246</v>
      </c>
      <c r="W703" s="485" t="s">
        <v>2248</v>
      </c>
      <c r="X703" s="485" t="s">
        <v>2248</v>
      </c>
    </row>
    <row r="704" spans="2:24" customFormat="1" ht="38.25" x14ac:dyDescent="0.2">
      <c r="B704" s="723"/>
      <c r="C704" s="723"/>
      <c r="D704" s="723"/>
      <c r="E704" s="723"/>
      <c r="F704" s="723"/>
      <c r="G704" s="723"/>
      <c r="H704" s="723"/>
      <c r="I704" s="723"/>
      <c r="J704" s="723"/>
      <c r="K704" s="723"/>
      <c r="L704" s="253"/>
      <c r="M704" s="792"/>
      <c r="N704" s="792"/>
      <c r="O704" s="792"/>
      <c r="P704" s="792"/>
      <c r="Q704" s="792"/>
      <c r="R704" s="715" t="s">
        <v>73</v>
      </c>
      <c r="S704" s="217" t="s">
        <v>3332</v>
      </c>
      <c r="T704" s="684">
        <v>45566</v>
      </c>
      <c r="U704" s="685" t="s">
        <v>4567</v>
      </c>
      <c r="V704" s="487" t="s">
        <v>2246</v>
      </c>
      <c r="W704" s="485" t="s">
        <v>2248</v>
      </c>
      <c r="X704" s="485" t="s">
        <v>2248</v>
      </c>
    </row>
    <row r="705" spans="2:24" customFormat="1" ht="51" x14ac:dyDescent="0.2">
      <c r="B705" s="723"/>
      <c r="C705" s="723"/>
      <c r="D705" s="723"/>
      <c r="E705" s="723"/>
      <c r="F705" s="723"/>
      <c r="G705" s="723"/>
      <c r="H705" s="723"/>
      <c r="I705" s="723"/>
      <c r="J705" s="723"/>
      <c r="K705" s="723"/>
      <c r="L705" s="253"/>
      <c r="M705" s="792"/>
      <c r="N705" s="792"/>
      <c r="O705" s="792"/>
      <c r="P705" s="792"/>
      <c r="Q705" s="792"/>
      <c r="R705" s="715" t="s">
        <v>73</v>
      </c>
      <c r="S705" s="217" t="s">
        <v>3333</v>
      </c>
      <c r="T705" s="684">
        <v>45566</v>
      </c>
      <c r="U705" s="685" t="s">
        <v>4567</v>
      </c>
      <c r="V705" s="487" t="s">
        <v>2246</v>
      </c>
      <c r="W705" s="485" t="s">
        <v>2248</v>
      </c>
      <c r="X705" s="485" t="s">
        <v>2248</v>
      </c>
    </row>
    <row r="706" spans="2:24" customFormat="1" ht="76.5" x14ac:dyDescent="0.2">
      <c r="B706" s="723"/>
      <c r="C706" s="723"/>
      <c r="D706" s="723"/>
      <c r="E706" s="723"/>
      <c r="F706" s="723"/>
      <c r="G706" s="723"/>
      <c r="H706" s="723"/>
      <c r="I706" s="723"/>
      <c r="J706" s="723"/>
      <c r="K706" s="723"/>
      <c r="L706" s="253"/>
      <c r="M706" s="792"/>
      <c r="N706" s="792"/>
      <c r="O706" s="792"/>
      <c r="P706" s="792"/>
      <c r="Q706" s="792"/>
      <c r="R706" s="715" t="s">
        <v>73</v>
      </c>
      <c r="S706" s="217" t="s">
        <v>3334</v>
      </c>
      <c r="T706" s="684">
        <v>45566</v>
      </c>
      <c r="U706" s="685" t="s">
        <v>4567</v>
      </c>
      <c r="V706" s="487" t="s">
        <v>2246</v>
      </c>
      <c r="W706" s="485" t="s">
        <v>2248</v>
      </c>
      <c r="X706" s="485" t="s">
        <v>2248</v>
      </c>
    </row>
    <row r="707" spans="2:24" customFormat="1" ht="38.25" x14ac:dyDescent="0.2">
      <c r="B707" s="723"/>
      <c r="C707" s="723"/>
      <c r="D707" s="723"/>
      <c r="E707" s="723"/>
      <c r="F707" s="723"/>
      <c r="G707" s="723"/>
      <c r="H707" s="723"/>
      <c r="I707" s="723"/>
      <c r="J707" s="723"/>
      <c r="K707" s="723"/>
      <c r="L707" s="253"/>
      <c r="M707" s="792"/>
      <c r="N707" s="792"/>
      <c r="O707" s="792"/>
      <c r="P707" s="792"/>
      <c r="Q707" s="792"/>
      <c r="R707" s="715" t="s">
        <v>73</v>
      </c>
      <c r="S707" s="217" t="s">
        <v>2703</v>
      </c>
      <c r="T707" s="684">
        <v>45566</v>
      </c>
      <c r="U707" s="685" t="s">
        <v>4567</v>
      </c>
      <c r="V707" s="409" t="s">
        <v>2246</v>
      </c>
      <c r="W707" s="409" t="s">
        <v>2248</v>
      </c>
      <c r="X707" s="409" t="s">
        <v>2248</v>
      </c>
    </row>
    <row r="708" spans="2:24" customFormat="1" ht="51" x14ac:dyDescent="0.2">
      <c r="B708" s="723"/>
      <c r="C708" s="723"/>
      <c r="D708" s="723"/>
      <c r="E708" s="723"/>
      <c r="F708" s="723"/>
      <c r="G708" s="723"/>
      <c r="H708" s="723"/>
      <c r="I708" s="723"/>
      <c r="J708" s="723"/>
      <c r="K708" s="723"/>
      <c r="L708" s="253"/>
      <c r="M708" s="792"/>
      <c r="N708" s="792"/>
      <c r="O708" s="792"/>
      <c r="P708" s="792"/>
      <c r="Q708" s="792"/>
      <c r="R708" s="715" t="s">
        <v>73</v>
      </c>
      <c r="S708" s="663" t="s">
        <v>2887</v>
      </c>
      <c r="T708" s="684">
        <v>45566</v>
      </c>
      <c r="U708" s="685" t="s">
        <v>4567</v>
      </c>
      <c r="V708" s="487" t="s">
        <v>2246</v>
      </c>
      <c r="W708" s="485" t="s">
        <v>2248</v>
      </c>
      <c r="X708" s="485" t="s">
        <v>2248</v>
      </c>
    </row>
    <row r="709" spans="2:24" customFormat="1" ht="25.5" x14ac:dyDescent="0.2">
      <c r="B709" s="723"/>
      <c r="C709" s="723"/>
      <c r="D709" s="723"/>
      <c r="E709" s="723"/>
      <c r="F709" s="723"/>
      <c r="G709" s="723"/>
      <c r="H709" s="723"/>
      <c r="I709" s="723"/>
      <c r="J709" s="723"/>
      <c r="K709" s="723"/>
      <c r="L709" s="253"/>
      <c r="M709" s="792" t="s">
        <v>2886</v>
      </c>
      <c r="N709" s="792"/>
      <c r="O709" s="792"/>
      <c r="P709" s="792"/>
      <c r="Q709" s="792"/>
      <c r="R709" s="715" t="s">
        <v>73</v>
      </c>
      <c r="S709" s="217" t="s">
        <v>2888</v>
      </c>
      <c r="T709" s="684">
        <v>45566</v>
      </c>
      <c r="U709" s="685" t="s">
        <v>4567</v>
      </c>
      <c r="V709" s="487" t="s">
        <v>2246</v>
      </c>
      <c r="W709" s="485" t="s">
        <v>2248</v>
      </c>
      <c r="X709" s="485" t="s">
        <v>2248</v>
      </c>
    </row>
    <row r="710" spans="2:24" customFormat="1" ht="25.5" x14ac:dyDescent="0.2">
      <c r="B710" s="723"/>
      <c r="C710" s="723"/>
      <c r="D710" s="723"/>
      <c r="E710" s="723"/>
      <c r="F710" s="723"/>
      <c r="G710" s="723"/>
      <c r="H710" s="723"/>
      <c r="I710" s="723"/>
      <c r="J710" s="723"/>
      <c r="K710" s="723"/>
      <c r="L710" s="253"/>
      <c r="M710" s="792"/>
      <c r="N710" s="792"/>
      <c r="O710" s="792"/>
      <c r="P710" s="792"/>
      <c r="Q710" s="792"/>
      <c r="R710" s="715" t="s">
        <v>73</v>
      </c>
      <c r="S710" s="217" t="s">
        <v>2889</v>
      </c>
      <c r="T710" s="684">
        <v>45566</v>
      </c>
      <c r="U710" s="685" t="s">
        <v>4567</v>
      </c>
      <c r="V710" s="487" t="s">
        <v>2246</v>
      </c>
      <c r="W710" s="485" t="s">
        <v>2248</v>
      </c>
      <c r="X710" s="485" t="s">
        <v>2248</v>
      </c>
    </row>
    <row r="711" spans="2:24" customFormat="1" ht="25.5" x14ac:dyDescent="0.2">
      <c r="B711" s="723"/>
      <c r="C711" s="723"/>
      <c r="D711" s="723"/>
      <c r="E711" s="723"/>
      <c r="F711" s="723"/>
      <c r="G711" s="723"/>
      <c r="H711" s="723"/>
      <c r="I711" s="723"/>
      <c r="J711" s="723"/>
      <c r="K711" s="723"/>
      <c r="L711" s="253"/>
      <c r="M711" s="792"/>
      <c r="N711" s="792"/>
      <c r="O711" s="792"/>
      <c r="P711" s="792"/>
      <c r="Q711" s="792"/>
      <c r="R711" s="715" t="s">
        <v>73</v>
      </c>
      <c r="S711" s="217" t="s">
        <v>2890</v>
      </c>
      <c r="T711" s="684">
        <v>45566</v>
      </c>
      <c r="U711" s="685" t="s">
        <v>4567</v>
      </c>
      <c r="V711" s="487" t="s">
        <v>2246</v>
      </c>
      <c r="W711" s="485" t="s">
        <v>2248</v>
      </c>
      <c r="X711" s="485" t="s">
        <v>2248</v>
      </c>
    </row>
    <row r="712" spans="2:24" customFormat="1" ht="25.5" x14ac:dyDescent="0.2">
      <c r="B712" s="723"/>
      <c r="C712" s="723"/>
      <c r="D712" s="723"/>
      <c r="E712" s="723"/>
      <c r="F712" s="723"/>
      <c r="G712" s="723"/>
      <c r="H712" s="723"/>
      <c r="I712" s="723"/>
      <c r="J712" s="723"/>
      <c r="K712" s="723"/>
      <c r="L712" s="253"/>
      <c r="M712" s="792"/>
      <c r="N712" s="792"/>
      <c r="O712" s="792"/>
      <c r="P712" s="792"/>
      <c r="Q712" s="792"/>
      <c r="R712" s="715" t="s">
        <v>73</v>
      </c>
      <c r="S712" s="217" t="s">
        <v>2891</v>
      </c>
      <c r="T712" s="684">
        <v>45566</v>
      </c>
      <c r="U712" s="685" t="s">
        <v>4567</v>
      </c>
      <c r="V712" s="487" t="s">
        <v>2246</v>
      </c>
      <c r="W712" s="485" t="s">
        <v>2248</v>
      </c>
      <c r="X712" s="485" t="s">
        <v>2248</v>
      </c>
    </row>
    <row r="713" spans="2:24" customFormat="1" ht="25.5" x14ac:dyDescent="0.2">
      <c r="B713" s="723"/>
      <c r="C713" s="723"/>
      <c r="D713" s="723"/>
      <c r="E713" s="723"/>
      <c r="F713" s="723"/>
      <c r="G713" s="723"/>
      <c r="H713" s="723"/>
      <c r="I713" s="723"/>
      <c r="J713" s="723"/>
      <c r="K713" s="723"/>
      <c r="L713" s="253"/>
      <c r="M713" s="792"/>
      <c r="N713" s="792" t="s">
        <v>2886</v>
      </c>
      <c r="O713" s="792" t="s">
        <v>2886</v>
      </c>
      <c r="P713" s="792" t="s">
        <v>2886</v>
      </c>
      <c r="Q713" s="792" t="s">
        <v>4954</v>
      </c>
      <c r="R713" s="715" t="s">
        <v>2324</v>
      </c>
      <c r="S713" s="217" t="s">
        <v>2892</v>
      </c>
      <c r="T713" s="684">
        <v>45566</v>
      </c>
      <c r="U713" s="685" t="s">
        <v>4567</v>
      </c>
      <c r="V713" s="487" t="s">
        <v>2246</v>
      </c>
      <c r="W713" s="485" t="s">
        <v>2248</v>
      </c>
      <c r="X713" s="485" t="s">
        <v>2248</v>
      </c>
    </row>
    <row r="714" spans="2:24" customFormat="1" ht="25.5" x14ac:dyDescent="0.2">
      <c r="B714" s="723"/>
      <c r="C714" s="723"/>
      <c r="D714" s="723"/>
      <c r="E714" s="723"/>
      <c r="F714" s="723"/>
      <c r="G714" s="723"/>
      <c r="H714" s="723"/>
      <c r="I714" s="723"/>
      <c r="J714" s="723"/>
      <c r="K714" s="723"/>
      <c r="L714" s="253"/>
      <c r="M714" s="792"/>
      <c r="N714" s="792"/>
      <c r="O714" s="792"/>
      <c r="P714" s="792"/>
      <c r="Q714" s="792"/>
      <c r="R714" s="715" t="s">
        <v>73</v>
      </c>
      <c r="S714" s="217" t="s">
        <v>2893</v>
      </c>
      <c r="T714" s="684">
        <v>45566</v>
      </c>
      <c r="U714" s="685" t="s">
        <v>4567</v>
      </c>
      <c r="V714" s="487" t="s">
        <v>2246</v>
      </c>
      <c r="W714" s="485" t="s">
        <v>2248</v>
      </c>
      <c r="X714" s="485" t="s">
        <v>2248</v>
      </c>
    </row>
    <row r="715" spans="2:24" customFormat="1" ht="25.5" x14ac:dyDescent="0.2">
      <c r="B715" s="723"/>
      <c r="C715" s="723"/>
      <c r="D715" s="723"/>
      <c r="E715" s="723"/>
      <c r="F715" s="723"/>
      <c r="G715" s="723"/>
      <c r="H715" s="723"/>
      <c r="I715" s="723"/>
      <c r="J715" s="723"/>
      <c r="K715" s="723"/>
      <c r="L715" s="253"/>
      <c r="M715" s="792"/>
      <c r="N715" s="792"/>
      <c r="O715" s="792"/>
      <c r="P715" s="792"/>
      <c r="Q715" s="792"/>
      <c r="R715" s="715" t="s">
        <v>73</v>
      </c>
      <c r="S715" s="217" t="s">
        <v>2894</v>
      </c>
      <c r="T715" s="684">
        <v>45566</v>
      </c>
      <c r="U715" s="685" t="s">
        <v>4567</v>
      </c>
      <c r="V715" s="487" t="s">
        <v>2246</v>
      </c>
      <c r="W715" s="485" t="s">
        <v>2248</v>
      </c>
      <c r="X715" s="485" t="s">
        <v>2248</v>
      </c>
    </row>
    <row r="716" spans="2:24" customFormat="1" ht="25.5" x14ac:dyDescent="0.2">
      <c r="B716" s="723"/>
      <c r="C716" s="723"/>
      <c r="D716" s="723"/>
      <c r="E716" s="723"/>
      <c r="F716" s="723"/>
      <c r="G716" s="723"/>
      <c r="H716" s="723"/>
      <c r="I716" s="723"/>
      <c r="J716" s="723"/>
      <c r="K716" s="723"/>
      <c r="L716" s="253"/>
      <c r="M716" s="792"/>
      <c r="N716" s="792"/>
      <c r="O716" s="792"/>
      <c r="P716" s="792"/>
      <c r="Q716" s="792"/>
      <c r="R716" s="715" t="s">
        <v>73</v>
      </c>
      <c r="S716" s="217" t="s">
        <v>2895</v>
      </c>
      <c r="T716" s="684">
        <v>45566</v>
      </c>
      <c r="U716" s="685" t="s">
        <v>4567</v>
      </c>
      <c r="V716" s="487" t="s">
        <v>2246</v>
      </c>
      <c r="W716" s="485" t="s">
        <v>2248</v>
      </c>
      <c r="X716" s="485" t="s">
        <v>2248</v>
      </c>
    </row>
    <row r="717" spans="2:24" customFormat="1" ht="25.5" x14ac:dyDescent="0.2">
      <c r="B717" s="723"/>
      <c r="C717" s="723"/>
      <c r="D717" s="723"/>
      <c r="E717" s="723"/>
      <c r="F717" s="723"/>
      <c r="G717" s="723"/>
      <c r="H717" s="723"/>
      <c r="I717" s="723"/>
      <c r="J717" s="723"/>
      <c r="K717" s="723"/>
      <c r="L717" s="253"/>
      <c r="M717" s="792"/>
      <c r="N717" s="792"/>
      <c r="O717" s="792"/>
      <c r="P717" s="792"/>
      <c r="Q717" s="792"/>
      <c r="R717" s="715" t="s">
        <v>73</v>
      </c>
      <c r="S717" s="217" t="s">
        <v>2896</v>
      </c>
      <c r="T717" s="684">
        <v>45566</v>
      </c>
      <c r="U717" s="685" t="s">
        <v>4567</v>
      </c>
      <c r="V717" s="487" t="s">
        <v>2246</v>
      </c>
      <c r="W717" s="485" t="s">
        <v>2248</v>
      </c>
      <c r="X717" s="485" t="s">
        <v>2248</v>
      </c>
    </row>
    <row r="718" spans="2:24" customFormat="1" ht="25.5" x14ac:dyDescent="0.2">
      <c r="B718" s="723"/>
      <c r="C718" s="723"/>
      <c r="D718" s="723"/>
      <c r="E718" s="723"/>
      <c r="F718" s="723"/>
      <c r="G718" s="723"/>
      <c r="H718" s="723"/>
      <c r="I718" s="723"/>
      <c r="J718" s="723"/>
      <c r="K718" s="723"/>
      <c r="L718" s="253"/>
      <c r="M718" s="792"/>
      <c r="N718" s="792"/>
      <c r="O718" s="792"/>
      <c r="P718" s="792"/>
      <c r="Q718" s="792"/>
      <c r="R718" s="715" t="s">
        <v>73</v>
      </c>
      <c r="S718" s="217" t="s">
        <v>3270</v>
      </c>
      <c r="T718" s="684">
        <v>45566</v>
      </c>
      <c r="U718" s="685" t="s">
        <v>4567</v>
      </c>
      <c r="V718" s="487" t="s">
        <v>2246</v>
      </c>
      <c r="W718" s="485" t="s">
        <v>2248</v>
      </c>
      <c r="X718" s="485" t="s">
        <v>2248</v>
      </c>
    </row>
    <row r="719" spans="2:24" customFormat="1" ht="25.5" x14ac:dyDescent="0.2">
      <c r="B719" s="723"/>
      <c r="C719" s="723"/>
      <c r="D719" s="723"/>
      <c r="E719" s="723"/>
      <c r="F719" s="723"/>
      <c r="G719" s="723"/>
      <c r="H719" s="723"/>
      <c r="I719" s="723"/>
      <c r="J719" s="723"/>
      <c r="K719" s="723"/>
      <c r="L719" s="253"/>
      <c r="M719" s="792"/>
      <c r="N719" s="792"/>
      <c r="O719" s="792"/>
      <c r="P719" s="792"/>
      <c r="Q719" s="792"/>
      <c r="R719" s="715" t="s">
        <v>73</v>
      </c>
      <c r="S719" s="217" t="s">
        <v>2897</v>
      </c>
      <c r="T719" s="684">
        <v>45566</v>
      </c>
      <c r="U719" s="685" t="s">
        <v>4567</v>
      </c>
      <c r="V719" s="487" t="s">
        <v>2246</v>
      </c>
      <c r="W719" s="485" t="s">
        <v>2248</v>
      </c>
      <c r="X719" s="485" t="s">
        <v>2248</v>
      </c>
    </row>
    <row r="720" spans="2:24" customFormat="1" ht="25.5" x14ac:dyDescent="0.2">
      <c r="B720" s="723"/>
      <c r="C720" s="723"/>
      <c r="D720" s="723"/>
      <c r="E720" s="723"/>
      <c r="F720" s="723"/>
      <c r="G720" s="723"/>
      <c r="H720" s="723"/>
      <c r="I720" s="723"/>
      <c r="J720" s="723"/>
      <c r="K720" s="723"/>
      <c r="L720" s="253"/>
      <c r="M720" s="792"/>
      <c r="N720" s="792"/>
      <c r="O720" s="792"/>
      <c r="P720" s="792"/>
      <c r="Q720" s="792"/>
      <c r="R720" s="715" t="s">
        <v>73</v>
      </c>
      <c r="S720" s="217" t="s">
        <v>2898</v>
      </c>
      <c r="T720" s="684">
        <v>45566</v>
      </c>
      <c r="U720" s="685" t="s">
        <v>4567</v>
      </c>
      <c r="V720" s="487" t="s">
        <v>2246</v>
      </c>
      <c r="W720" s="485" t="s">
        <v>2248</v>
      </c>
      <c r="X720" s="485" t="s">
        <v>2248</v>
      </c>
    </row>
    <row r="721" spans="2:24" customFormat="1" ht="38.25" x14ac:dyDescent="0.2">
      <c r="B721" s="723"/>
      <c r="C721" s="723"/>
      <c r="D721" s="723"/>
      <c r="E721" s="723"/>
      <c r="F721" s="723"/>
      <c r="G721" s="723"/>
      <c r="H721" s="723"/>
      <c r="I721" s="723"/>
      <c r="J721" s="723"/>
      <c r="K721" s="723"/>
      <c r="L721" s="253"/>
      <c r="M721" s="792"/>
      <c r="N721" s="792"/>
      <c r="O721" s="792"/>
      <c r="P721" s="792"/>
      <c r="Q721" s="792"/>
      <c r="R721" s="715" t="s">
        <v>73</v>
      </c>
      <c r="S721" s="217" t="s">
        <v>2899</v>
      </c>
      <c r="T721" s="684">
        <v>45566</v>
      </c>
      <c r="U721" s="685" t="s">
        <v>4567</v>
      </c>
      <c r="V721" s="487" t="s">
        <v>2246</v>
      </c>
      <c r="W721" s="485" t="s">
        <v>2248</v>
      </c>
      <c r="X721" s="485" t="s">
        <v>2248</v>
      </c>
    </row>
    <row r="722" spans="2:24" customFormat="1" ht="25.5" x14ac:dyDescent="0.2">
      <c r="B722" s="723"/>
      <c r="C722" s="723"/>
      <c r="D722" s="723"/>
      <c r="E722" s="723"/>
      <c r="F722" s="723"/>
      <c r="G722" s="723"/>
      <c r="H722" s="723"/>
      <c r="I722" s="723"/>
      <c r="J722" s="723"/>
      <c r="K722" s="723"/>
      <c r="L722" s="253"/>
      <c r="M722" s="792"/>
      <c r="N722" s="792"/>
      <c r="O722" s="792"/>
      <c r="P722" s="792"/>
      <c r="Q722" s="792"/>
      <c r="R722" s="715" t="s">
        <v>73</v>
      </c>
      <c r="S722" s="217" t="s">
        <v>2900</v>
      </c>
      <c r="T722" s="684">
        <v>45566</v>
      </c>
      <c r="U722" s="685" t="s">
        <v>4567</v>
      </c>
      <c r="V722" s="487" t="s">
        <v>2246</v>
      </c>
      <c r="W722" s="485" t="s">
        <v>2248</v>
      </c>
      <c r="X722" s="485" t="s">
        <v>2248</v>
      </c>
    </row>
    <row r="723" spans="2:24" customFormat="1" ht="25.5" x14ac:dyDescent="0.2">
      <c r="B723" s="723"/>
      <c r="C723" s="723"/>
      <c r="D723" s="723"/>
      <c r="E723" s="723"/>
      <c r="F723" s="723"/>
      <c r="G723" s="723"/>
      <c r="H723" s="723"/>
      <c r="I723" s="723"/>
      <c r="J723" s="723"/>
      <c r="K723" s="723"/>
      <c r="L723" s="253"/>
      <c r="M723" s="792"/>
      <c r="N723" s="792"/>
      <c r="O723" s="792"/>
      <c r="P723" s="792"/>
      <c r="Q723" s="792"/>
      <c r="R723" s="715" t="s">
        <v>73</v>
      </c>
      <c r="S723" s="217" t="s">
        <v>2901</v>
      </c>
      <c r="T723" s="684">
        <v>45566</v>
      </c>
      <c r="U723" s="685" t="s">
        <v>4567</v>
      </c>
      <c r="V723" s="487" t="s">
        <v>2246</v>
      </c>
      <c r="W723" s="485" t="s">
        <v>2248</v>
      </c>
      <c r="X723" s="485" t="s">
        <v>2248</v>
      </c>
    </row>
    <row r="724" spans="2:24" customFormat="1" ht="25.5" x14ac:dyDescent="0.2">
      <c r="B724" s="723"/>
      <c r="C724" s="723"/>
      <c r="D724" s="723"/>
      <c r="E724" s="723"/>
      <c r="F724" s="723"/>
      <c r="G724" s="723"/>
      <c r="H724" s="723"/>
      <c r="I724" s="723"/>
      <c r="J724" s="723"/>
      <c r="K724" s="723"/>
      <c r="L724" s="253"/>
      <c r="M724" s="792"/>
      <c r="N724" s="792"/>
      <c r="O724" s="792"/>
      <c r="P724" s="792"/>
      <c r="Q724" s="792"/>
      <c r="R724" s="715" t="s">
        <v>73</v>
      </c>
      <c r="S724" s="217" t="s">
        <v>2902</v>
      </c>
      <c r="T724" s="684">
        <v>45566</v>
      </c>
      <c r="U724" s="685" t="s">
        <v>4567</v>
      </c>
      <c r="V724" s="487" t="s">
        <v>2246</v>
      </c>
      <c r="W724" s="485" t="s">
        <v>2248</v>
      </c>
      <c r="X724" s="485" t="s">
        <v>2248</v>
      </c>
    </row>
    <row r="725" spans="2:24" customFormat="1" ht="25.5" x14ac:dyDescent="0.2">
      <c r="B725" s="723"/>
      <c r="C725" s="723"/>
      <c r="D725" s="723"/>
      <c r="E725" s="723"/>
      <c r="F725" s="723"/>
      <c r="G725" s="723"/>
      <c r="H725" s="723"/>
      <c r="I725" s="723"/>
      <c r="J725" s="723"/>
      <c r="K725" s="723"/>
      <c r="L725" s="253"/>
      <c r="M725" s="792"/>
      <c r="N725" s="792"/>
      <c r="O725" s="792"/>
      <c r="P725" s="792"/>
      <c r="Q725" s="792"/>
      <c r="R725" s="715" t="s">
        <v>73</v>
      </c>
      <c r="S725" s="217" t="s">
        <v>2903</v>
      </c>
      <c r="T725" s="684">
        <v>45566</v>
      </c>
      <c r="U725" s="685" t="s">
        <v>4567</v>
      </c>
      <c r="V725" s="487" t="s">
        <v>2246</v>
      </c>
      <c r="W725" s="485" t="s">
        <v>2248</v>
      </c>
      <c r="X725" s="485" t="s">
        <v>2248</v>
      </c>
    </row>
    <row r="726" spans="2:24" customFormat="1" x14ac:dyDescent="0.2">
      <c r="B726" s="723"/>
      <c r="C726" s="723"/>
      <c r="D726" s="723"/>
      <c r="E726" s="723"/>
      <c r="F726" s="723"/>
      <c r="G726" s="723"/>
      <c r="H726" s="723"/>
      <c r="I726" s="723"/>
      <c r="J726" s="723"/>
      <c r="K726" s="723"/>
      <c r="L726" s="253"/>
      <c r="M726" s="792"/>
      <c r="N726" s="792"/>
      <c r="O726" s="792"/>
      <c r="P726" s="792"/>
      <c r="Q726" s="792"/>
      <c r="R726" s="715" t="s">
        <v>73</v>
      </c>
      <c r="S726" s="217" t="s">
        <v>2904</v>
      </c>
      <c r="T726" s="684">
        <v>45566</v>
      </c>
      <c r="U726" s="685" t="s">
        <v>4567</v>
      </c>
      <c r="V726" s="409" t="s">
        <v>2246</v>
      </c>
      <c r="W726" s="409" t="s">
        <v>2248</v>
      </c>
      <c r="X726" s="409" t="s">
        <v>2248</v>
      </c>
    </row>
    <row r="727" spans="2:24" customFormat="1" ht="38.25" x14ac:dyDescent="0.2">
      <c r="B727" s="723"/>
      <c r="C727" s="723"/>
      <c r="D727" s="723"/>
      <c r="E727" s="723"/>
      <c r="F727" s="723"/>
      <c r="G727" s="723"/>
      <c r="H727" s="723"/>
      <c r="I727" s="723"/>
      <c r="J727" s="723"/>
      <c r="K727" s="723"/>
      <c r="L727" s="253"/>
      <c r="M727" s="792"/>
      <c r="N727" s="792"/>
      <c r="O727" s="792"/>
      <c r="P727" s="792"/>
      <c r="Q727" s="792"/>
      <c r="R727" s="715" t="s">
        <v>73</v>
      </c>
      <c r="S727" s="217" t="s">
        <v>2905</v>
      </c>
      <c r="T727" s="684">
        <v>45566</v>
      </c>
      <c r="U727" s="685" t="s">
        <v>4567</v>
      </c>
      <c r="V727" s="487" t="s">
        <v>2246</v>
      </c>
      <c r="W727" s="485" t="s">
        <v>2248</v>
      </c>
      <c r="X727" s="485" t="s">
        <v>2248</v>
      </c>
    </row>
    <row r="728" spans="2:24" customFormat="1" ht="38.25" x14ac:dyDescent="0.2">
      <c r="B728" s="723"/>
      <c r="C728" s="723"/>
      <c r="D728" s="723"/>
      <c r="E728" s="723"/>
      <c r="F728" s="723"/>
      <c r="G728" s="723"/>
      <c r="H728" s="723"/>
      <c r="I728" s="723"/>
      <c r="J728" s="723"/>
      <c r="K728" s="723"/>
      <c r="L728" s="253"/>
      <c r="M728" s="792"/>
      <c r="N728" s="792"/>
      <c r="O728" s="792"/>
      <c r="P728" s="792"/>
      <c r="Q728" s="792"/>
      <c r="R728" s="715" t="s">
        <v>73</v>
      </c>
      <c r="S728" s="217" t="s">
        <v>2906</v>
      </c>
      <c r="T728" s="684">
        <v>45566</v>
      </c>
      <c r="U728" s="685" t="s">
        <v>4567</v>
      </c>
      <c r="V728" s="487" t="s">
        <v>2246</v>
      </c>
      <c r="W728" s="485" t="s">
        <v>2248</v>
      </c>
      <c r="X728" s="485" t="s">
        <v>2248</v>
      </c>
    </row>
    <row r="729" spans="2:24" customFormat="1" ht="38.25" x14ac:dyDescent="0.2">
      <c r="B729" s="723"/>
      <c r="C729" s="723"/>
      <c r="D729" s="723"/>
      <c r="E729" s="723"/>
      <c r="F729" s="723"/>
      <c r="G729" s="723"/>
      <c r="H729" s="723"/>
      <c r="I729" s="723"/>
      <c r="J729" s="723"/>
      <c r="K729" s="723"/>
      <c r="L729" s="253"/>
      <c r="M729" s="792"/>
      <c r="N729" s="792"/>
      <c r="O729" s="792"/>
      <c r="P729" s="792"/>
      <c r="Q729" s="792"/>
      <c r="R729" s="715" t="s">
        <v>73</v>
      </c>
      <c r="S729" s="217" t="s">
        <v>2907</v>
      </c>
      <c r="T729" s="684">
        <v>45566</v>
      </c>
      <c r="U729" s="685" t="s">
        <v>4567</v>
      </c>
      <c r="V729" s="487" t="s">
        <v>2246</v>
      </c>
      <c r="W729" s="485" t="s">
        <v>2248</v>
      </c>
      <c r="X729" s="485" t="s">
        <v>2248</v>
      </c>
    </row>
    <row r="730" spans="2:24" customFormat="1" ht="25.5" x14ac:dyDescent="0.2">
      <c r="B730" s="723"/>
      <c r="C730" s="723"/>
      <c r="D730" s="723"/>
      <c r="E730" s="723"/>
      <c r="F730" s="723"/>
      <c r="G730" s="723"/>
      <c r="H730" s="723"/>
      <c r="I730" s="723"/>
      <c r="J730" s="723"/>
      <c r="K730" s="723"/>
      <c r="L730" s="253"/>
      <c r="M730" s="792"/>
      <c r="N730" s="792"/>
      <c r="O730" s="792"/>
      <c r="P730" s="792"/>
      <c r="Q730" s="792"/>
      <c r="R730" s="715" t="s">
        <v>73</v>
      </c>
      <c r="S730" s="217" t="s">
        <v>3271</v>
      </c>
      <c r="T730" s="684">
        <v>45566</v>
      </c>
      <c r="U730" s="685" t="s">
        <v>4567</v>
      </c>
      <c r="V730" s="487" t="s">
        <v>2246</v>
      </c>
      <c r="W730" s="485" t="s">
        <v>2248</v>
      </c>
      <c r="X730" s="485" t="s">
        <v>2248</v>
      </c>
    </row>
    <row r="731" spans="2:24" customFormat="1" ht="38.25" x14ac:dyDescent="0.2">
      <c r="B731" s="723"/>
      <c r="C731" s="723"/>
      <c r="D731" s="723"/>
      <c r="E731" s="723"/>
      <c r="F731" s="723"/>
      <c r="G731" s="723"/>
      <c r="H731" s="723"/>
      <c r="I731" s="723"/>
      <c r="J731" s="723"/>
      <c r="K731" s="723"/>
      <c r="L731" s="253"/>
      <c r="M731" s="792"/>
      <c r="N731" s="792"/>
      <c r="O731" s="792"/>
      <c r="P731" s="792"/>
      <c r="Q731" s="792"/>
      <c r="R731" s="715" t="s">
        <v>73</v>
      </c>
      <c r="S731" s="217" t="s">
        <v>3272</v>
      </c>
      <c r="T731" s="684">
        <v>45566</v>
      </c>
      <c r="U731" s="685" t="s">
        <v>4567</v>
      </c>
      <c r="V731" s="487" t="s">
        <v>2246</v>
      </c>
      <c r="W731" s="485" t="s">
        <v>2248</v>
      </c>
      <c r="X731" s="485" t="s">
        <v>2248</v>
      </c>
    </row>
    <row r="732" spans="2:24" customFormat="1" ht="38.25" x14ac:dyDescent="0.2">
      <c r="B732" s="723"/>
      <c r="C732" s="723"/>
      <c r="D732" s="723"/>
      <c r="E732" s="723"/>
      <c r="F732" s="723"/>
      <c r="G732" s="723"/>
      <c r="H732" s="723"/>
      <c r="I732" s="723"/>
      <c r="J732" s="723"/>
      <c r="K732" s="723"/>
      <c r="L732" s="253"/>
      <c r="M732" s="792" t="s">
        <v>2886</v>
      </c>
      <c r="N732" s="792"/>
      <c r="O732" s="792"/>
      <c r="P732" s="792"/>
      <c r="Q732" s="792"/>
      <c r="R732" s="715" t="s">
        <v>73</v>
      </c>
      <c r="S732" s="217" t="s">
        <v>3544</v>
      </c>
      <c r="T732" s="684">
        <v>45566</v>
      </c>
      <c r="U732" s="685" t="s">
        <v>4567</v>
      </c>
      <c r="V732" s="487" t="s">
        <v>2246</v>
      </c>
      <c r="W732" s="485" t="s">
        <v>2248</v>
      </c>
      <c r="X732" s="485" t="s">
        <v>2248</v>
      </c>
    </row>
    <row r="733" spans="2:24" customFormat="1" ht="38.25" x14ac:dyDescent="0.2">
      <c r="B733" s="723"/>
      <c r="C733" s="723"/>
      <c r="D733" s="723"/>
      <c r="E733" s="723"/>
      <c r="F733" s="723"/>
      <c r="G733" s="723"/>
      <c r="H733" s="723"/>
      <c r="I733" s="723"/>
      <c r="J733" s="723"/>
      <c r="K733" s="723"/>
      <c r="L733" s="253"/>
      <c r="M733" s="792"/>
      <c r="N733" s="792"/>
      <c r="O733" s="792"/>
      <c r="P733" s="792"/>
      <c r="Q733" s="792"/>
      <c r="R733" s="715" t="s">
        <v>73</v>
      </c>
      <c r="S733" s="217" t="s">
        <v>3545</v>
      </c>
      <c r="T733" s="684">
        <v>45566</v>
      </c>
      <c r="U733" s="685" t="s">
        <v>4567</v>
      </c>
      <c r="V733" s="487" t="s">
        <v>2246</v>
      </c>
      <c r="W733" s="485" t="s">
        <v>2248</v>
      </c>
      <c r="X733" s="485" t="s">
        <v>2248</v>
      </c>
    </row>
    <row r="734" spans="2:24" customFormat="1" ht="51" x14ac:dyDescent="0.2">
      <c r="B734" s="723"/>
      <c r="C734" s="723"/>
      <c r="D734" s="723"/>
      <c r="E734" s="723"/>
      <c r="F734" s="723"/>
      <c r="G734" s="723"/>
      <c r="H734" s="723"/>
      <c r="I734" s="723"/>
      <c r="J734" s="723"/>
      <c r="K734" s="723"/>
      <c r="L734" s="253"/>
      <c r="M734" s="792"/>
      <c r="N734" s="792" t="s">
        <v>2886</v>
      </c>
      <c r="O734" s="792" t="s">
        <v>2886</v>
      </c>
      <c r="P734" s="792" t="s">
        <v>2886</v>
      </c>
      <c r="Q734" s="792" t="s">
        <v>4954</v>
      </c>
      <c r="R734" s="715" t="s">
        <v>2324</v>
      </c>
      <c r="S734" s="217" t="s">
        <v>3546</v>
      </c>
      <c r="T734" s="684">
        <v>45566</v>
      </c>
      <c r="U734" s="685" t="s">
        <v>4567</v>
      </c>
      <c r="V734" s="487" t="s">
        <v>2246</v>
      </c>
      <c r="W734" s="485" t="s">
        <v>2248</v>
      </c>
      <c r="X734" s="485" t="s">
        <v>2248</v>
      </c>
    </row>
    <row r="735" spans="2:24" customFormat="1" ht="51" x14ac:dyDescent="0.2">
      <c r="B735" s="723"/>
      <c r="C735" s="723"/>
      <c r="D735" s="723"/>
      <c r="E735" s="723"/>
      <c r="F735" s="723"/>
      <c r="G735" s="723"/>
      <c r="H735" s="723"/>
      <c r="I735" s="723"/>
      <c r="J735" s="723"/>
      <c r="K735" s="723"/>
      <c r="L735" s="253"/>
      <c r="M735" s="766"/>
      <c r="N735" s="766"/>
      <c r="O735" s="766"/>
      <c r="P735" s="766"/>
      <c r="Q735" s="766"/>
      <c r="R735" s="715" t="s">
        <v>73</v>
      </c>
      <c r="S735" s="217" t="s">
        <v>3547</v>
      </c>
      <c r="T735" s="684">
        <v>45566</v>
      </c>
      <c r="U735" s="685" t="s">
        <v>4567</v>
      </c>
      <c r="V735" s="487" t="s">
        <v>2246</v>
      </c>
      <c r="W735" s="485" t="s">
        <v>2248</v>
      </c>
      <c r="X735" s="485" t="s">
        <v>2248</v>
      </c>
    </row>
    <row r="736" spans="2:24" customFormat="1" ht="25.5" x14ac:dyDescent="0.2">
      <c r="B736" s="723"/>
      <c r="C736" s="723"/>
      <c r="D736" s="723"/>
      <c r="E736" s="723"/>
      <c r="F736" s="723"/>
      <c r="G736" s="723"/>
      <c r="H736" s="723"/>
      <c r="I736" s="723"/>
      <c r="J736" s="723"/>
      <c r="K736" s="723"/>
      <c r="L736" s="253"/>
      <c r="M736" s="765" t="s">
        <v>2912</v>
      </c>
      <c r="N736" s="765" t="s">
        <v>2912</v>
      </c>
      <c r="O736" s="765" t="s">
        <v>2912</v>
      </c>
      <c r="P736" s="765" t="s">
        <v>2912</v>
      </c>
      <c r="Q736" s="765" t="s">
        <v>4955</v>
      </c>
      <c r="R736" s="715" t="s">
        <v>3523</v>
      </c>
      <c r="S736" s="217" t="s">
        <v>2704</v>
      </c>
      <c r="T736" s="633" t="s">
        <v>4562</v>
      </c>
      <c r="U736" s="599" t="s">
        <v>4567</v>
      </c>
      <c r="V736" s="253"/>
      <c r="W736" s="253"/>
      <c r="X736" s="253"/>
    </row>
    <row r="737" spans="2:24" customFormat="1" ht="54.6" customHeight="1" x14ac:dyDescent="0.2">
      <c r="B737" s="723"/>
      <c r="C737" s="723"/>
      <c r="D737" s="723"/>
      <c r="E737" s="723"/>
      <c r="F737" s="723"/>
      <c r="G737" s="723"/>
      <c r="H737" s="723"/>
      <c r="I737" s="253"/>
      <c r="J737" s="723" t="s">
        <v>2408</v>
      </c>
      <c r="K737" s="723" t="s">
        <v>2408</v>
      </c>
      <c r="L737" s="601" t="s">
        <v>2408</v>
      </c>
      <c r="M737" s="792"/>
      <c r="N737" s="792"/>
      <c r="O737" s="792"/>
      <c r="P737" s="792"/>
      <c r="Q737" s="792"/>
      <c r="R737" s="715" t="s">
        <v>73</v>
      </c>
      <c r="S737" s="217" t="s">
        <v>4982</v>
      </c>
      <c r="T737" s="633" t="s">
        <v>4562</v>
      </c>
      <c r="U737" s="599" t="s">
        <v>4567</v>
      </c>
      <c r="V737" s="487" t="s">
        <v>2246</v>
      </c>
      <c r="W737" s="485" t="s">
        <v>2248</v>
      </c>
      <c r="X737" s="485" t="s">
        <v>2248</v>
      </c>
    </row>
    <row r="738" spans="2:24" customFormat="1" ht="25.5" x14ac:dyDescent="0.2">
      <c r="B738" s="723"/>
      <c r="C738" s="723"/>
      <c r="D738" s="723"/>
      <c r="E738" s="723"/>
      <c r="F738" s="723"/>
      <c r="G738" s="723"/>
      <c r="H738" s="723"/>
      <c r="I738" s="253"/>
      <c r="J738" s="723"/>
      <c r="K738" s="723"/>
      <c r="L738" s="253"/>
      <c r="M738" s="792"/>
      <c r="N738" s="792"/>
      <c r="O738" s="792"/>
      <c r="P738" s="792"/>
      <c r="Q738" s="792"/>
      <c r="R738" s="715" t="s">
        <v>73</v>
      </c>
      <c r="S738" s="217" t="s">
        <v>3433</v>
      </c>
      <c r="T738" s="684">
        <v>45566</v>
      </c>
      <c r="U738" s="685" t="s">
        <v>4567</v>
      </c>
      <c r="V738" s="487" t="s">
        <v>2246</v>
      </c>
      <c r="W738" s="485" t="s">
        <v>2248</v>
      </c>
      <c r="X738" s="485" t="s">
        <v>2248</v>
      </c>
    </row>
    <row r="739" spans="2:24" customFormat="1" ht="25.5" x14ac:dyDescent="0.2">
      <c r="B739" s="723"/>
      <c r="C739" s="723"/>
      <c r="D739" s="723"/>
      <c r="E739" s="723"/>
      <c r="F739" s="723"/>
      <c r="G739" s="723"/>
      <c r="H739" s="723"/>
      <c r="I739" s="253"/>
      <c r="J739" s="723"/>
      <c r="K739" s="723"/>
      <c r="L739" s="253"/>
      <c r="M739" s="792"/>
      <c r="N739" s="792"/>
      <c r="O739" s="792"/>
      <c r="P739" s="792"/>
      <c r="Q739" s="792"/>
      <c r="R739" s="715" t="s">
        <v>73</v>
      </c>
      <c r="S739" s="217" t="s">
        <v>3435</v>
      </c>
      <c r="T739" s="684">
        <v>45566</v>
      </c>
      <c r="U739" s="685" t="s">
        <v>4567</v>
      </c>
      <c r="V739" s="487" t="s">
        <v>2246</v>
      </c>
      <c r="W739" s="485" t="s">
        <v>2248</v>
      </c>
      <c r="X739" s="485" t="s">
        <v>2248</v>
      </c>
    </row>
    <row r="740" spans="2:24" customFormat="1" ht="25.5" x14ac:dyDescent="0.2">
      <c r="B740" s="723"/>
      <c r="C740" s="723"/>
      <c r="D740" s="723"/>
      <c r="E740" s="723"/>
      <c r="F740" s="723"/>
      <c r="G740" s="723"/>
      <c r="H740" s="723"/>
      <c r="I740" s="253"/>
      <c r="J740" s="723"/>
      <c r="K740" s="723"/>
      <c r="L740" s="253"/>
      <c r="M740" s="792"/>
      <c r="N740" s="792"/>
      <c r="O740" s="792"/>
      <c r="P740" s="792"/>
      <c r="Q740" s="792"/>
      <c r="R740" s="715" t="s">
        <v>73</v>
      </c>
      <c r="S740" s="217" t="s">
        <v>3434</v>
      </c>
      <c r="T740" s="684">
        <v>45566</v>
      </c>
      <c r="U740" s="685" t="s">
        <v>4567</v>
      </c>
      <c r="V740" s="487" t="s">
        <v>2246</v>
      </c>
      <c r="W740" s="485" t="s">
        <v>2248</v>
      </c>
      <c r="X740" s="485" t="s">
        <v>2248</v>
      </c>
    </row>
    <row r="741" spans="2:24" customFormat="1" ht="25.5" x14ac:dyDescent="0.2">
      <c r="B741" s="713" t="s">
        <v>756</v>
      </c>
      <c r="C741" s="714" t="s">
        <v>445</v>
      </c>
      <c r="D741" s="569" t="s">
        <v>445</v>
      </c>
      <c r="E741" s="714" t="s">
        <v>2406</v>
      </c>
      <c r="F741" s="714" t="s">
        <v>2406</v>
      </c>
      <c r="G741" s="714" t="s">
        <v>2406</v>
      </c>
      <c r="H741" s="714" t="s">
        <v>2406</v>
      </c>
      <c r="I741" s="260"/>
      <c r="J741" s="714" t="s">
        <v>2406</v>
      </c>
      <c r="K741" s="714" t="s">
        <v>2406</v>
      </c>
      <c r="L741" s="714" t="s">
        <v>2406</v>
      </c>
      <c r="M741" s="792"/>
      <c r="N741" s="792"/>
      <c r="O741" s="792"/>
      <c r="P741" s="792"/>
      <c r="Q741" s="792"/>
      <c r="R741" s="715" t="s">
        <v>73</v>
      </c>
      <c r="S741" s="217" t="s">
        <v>4983</v>
      </c>
      <c r="T741" s="633" t="s">
        <v>4562</v>
      </c>
      <c r="U741" s="599" t="s">
        <v>4567</v>
      </c>
      <c r="V741" s="487" t="s">
        <v>2246</v>
      </c>
      <c r="W741" s="485" t="s">
        <v>2248</v>
      </c>
      <c r="X741" s="485" t="s">
        <v>2248</v>
      </c>
    </row>
    <row r="742" spans="2:24" customFormat="1" ht="25.5" x14ac:dyDescent="0.2">
      <c r="B742" s="723"/>
      <c r="C742" s="723"/>
      <c r="D742" s="723"/>
      <c r="E742" s="723"/>
      <c r="F742" s="723"/>
      <c r="G742" s="723"/>
      <c r="H742" s="723"/>
      <c r="I742" s="723"/>
      <c r="J742" s="723"/>
      <c r="K742" s="723"/>
      <c r="L742" s="253"/>
      <c r="M742" s="792"/>
      <c r="N742" s="792"/>
      <c r="O742" s="792"/>
      <c r="P742" s="792"/>
      <c r="Q742" s="792"/>
      <c r="R742" s="715" t="s">
        <v>73</v>
      </c>
      <c r="S742" s="217" t="s">
        <v>4984</v>
      </c>
      <c r="T742" s="684">
        <v>45566</v>
      </c>
      <c r="U742" s="685" t="s">
        <v>4567</v>
      </c>
      <c r="V742" s="487" t="s">
        <v>2246</v>
      </c>
      <c r="W742" s="485" t="s">
        <v>2248</v>
      </c>
      <c r="X742" s="485" t="s">
        <v>2248</v>
      </c>
    </row>
    <row r="743" spans="2:24" customFormat="1" x14ac:dyDescent="0.2">
      <c r="B743" s="723"/>
      <c r="C743" s="723"/>
      <c r="D743" s="723"/>
      <c r="E743" s="723"/>
      <c r="F743" s="723"/>
      <c r="G743" s="723"/>
      <c r="H743" s="723"/>
      <c r="I743" s="723"/>
      <c r="J743" s="723"/>
      <c r="K743" s="723"/>
      <c r="L743" s="253"/>
      <c r="M743" s="792"/>
      <c r="N743" s="792"/>
      <c r="O743" s="792"/>
      <c r="P743" s="792"/>
      <c r="Q743" s="792"/>
      <c r="R743" s="715" t="s">
        <v>73</v>
      </c>
      <c r="S743" s="217" t="s">
        <v>4985</v>
      </c>
      <c r="T743" s="684">
        <v>45566</v>
      </c>
      <c r="U743" s="685" t="s">
        <v>4567</v>
      </c>
      <c r="V743" s="487" t="s">
        <v>2246</v>
      </c>
      <c r="W743" s="485" t="s">
        <v>2248</v>
      </c>
      <c r="X743" s="485" t="s">
        <v>2248</v>
      </c>
    </row>
    <row r="744" spans="2:24" customFormat="1" ht="25.5" x14ac:dyDescent="0.2">
      <c r="B744" s="723"/>
      <c r="C744" s="723"/>
      <c r="D744" s="723"/>
      <c r="E744" s="723"/>
      <c r="F744" s="723"/>
      <c r="G744" s="723"/>
      <c r="H744" s="723"/>
      <c r="I744" s="723"/>
      <c r="J744" s="723" t="s">
        <v>2408</v>
      </c>
      <c r="K744" s="723" t="s">
        <v>2408</v>
      </c>
      <c r="L744" s="601" t="s">
        <v>2408</v>
      </c>
      <c r="M744" s="792"/>
      <c r="N744" s="792"/>
      <c r="O744" s="792"/>
      <c r="P744" s="792"/>
      <c r="Q744" s="792"/>
      <c r="R744" s="715" t="s">
        <v>73</v>
      </c>
      <c r="S744" s="217" t="s">
        <v>4986</v>
      </c>
      <c r="T744" s="633" t="s">
        <v>4562</v>
      </c>
      <c r="U744" s="599" t="s">
        <v>4567</v>
      </c>
      <c r="V744" s="487" t="s">
        <v>2246</v>
      </c>
      <c r="W744" s="485" t="s">
        <v>2248</v>
      </c>
      <c r="X744" s="485" t="s">
        <v>2248</v>
      </c>
    </row>
    <row r="745" spans="2:24" customFormat="1" ht="38.25" x14ac:dyDescent="0.2">
      <c r="B745" s="723"/>
      <c r="C745" s="723"/>
      <c r="D745" s="723"/>
      <c r="E745" s="723"/>
      <c r="F745" s="723"/>
      <c r="G745" s="723"/>
      <c r="H745" s="723"/>
      <c r="I745" s="723"/>
      <c r="J745" s="723"/>
      <c r="K745" s="723"/>
      <c r="L745" s="601" t="s">
        <v>2408</v>
      </c>
      <c r="M745" s="792"/>
      <c r="N745" s="792"/>
      <c r="O745" s="792"/>
      <c r="P745" s="792"/>
      <c r="Q745" s="792"/>
      <c r="R745" s="715" t="s">
        <v>73</v>
      </c>
      <c r="S745" s="217" t="s">
        <v>4987</v>
      </c>
      <c r="T745" s="633" t="s">
        <v>4562</v>
      </c>
      <c r="U745" s="599" t="s">
        <v>4567</v>
      </c>
      <c r="V745" s="487" t="s">
        <v>2246</v>
      </c>
      <c r="W745" s="485" t="s">
        <v>2248</v>
      </c>
      <c r="X745" s="485" t="s">
        <v>2248</v>
      </c>
    </row>
    <row r="746" spans="2:24" customFormat="1" ht="51" x14ac:dyDescent="0.2">
      <c r="B746" s="723"/>
      <c r="C746" s="723"/>
      <c r="D746" s="723"/>
      <c r="E746" s="723"/>
      <c r="F746" s="723"/>
      <c r="G746" s="723"/>
      <c r="H746" s="723"/>
      <c r="I746" s="723"/>
      <c r="J746" s="723" t="s">
        <v>2408</v>
      </c>
      <c r="K746" s="723" t="s">
        <v>2408</v>
      </c>
      <c r="L746" s="601" t="s">
        <v>2408</v>
      </c>
      <c r="M746" s="792"/>
      <c r="N746" s="792"/>
      <c r="O746" s="792"/>
      <c r="P746" s="792"/>
      <c r="Q746" s="792"/>
      <c r="R746" s="715" t="s">
        <v>73</v>
      </c>
      <c r="S746" s="217" t="s">
        <v>4988</v>
      </c>
      <c r="T746" s="633" t="s">
        <v>4562</v>
      </c>
      <c r="U746" s="599" t="s">
        <v>4567</v>
      </c>
      <c r="V746" s="487" t="s">
        <v>2246</v>
      </c>
      <c r="W746" s="485" t="s">
        <v>2248</v>
      </c>
      <c r="X746" s="485" t="s">
        <v>2248</v>
      </c>
    </row>
    <row r="747" spans="2:24" customFormat="1" ht="25.5" x14ac:dyDescent="0.2">
      <c r="B747" s="723"/>
      <c r="C747" s="723"/>
      <c r="D747" s="723"/>
      <c r="E747" s="723"/>
      <c r="F747" s="723"/>
      <c r="G747" s="723"/>
      <c r="H747" s="723"/>
      <c r="I747" s="723"/>
      <c r="J747" s="723"/>
      <c r="K747" s="723"/>
      <c r="L747" s="601" t="s">
        <v>2408</v>
      </c>
      <c r="M747" s="792"/>
      <c r="N747" s="792"/>
      <c r="O747" s="792"/>
      <c r="P747" s="792"/>
      <c r="Q747" s="792"/>
      <c r="R747" s="715" t="s">
        <v>73</v>
      </c>
      <c r="S747" s="217" t="s">
        <v>4989</v>
      </c>
      <c r="T747" s="633" t="s">
        <v>4562</v>
      </c>
      <c r="U747" s="599" t="s">
        <v>4567</v>
      </c>
      <c r="V747" s="487" t="s">
        <v>2246</v>
      </c>
      <c r="W747" s="485" t="s">
        <v>2248</v>
      </c>
      <c r="X747" s="485" t="s">
        <v>2248</v>
      </c>
    </row>
    <row r="748" spans="2:24" customFormat="1" ht="25.5" x14ac:dyDescent="0.2">
      <c r="B748" s="723"/>
      <c r="C748" s="723"/>
      <c r="D748" s="723"/>
      <c r="E748" s="723"/>
      <c r="F748" s="723"/>
      <c r="G748" s="723"/>
      <c r="H748" s="723"/>
      <c r="I748" s="723"/>
      <c r="J748" s="723"/>
      <c r="K748" s="723"/>
      <c r="L748" s="601" t="s">
        <v>2408</v>
      </c>
      <c r="M748" s="792" t="s">
        <v>2912</v>
      </c>
      <c r="N748" s="792"/>
      <c r="O748" s="792"/>
      <c r="P748" s="792"/>
      <c r="Q748" s="792"/>
      <c r="R748" s="715" t="s">
        <v>73</v>
      </c>
      <c r="S748" s="217" t="s">
        <v>4990</v>
      </c>
      <c r="T748" s="633" t="s">
        <v>4562</v>
      </c>
      <c r="U748" s="599" t="s">
        <v>4567</v>
      </c>
      <c r="V748" s="487" t="s">
        <v>2246</v>
      </c>
      <c r="W748" s="485" t="s">
        <v>2248</v>
      </c>
      <c r="X748" s="485" t="s">
        <v>2248</v>
      </c>
    </row>
    <row r="749" spans="2:24" customFormat="1" ht="25.5" x14ac:dyDescent="0.2">
      <c r="B749" s="723"/>
      <c r="C749" s="723"/>
      <c r="D749" s="723"/>
      <c r="E749" s="723"/>
      <c r="F749" s="723"/>
      <c r="G749" s="723"/>
      <c r="H749" s="723"/>
      <c r="I749" s="723"/>
      <c r="J749" s="723"/>
      <c r="K749" s="723"/>
      <c r="L749" s="601" t="s">
        <v>2408</v>
      </c>
      <c r="M749" s="792"/>
      <c r="N749" s="792"/>
      <c r="O749" s="792"/>
      <c r="P749" s="792"/>
      <c r="Q749" s="792"/>
      <c r="R749" s="715" t="s">
        <v>73</v>
      </c>
      <c r="S749" s="217" t="s">
        <v>4991</v>
      </c>
      <c r="T749" s="633" t="s">
        <v>4562</v>
      </c>
      <c r="U749" s="599" t="s">
        <v>4567</v>
      </c>
      <c r="V749" s="487" t="s">
        <v>2246</v>
      </c>
      <c r="W749" s="485" t="s">
        <v>2248</v>
      </c>
      <c r="X749" s="485" t="s">
        <v>2248</v>
      </c>
    </row>
    <row r="750" spans="2:24" customFormat="1" ht="38.25" x14ac:dyDescent="0.2">
      <c r="B750" s="723"/>
      <c r="C750" s="723"/>
      <c r="D750" s="723"/>
      <c r="E750" s="723"/>
      <c r="F750" s="723"/>
      <c r="G750" s="723"/>
      <c r="H750" s="723"/>
      <c r="I750" s="723"/>
      <c r="J750" s="723"/>
      <c r="K750" s="723"/>
      <c r="L750" s="601" t="s">
        <v>2408</v>
      </c>
      <c r="M750" s="792"/>
      <c r="N750" s="792"/>
      <c r="O750" s="792"/>
      <c r="P750" s="792"/>
      <c r="Q750" s="792"/>
      <c r="R750" s="715" t="s">
        <v>73</v>
      </c>
      <c r="S750" s="217" t="s">
        <v>4992</v>
      </c>
      <c r="T750" s="633" t="s">
        <v>4562</v>
      </c>
      <c r="U750" s="599" t="s">
        <v>4567</v>
      </c>
      <c r="V750" s="487" t="s">
        <v>2246</v>
      </c>
      <c r="W750" s="485" t="s">
        <v>2248</v>
      </c>
      <c r="X750" s="485" t="s">
        <v>2248</v>
      </c>
    </row>
    <row r="751" spans="2:24" customFormat="1" ht="38.25" x14ac:dyDescent="0.2">
      <c r="B751" s="723"/>
      <c r="C751" s="723"/>
      <c r="D751" s="723"/>
      <c r="E751" s="723"/>
      <c r="F751" s="723"/>
      <c r="G751" s="723"/>
      <c r="H751" s="723"/>
      <c r="I751" s="723"/>
      <c r="J751" s="723"/>
      <c r="K751" s="723"/>
      <c r="L751" s="601" t="s">
        <v>2408</v>
      </c>
      <c r="M751" s="792"/>
      <c r="N751" s="792" t="s">
        <v>2912</v>
      </c>
      <c r="O751" s="792" t="s">
        <v>2912</v>
      </c>
      <c r="P751" s="792" t="s">
        <v>2912</v>
      </c>
      <c r="Q751" s="792" t="s">
        <v>4955</v>
      </c>
      <c r="R751" s="715" t="s">
        <v>3524</v>
      </c>
      <c r="S751" s="217" t="s">
        <v>4993</v>
      </c>
      <c r="T751" s="633" t="s">
        <v>4562</v>
      </c>
      <c r="U751" s="599" t="s">
        <v>4567</v>
      </c>
      <c r="V751" s="487" t="s">
        <v>2246</v>
      </c>
      <c r="W751" s="485" t="s">
        <v>2248</v>
      </c>
      <c r="X751" s="485" t="s">
        <v>2248</v>
      </c>
    </row>
    <row r="752" spans="2:24" customFormat="1" ht="26.45" customHeight="1" x14ac:dyDescent="0.2">
      <c r="B752" s="723"/>
      <c r="C752" s="723"/>
      <c r="D752" s="723"/>
      <c r="E752" s="723"/>
      <c r="F752" s="723"/>
      <c r="G752" s="723"/>
      <c r="H752" s="723"/>
      <c r="I752" s="723"/>
      <c r="J752" s="723" t="s">
        <v>2408</v>
      </c>
      <c r="K752" s="723" t="s">
        <v>2408</v>
      </c>
      <c r="L752" s="601" t="s">
        <v>2408</v>
      </c>
      <c r="M752" s="792"/>
      <c r="N752" s="792"/>
      <c r="O752" s="792"/>
      <c r="P752" s="792"/>
      <c r="Q752" s="792"/>
      <c r="R752" s="715" t="s">
        <v>73</v>
      </c>
      <c r="S752" s="217" t="s">
        <v>4994</v>
      </c>
      <c r="T752" s="633" t="s">
        <v>4562</v>
      </c>
      <c r="U752" s="599" t="s">
        <v>4567</v>
      </c>
      <c r="V752" s="487" t="s">
        <v>2246</v>
      </c>
      <c r="W752" s="485" t="s">
        <v>2248</v>
      </c>
      <c r="X752" s="485" t="s">
        <v>2248</v>
      </c>
    </row>
    <row r="753" spans="2:24" customFormat="1" ht="38.25" x14ac:dyDescent="0.2">
      <c r="B753" s="723"/>
      <c r="C753" s="723"/>
      <c r="D753" s="723"/>
      <c r="E753" s="723"/>
      <c r="F753" s="723"/>
      <c r="G753" s="723"/>
      <c r="H753" s="723"/>
      <c r="I753" s="723"/>
      <c r="J753" s="723" t="s">
        <v>2408</v>
      </c>
      <c r="K753" s="723" t="s">
        <v>2408</v>
      </c>
      <c r="L753" s="601" t="s">
        <v>2408</v>
      </c>
      <c r="M753" s="792"/>
      <c r="N753" s="792"/>
      <c r="O753" s="792"/>
      <c r="P753" s="792"/>
      <c r="Q753" s="792"/>
      <c r="R753" s="715" t="s">
        <v>73</v>
      </c>
      <c r="S753" s="217" t="s">
        <v>4995</v>
      </c>
      <c r="T753" s="633" t="s">
        <v>4562</v>
      </c>
      <c r="U753" s="599" t="s">
        <v>4567</v>
      </c>
      <c r="V753" s="487" t="s">
        <v>2246</v>
      </c>
      <c r="W753" s="485" t="s">
        <v>2248</v>
      </c>
      <c r="X753" s="485" t="s">
        <v>2248</v>
      </c>
    </row>
    <row r="754" spans="2:24" customFormat="1" ht="25.5" x14ac:dyDescent="0.2">
      <c r="B754" s="723"/>
      <c r="C754" s="723"/>
      <c r="D754" s="723"/>
      <c r="E754" s="723"/>
      <c r="F754" s="723"/>
      <c r="G754" s="723"/>
      <c r="H754" s="723"/>
      <c r="I754" s="723"/>
      <c r="J754" s="723" t="s">
        <v>2408</v>
      </c>
      <c r="K754" s="723" t="s">
        <v>2408</v>
      </c>
      <c r="L754" s="601" t="s">
        <v>2408</v>
      </c>
      <c r="M754" s="792"/>
      <c r="N754" s="792"/>
      <c r="O754" s="792"/>
      <c r="P754" s="792"/>
      <c r="Q754" s="792"/>
      <c r="R754" s="715" t="s">
        <v>73</v>
      </c>
      <c r="S754" s="217" t="s">
        <v>4996</v>
      </c>
      <c r="T754" s="633" t="s">
        <v>4562</v>
      </c>
      <c r="U754" s="599" t="s">
        <v>4567</v>
      </c>
      <c r="V754" s="487" t="s">
        <v>2246</v>
      </c>
      <c r="W754" s="485" t="s">
        <v>2248</v>
      </c>
      <c r="X754" s="485" t="s">
        <v>2248</v>
      </c>
    </row>
    <row r="755" spans="2:24" customFormat="1" ht="25.5" x14ac:dyDescent="0.2">
      <c r="B755" s="723"/>
      <c r="C755" s="723"/>
      <c r="D755" s="723"/>
      <c r="E755" s="723"/>
      <c r="F755" s="723"/>
      <c r="G755" s="723"/>
      <c r="H755" s="723"/>
      <c r="I755" s="723"/>
      <c r="J755" s="723" t="s">
        <v>2408</v>
      </c>
      <c r="K755" s="723" t="s">
        <v>2408</v>
      </c>
      <c r="L755" s="601" t="s">
        <v>2408</v>
      </c>
      <c r="M755" s="792"/>
      <c r="N755" s="792"/>
      <c r="O755" s="792"/>
      <c r="P755" s="792"/>
      <c r="Q755" s="792"/>
      <c r="R755" s="715" t="s">
        <v>73</v>
      </c>
      <c r="S755" s="217" t="s">
        <v>4997</v>
      </c>
      <c r="T755" s="633" t="s">
        <v>4562</v>
      </c>
      <c r="U755" s="599" t="s">
        <v>4567</v>
      </c>
      <c r="V755" s="487" t="s">
        <v>2246</v>
      </c>
      <c r="W755" s="485" t="s">
        <v>2248</v>
      </c>
      <c r="X755" s="485" t="s">
        <v>2248</v>
      </c>
    </row>
    <row r="756" spans="2:24" customFormat="1" ht="25.5" x14ac:dyDescent="0.2">
      <c r="B756" s="723"/>
      <c r="C756" s="723"/>
      <c r="D756" s="723"/>
      <c r="E756" s="723"/>
      <c r="F756" s="723"/>
      <c r="G756" s="723"/>
      <c r="H756" s="723"/>
      <c r="I756" s="723"/>
      <c r="J756" s="723" t="s">
        <v>2408</v>
      </c>
      <c r="K756" s="723" t="s">
        <v>2408</v>
      </c>
      <c r="L756" s="601" t="s">
        <v>2408</v>
      </c>
      <c r="M756" s="792"/>
      <c r="N756" s="792"/>
      <c r="O756" s="792"/>
      <c r="P756" s="792"/>
      <c r="Q756" s="792"/>
      <c r="R756" s="715" t="s">
        <v>73</v>
      </c>
      <c r="S756" s="217" t="s">
        <v>4998</v>
      </c>
      <c r="T756" s="633" t="s">
        <v>4562</v>
      </c>
      <c r="U756" s="599" t="s">
        <v>4567</v>
      </c>
      <c r="V756" s="487" t="s">
        <v>2246</v>
      </c>
      <c r="W756" s="485" t="s">
        <v>2248</v>
      </c>
      <c r="X756" s="485" t="s">
        <v>2248</v>
      </c>
    </row>
    <row r="757" spans="2:24" customFormat="1" ht="25.5" x14ac:dyDescent="0.2">
      <c r="B757" s="723"/>
      <c r="C757" s="723"/>
      <c r="D757" s="723"/>
      <c r="E757" s="723"/>
      <c r="F757" s="723"/>
      <c r="G757" s="723"/>
      <c r="H757" s="723"/>
      <c r="I757" s="723"/>
      <c r="J757" s="723" t="s">
        <v>2408</v>
      </c>
      <c r="K757" s="723" t="s">
        <v>2408</v>
      </c>
      <c r="L757" s="601" t="s">
        <v>2408</v>
      </c>
      <c r="M757" s="792"/>
      <c r="N757" s="792"/>
      <c r="O757" s="792"/>
      <c r="P757" s="792"/>
      <c r="Q757" s="792"/>
      <c r="R757" s="715" t="s">
        <v>73</v>
      </c>
      <c r="S757" s="217" t="s">
        <v>4999</v>
      </c>
      <c r="T757" s="633" t="s">
        <v>4562</v>
      </c>
      <c r="U757" s="599" t="s">
        <v>4567</v>
      </c>
      <c r="V757" s="487" t="s">
        <v>2246</v>
      </c>
      <c r="W757" s="485" t="s">
        <v>2248</v>
      </c>
      <c r="X757" s="485" t="s">
        <v>2248</v>
      </c>
    </row>
    <row r="758" spans="2:24" customFormat="1" ht="38.25" x14ac:dyDescent="0.2">
      <c r="B758" s="723"/>
      <c r="C758" s="723"/>
      <c r="D758" s="723"/>
      <c r="E758" s="723"/>
      <c r="F758" s="723"/>
      <c r="G758" s="723"/>
      <c r="H758" s="723"/>
      <c r="I758" s="723"/>
      <c r="J758" s="723"/>
      <c r="K758" s="723"/>
      <c r="L758" s="253"/>
      <c r="M758" s="792"/>
      <c r="N758" s="792"/>
      <c r="O758" s="792"/>
      <c r="P758" s="792"/>
      <c r="Q758" s="792"/>
      <c r="R758" s="715" t="s">
        <v>73</v>
      </c>
      <c r="S758" s="217" t="s">
        <v>5000</v>
      </c>
      <c r="T758" s="684">
        <v>45566</v>
      </c>
      <c r="U758" s="685" t="s">
        <v>4567</v>
      </c>
      <c r="V758" s="487" t="s">
        <v>2246</v>
      </c>
      <c r="W758" s="485" t="s">
        <v>2248</v>
      </c>
      <c r="X758" s="485" t="s">
        <v>2248</v>
      </c>
    </row>
    <row r="759" spans="2:24" customFormat="1" ht="38.25" x14ac:dyDescent="0.2">
      <c r="B759" s="723"/>
      <c r="C759" s="723"/>
      <c r="D759" s="723"/>
      <c r="E759" s="723"/>
      <c r="F759" s="723"/>
      <c r="G759" s="723"/>
      <c r="H759" s="723"/>
      <c r="I759" s="723"/>
      <c r="J759" s="723"/>
      <c r="K759" s="723"/>
      <c r="L759" s="253"/>
      <c r="M759" s="792"/>
      <c r="N759" s="792"/>
      <c r="O759" s="792"/>
      <c r="P759" s="792"/>
      <c r="Q759" s="792"/>
      <c r="R759" s="715" t="s">
        <v>73</v>
      </c>
      <c r="S759" s="217" t="s">
        <v>5001</v>
      </c>
      <c r="T759" s="684">
        <v>45566</v>
      </c>
      <c r="U759" s="685" t="s">
        <v>4567</v>
      </c>
      <c r="V759" s="487" t="s">
        <v>2246</v>
      </c>
      <c r="W759" s="485" t="s">
        <v>2248</v>
      </c>
      <c r="X759" s="485" t="s">
        <v>2248</v>
      </c>
    </row>
    <row r="760" spans="2:24" customFormat="1" ht="38.25" x14ac:dyDescent="0.2">
      <c r="B760" s="723"/>
      <c r="C760" s="723"/>
      <c r="D760" s="723"/>
      <c r="E760" s="723"/>
      <c r="F760" s="723"/>
      <c r="G760" s="723"/>
      <c r="H760" s="723"/>
      <c r="I760" s="723"/>
      <c r="J760" s="723"/>
      <c r="K760" s="723"/>
      <c r="L760" s="253"/>
      <c r="M760" s="792"/>
      <c r="N760" s="792"/>
      <c r="O760" s="792"/>
      <c r="P760" s="792"/>
      <c r="Q760" s="792"/>
      <c r="R760" s="715" t="s">
        <v>73</v>
      </c>
      <c r="S760" s="217" t="s">
        <v>5002</v>
      </c>
      <c r="T760" s="684">
        <v>45566</v>
      </c>
      <c r="U760" s="685" t="s">
        <v>4567</v>
      </c>
      <c r="V760" s="487" t="s">
        <v>2246</v>
      </c>
      <c r="W760" s="485" t="s">
        <v>2248</v>
      </c>
      <c r="X760" s="485" t="s">
        <v>2248</v>
      </c>
    </row>
    <row r="761" spans="2:24" customFormat="1" x14ac:dyDescent="0.2">
      <c r="B761" s="723"/>
      <c r="C761" s="723"/>
      <c r="D761" s="723"/>
      <c r="E761" s="723"/>
      <c r="F761" s="723"/>
      <c r="G761" s="723"/>
      <c r="H761" s="723"/>
      <c r="I761" s="723"/>
      <c r="J761" s="723"/>
      <c r="K761" s="723"/>
      <c r="L761" s="253"/>
      <c r="M761" s="792"/>
      <c r="N761" s="792"/>
      <c r="O761" s="792"/>
      <c r="P761" s="792"/>
      <c r="Q761" s="792"/>
      <c r="R761" s="715" t="s">
        <v>73</v>
      </c>
      <c r="S761" s="217" t="s">
        <v>2729</v>
      </c>
      <c r="T761" s="684">
        <v>45566</v>
      </c>
      <c r="U761" s="685" t="s">
        <v>4567</v>
      </c>
      <c r="V761" s="253"/>
      <c r="W761" s="253"/>
      <c r="X761" s="253"/>
    </row>
    <row r="762" spans="2:24" customFormat="1" ht="25.5" x14ac:dyDescent="0.2">
      <c r="B762" s="723"/>
      <c r="C762" s="723"/>
      <c r="D762" s="723"/>
      <c r="E762" s="723"/>
      <c r="F762" s="723"/>
      <c r="G762" s="723"/>
      <c r="H762" s="723"/>
      <c r="I762" s="723"/>
      <c r="J762" s="723"/>
      <c r="K762" s="723"/>
      <c r="L762" s="253"/>
      <c r="M762" s="792"/>
      <c r="N762" s="792"/>
      <c r="O762" s="792"/>
      <c r="P762" s="792"/>
      <c r="Q762" s="792"/>
      <c r="R762" s="715" t="s">
        <v>73</v>
      </c>
      <c r="S762" s="217" t="s">
        <v>3335</v>
      </c>
      <c r="T762" s="684">
        <v>45566</v>
      </c>
      <c r="U762" s="685" t="s">
        <v>4567</v>
      </c>
      <c r="V762" s="487" t="s">
        <v>2246</v>
      </c>
      <c r="W762" s="485" t="s">
        <v>2248</v>
      </c>
      <c r="X762" s="485" t="s">
        <v>2248</v>
      </c>
    </row>
    <row r="763" spans="2:24" customFormat="1" x14ac:dyDescent="0.2">
      <c r="B763" s="723"/>
      <c r="C763" s="723"/>
      <c r="D763" s="723"/>
      <c r="E763" s="723"/>
      <c r="F763" s="723"/>
      <c r="G763" s="723"/>
      <c r="H763" s="723"/>
      <c r="I763" s="723"/>
      <c r="J763" s="723"/>
      <c r="K763" s="723"/>
      <c r="L763" s="253"/>
      <c r="M763" s="792"/>
      <c r="N763" s="792"/>
      <c r="O763" s="792"/>
      <c r="P763" s="792"/>
      <c r="Q763" s="792"/>
      <c r="R763" s="715" t="s">
        <v>73</v>
      </c>
      <c r="S763" s="217" t="s">
        <v>3336</v>
      </c>
      <c r="T763" s="684">
        <v>45566</v>
      </c>
      <c r="U763" s="685" t="s">
        <v>4567</v>
      </c>
      <c r="V763" s="487" t="s">
        <v>2246</v>
      </c>
      <c r="W763" s="485" t="s">
        <v>2248</v>
      </c>
      <c r="X763" s="485" t="s">
        <v>2248</v>
      </c>
    </row>
    <row r="764" spans="2:24" customFormat="1" ht="38.25" x14ac:dyDescent="0.2">
      <c r="B764" s="723"/>
      <c r="C764" s="723"/>
      <c r="D764" s="723"/>
      <c r="E764" s="723"/>
      <c r="F764" s="723"/>
      <c r="G764" s="723"/>
      <c r="H764" s="723"/>
      <c r="I764" s="723"/>
      <c r="J764" s="723"/>
      <c r="K764" s="723"/>
      <c r="L764" s="253"/>
      <c r="M764" s="792"/>
      <c r="N764" s="792"/>
      <c r="O764" s="792"/>
      <c r="P764" s="792"/>
      <c r="Q764" s="792"/>
      <c r="R764" s="715" t="s">
        <v>73</v>
      </c>
      <c r="S764" s="217" t="s">
        <v>3451</v>
      </c>
      <c r="T764" s="684">
        <v>45566</v>
      </c>
      <c r="U764" s="685" t="s">
        <v>4567</v>
      </c>
      <c r="V764" s="487" t="s">
        <v>2246</v>
      </c>
      <c r="W764" s="485" t="s">
        <v>2248</v>
      </c>
      <c r="X764" s="485" t="s">
        <v>2248</v>
      </c>
    </row>
    <row r="765" spans="2:24" customFormat="1" ht="25.5" x14ac:dyDescent="0.2">
      <c r="B765" s="723"/>
      <c r="C765" s="723"/>
      <c r="D765" s="723"/>
      <c r="E765" s="723"/>
      <c r="F765" s="723"/>
      <c r="G765" s="723"/>
      <c r="H765" s="723"/>
      <c r="I765" s="723"/>
      <c r="J765" s="723"/>
      <c r="K765" s="723"/>
      <c r="L765" s="253"/>
      <c r="M765" s="792"/>
      <c r="N765" s="792"/>
      <c r="O765" s="792"/>
      <c r="P765" s="792"/>
      <c r="Q765" s="792"/>
      <c r="R765" s="715" t="s">
        <v>73</v>
      </c>
      <c r="S765" s="217" t="s">
        <v>3337</v>
      </c>
      <c r="T765" s="684">
        <v>45566</v>
      </c>
      <c r="U765" s="685" t="s">
        <v>4567</v>
      </c>
      <c r="V765" s="487" t="s">
        <v>2246</v>
      </c>
      <c r="W765" s="485" t="s">
        <v>2248</v>
      </c>
      <c r="X765" s="485" t="s">
        <v>2248</v>
      </c>
    </row>
    <row r="766" spans="2:24" customFormat="1" ht="25.5" x14ac:dyDescent="0.2">
      <c r="B766" s="723"/>
      <c r="C766" s="723"/>
      <c r="D766" s="723"/>
      <c r="E766" s="723"/>
      <c r="F766" s="723"/>
      <c r="G766" s="723"/>
      <c r="H766" s="723"/>
      <c r="I766" s="723"/>
      <c r="J766" s="723"/>
      <c r="K766" s="723"/>
      <c r="L766" s="253"/>
      <c r="M766" s="792"/>
      <c r="N766" s="792"/>
      <c r="O766" s="792"/>
      <c r="P766" s="792"/>
      <c r="Q766" s="792"/>
      <c r="R766" s="715" t="s">
        <v>73</v>
      </c>
      <c r="S766" s="217" t="s">
        <v>3338</v>
      </c>
      <c r="T766" s="684">
        <v>45566</v>
      </c>
      <c r="U766" s="685" t="s">
        <v>4567</v>
      </c>
      <c r="V766" s="487" t="s">
        <v>2246</v>
      </c>
      <c r="W766" s="485" t="s">
        <v>2248</v>
      </c>
      <c r="X766" s="485" t="s">
        <v>2248</v>
      </c>
    </row>
    <row r="767" spans="2:24" customFormat="1" ht="25.5" x14ac:dyDescent="0.2">
      <c r="B767" s="723"/>
      <c r="C767" s="723"/>
      <c r="D767" s="723"/>
      <c r="E767" s="723"/>
      <c r="F767" s="723"/>
      <c r="G767" s="723"/>
      <c r="H767" s="723"/>
      <c r="I767" s="723"/>
      <c r="J767" s="723"/>
      <c r="K767" s="723"/>
      <c r="L767" s="253"/>
      <c r="M767" s="792"/>
      <c r="N767" s="792"/>
      <c r="O767" s="792"/>
      <c r="P767" s="792"/>
      <c r="Q767" s="792"/>
      <c r="R767" s="715" t="s">
        <v>73</v>
      </c>
      <c r="S767" s="217" t="s">
        <v>3339</v>
      </c>
      <c r="T767" s="684">
        <v>45566</v>
      </c>
      <c r="U767" s="685" t="s">
        <v>4567</v>
      </c>
      <c r="V767" s="487" t="s">
        <v>2246</v>
      </c>
      <c r="W767" s="485" t="s">
        <v>2248</v>
      </c>
      <c r="X767" s="485" t="s">
        <v>2248</v>
      </c>
    </row>
    <row r="768" spans="2:24" customFormat="1" ht="25.5" x14ac:dyDescent="0.2">
      <c r="B768" s="723"/>
      <c r="C768" s="723"/>
      <c r="D768" s="723"/>
      <c r="E768" s="723"/>
      <c r="F768" s="723"/>
      <c r="G768" s="723"/>
      <c r="H768" s="723"/>
      <c r="I768" s="723"/>
      <c r="J768" s="723"/>
      <c r="K768" s="723"/>
      <c r="L768" s="253"/>
      <c r="M768" s="792"/>
      <c r="N768" s="792"/>
      <c r="O768" s="792"/>
      <c r="P768" s="792"/>
      <c r="Q768" s="792"/>
      <c r="R768" s="715" t="s">
        <v>73</v>
      </c>
      <c r="S768" s="217" t="s">
        <v>3340</v>
      </c>
      <c r="T768" s="684">
        <v>45566</v>
      </c>
      <c r="U768" s="685" t="s">
        <v>4567</v>
      </c>
      <c r="V768" s="487" t="s">
        <v>2246</v>
      </c>
      <c r="W768" s="485" t="s">
        <v>2248</v>
      </c>
      <c r="X768" s="485" t="s">
        <v>2248</v>
      </c>
    </row>
    <row r="769" spans="2:24" customFormat="1" ht="25.5" x14ac:dyDescent="0.2">
      <c r="B769" s="723"/>
      <c r="C769" s="723"/>
      <c r="D769" s="723"/>
      <c r="E769" s="723"/>
      <c r="F769" s="723"/>
      <c r="G769" s="723"/>
      <c r="H769" s="723"/>
      <c r="I769" s="723"/>
      <c r="J769" s="723"/>
      <c r="K769" s="723"/>
      <c r="L769" s="253"/>
      <c r="M769" s="792" t="s">
        <v>2912</v>
      </c>
      <c r="N769" s="792"/>
      <c r="O769" s="792"/>
      <c r="P769" s="792"/>
      <c r="Q769" s="792"/>
      <c r="R769" s="715" t="s">
        <v>73</v>
      </c>
      <c r="S769" s="217" t="s">
        <v>3341</v>
      </c>
      <c r="T769" s="684">
        <v>45566</v>
      </c>
      <c r="U769" s="685" t="s">
        <v>4567</v>
      </c>
      <c r="V769" s="487" t="s">
        <v>2246</v>
      </c>
      <c r="W769" s="485" t="s">
        <v>2248</v>
      </c>
      <c r="X769" s="485" t="s">
        <v>2248</v>
      </c>
    </row>
    <row r="770" spans="2:24" customFormat="1" ht="25.5" x14ac:dyDescent="0.2">
      <c r="B770" s="723"/>
      <c r="C770" s="723"/>
      <c r="D770" s="723"/>
      <c r="E770" s="723"/>
      <c r="F770" s="723"/>
      <c r="G770" s="723"/>
      <c r="H770" s="723"/>
      <c r="I770" s="723"/>
      <c r="J770" s="723"/>
      <c r="K770" s="723"/>
      <c r="L770" s="253"/>
      <c r="M770" s="792"/>
      <c r="N770" s="792"/>
      <c r="O770" s="792"/>
      <c r="P770" s="792"/>
      <c r="Q770" s="792"/>
      <c r="R770" s="715" t="s">
        <v>73</v>
      </c>
      <c r="S770" s="217" t="s">
        <v>3342</v>
      </c>
      <c r="T770" s="684">
        <v>45566</v>
      </c>
      <c r="U770" s="685" t="s">
        <v>4567</v>
      </c>
      <c r="V770" s="487" t="s">
        <v>2246</v>
      </c>
      <c r="W770" s="485" t="s">
        <v>2248</v>
      </c>
      <c r="X770" s="485" t="s">
        <v>2248</v>
      </c>
    </row>
    <row r="771" spans="2:24" customFormat="1" ht="38.25" x14ac:dyDescent="0.2">
      <c r="B771" s="723"/>
      <c r="C771" s="723"/>
      <c r="D771" s="723"/>
      <c r="E771" s="723"/>
      <c r="F771" s="723"/>
      <c r="G771" s="723"/>
      <c r="H771" s="723"/>
      <c r="I771" s="723"/>
      <c r="J771" s="723"/>
      <c r="K771" s="723"/>
      <c r="L771" s="253"/>
      <c r="M771" s="792"/>
      <c r="N771" s="792"/>
      <c r="O771" s="792"/>
      <c r="P771" s="792"/>
      <c r="Q771" s="792"/>
      <c r="R771" s="715" t="s">
        <v>73</v>
      </c>
      <c r="S771" s="217" t="s">
        <v>3343</v>
      </c>
      <c r="T771" s="684">
        <v>45566</v>
      </c>
      <c r="U771" s="685" t="s">
        <v>4567</v>
      </c>
      <c r="V771" s="487" t="s">
        <v>2246</v>
      </c>
      <c r="W771" s="485" t="s">
        <v>2248</v>
      </c>
      <c r="X771" s="485" t="s">
        <v>2248</v>
      </c>
    </row>
    <row r="772" spans="2:24" customFormat="1" ht="25.5" x14ac:dyDescent="0.2">
      <c r="B772" s="723"/>
      <c r="C772" s="723"/>
      <c r="D772" s="723"/>
      <c r="E772" s="723"/>
      <c r="F772" s="723"/>
      <c r="G772" s="723"/>
      <c r="H772" s="723"/>
      <c r="I772" s="723"/>
      <c r="J772" s="723"/>
      <c r="K772" s="723"/>
      <c r="L772" s="253"/>
      <c r="M772" s="792"/>
      <c r="N772" s="792"/>
      <c r="O772" s="792"/>
      <c r="P772" s="792"/>
      <c r="Q772" s="792"/>
      <c r="R772" s="715" t="s">
        <v>73</v>
      </c>
      <c r="S772" s="217" t="s">
        <v>3344</v>
      </c>
      <c r="T772" s="684">
        <v>45566</v>
      </c>
      <c r="U772" s="685" t="s">
        <v>4567</v>
      </c>
      <c r="V772" s="487" t="s">
        <v>2246</v>
      </c>
      <c r="W772" s="485" t="s">
        <v>2248</v>
      </c>
      <c r="X772" s="485" t="s">
        <v>2248</v>
      </c>
    </row>
    <row r="773" spans="2:24" customFormat="1" ht="51" x14ac:dyDescent="0.2">
      <c r="B773" s="723"/>
      <c r="C773" s="723"/>
      <c r="D773" s="723"/>
      <c r="E773" s="723"/>
      <c r="F773" s="723"/>
      <c r="G773" s="723"/>
      <c r="H773" s="723"/>
      <c r="I773" s="723"/>
      <c r="J773" s="723"/>
      <c r="K773" s="723"/>
      <c r="L773" s="253"/>
      <c r="M773" s="792"/>
      <c r="N773" s="792" t="s">
        <v>2912</v>
      </c>
      <c r="O773" s="792" t="s">
        <v>2912</v>
      </c>
      <c r="P773" s="792" t="s">
        <v>2912</v>
      </c>
      <c r="Q773" s="792" t="s">
        <v>4955</v>
      </c>
      <c r="R773" s="715" t="s">
        <v>3524</v>
      </c>
      <c r="S773" s="217" t="s">
        <v>3345</v>
      </c>
      <c r="T773" s="684">
        <v>45566</v>
      </c>
      <c r="U773" s="685" t="s">
        <v>4567</v>
      </c>
      <c r="V773" s="487" t="s">
        <v>2246</v>
      </c>
      <c r="W773" s="485" t="s">
        <v>2248</v>
      </c>
      <c r="X773" s="485" t="s">
        <v>2248</v>
      </c>
    </row>
    <row r="774" spans="2:24" customFormat="1" ht="25.5" x14ac:dyDescent="0.2">
      <c r="B774" s="723"/>
      <c r="C774" s="723"/>
      <c r="D774" s="723"/>
      <c r="E774" s="723"/>
      <c r="F774" s="723"/>
      <c r="G774" s="723"/>
      <c r="H774" s="723"/>
      <c r="I774" s="723"/>
      <c r="J774" s="723"/>
      <c r="K774" s="723"/>
      <c r="L774" s="253"/>
      <c r="M774" s="792"/>
      <c r="N774" s="792"/>
      <c r="O774" s="792"/>
      <c r="P774" s="792"/>
      <c r="Q774" s="792"/>
      <c r="R774" s="715" t="s">
        <v>73</v>
      </c>
      <c r="S774" s="217" t="s">
        <v>3346</v>
      </c>
      <c r="T774" s="684">
        <v>45566</v>
      </c>
      <c r="U774" s="685" t="s">
        <v>4567</v>
      </c>
      <c r="V774" s="487" t="s">
        <v>2246</v>
      </c>
      <c r="W774" s="485" t="s">
        <v>2248</v>
      </c>
      <c r="X774" s="485" t="s">
        <v>2248</v>
      </c>
    </row>
    <row r="775" spans="2:24" customFormat="1" ht="38.25" x14ac:dyDescent="0.2">
      <c r="B775" s="723"/>
      <c r="C775" s="723"/>
      <c r="D775" s="723"/>
      <c r="E775" s="723"/>
      <c r="F775" s="723"/>
      <c r="G775" s="723"/>
      <c r="H775" s="723"/>
      <c r="I775" s="723"/>
      <c r="J775" s="723"/>
      <c r="K775" s="723"/>
      <c r="L775" s="253"/>
      <c r="M775" s="792"/>
      <c r="N775" s="792"/>
      <c r="O775" s="792"/>
      <c r="P775" s="792"/>
      <c r="Q775" s="792"/>
      <c r="R775" s="715" t="s">
        <v>73</v>
      </c>
      <c r="S775" s="217" t="s">
        <v>3347</v>
      </c>
      <c r="T775" s="684">
        <v>45566</v>
      </c>
      <c r="U775" s="685" t="s">
        <v>4567</v>
      </c>
      <c r="V775" s="487" t="s">
        <v>2246</v>
      </c>
      <c r="W775" s="485" t="s">
        <v>2248</v>
      </c>
      <c r="X775" s="485" t="s">
        <v>2248</v>
      </c>
    </row>
    <row r="776" spans="2:24" customFormat="1" x14ac:dyDescent="0.2">
      <c r="B776" s="723"/>
      <c r="C776" s="723"/>
      <c r="D776" s="723"/>
      <c r="E776" s="723"/>
      <c r="F776" s="723"/>
      <c r="G776" s="723"/>
      <c r="H776" s="723"/>
      <c r="I776" s="723"/>
      <c r="J776" s="723"/>
      <c r="K776" s="723"/>
      <c r="L776" s="253"/>
      <c r="M776" s="792"/>
      <c r="N776" s="792"/>
      <c r="O776" s="792"/>
      <c r="P776" s="792"/>
      <c r="Q776" s="792"/>
      <c r="R776" s="715" t="s">
        <v>73</v>
      </c>
      <c r="S776" s="217" t="s">
        <v>2742</v>
      </c>
      <c r="T776" s="684">
        <v>45566</v>
      </c>
      <c r="U776" s="685" t="s">
        <v>4567</v>
      </c>
      <c r="V776" s="253"/>
      <c r="W776" s="253"/>
      <c r="X776" s="253"/>
    </row>
    <row r="777" spans="2:24" customFormat="1" ht="38.25" x14ac:dyDescent="0.2">
      <c r="B777" s="723"/>
      <c r="C777" s="723"/>
      <c r="D777" s="723"/>
      <c r="E777" s="723"/>
      <c r="F777" s="723"/>
      <c r="G777" s="723"/>
      <c r="H777" s="723"/>
      <c r="I777" s="723"/>
      <c r="J777" s="723"/>
      <c r="K777" s="723"/>
      <c r="L777" s="253"/>
      <c r="M777" s="792"/>
      <c r="N777" s="792"/>
      <c r="O777" s="792"/>
      <c r="P777" s="792"/>
      <c r="Q777" s="792"/>
      <c r="R777" s="715" t="s">
        <v>73</v>
      </c>
      <c r="S777" s="217" t="s">
        <v>3348</v>
      </c>
      <c r="T777" s="684">
        <v>45566</v>
      </c>
      <c r="U777" s="685" t="s">
        <v>4567</v>
      </c>
      <c r="V777" s="487" t="s">
        <v>2246</v>
      </c>
      <c r="W777" s="485" t="s">
        <v>2248</v>
      </c>
      <c r="X777" s="485" t="s">
        <v>2248</v>
      </c>
    </row>
    <row r="778" spans="2:24" customFormat="1" ht="25.5" x14ac:dyDescent="0.2">
      <c r="B778" s="723"/>
      <c r="C778" s="723"/>
      <c r="D778" s="723"/>
      <c r="E778" s="723"/>
      <c r="F778" s="723"/>
      <c r="G778" s="723"/>
      <c r="H778" s="723"/>
      <c r="I778" s="723"/>
      <c r="J778" s="723"/>
      <c r="K778" s="723"/>
      <c r="L778" s="253"/>
      <c r="M778" s="792"/>
      <c r="N778" s="792"/>
      <c r="O778" s="792"/>
      <c r="P778" s="792"/>
      <c r="Q778" s="792"/>
      <c r="R778" s="715" t="s">
        <v>73</v>
      </c>
      <c r="S778" s="217" t="s">
        <v>3349</v>
      </c>
      <c r="T778" s="684">
        <v>45566</v>
      </c>
      <c r="U778" s="685" t="s">
        <v>4567</v>
      </c>
      <c r="V778" s="487" t="s">
        <v>2246</v>
      </c>
      <c r="W778" s="485" t="s">
        <v>2248</v>
      </c>
      <c r="X778" s="485" t="s">
        <v>2248</v>
      </c>
    </row>
    <row r="779" spans="2:24" customFormat="1" ht="38.25" x14ac:dyDescent="0.2">
      <c r="B779" s="723"/>
      <c r="C779" s="723"/>
      <c r="D779" s="723"/>
      <c r="E779" s="723"/>
      <c r="F779" s="723"/>
      <c r="G779" s="723"/>
      <c r="H779" s="723"/>
      <c r="I779" s="723"/>
      <c r="J779" s="723"/>
      <c r="K779" s="723"/>
      <c r="L779" s="253"/>
      <c r="M779" s="792"/>
      <c r="N779" s="792"/>
      <c r="O779" s="792"/>
      <c r="P779" s="792"/>
      <c r="Q779" s="792"/>
      <c r="R779" s="715" t="s">
        <v>73</v>
      </c>
      <c r="S779" s="217" t="s">
        <v>3350</v>
      </c>
      <c r="T779" s="684">
        <v>45566</v>
      </c>
      <c r="U779" s="685" t="s">
        <v>4567</v>
      </c>
      <c r="V779" s="487" t="s">
        <v>2246</v>
      </c>
      <c r="W779" s="485" t="s">
        <v>2248</v>
      </c>
      <c r="X779" s="485" t="s">
        <v>2248</v>
      </c>
    </row>
    <row r="780" spans="2:24" customFormat="1" ht="38.25" x14ac:dyDescent="0.2">
      <c r="B780" s="723"/>
      <c r="C780" s="723"/>
      <c r="D780" s="723"/>
      <c r="E780" s="723"/>
      <c r="F780" s="723"/>
      <c r="G780" s="723"/>
      <c r="H780" s="723"/>
      <c r="I780" s="723"/>
      <c r="J780" s="723"/>
      <c r="K780" s="723"/>
      <c r="L780" s="253"/>
      <c r="M780" s="792"/>
      <c r="N780" s="792"/>
      <c r="O780" s="792"/>
      <c r="P780" s="792"/>
      <c r="Q780" s="792"/>
      <c r="R780" s="715" t="s">
        <v>73</v>
      </c>
      <c r="S780" s="217" t="s">
        <v>3351</v>
      </c>
      <c r="T780" s="684">
        <v>45566</v>
      </c>
      <c r="U780" s="685" t="s">
        <v>4567</v>
      </c>
      <c r="V780" s="487" t="s">
        <v>2246</v>
      </c>
      <c r="W780" s="485" t="s">
        <v>2248</v>
      </c>
      <c r="X780" s="485" t="s">
        <v>2248</v>
      </c>
    </row>
    <row r="781" spans="2:24" customFormat="1" ht="38.25" x14ac:dyDescent="0.2">
      <c r="B781" s="723"/>
      <c r="C781" s="723"/>
      <c r="D781" s="723"/>
      <c r="E781" s="723"/>
      <c r="F781" s="723"/>
      <c r="G781" s="723"/>
      <c r="H781" s="723"/>
      <c r="I781" s="723"/>
      <c r="J781" s="723"/>
      <c r="K781" s="723"/>
      <c r="L781" s="253"/>
      <c r="M781" s="792"/>
      <c r="N781" s="792"/>
      <c r="O781" s="792"/>
      <c r="P781" s="792"/>
      <c r="Q781" s="792"/>
      <c r="R781" s="715" t="s">
        <v>73</v>
      </c>
      <c r="S781" s="217" t="s">
        <v>3352</v>
      </c>
      <c r="T781" s="684">
        <v>45566</v>
      </c>
      <c r="U781" s="685" t="s">
        <v>4567</v>
      </c>
      <c r="V781" s="487" t="s">
        <v>2246</v>
      </c>
      <c r="W781" s="485" t="s">
        <v>2248</v>
      </c>
      <c r="X781" s="485" t="s">
        <v>2248</v>
      </c>
    </row>
    <row r="782" spans="2:24" customFormat="1" ht="51" x14ac:dyDescent="0.2">
      <c r="B782" s="723"/>
      <c r="C782" s="723"/>
      <c r="D782" s="723"/>
      <c r="E782" s="723"/>
      <c r="F782" s="723"/>
      <c r="G782" s="723"/>
      <c r="H782" s="723"/>
      <c r="I782" s="723"/>
      <c r="J782" s="723"/>
      <c r="K782" s="723"/>
      <c r="L782" s="253"/>
      <c r="M782" s="792"/>
      <c r="N782" s="792"/>
      <c r="O782" s="792"/>
      <c r="P782" s="792"/>
      <c r="Q782" s="792"/>
      <c r="R782" s="715" t="s">
        <v>73</v>
      </c>
      <c r="S782" s="217" t="s">
        <v>3353</v>
      </c>
      <c r="T782" s="684">
        <v>45566</v>
      </c>
      <c r="U782" s="685" t="s">
        <v>4567</v>
      </c>
      <c r="V782" s="487" t="s">
        <v>2246</v>
      </c>
      <c r="W782" s="485" t="s">
        <v>2248</v>
      </c>
      <c r="X782" s="485" t="s">
        <v>2248</v>
      </c>
    </row>
    <row r="783" spans="2:24" customFormat="1" ht="51" x14ac:dyDescent="0.2">
      <c r="B783" s="723"/>
      <c r="C783" s="723"/>
      <c r="D783" s="723"/>
      <c r="E783" s="723"/>
      <c r="F783" s="723"/>
      <c r="G783" s="723"/>
      <c r="H783" s="723"/>
      <c r="I783" s="723"/>
      <c r="J783" s="723"/>
      <c r="K783" s="723"/>
      <c r="L783" s="253"/>
      <c r="M783" s="792"/>
      <c r="N783" s="792"/>
      <c r="O783" s="792"/>
      <c r="P783" s="792"/>
      <c r="Q783" s="792"/>
      <c r="R783" s="715" t="s">
        <v>73</v>
      </c>
      <c r="S783" s="217" t="s">
        <v>3354</v>
      </c>
      <c r="T783" s="684">
        <v>45566</v>
      </c>
      <c r="U783" s="685" t="s">
        <v>4567</v>
      </c>
      <c r="V783" s="487" t="s">
        <v>2246</v>
      </c>
      <c r="W783" s="485" t="s">
        <v>2248</v>
      </c>
      <c r="X783" s="485" t="s">
        <v>2248</v>
      </c>
    </row>
    <row r="784" spans="2:24" customFormat="1" ht="89.25" x14ac:dyDescent="0.2">
      <c r="B784" s="723"/>
      <c r="C784" s="723"/>
      <c r="D784" s="723"/>
      <c r="E784" s="723"/>
      <c r="F784" s="723"/>
      <c r="G784" s="723"/>
      <c r="H784" s="723"/>
      <c r="I784" s="723"/>
      <c r="J784" s="723"/>
      <c r="K784" s="723"/>
      <c r="L784" s="253"/>
      <c r="M784" s="792"/>
      <c r="N784" s="792"/>
      <c r="O784" s="792"/>
      <c r="P784" s="792"/>
      <c r="Q784" s="792"/>
      <c r="R784" s="715" t="s">
        <v>73</v>
      </c>
      <c r="S784" s="217" t="s">
        <v>3355</v>
      </c>
      <c r="T784" s="684">
        <v>45566</v>
      </c>
      <c r="U784" s="685" t="s">
        <v>4567</v>
      </c>
      <c r="V784" s="487" t="s">
        <v>2246</v>
      </c>
      <c r="W784" s="485" t="s">
        <v>2248</v>
      </c>
      <c r="X784" s="485" t="s">
        <v>2248</v>
      </c>
    </row>
    <row r="785" spans="2:24" customFormat="1" ht="38.25" x14ac:dyDescent="0.2">
      <c r="B785" s="723"/>
      <c r="C785" s="723"/>
      <c r="D785" s="723"/>
      <c r="E785" s="723"/>
      <c r="F785" s="723"/>
      <c r="G785" s="723"/>
      <c r="H785" s="723"/>
      <c r="I785" s="723"/>
      <c r="J785" s="723"/>
      <c r="K785" s="723"/>
      <c r="L785" s="253"/>
      <c r="M785" s="792" t="s">
        <v>2912</v>
      </c>
      <c r="N785" s="792"/>
      <c r="O785" s="792"/>
      <c r="P785" s="792"/>
      <c r="Q785" s="792"/>
      <c r="R785" s="715" t="s">
        <v>73</v>
      </c>
      <c r="S785" s="217" t="s">
        <v>3356</v>
      </c>
      <c r="T785" s="684">
        <v>45566</v>
      </c>
      <c r="U785" s="685" t="s">
        <v>4567</v>
      </c>
      <c r="V785" s="487" t="s">
        <v>2246</v>
      </c>
      <c r="W785" s="485" t="s">
        <v>2248</v>
      </c>
      <c r="X785" s="485" t="s">
        <v>2248</v>
      </c>
    </row>
    <row r="786" spans="2:24" customFormat="1" ht="51" x14ac:dyDescent="0.2">
      <c r="B786" s="723"/>
      <c r="C786" s="723"/>
      <c r="D786" s="723"/>
      <c r="E786" s="723"/>
      <c r="F786" s="723"/>
      <c r="G786" s="723"/>
      <c r="H786" s="723"/>
      <c r="I786" s="723"/>
      <c r="J786" s="723"/>
      <c r="K786" s="723"/>
      <c r="L786" s="253"/>
      <c r="M786" s="792"/>
      <c r="N786" s="792"/>
      <c r="O786" s="792"/>
      <c r="P786" s="792"/>
      <c r="Q786" s="792"/>
      <c r="R786" s="715" t="s">
        <v>73</v>
      </c>
      <c r="S786" s="217" t="s">
        <v>3357</v>
      </c>
      <c r="T786" s="684">
        <v>45566</v>
      </c>
      <c r="U786" s="685" t="s">
        <v>4567</v>
      </c>
      <c r="V786" s="487" t="s">
        <v>2246</v>
      </c>
      <c r="W786" s="485" t="s">
        <v>2248</v>
      </c>
      <c r="X786" s="485" t="s">
        <v>2248</v>
      </c>
    </row>
    <row r="787" spans="2:24" customFormat="1" ht="51" x14ac:dyDescent="0.2">
      <c r="B787" s="723"/>
      <c r="C787" s="723"/>
      <c r="D787" s="723"/>
      <c r="E787" s="723"/>
      <c r="F787" s="723"/>
      <c r="G787" s="723"/>
      <c r="H787" s="723"/>
      <c r="I787" s="723"/>
      <c r="J787" s="723"/>
      <c r="K787" s="723"/>
      <c r="L787" s="253"/>
      <c r="M787" s="792"/>
      <c r="N787" s="792"/>
      <c r="O787" s="792"/>
      <c r="P787" s="792"/>
      <c r="Q787" s="792"/>
      <c r="R787" s="715" t="s">
        <v>73</v>
      </c>
      <c r="S787" s="217" t="s">
        <v>3358</v>
      </c>
      <c r="T787" s="684">
        <v>45566</v>
      </c>
      <c r="U787" s="685" t="s">
        <v>4567</v>
      </c>
      <c r="V787" s="487" t="s">
        <v>2246</v>
      </c>
      <c r="W787" s="485" t="s">
        <v>2248</v>
      </c>
      <c r="X787" s="485" t="s">
        <v>2248</v>
      </c>
    </row>
    <row r="788" spans="2:24" customFormat="1" ht="63.75" x14ac:dyDescent="0.2">
      <c r="B788" s="723"/>
      <c r="C788" s="723"/>
      <c r="D788" s="723"/>
      <c r="E788" s="723"/>
      <c r="F788" s="723"/>
      <c r="G788" s="723"/>
      <c r="H788" s="723"/>
      <c r="I788" s="723"/>
      <c r="J788" s="723"/>
      <c r="K788" s="723"/>
      <c r="L788" s="253"/>
      <c r="M788" s="792"/>
      <c r="N788" s="792" t="s">
        <v>2912</v>
      </c>
      <c r="O788" s="792" t="s">
        <v>2912</v>
      </c>
      <c r="P788" s="792" t="s">
        <v>2912</v>
      </c>
      <c r="Q788" s="792" t="s">
        <v>4955</v>
      </c>
      <c r="R788" s="715" t="s">
        <v>3524</v>
      </c>
      <c r="S788" s="217" t="s">
        <v>3359</v>
      </c>
      <c r="T788" s="684">
        <v>45566</v>
      </c>
      <c r="U788" s="685" t="s">
        <v>4567</v>
      </c>
      <c r="V788" s="487" t="s">
        <v>2246</v>
      </c>
      <c r="W788" s="485" t="s">
        <v>2248</v>
      </c>
      <c r="X788" s="485" t="s">
        <v>2248</v>
      </c>
    </row>
    <row r="789" spans="2:24" customFormat="1" ht="63.75" x14ac:dyDescent="0.2">
      <c r="B789" s="723"/>
      <c r="C789" s="723"/>
      <c r="D789" s="723"/>
      <c r="E789" s="723"/>
      <c r="F789" s="723"/>
      <c r="G789" s="723"/>
      <c r="H789" s="723"/>
      <c r="I789" s="723"/>
      <c r="J789" s="723"/>
      <c r="K789" s="723"/>
      <c r="L789" s="253"/>
      <c r="M789" s="792"/>
      <c r="N789" s="792"/>
      <c r="O789" s="792"/>
      <c r="P789" s="792"/>
      <c r="Q789" s="792"/>
      <c r="R789" s="715" t="s">
        <v>73</v>
      </c>
      <c r="S789" s="217" t="s">
        <v>3360</v>
      </c>
      <c r="T789" s="684">
        <v>45566</v>
      </c>
      <c r="U789" s="685" t="s">
        <v>4567</v>
      </c>
      <c r="V789" s="487" t="s">
        <v>2246</v>
      </c>
      <c r="W789" s="485" t="s">
        <v>2248</v>
      </c>
      <c r="X789" s="485" t="s">
        <v>2248</v>
      </c>
    </row>
    <row r="790" spans="2:24" customFormat="1" ht="25.5" x14ac:dyDescent="0.2">
      <c r="B790" s="723"/>
      <c r="C790" s="723"/>
      <c r="D790" s="723"/>
      <c r="E790" s="723"/>
      <c r="F790" s="723"/>
      <c r="G790" s="723"/>
      <c r="H790" s="723"/>
      <c r="I790" s="723"/>
      <c r="J790" s="723"/>
      <c r="K790" s="723"/>
      <c r="L790" s="253"/>
      <c r="M790" s="792"/>
      <c r="N790" s="792"/>
      <c r="O790" s="792"/>
      <c r="P790" s="792"/>
      <c r="Q790" s="792"/>
      <c r="R790" s="715" t="s">
        <v>73</v>
      </c>
      <c r="S790" s="217" t="s">
        <v>3361</v>
      </c>
      <c r="T790" s="684">
        <v>45566</v>
      </c>
      <c r="U790" s="685" t="s">
        <v>4567</v>
      </c>
      <c r="V790" s="487" t="s">
        <v>2246</v>
      </c>
      <c r="W790" s="485" t="s">
        <v>2248</v>
      </c>
      <c r="X790" s="485" t="s">
        <v>2248</v>
      </c>
    </row>
    <row r="791" spans="2:24" customFormat="1" ht="25.5" x14ac:dyDescent="0.2">
      <c r="B791" s="723"/>
      <c r="C791" s="723"/>
      <c r="D791" s="723"/>
      <c r="E791" s="723"/>
      <c r="F791" s="723"/>
      <c r="G791" s="723"/>
      <c r="H791" s="723"/>
      <c r="I791" s="723"/>
      <c r="J791" s="723"/>
      <c r="K791" s="723"/>
      <c r="L791" s="253"/>
      <c r="M791" s="792"/>
      <c r="N791" s="792"/>
      <c r="O791" s="792"/>
      <c r="P791" s="792"/>
      <c r="Q791" s="792"/>
      <c r="R791" s="715" t="s">
        <v>73</v>
      </c>
      <c r="S791" s="217" t="s">
        <v>3362</v>
      </c>
      <c r="T791" s="684">
        <v>45566</v>
      </c>
      <c r="U791" s="685" t="s">
        <v>4567</v>
      </c>
      <c r="V791" s="487" t="s">
        <v>2246</v>
      </c>
      <c r="W791" s="485" t="s">
        <v>2248</v>
      </c>
      <c r="X791" s="485" t="s">
        <v>2248</v>
      </c>
    </row>
    <row r="792" spans="2:24" customFormat="1" ht="25.5" x14ac:dyDescent="0.2">
      <c r="B792" s="723"/>
      <c r="C792" s="723"/>
      <c r="D792" s="723"/>
      <c r="E792" s="723"/>
      <c r="F792" s="723"/>
      <c r="G792" s="723"/>
      <c r="H792" s="723"/>
      <c r="I792" s="723"/>
      <c r="J792" s="723"/>
      <c r="K792" s="723"/>
      <c r="L792" s="253"/>
      <c r="M792" s="792"/>
      <c r="N792" s="792"/>
      <c r="O792" s="792"/>
      <c r="P792" s="792"/>
      <c r="Q792" s="792"/>
      <c r="R792" s="715" t="s">
        <v>73</v>
      </c>
      <c r="S792" s="217" t="s">
        <v>3363</v>
      </c>
      <c r="T792" s="684">
        <v>45566</v>
      </c>
      <c r="U792" s="685" t="s">
        <v>4567</v>
      </c>
      <c r="V792" s="487" t="s">
        <v>2246</v>
      </c>
      <c r="W792" s="485" t="s">
        <v>2248</v>
      </c>
      <c r="X792" s="485" t="s">
        <v>2248</v>
      </c>
    </row>
    <row r="793" spans="2:24" customFormat="1" ht="25.5" x14ac:dyDescent="0.2">
      <c r="B793" s="723"/>
      <c r="C793" s="723"/>
      <c r="D793" s="723"/>
      <c r="E793" s="723"/>
      <c r="F793" s="723"/>
      <c r="G793" s="723"/>
      <c r="H793" s="723"/>
      <c r="I793" s="723"/>
      <c r="J793" s="723"/>
      <c r="K793" s="723"/>
      <c r="L793" s="253"/>
      <c r="M793" s="792"/>
      <c r="N793" s="792"/>
      <c r="O793" s="792"/>
      <c r="P793" s="792"/>
      <c r="Q793" s="792"/>
      <c r="R793" s="715" t="s">
        <v>73</v>
      </c>
      <c r="S793" s="217" t="s">
        <v>3364</v>
      </c>
      <c r="T793" s="684">
        <v>45566</v>
      </c>
      <c r="U793" s="685" t="s">
        <v>4567</v>
      </c>
      <c r="V793" s="487" t="s">
        <v>2246</v>
      </c>
      <c r="W793" s="485" t="s">
        <v>2248</v>
      </c>
      <c r="X793" s="485" t="s">
        <v>2248</v>
      </c>
    </row>
    <row r="794" spans="2:24" customFormat="1" ht="51" x14ac:dyDescent="0.2">
      <c r="B794" s="723"/>
      <c r="C794" s="723"/>
      <c r="D794" s="723"/>
      <c r="E794" s="723"/>
      <c r="F794" s="723"/>
      <c r="G794" s="723"/>
      <c r="H794" s="723"/>
      <c r="I794" s="723"/>
      <c r="J794" s="723"/>
      <c r="K794" s="723"/>
      <c r="L794" s="253"/>
      <c r="M794" s="792"/>
      <c r="N794" s="792"/>
      <c r="O794" s="792"/>
      <c r="P794" s="792"/>
      <c r="Q794" s="792"/>
      <c r="R794" s="715" t="s">
        <v>73</v>
      </c>
      <c r="S794" s="217" t="s">
        <v>3452</v>
      </c>
      <c r="T794" s="684">
        <v>45566</v>
      </c>
      <c r="U794" s="685" t="s">
        <v>4567</v>
      </c>
      <c r="V794" s="487" t="s">
        <v>2246</v>
      </c>
      <c r="W794" s="485" t="s">
        <v>2248</v>
      </c>
      <c r="X794" s="485" t="s">
        <v>2248</v>
      </c>
    </row>
    <row r="795" spans="2:24" customFormat="1" ht="38.25" x14ac:dyDescent="0.2">
      <c r="B795" s="723"/>
      <c r="C795" s="723"/>
      <c r="D795" s="723"/>
      <c r="E795" s="723"/>
      <c r="F795" s="723"/>
      <c r="G795" s="723"/>
      <c r="H795" s="723"/>
      <c r="I795" s="723"/>
      <c r="J795" s="723"/>
      <c r="K795" s="723"/>
      <c r="L795" s="253"/>
      <c r="M795" s="792"/>
      <c r="N795" s="792"/>
      <c r="O795" s="792"/>
      <c r="P795" s="792"/>
      <c r="Q795" s="792"/>
      <c r="R795" s="715" t="s">
        <v>73</v>
      </c>
      <c r="S795" s="217" t="s">
        <v>3365</v>
      </c>
      <c r="T795" s="684">
        <v>45566</v>
      </c>
      <c r="U795" s="685" t="s">
        <v>4567</v>
      </c>
      <c r="V795" s="487" t="s">
        <v>2246</v>
      </c>
      <c r="W795" s="485" t="s">
        <v>2248</v>
      </c>
      <c r="X795" s="485" t="s">
        <v>2248</v>
      </c>
    </row>
    <row r="796" spans="2:24" customFormat="1" ht="51" x14ac:dyDescent="0.2">
      <c r="B796" s="723"/>
      <c r="C796" s="723"/>
      <c r="D796" s="723"/>
      <c r="E796" s="723"/>
      <c r="F796" s="723"/>
      <c r="G796" s="723"/>
      <c r="H796" s="723"/>
      <c r="I796" s="723"/>
      <c r="J796" s="723"/>
      <c r="K796" s="723"/>
      <c r="L796" s="253"/>
      <c r="M796" s="792"/>
      <c r="N796" s="792"/>
      <c r="O796" s="792"/>
      <c r="P796" s="792"/>
      <c r="Q796" s="792"/>
      <c r="R796" s="715" t="s">
        <v>73</v>
      </c>
      <c r="S796" s="217" t="s">
        <v>3453</v>
      </c>
      <c r="T796" s="684">
        <v>45566</v>
      </c>
      <c r="U796" s="685" t="s">
        <v>4567</v>
      </c>
      <c r="V796" s="487" t="s">
        <v>2246</v>
      </c>
      <c r="W796" s="485" t="s">
        <v>2248</v>
      </c>
      <c r="X796" s="485" t="s">
        <v>2248</v>
      </c>
    </row>
    <row r="797" spans="2:24" customFormat="1" ht="38.25" x14ac:dyDescent="0.2">
      <c r="B797" s="723"/>
      <c r="C797" s="723"/>
      <c r="D797" s="723"/>
      <c r="E797" s="723"/>
      <c r="F797" s="723"/>
      <c r="G797" s="723"/>
      <c r="H797" s="723"/>
      <c r="I797" s="723"/>
      <c r="J797" s="723"/>
      <c r="K797" s="723"/>
      <c r="L797" s="253"/>
      <c r="M797" s="792"/>
      <c r="N797" s="792"/>
      <c r="O797" s="792"/>
      <c r="P797" s="792"/>
      <c r="Q797" s="792"/>
      <c r="R797" s="715" t="s">
        <v>73</v>
      </c>
      <c r="S797" s="217" t="s">
        <v>3366</v>
      </c>
      <c r="T797" s="684">
        <v>45566</v>
      </c>
      <c r="U797" s="685" t="s">
        <v>4567</v>
      </c>
      <c r="V797" s="487" t="s">
        <v>2246</v>
      </c>
      <c r="W797" s="485" t="s">
        <v>2248</v>
      </c>
      <c r="X797" s="485" t="s">
        <v>2248</v>
      </c>
    </row>
    <row r="798" spans="2:24" customFormat="1" ht="51" x14ac:dyDescent="0.2">
      <c r="B798" s="723"/>
      <c r="C798" s="723"/>
      <c r="D798" s="723"/>
      <c r="E798" s="723"/>
      <c r="F798" s="723"/>
      <c r="G798" s="723"/>
      <c r="H798" s="723"/>
      <c r="I798" s="723"/>
      <c r="J798" s="723"/>
      <c r="K798" s="723"/>
      <c r="L798" s="253"/>
      <c r="M798" s="792"/>
      <c r="N798" s="792"/>
      <c r="O798" s="792"/>
      <c r="P798" s="792"/>
      <c r="Q798" s="792"/>
      <c r="R798" s="715" t="s">
        <v>73</v>
      </c>
      <c r="S798" s="217" t="s">
        <v>3367</v>
      </c>
      <c r="T798" s="684">
        <v>45566</v>
      </c>
      <c r="U798" s="685" t="s">
        <v>4567</v>
      </c>
      <c r="V798" s="487" t="s">
        <v>2246</v>
      </c>
      <c r="W798" s="485" t="s">
        <v>2248</v>
      </c>
      <c r="X798" s="485" t="s">
        <v>2248</v>
      </c>
    </row>
    <row r="799" spans="2:24" customFormat="1" ht="25.5" x14ac:dyDescent="0.2">
      <c r="B799" s="723"/>
      <c r="C799" s="723"/>
      <c r="D799" s="723"/>
      <c r="E799" s="723"/>
      <c r="F799" s="723"/>
      <c r="G799" s="723"/>
      <c r="H799" s="723"/>
      <c r="I799" s="723"/>
      <c r="J799" s="723"/>
      <c r="K799" s="723"/>
      <c r="L799" s="253"/>
      <c r="M799" s="792" t="s">
        <v>2912</v>
      </c>
      <c r="N799" s="792"/>
      <c r="O799" s="792"/>
      <c r="P799" s="792"/>
      <c r="Q799" s="792"/>
      <c r="R799" s="715" t="s">
        <v>73</v>
      </c>
      <c r="S799" s="217" t="s">
        <v>3368</v>
      </c>
      <c r="T799" s="684">
        <v>45566</v>
      </c>
      <c r="U799" s="685" t="s">
        <v>4567</v>
      </c>
      <c r="V799" s="487" t="s">
        <v>2246</v>
      </c>
      <c r="W799" s="485" t="s">
        <v>2248</v>
      </c>
      <c r="X799" s="485" t="s">
        <v>2248</v>
      </c>
    </row>
    <row r="800" spans="2:24" customFormat="1" ht="51" x14ac:dyDescent="0.2">
      <c r="B800" s="723"/>
      <c r="C800" s="723"/>
      <c r="D800" s="723"/>
      <c r="E800" s="723"/>
      <c r="F800" s="723"/>
      <c r="G800" s="723"/>
      <c r="H800" s="723"/>
      <c r="I800" s="723"/>
      <c r="J800" s="723"/>
      <c r="K800" s="723"/>
      <c r="L800" s="253"/>
      <c r="M800" s="792"/>
      <c r="N800" s="792"/>
      <c r="O800" s="792"/>
      <c r="P800" s="792"/>
      <c r="Q800" s="792"/>
      <c r="R800" s="715" t="s">
        <v>73</v>
      </c>
      <c r="S800" s="217" t="s">
        <v>3369</v>
      </c>
      <c r="T800" s="684">
        <v>45566</v>
      </c>
      <c r="U800" s="685" t="s">
        <v>4567</v>
      </c>
      <c r="V800" s="487" t="s">
        <v>2246</v>
      </c>
      <c r="W800" s="485" t="s">
        <v>2248</v>
      </c>
      <c r="X800" s="485" t="s">
        <v>2248</v>
      </c>
    </row>
    <row r="801" spans="2:24" customFormat="1" x14ac:dyDescent="0.2">
      <c r="B801" s="723"/>
      <c r="C801" s="723"/>
      <c r="D801" s="723"/>
      <c r="E801" s="723"/>
      <c r="F801" s="723"/>
      <c r="G801" s="723"/>
      <c r="H801" s="723"/>
      <c r="I801" s="723"/>
      <c r="J801" s="723"/>
      <c r="K801" s="723"/>
      <c r="L801" s="253"/>
      <c r="M801" s="792"/>
      <c r="N801" s="792"/>
      <c r="O801" s="792"/>
      <c r="P801" s="792"/>
      <c r="Q801" s="792"/>
      <c r="R801" s="715" t="s">
        <v>73</v>
      </c>
      <c r="S801" s="217" t="s">
        <v>2764</v>
      </c>
      <c r="T801" s="684">
        <v>45566</v>
      </c>
      <c r="U801" s="685" t="s">
        <v>4567</v>
      </c>
      <c r="V801" s="253"/>
      <c r="W801" s="253"/>
      <c r="X801" s="253"/>
    </row>
    <row r="802" spans="2:24" customFormat="1" ht="25.5" x14ac:dyDescent="0.2">
      <c r="B802" s="723"/>
      <c r="C802" s="723"/>
      <c r="D802" s="723"/>
      <c r="E802" s="723"/>
      <c r="F802" s="723"/>
      <c r="G802" s="723"/>
      <c r="H802" s="723"/>
      <c r="I802" s="723"/>
      <c r="J802" s="723"/>
      <c r="K802" s="723"/>
      <c r="L802" s="253"/>
      <c r="M802" s="792"/>
      <c r="N802" s="792"/>
      <c r="O802" s="792"/>
      <c r="P802" s="792"/>
      <c r="Q802" s="792"/>
      <c r="R802" s="715" t="s">
        <v>73</v>
      </c>
      <c r="S802" s="217" t="s">
        <v>3454</v>
      </c>
      <c r="T802" s="684">
        <v>45566</v>
      </c>
      <c r="U802" s="685" t="s">
        <v>4567</v>
      </c>
      <c r="V802" s="487" t="s">
        <v>2246</v>
      </c>
      <c r="W802" s="485" t="s">
        <v>2248</v>
      </c>
      <c r="X802" s="485" t="s">
        <v>2248</v>
      </c>
    </row>
    <row r="803" spans="2:24" customFormat="1" ht="25.5" x14ac:dyDescent="0.2">
      <c r="B803" s="723"/>
      <c r="C803" s="723"/>
      <c r="D803" s="723"/>
      <c r="E803" s="723"/>
      <c r="F803" s="723"/>
      <c r="G803" s="723"/>
      <c r="H803" s="723"/>
      <c r="I803" s="723"/>
      <c r="J803" s="723"/>
      <c r="K803" s="723"/>
      <c r="L803" s="253"/>
      <c r="M803" s="792"/>
      <c r="N803" s="792"/>
      <c r="O803" s="792"/>
      <c r="P803" s="792"/>
      <c r="Q803" s="792"/>
      <c r="R803" s="715" t="s">
        <v>73</v>
      </c>
      <c r="S803" s="217" t="s">
        <v>3370</v>
      </c>
      <c r="T803" s="684">
        <v>45566</v>
      </c>
      <c r="U803" s="685" t="s">
        <v>4567</v>
      </c>
      <c r="V803" s="487" t="s">
        <v>2246</v>
      </c>
      <c r="W803" s="485" t="s">
        <v>2248</v>
      </c>
      <c r="X803" s="485" t="s">
        <v>2248</v>
      </c>
    </row>
    <row r="804" spans="2:24" customFormat="1" ht="28.9" customHeight="1" x14ac:dyDescent="0.2">
      <c r="B804" s="723"/>
      <c r="C804" s="723"/>
      <c r="D804" s="723"/>
      <c r="E804" s="723"/>
      <c r="F804" s="723"/>
      <c r="G804" s="723"/>
      <c r="H804" s="723"/>
      <c r="I804" s="723"/>
      <c r="J804" s="723"/>
      <c r="K804" s="723"/>
      <c r="L804" s="253"/>
      <c r="M804" s="792"/>
      <c r="N804" s="792"/>
      <c r="O804" s="792"/>
      <c r="P804" s="792"/>
      <c r="Q804" s="792"/>
      <c r="R804" s="715" t="s">
        <v>73</v>
      </c>
      <c r="S804" s="217" t="s">
        <v>3371</v>
      </c>
      <c r="T804" s="684">
        <v>45566</v>
      </c>
      <c r="U804" s="685" t="s">
        <v>4567</v>
      </c>
      <c r="V804" s="487" t="s">
        <v>2246</v>
      </c>
      <c r="W804" s="485" t="s">
        <v>2248</v>
      </c>
      <c r="X804" s="485" t="s">
        <v>2248</v>
      </c>
    </row>
    <row r="805" spans="2:24" customFormat="1" ht="38.25" x14ac:dyDescent="0.2">
      <c r="B805" s="723"/>
      <c r="C805" s="723"/>
      <c r="D805" s="723"/>
      <c r="E805" s="723"/>
      <c r="F805" s="723"/>
      <c r="G805" s="723"/>
      <c r="H805" s="723"/>
      <c r="I805" s="723"/>
      <c r="J805" s="723" t="s">
        <v>2254</v>
      </c>
      <c r="K805" s="723" t="s">
        <v>2254</v>
      </c>
      <c r="L805" s="601" t="s">
        <v>2254</v>
      </c>
      <c r="M805" s="792"/>
      <c r="N805" s="792" t="s">
        <v>2912</v>
      </c>
      <c r="O805" s="792" t="s">
        <v>2912</v>
      </c>
      <c r="P805" s="792" t="s">
        <v>2912</v>
      </c>
      <c r="Q805" s="792" t="s">
        <v>4955</v>
      </c>
      <c r="R805" s="715" t="s">
        <v>3524</v>
      </c>
      <c r="S805" s="217" t="s">
        <v>3372</v>
      </c>
      <c r="T805" s="633" t="s">
        <v>4562</v>
      </c>
      <c r="U805" s="599" t="s">
        <v>4567</v>
      </c>
      <c r="V805" s="487" t="s">
        <v>2246</v>
      </c>
      <c r="W805" s="485" t="s">
        <v>2248</v>
      </c>
      <c r="X805" s="485" t="s">
        <v>2248</v>
      </c>
    </row>
    <row r="806" spans="2:24" customFormat="1" ht="38.25" x14ac:dyDescent="0.2">
      <c r="B806" s="723"/>
      <c r="C806" s="723"/>
      <c r="D806" s="723"/>
      <c r="E806" s="723"/>
      <c r="F806" s="723"/>
      <c r="G806" s="723"/>
      <c r="H806" s="723"/>
      <c r="I806" s="723"/>
      <c r="J806" s="723"/>
      <c r="K806" s="723"/>
      <c r="L806" s="253"/>
      <c r="M806" s="792"/>
      <c r="N806" s="792"/>
      <c r="O806" s="792"/>
      <c r="P806" s="792"/>
      <c r="Q806" s="792"/>
      <c r="R806" s="715" t="s">
        <v>73</v>
      </c>
      <c r="S806" s="217" t="s">
        <v>3373</v>
      </c>
      <c r="T806" s="684">
        <v>45566</v>
      </c>
      <c r="U806" s="685" t="s">
        <v>4567</v>
      </c>
      <c r="V806" s="487" t="s">
        <v>2246</v>
      </c>
      <c r="W806" s="485" t="s">
        <v>2248</v>
      </c>
      <c r="X806" s="485" t="s">
        <v>2248</v>
      </c>
    </row>
    <row r="807" spans="2:24" customFormat="1" ht="25.5" x14ac:dyDescent="0.2">
      <c r="B807" s="723"/>
      <c r="C807" s="723"/>
      <c r="D807" s="723"/>
      <c r="E807" s="723"/>
      <c r="F807" s="723"/>
      <c r="G807" s="723"/>
      <c r="H807" s="723"/>
      <c r="I807" s="723"/>
      <c r="J807" s="723" t="s">
        <v>2254</v>
      </c>
      <c r="K807" s="723" t="s">
        <v>2254</v>
      </c>
      <c r="L807" s="601" t="s">
        <v>2254</v>
      </c>
      <c r="M807" s="792"/>
      <c r="N807" s="792"/>
      <c r="O807" s="792"/>
      <c r="P807" s="792"/>
      <c r="Q807" s="792"/>
      <c r="R807" s="715" t="s">
        <v>73</v>
      </c>
      <c r="S807" s="217" t="s">
        <v>3374</v>
      </c>
      <c r="T807" s="633" t="s">
        <v>4562</v>
      </c>
      <c r="U807" s="599" t="s">
        <v>4567</v>
      </c>
      <c r="V807" s="487" t="s">
        <v>2246</v>
      </c>
      <c r="W807" s="485" t="s">
        <v>2248</v>
      </c>
      <c r="X807" s="485" t="s">
        <v>2248</v>
      </c>
    </row>
    <row r="808" spans="2:24" customFormat="1" ht="25.5" x14ac:dyDescent="0.2">
      <c r="B808" s="723"/>
      <c r="C808" s="723"/>
      <c r="D808" s="723"/>
      <c r="E808" s="723"/>
      <c r="F808" s="723"/>
      <c r="G808" s="723"/>
      <c r="H808" s="723"/>
      <c r="I808" s="723"/>
      <c r="J808" s="723"/>
      <c r="K808" s="723"/>
      <c r="L808" s="253"/>
      <c r="M808" s="792"/>
      <c r="N808" s="792"/>
      <c r="O808" s="792"/>
      <c r="P808" s="792"/>
      <c r="Q808" s="792"/>
      <c r="R808" s="715" t="s">
        <v>73</v>
      </c>
      <c r="S808" s="217" t="s">
        <v>3375</v>
      </c>
      <c r="T808" s="684">
        <v>45566</v>
      </c>
      <c r="U808" s="685" t="s">
        <v>4567</v>
      </c>
      <c r="V808" s="487" t="s">
        <v>2246</v>
      </c>
      <c r="W808" s="485" t="s">
        <v>2248</v>
      </c>
      <c r="X808" s="485" t="s">
        <v>2248</v>
      </c>
    </row>
    <row r="809" spans="2:24" customFormat="1" ht="51" x14ac:dyDescent="0.2">
      <c r="B809" s="723"/>
      <c r="C809" s="723"/>
      <c r="D809" s="723"/>
      <c r="E809" s="723"/>
      <c r="F809" s="723"/>
      <c r="G809" s="723"/>
      <c r="H809" s="723"/>
      <c r="I809" s="723"/>
      <c r="J809" s="723"/>
      <c r="K809" s="723"/>
      <c r="L809" s="253"/>
      <c r="M809" s="792"/>
      <c r="N809" s="792"/>
      <c r="O809" s="792"/>
      <c r="P809" s="792"/>
      <c r="Q809" s="792"/>
      <c r="R809" s="715" t="s">
        <v>73</v>
      </c>
      <c r="S809" s="217" t="s">
        <v>3376</v>
      </c>
      <c r="T809" s="684">
        <v>45566</v>
      </c>
      <c r="U809" s="685" t="s">
        <v>4567</v>
      </c>
      <c r="V809" s="487" t="s">
        <v>2246</v>
      </c>
      <c r="W809" s="485" t="s">
        <v>2248</v>
      </c>
      <c r="X809" s="485" t="s">
        <v>2248</v>
      </c>
    </row>
    <row r="810" spans="2:24" customFormat="1" ht="13.15" customHeight="1" x14ac:dyDescent="0.2">
      <c r="B810" s="723"/>
      <c r="C810" s="723"/>
      <c r="D810" s="723"/>
      <c r="E810" s="723"/>
      <c r="F810" s="723"/>
      <c r="G810" s="723"/>
      <c r="H810" s="723"/>
      <c r="I810" s="723"/>
      <c r="J810" s="723"/>
      <c r="K810" s="723"/>
      <c r="L810" s="253"/>
      <c r="M810" s="792"/>
      <c r="N810" s="792"/>
      <c r="O810" s="792"/>
      <c r="P810" s="792"/>
      <c r="Q810" s="792"/>
      <c r="R810" s="715" t="s">
        <v>73</v>
      </c>
      <c r="S810" s="217" t="s">
        <v>3377</v>
      </c>
      <c r="T810" s="684">
        <v>45566</v>
      </c>
      <c r="U810" s="685" t="s">
        <v>4567</v>
      </c>
      <c r="V810" s="487" t="s">
        <v>2246</v>
      </c>
      <c r="W810" s="485" t="s">
        <v>2248</v>
      </c>
      <c r="X810" s="485" t="s">
        <v>2248</v>
      </c>
    </row>
    <row r="811" spans="2:24" customFormat="1" ht="25.5" x14ac:dyDescent="0.2">
      <c r="B811" s="723"/>
      <c r="C811" s="723"/>
      <c r="D811" s="723"/>
      <c r="E811" s="723"/>
      <c r="F811" s="723"/>
      <c r="G811" s="723"/>
      <c r="H811" s="723"/>
      <c r="I811" s="723"/>
      <c r="J811" s="723"/>
      <c r="K811" s="723"/>
      <c r="L811" s="253"/>
      <c r="M811" s="792"/>
      <c r="N811" s="792"/>
      <c r="O811" s="792"/>
      <c r="P811" s="792"/>
      <c r="Q811" s="792"/>
      <c r="R811" s="715" t="s">
        <v>73</v>
      </c>
      <c r="S811" s="217" t="s">
        <v>3378</v>
      </c>
      <c r="T811" s="684">
        <v>45566</v>
      </c>
      <c r="U811" s="685" t="s">
        <v>4567</v>
      </c>
      <c r="V811" s="487" t="s">
        <v>2246</v>
      </c>
      <c r="W811" s="485" t="s">
        <v>2248</v>
      </c>
      <c r="X811" s="485" t="s">
        <v>2248</v>
      </c>
    </row>
    <row r="812" spans="2:24" customFormat="1" ht="51" x14ac:dyDescent="0.2">
      <c r="B812" s="723"/>
      <c r="C812" s="723"/>
      <c r="D812" s="723"/>
      <c r="E812" s="723"/>
      <c r="F812" s="723"/>
      <c r="G812" s="723"/>
      <c r="H812" s="723"/>
      <c r="I812" s="723"/>
      <c r="J812" s="723"/>
      <c r="K812" s="723"/>
      <c r="L812" s="253"/>
      <c r="M812" s="792"/>
      <c r="N812" s="792"/>
      <c r="O812" s="792"/>
      <c r="P812" s="792"/>
      <c r="Q812" s="792"/>
      <c r="R812" s="715" t="s">
        <v>73</v>
      </c>
      <c r="S812" s="217" t="s">
        <v>3455</v>
      </c>
      <c r="T812" s="684">
        <v>45566</v>
      </c>
      <c r="U812" s="685" t="s">
        <v>4567</v>
      </c>
      <c r="V812" s="487" t="s">
        <v>2246</v>
      </c>
      <c r="W812" s="485" t="s">
        <v>2248</v>
      </c>
      <c r="X812" s="485" t="s">
        <v>2248</v>
      </c>
    </row>
    <row r="813" spans="2:24" customFormat="1" ht="25.5" x14ac:dyDescent="0.2">
      <c r="B813" s="723"/>
      <c r="C813" s="723"/>
      <c r="D813" s="723"/>
      <c r="E813" s="723"/>
      <c r="F813" s="723"/>
      <c r="G813" s="723"/>
      <c r="H813" s="723"/>
      <c r="I813" s="723"/>
      <c r="J813" s="723"/>
      <c r="K813" s="723"/>
      <c r="L813" s="253"/>
      <c r="M813" s="792"/>
      <c r="N813" s="792"/>
      <c r="O813" s="792"/>
      <c r="P813" s="792"/>
      <c r="Q813" s="792"/>
      <c r="R813" s="715" t="s">
        <v>73</v>
      </c>
      <c r="S813" s="217" t="s">
        <v>3379</v>
      </c>
      <c r="T813" s="684">
        <v>45566</v>
      </c>
      <c r="U813" s="685" t="s">
        <v>4567</v>
      </c>
      <c r="V813" s="487" t="s">
        <v>2246</v>
      </c>
      <c r="W813" s="485" t="s">
        <v>2248</v>
      </c>
      <c r="X813" s="485" t="s">
        <v>2248</v>
      </c>
    </row>
    <row r="814" spans="2:24" customFormat="1" ht="51" x14ac:dyDescent="0.2">
      <c r="B814" s="723"/>
      <c r="C814" s="723"/>
      <c r="D814" s="723"/>
      <c r="E814" s="723"/>
      <c r="F814" s="723"/>
      <c r="G814" s="723"/>
      <c r="H814" s="723"/>
      <c r="I814" s="723"/>
      <c r="J814" s="723"/>
      <c r="K814" s="723"/>
      <c r="L814" s="253"/>
      <c r="M814" s="792"/>
      <c r="N814" s="792"/>
      <c r="O814" s="792"/>
      <c r="P814" s="792"/>
      <c r="Q814" s="792"/>
      <c r="R814" s="715" t="s">
        <v>73</v>
      </c>
      <c r="S814" s="217" t="s">
        <v>3456</v>
      </c>
      <c r="T814" s="684">
        <v>45566</v>
      </c>
      <c r="U814" s="685" t="s">
        <v>4567</v>
      </c>
      <c r="V814" s="487" t="s">
        <v>2246</v>
      </c>
      <c r="W814" s="485" t="s">
        <v>2248</v>
      </c>
      <c r="X814" s="485" t="s">
        <v>2248</v>
      </c>
    </row>
    <row r="815" spans="2:24" customFormat="1" ht="25.5" x14ac:dyDescent="0.2">
      <c r="B815" s="723"/>
      <c r="C815" s="723"/>
      <c r="D815" s="723"/>
      <c r="E815" s="723"/>
      <c r="F815" s="723"/>
      <c r="G815" s="723"/>
      <c r="H815" s="723"/>
      <c r="I815" s="723"/>
      <c r="J815" s="723"/>
      <c r="K815" s="723"/>
      <c r="L815" s="253"/>
      <c r="M815" s="792"/>
      <c r="N815" s="792"/>
      <c r="O815" s="792"/>
      <c r="P815" s="792"/>
      <c r="Q815" s="792"/>
      <c r="R815" s="715" t="s">
        <v>73</v>
      </c>
      <c r="S815" s="217" t="s">
        <v>3380</v>
      </c>
      <c r="T815" s="684">
        <v>45566</v>
      </c>
      <c r="U815" s="685" t="s">
        <v>4567</v>
      </c>
      <c r="V815" s="487" t="s">
        <v>2246</v>
      </c>
      <c r="W815" s="485" t="s">
        <v>2248</v>
      </c>
      <c r="X815" s="485" t="s">
        <v>2248</v>
      </c>
    </row>
    <row r="816" spans="2:24" customFormat="1" ht="51" x14ac:dyDescent="0.2">
      <c r="B816" s="723"/>
      <c r="C816" s="723"/>
      <c r="D816" s="723"/>
      <c r="E816" s="723"/>
      <c r="F816" s="723"/>
      <c r="G816" s="723"/>
      <c r="H816" s="723"/>
      <c r="I816" s="723"/>
      <c r="J816" s="723"/>
      <c r="K816" s="723"/>
      <c r="L816" s="253"/>
      <c r="M816" s="792"/>
      <c r="N816" s="792"/>
      <c r="O816" s="792"/>
      <c r="P816" s="792"/>
      <c r="Q816" s="792"/>
      <c r="R816" s="715" t="s">
        <v>73</v>
      </c>
      <c r="S816" s="217" t="s">
        <v>3457</v>
      </c>
      <c r="T816" s="684">
        <v>45566</v>
      </c>
      <c r="U816" s="685" t="s">
        <v>4567</v>
      </c>
      <c r="V816" s="487" t="s">
        <v>2246</v>
      </c>
      <c r="W816" s="485" t="s">
        <v>2248</v>
      </c>
      <c r="X816" s="485" t="s">
        <v>2248</v>
      </c>
    </row>
    <row r="817" spans="2:24" customFormat="1" ht="25.5" x14ac:dyDescent="0.2">
      <c r="B817" s="723"/>
      <c r="C817" s="723"/>
      <c r="D817" s="723"/>
      <c r="E817" s="723"/>
      <c r="F817" s="723"/>
      <c r="G817" s="723"/>
      <c r="H817" s="723"/>
      <c r="I817" s="723"/>
      <c r="J817" s="723"/>
      <c r="K817" s="723"/>
      <c r="L817" s="253"/>
      <c r="M817" s="792"/>
      <c r="N817" s="792"/>
      <c r="O817" s="792"/>
      <c r="P817" s="792"/>
      <c r="Q817" s="792"/>
      <c r="R817" s="715" t="s">
        <v>73</v>
      </c>
      <c r="S817" s="217" t="s">
        <v>3458</v>
      </c>
      <c r="T817" s="684">
        <v>45566</v>
      </c>
      <c r="U817" s="685" t="s">
        <v>4567</v>
      </c>
      <c r="V817" s="487" t="s">
        <v>2246</v>
      </c>
      <c r="W817" s="485" t="s">
        <v>2248</v>
      </c>
      <c r="X817" s="485" t="s">
        <v>2248</v>
      </c>
    </row>
    <row r="818" spans="2:24" customFormat="1" ht="38.25" x14ac:dyDescent="0.2">
      <c r="B818" s="723"/>
      <c r="C818" s="723"/>
      <c r="D818" s="723"/>
      <c r="E818" s="723"/>
      <c r="F818" s="723"/>
      <c r="G818" s="723"/>
      <c r="H818" s="723"/>
      <c r="I818" s="723"/>
      <c r="J818" s="723"/>
      <c r="K818" s="723"/>
      <c r="L818" s="253"/>
      <c r="M818" s="792" t="s">
        <v>2912</v>
      </c>
      <c r="N818" s="792"/>
      <c r="O818" s="792"/>
      <c r="P818" s="792"/>
      <c r="Q818" s="792"/>
      <c r="R818" s="715" t="s">
        <v>73</v>
      </c>
      <c r="S818" s="217" t="s">
        <v>3459</v>
      </c>
      <c r="T818" s="684">
        <v>45566</v>
      </c>
      <c r="U818" s="685" t="s">
        <v>4567</v>
      </c>
      <c r="V818" s="487" t="s">
        <v>2246</v>
      </c>
      <c r="W818" s="485" t="s">
        <v>2248</v>
      </c>
      <c r="X818" s="485" t="s">
        <v>2248</v>
      </c>
    </row>
    <row r="819" spans="2:24" customFormat="1" ht="51" x14ac:dyDescent="0.2">
      <c r="B819" s="723"/>
      <c r="C819" s="723"/>
      <c r="D819" s="723"/>
      <c r="E819" s="723"/>
      <c r="F819" s="723"/>
      <c r="G819" s="723"/>
      <c r="H819" s="723"/>
      <c r="I819" s="723"/>
      <c r="J819" s="723"/>
      <c r="K819" s="723"/>
      <c r="L819" s="253"/>
      <c r="M819" s="792"/>
      <c r="N819" s="792"/>
      <c r="O819" s="792"/>
      <c r="P819" s="792"/>
      <c r="Q819" s="792"/>
      <c r="R819" s="715" t="s">
        <v>73</v>
      </c>
      <c r="S819" s="217" t="s">
        <v>3381</v>
      </c>
      <c r="T819" s="684">
        <v>45566</v>
      </c>
      <c r="U819" s="685" t="s">
        <v>4567</v>
      </c>
      <c r="V819" s="487" t="s">
        <v>2246</v>
      </c>
      <c r="W819" s="485" t="s">
        <v>2248</v>
      </c>
      <c r="X819" s="485" t="s">
        <v>2248</v>
      </c>
    </row>
    <row r="820" spans="2:24" customFormat="1" ht="38.25" x14ac:dyDescent="0.2">
      <c r="B820" s="723"/>
      <c r="C820" s="723"/>
      <c r="D820" s="723"/>
      <c r="E820" s="723"/>
      <c r="F820" s="723"/>
      <c r="G820" s="723"/>
      <c r="H820" s="723"/>
      <c r="I820" s="723"/>
      <c r="J820" s="723"/>
      <c r="K820" s="723"/>
      <c r="L820" s="253"/>
      <c r="M820" s="792"/>
      <c r="N820" s="792"/>
      <c r="O820" s="792"/>
      <c r="P820" s="792"/>
      <c r="Q820" s="792"/>
      <c r="R820" s="715" t="s">
        <v>73</v>
      </c>
      <c r="S820" s="217" t="s">
        <v>3382</v>
      </c>
      <c r="T820" s="684">
        <v>45566</v>
      </c>
      <c r="U820" s="685" t="s">
        <v>4567</v>
      </c>
      <c r="V820" s="487" t="s">
        <v>2246</v>
      </c>
      <c r="W820" s="485" t="s">
        <v>2248</v>
      </c>
      <c r="X820" s="485" t="s">
        <v>2248</v>
      </c>
    </row>
    <row r="821" spans="2:24" customFormat="1" ht="38.25" x14ac:dyDescent="0.2">
      <c r="B821" s="723"/>
      <c r="C821" s="723"/>
      <c r="D821" s="723"/>
      <c r="E821" s="723"/>
      <c r="F821" s="723"/>
      <c r="G821" s="723"/>
      <c r="H821" s="723"/>
      <c r="I821" s="723"/>
      <c r="J821" s="723"/>
      <c r="K821" s="723"/>
      <c r="L821" s="253"/>
      <c r="M821" s="792"/>
      <c r="N821" s="792"/>
      <c r="O821" s="792"/>
      <c r="P821" s="792"/>
      <c r="Q821" s="792"/>
      <c r="R821" s="715" t="s">
        <v>73</v>
      </c>
      <c r="S821" s="217" t="s">
        <v>3460</v>
      </c>
      <c r="T821" s="684">
        <v>45566</v>
      </c>
      <c r="U821" s="685" t="s">
        <v>4567</v>
      </c>
      <c r="V821" s="487" t="s">
        <v>2246</v>
      </c>
      <c r="W821" s="485" t="s">
        <v>2248</v>
      </c>
      <c r="X821" s="485" t="s">
        <v>2248</v>
      </c>
    </row>
    <row r="822" spans="2:24" customFormat="1" ht="25.5" x14ac:dyDescent="0.2">
      <c r="B822" s="723"/>
      <c r="C822" s="723"/>
      <c r="D822" s="723"/>
      <c r="E822" s="723"/>
      <c r="F822" s="723"/>
      <c r="G822" s="723"/>
      <c r="H822" s="723"/>
      <c r="I822" s="723"/>
      <c r="J822" s="723"/>
      <c r="K822" s="723"/>
      <c r="L822" s="253"/>
      <c r="M822" s="792"/>
      <c r="N822" s="792"/>
      <c r="O822" s="792"/>
      <c r="P822" s="792"/>
      <c r="Q822" s="792"/>
      <c r="R822" s="715" t="s">
        <v>73</v>
      </c>
      <c r="S822" s="217" t="s">
        <v>2778</v>
      </c>
      <c r="T822" s="684">
        <v>45566</v>
      </c>
      <c r="U822" s="685" t="s">
        <v>4567</v>
      </c>
      <c r="V822" s="253"/>
      <c r="W822" s="253"/>
      <c r="X822" s="253"/>
    </row>
    <row r="823" spans="2:24" customFormat="1" ht="38.25" x14ac:dyDescent="0.2">
      <c r="B823" s="723"/>
      <c r="C823" s="723"/>
      <c r="D823" s="723"/>
      <c r="E823" s="723"/>
      <c r="F823" s="723"/>
      <c r="G823" s="723"/>
      <c r="H823" s="723"/>
      <c r="I823" s="723"/>
      <c r="J823" s="723"/>
      <c r="K823" s="723"/>
      <c r="L823" s="253"/>
      <c r="M823" s="792"/>
      <c r="N823" s="792" t="s">
        <v>2912</v>
      </c>
      <c r="O823" s="792" t="s">
        <v>2912</v>
      </c>
      <c r="P823" s="792" t="s">
        <v>2912</v>
      </c>
      <c r="Q823" s="792" t="s">
        <v>4955</v>
      </c>
      <c r="R823" s="715" t="s">
        <v>3524</v>
      </c>
      <c r="S823" s="217" t="s">
        <v>3383</v>
      </c>
      <c r="T823" s="684">
        <v>45566</v>
      </c>
      <c r="U823" s="685" t="s">
        <v>4567</v>
      </c>
      <c r="V823" s="487" t="s">
        <v>2246</v>
      </c>
      <c r="W823" s="485" t="s">
        <v>2248</v>
      </c>
      <c r="X823" s="485" t="s">
        <v>2248</v>
      </c>
    </row>
    <row r="824" spans="2:24" customFormat="1" ht="51" x14ac:dyDescent="0.2">
      <c r="B824" s="723"/>
      <c r="C824" s="723"/>
      <c r="D824" s="723"/>
      <c r="E824" s="723"/>
      <c r="F824" s="723"/>
      <c r="G824" s="723"/>
      <c r="H824" s="723"/>
      <c r="I824" s="723"/>
      <c r="J824" s="723"/>
      <c r="K824" s="723"/>
      <c r="L824" s="253"/>
      <c r="M824" s="792"/>
      <c r="N824" s="792"/>
      <c r="O824" s="792"/>
      <c r="P824" s="792"/>
      <c r="Q824" s="792"/>
      <c r="R824" s="715" t="s">
        <v>73</v>
      </c>
      <c r="S824" s="217" t="s">
        <v>3384</v>
      </c>
      <c r="T824" s="684">
        <v>45566</v>
      </c>
      <c r="U824" s="685" t="s">
        <v>4567</v>
      </c>
      <c r="V824" s="487" t="s">
        <v>2246</v>
      </c>
      <c r="W824" s="485" t="s">
        <v>2248</v>
      </c>
      <c r="X824" s="485" t="s">
        <v>2248</v>
      </c>
    </row>
    <row r="825" spans="2:24" customFormat="1" ht="25.5" x14ac:dyDescent="0.2">
      <c r="B825" s="723"/>
      <c r="C825" s="723"/>
      <c r="D825" s="723"/>
      <c r="E825" s="723"/>
      <c r="F825" s="723"/>
      <c r="G825" s="723"/>
      <c r="H825" s="723"/>
      <c r="I825" s="723"/>
      <c r="J825" s="723"/>
      <c r="K825" s="723"/>
      <c r="L825" s="253"/>
      <c r="M825" s="792"/>
      <c r="N825" s="792"/>
      <c r="O825" s="792"/>
      <c r="P825" s="792"/>
      <c r="Q825" s="792"/>
      <c r="R825" s="715" t="s">
        <v>73</v>
      </c>
      <c r="S825" s="217" t="s">
        <v>3385</v>
      </c>
      <c r="T825" s="684">
        <v>45566</v>
      </c>
      <c r="U825" s="685" t="s">
        <v>4567</v>
      </c>
      <c r="V825" s="487" t="s">
        <v>2246</v>
      </c>
      <c r="W825" s="485" t="s">
        <v>2248</v>
      </c>
      <c r="X825" s="485" t="s">
        <v>2248</v>
      </c>
    </row>
    <row r="826" spans="2:24" customFormat="1" ht="38.25" x14ac:dyDescent="0.2">
      <c r="B826" s="723"/>
      <c r="C826" s="723"/>
      <c r="D826" s="723"/>
      <c r="E826" s="723"/>
      <c r="F826" s="723"/>
      <c r="G826" s="723"/>
      <c r="H826" s="723"/>
      <c r="I826" s="723"/>
      <c r="J826" s="723"/>
      <c r="K826" s="723"/>
      <c r="L826" s="253"/>
      <c r="M826" s="792"/>
      <c r="N826" s="792"/>
      <c r="O826" s="792"/>
      <c r="P826" s="792"/>
      <c r="Q826" s="792"/>
      <c r="R826" s="715" t="s">
        <v>73</v>
      </c>
      <c r="S826" s="217" t="s">
        <v>3386</v>
      </c>
      <c r="T826" s="684">
        <v>45566</v>
      </c>
      <c r="U826" s="685" t="s">
        <v>4567</v>
      </c>
      <c r="V826" s="487" t="s">
        <v>2246</v>
      </c>
      <c r="W826" s="485" t="s">
        <v>2248</v>
      </c>
      <c r="X826" s="485" t="s">
        <v>2248</v>
      </c>
    </row>
    <row r="827" spans="2:24" customFormat="1" ht="38.25" x14ac:dyDescent="0.2">
      <c r="B827" s="723"/>
      <c r="C827" s="723"/>
      <c r="D827" s="723"/>
      <c r="E827" s="723"/>
      <c r="F827" s="723"/>
      <c r="G827" s="723"/>
      <c r="H827" s="723"/>
      <c r="I827" s="723"/>
      <c r="J827" s="723"/>
      <c r="K827" s="723"/>
      <c r="L827" s="253"/>
      <c r="M827" s="792"/>
      <c r="N827" s="792"/>
      <c r="O827" s="792"/>
      <c r="P827" s="792"/>
      <c r="Q827" s="792"/>
      <c r="R827" s="715" t="s">
        <v>73</v>
      </c>
      <c r="S827" s="217" t="s">
        <v>3461</v>
      </c>
      <c r="T827" s="684">
        <v>45566</v>
      </c>
      <c r="U827" s="685" t="s">
        <v>4567</v>
      </c>
      <c r="V827" s="487" t="s">
        <v>2246</v>
      </c>
      <c r="W827" s="485" t="s">
        <v>2248</v>
      </c>
      <c r="X827" s="485" t="s">
        <v>2248</v>
      </c>
    </row>
    <row r="828" spans="2:24" customFormat="1" ht="25.5" x14ac:dyDescent="0.2">
      <c r="B828" s="723"/>
      <c r="C828" s="723"/>
      <c r="D828" s="723"/>
      <c r="E828" s="723"/>
      <c r="F828" s="723"/>
      <c r="G828" s="723"/>
      <c r="H828" s="723"/>
      <c r="I828" s="723"/>
      <c r="J828" s="723"/>
      <c r="K828" s="723"/>
      <c r="L828" s="253"/>
      <c r="M828" s="792"/>
      <c r="N828" s="792"/>
      <c r="O828" s="792"/>
      <c r="P828" s="792"/>
      <c r="Q828" s="792"/>
      <c r="R828" s="715" t="s">
        <v>73</v>
      </c>
      <c r="S828" s="217" t="s">
        <v>3387</v>
      </c>
      <c r="T828" s="684">
        <v>45566</v>
      </c>
      <c r="U828" s="685" t="s">
        <v>4567</v>
      </c>
      <c r="V828" s="487" t="s">
        <v>2246</v>
      </c>
      <c r="W828" s="485" t="s">
        <v>2248</v>
      </c>
      <c r="X828" s="485" t="s">
        <v>2248</v>
      </c>
    </row>
    <row r="829" spans="2:24" customFormat="1" ht="25.5" x14ac:dyDescent="0.2">
      <c r="B829" s="723"/>
      <c r="C829" s="723"/>
      <c r="D829" s="723"/>
      <c r="E829" s="723"/>
      <c r="F829" s="723"/>
      <c r="G829" s="723"/>
      <c r="H829" s="723"/>
      <c r="I829" s="723"/>
      <c r="J829" s="723"/>
      <c r="K829" s="723"/>
      <c r="L829" s="253"/>
      <c r="M829" s="792"/>
      <c r="N829" s="792"/>
      <c r="O829" s="792"/>
      <c r="P829" s="792"/>
      <c r="Q829" s="792"/>
      <c r="R829" s="715" t="s">
        <v>73</v>
      </c>
      <c r="S829" s="217" t="s">
        <v>3388</v>
      </c>
      <c r="T829" s="684">
        <v>45566</v>
      </c>
      <c r="U829" s="685" t="s">
        <v>4567</v>
      </c>
      <c r="V829" s="487" t="s">
        <v>2246</v>
      </c>
      <c r="W829" s="485" t="s">
        <v>2248</v>
      </c>
      <c r="X829" s="485" t="s">
        <v>2248</v>
      </c>
    </row>
    <row r="830" spans="2:24" customFormat="1" ht="25.5" x14ac:dyDescent="0.2">
      <c r="B830" s="723"/>
      <c r="C830" s="723"/>
      <c r="D830" s="723"/>
      <c r="E830" s="723"/>
      <c r="F830" s="723"/>
      <c r="G830" s="723"/>
      <c r="H830" s="723"/>
      <c r="I830" s="723"/>
      <c r="J830" s="723"/>
      <c r="K830" s="723"/>
      <c r="L830" s="253"/>
      <c r="M830" s="792"/>
      <c r="N830" s="792"/>
      <c r="O830" s="792"/>
      <c r="P830" s="792"/>
      <c r="Q830" s="792"/>
      <c r="R830" s="715" t="s">
        <v>73</v>
      </c>
      <c r="S830" s="217" t="s">
        <v>3389</v>
      </c>
      <c r="T830" s="684">
        <v>45566</v>
      </c>
      <c r="U830" s="685" t="s">
        <v>4567</v>
      </c>
      <c r="V830" s="487" t="s">
        <v>2246</v>
      </c>
      <c r="W830" s="485" t="s">
        <v>2248</v>
      </c>
      <c r="X830" s="485" t="s">
        <v>2248</v>
      </c>
    </row>
    <row r="831" spans="2:24" customFormat="1" ht="25.5" x14ac:dyDescent="0.2">
      <c r="B831" s="723"/>
      <c r="C831" s="723"/>
      <c r="D831" s="723"/>
      <c r="E831" s="723"/>
      <c r="F831" s="723"/>
      <c r="G831" s="723"/>
      <c r="H831" s="723"/>
      <c r="I831" s="723"/>
      <c r="J831" s="723"/>
      <c r="K831" s="723"/>
      <c r="L831" s="253"/>
      <c r="M831" s="792"/>
      <c r="N831" s="792"/>
      <c r="O831" s="792"/>
      <c r="P831" s="792"/>
      <c r="Q831" s="792"/>
      <c r="R831" s="715" t="s">
        <v>73</v>
      </c>
      <c r="S831" s="217" t="s">
        <v>3390</v>
      </c>
      <c r="T831" s="684">
        <v>45566</v>
      </c>
      <c r="U831" s="685" t="s">
        <v>4567</v>
      </c>
      <c r="V831" s="487" t="s">
        <v>2246</v>
      </c>
      <c r="W831" s="485" t="s">
        <v>2248</v>
      </c>
      <c r="X831" s="485" t="s">
        <v>2248</v>
      </c>
    </row>
    <row r="832" spans="2:24" customFormat="1" x14ac:dyDescent="0.2">
      <c r="B832" s="723"/>
      <c r="C832" s="723"/>
      <c r="D832" s="723"/>
      <c r="E832" s="723"/>
      <c r="F832" s="723"/>
      <c r="G832" s="723"/>
      <c r="H832" s="723"/>
      <c r="I832" s="723"/>
      <c r="J832" s="723"/>
      <c r="K832" s="723"/>
      <c r="L832" s="253"/>
      <c r="M832" s="792"/>
      <c r="N832" s="792"/>
      <c r="O832" s="792"/>
      <c r="P832" s="792"/>
      <c r="Q832" s="792"/>
      <c r="R832" s="715" t="s">
        <v>73</v>
      </c>
      <c r="S832" s="217" t="s">
        <v>3391</v>
      </c>
      <c r="T832" s="684">
        <v>45566</v>
      </c>
      <c r="U832" s="685" t="s">
        <v>4567</v>
      </c>
      <c r="V832" s="487" t="s">
        <v>2246</v>
      </c>
      <c r="W832" s="485" t="s">
        <v>2248</v>
      </c>
      <c r="X832" s="485" t="s">
        <v>2248</v>
      </c>
    </row>
    <row r="833" spans="2:24" customFormat="1" ht="38.25" x14ac:dyDescent="0.2">
      <c r="B833" s="723"/>
      <c r="C833" s="723"/>
      <c r="D833" s="723"/>
      <c r="E833" s="723"/>
      <c r="F833" s="723"/>
      <c r="G833" s="723"/>
      <c r="H833" s="723"/>
      <c r="I833" s="723"/>
      <c r="J833" s="723"/>
      <c r="K833" s="723"/>
      <c r="L833" s="253"/>
      <c r="M833" s="792"/>
      <c r="N833" s="792"/>
      <c r="O833" s="792"/>
      <c r="P833" s="792"/>
      <c r="Q833" s="792"/>
      <c r="R833" s="715" t="s">
        <v>73</v>
      </c>
      <c r="S833" s="217" t="s">
        <v>3392</v>
      </c>
      <c r="T833" s="684">
        <v>45566</v>
      </c>
      <c r="U833" s="685" t="s">
        <v>4567</v>
      </c>
      <c r="V833" s="487" t="s">
        <v>2246</v>
      </c>
      <c r="W833" s="485" t="s">
        <v>2248</v>
      </c>
      <c r="X833" s="485" t="s">
        <v>2248</v>
      </c>
    </row>
    <row r="834" spans="2:24" customFormat="1" x14ac:dyDescent="0.2">
      <c r="B834" s="723"/>
      <c r="C834" s="723"/>
      <c r="D834" s="723"/>
      <c r="E834" s="723"/>
      <c r="F834" s="723"/>
      <c r="G834" s="723"/>
      <c r="H834" s="723"/>
      <c r="I834" s="723"/>
      <c r="J834" s="723"/>
      <c r="K834" s="723"/>
      <c r="L834" s="253"/>
      <c r="M834" s="792"/>
      <c r="N834" s="792"/>
      <c r="O834" s="792"/>
      <c r="P834" s="792"/>
      <c r="Q834" s="792"/>
      <c r="R834" s="715" t="s">
        <v>73</v>
      </c>
      <c r="S834" s="217" t="s">
        <v>3393</v>
      </c>
      <c r="T834" s="684">
        <v>45566</v>
      </c>
      <c r="U834" s="685" t="s">
        <v>4567</v>
      </c>
      <c r="V834" s="487" t="s">
        <v>2246</v>
      </c>
      <c r="W834" s="485" t="s">
        <v>2248</v>
      </c>
      <c r="X834" s="485" t="s">
        <v>2248</v>
      </c>
    </row>
    <row r="835" spans="2:24" customFormat="1" ht="30" customHeight="1" x14ac:dyDescent="0.2">
      <c r="B835" s="723"/>
      <c r="C835" s="723"/>
      <c r="D835" s="723"/>
      <c r="E835" s="723"/>
      <c r="F835" s="723"/>
      <c r="G835" s="723"/>
      <c r="H835" s="723"/>
      <c r="I835" s="723"/>
      <c r="J835" s="723"/>
      <c r="K835" s="723"/>
      <c r="L835" s="253"/>
      <c r="M835" s="792"/>
      <c r="N835" s="792"/>
      <c r="O835" s="792"/>
      <c r="P835" s="792"/>
      <c r="Q835" s="792"/>
      <c r="R835" s="715" t="s">
        <v>73</v>
      </c>
      <c r="S835" s="217" t="s">
        <v>3394</v>
      </c>
      <c r="T835" s="684">
        <v>45566</v>
      </c>
      <c r="U835" s="685" t="s">
        <v>4567</v>
      </c>
      <c r="V835" s="487" t="s">
        <v>2246</v>
      </c>
      <c r="W835" s="485" t="s">
        <v>2248</v>
      </c>
      <c r="X835" s="485" t="s">
        <v>2248</v>
      </c>
    </row>
    <row r="836" spans="2:24" customFormat="1" ht="51" x14ac:dyDescent="0.2">
      <c r="B836" s="723"/>
      <c r="C836" s="723"/>
      <c r="D836" s="723"/>
      <c r="E836" s="723"/>
      <c r="F836" s="723"/>
      <c r="G836" s="723"/>
      <c r="H836" s="723"/>
      <c r="I836" s="723"/>
      <c r="J836" s="723"/>
      <c r="K836" s="723"/>
      <c r="L836" s="253"/>
      <c r="M836" s="792"/>
      <c r="N836" s="792"/>
      <c r="O836" s="792"/>
      <c r="P836" s="792"/>
      <c r="Q836" s="792"/>
      <c r="R836" s="715" t="s">
        <v>73</v>
      </c>
      <c r="S836" s="217" t="s">
        <v>3462</v>
      </c>
      <c r="T836" s="684">
        <v>45566</v>
      </c>
      <c r="U836" s="685" t="s">
        <v>4567</v>
      </c>
      <c r="V836" s="487" t="s">
        <v>2246</v>
      </c>
      <c r="W836" s="485" t="s">
        <v>2248</v>
      </c>
      <c r="X836" s="485" t="s">
        <v>2248</v>
      </c>
    </row>
    <row r="837" spans="2:24" customFormat="1" ht="25.5" x14ac:dyDescent="0.2">
      <c r="B837" s="723"/>
      <c r="C837" s="723"/>
      <c r="D837" s="723"/>
      <c r="E837" s="723"/>
      <c r="F837" s="723"/>
      <c r="G837" s="723"/>
      <c r="H837" s="723"/>
      <c r="I837" s="723"/>
      <c r="J837" s="723"/>
      <c r="K837" s="723"/>
      <c r="L837" s="253"/>
      <c r="M837" s="792" t="s">
        <v>2912</v>
      </c>
      <c r="N837" s="792"/>
      <c r="O837" s="792"/>
      <c r="P837" s="792"/>
      <c r="Q837" s="792"/>
      <c r="R837" s="715" t="s">
        <v>73</v>
      </c>
      <c r="S837" s="217" t="s">
        <v>3463</v>
      </c>
      <c r="T837" s="684">
        <v>45566</v>
      </c>
      <c r="U837" s="685" t="s">
        <v>4567</v>
      </c>
      <c r="V837" s="487" t="s">
        <v>2246</v>
      </c>
      <c r="W837" s="485" t="s">
        <v>2248</v>
      </c>
      <c r="X837" s="485" t="s">
        <v>2248</v>
      </c>
    </row>
    <row r="838" spans="2:24" customFormat="1" ht="38.25" x14ac:dyDescent="0.2">
      <c r="B838" s="723"/>
      <c r="C838" s="723"/>
      <c r="D838" s="723"/>
      <c r="E838" s="723"/>
      <c r="F838" s="723"/>
      <c r="G838" s="723"/>
      <c r="H838" s="723"/>
      <c r="I838" s="723"/>
      <c r="J838" s="723"/>
      <c r="K838" s="723"/>
      <c r="L838" s="253"/>
      <c r="M838" s="792"/>
      <c r="N838" s="792"/>
      <c r="O838" s="792"/>
      <c r="P838" s="792"/>
      <c r="Q838" s="792"/>
      <c r="R838" s="715" t="s">
        <v>73</v>
      </c>
      <c r="S838" s="217" t="s">
        <v>3464</v>
      </c>
      <c r="T838" s="684">
        <v>45566</v>
      </c>
      <c r="U838" s="685" t="s">
        <v>4567</v>
      </c>
      <c r="V838" s="487" t="s">
        <v>2246</v>
      </c>
      <c r="W838" s="485" t="s">
        <v>2248</v>
      </c>
      <c r="X838" s="485" t="s">
        <v>2248</v>
      </c>
    </row>
    <row r="839" spans="2:24" customFormat="1" ht="63.75" x14ac:dyDescent="0.2">
      <c r="B839" s="723"/>
      <c r="C839" s="723"/>
      <c r="D839" s="723"/>
      <c r="E839" s="723"/>
      <c r="F839" s="723"/>
      <c r="G839" s="723"/>
      <c r="H839" s="723"/>
      <c r="I839" s="723"/>
      <c r="J839" s="723"/>
      <c r="K839" s="723"/>
      <c r="L839" s="253"/>
      <c r="M839" s="766"/>
      <c r="N839" s="766"/>
      <c r="O839" s="766"/>
      <c r="P839" s="766"/>
      <c r="Q839" s="766"/>
      <c r="R839" s="715" t="s">
        <v>73</v>
      </c>
      <c r="S839" s="217" t="s">
        <v>3395</v>
      </c>
      <c r="T839" s="684">
        <v>45566</v>
      </c>
      <c r="U839" s="685" t="s">
        <v>4567</v>
      </c>
      <c r="V839" s="487" t="s">
        <v>2246</v>
      </c>
      <c r="W839" s="485" t="s">
        <v>2248</v>
      </c>
      <c r="X839" s="485" t="s">
        <v>2248</v>
      </c>
    </row>
    <row r="840" spans="2:24" customFormat="1" ht="38.25" x14ac:dyDescent="0.2">
      <c r="B840" s="723"/>
      <c r="C840" s="723"/>
      <c r="D840" s="723"/>
      <c r="E840" s="723"/>
      <c r="F840" s="723"/>
      <c r="G840" s="723"/>
      <c r="H840" s="723"/>
      <c r="I840" s="723"/>
      <c r="J840" s="723"/>
      <c r="K840" s="723"/>
      <c r="L840" s="773" t="s">
        <v>2320</v>
      </c>
      <c r="M840" s="765" t="s">
        <v>3054</v>
      </c>
      <c r="N840" s="765" t="s">
        <v>3054</v>
      </c>
      <c r="O840" s="765" t="s">
        <v>3054</v>
      </c>
      <c r="P840" s="765" t="s">
        <v>3054</v>
      </c>
      <c r="Q840" s="765" t="s">
        <v>4956</v>
      </c>
      <c r="R840" s="715" t="s">
        <v>2923</v>
      </c>
      <c r="S840" s="217" t="s">
        <v>2792</v>
      </c>
      <c r="T840" s="633" t="s">
        <v>4562</v>
      </c>
      <c r="U840" s="599" t="s">
        <v>4567</v>
      </c>
      <c r="V840" s="253"/>
      <c r="W840" s="253"/>
      <c r="X840" s="253"/>
    </row>
    <row r="841" spans="2:24" customFormat="1" x14ac:dyDescent="0.2">
      <c r="B841" s="723"/>
      <c r="C841" s="723"/>
      <c r="D841" s="723"/>
      <c r="E841" s="723"/>
      <c r="F841" s="723"/>
      <c r="G841" s="723"/>
      <c r="H841" s="723"/>
      <c r="I841" s="723"/>
      <c r="J841" s="723"/>
      <c r="K841" s="723"/>
      <c r="L841" s="774"/>
      <c r="M841" s="792"/>
      <c r="N841" s="792"/>
      <c r="O841" s="792"/>
      <c r="P841" s="792"/>
      <c r="Q841" s="792"/>
      <c r="R841" s="715" t="s">
        <v>73</v>
      </c>
      <c r="S841" s="217" t="s">
        <v>2793</v>
      </c>
      <c r="T841" s="633" t="s">
        <v>4562</v>
      </c>
      <c r="U841" s="599" t="s">
        <v>4567</v>
      </c>
      <c r="V841" s="487" t="s">
        <v>2246</v>
      </c>
      <c r="W841" s="485" t="s">
        <v>2248</v>
      </c>
      <c r="X841" s="485" t="s">
        <v>2248</v>
      </c>
    </row>
    <row r="842" spans="2:24" customFormat="1" x14ac:dyDescent="0.2">
      <c r="B842" s="723"/>
      <c r="C842" s="723"/>
      <c r="D842" s="723"/>
      <c r="E842" s="723"/>
      <c r="F842" s="723"/>
      <c r="G842" s="723"/>
      <c r="H842" s="723"/>
      <c r="I842" s="723"/>
      <c r="J842" s="723"/>
      <c r="K842" s="723"/>
      <c r="L842" s="774"/>
      <c r="M842" s="792"/>
      <c r="N842" s="792"/>
      <c r="O842" s="792"/>
      <c r="P842" s="792"/>
      <c r="Q842" s="792"/>
      <c r="R842" s="715" t="s">
        <v>73</v>
      </c>
      <c r="S842" s="217" t="s">
        <v>2794</v>
      </c>
      <c r="T842" s="633" t="s">
        <v>4562</v>
      </c>
      <c r="U842" s="599" t="s">
        <v>4567</v>
      </c>
      <c r="V842" s="487" t="s">
        <v>2246</v>
      </c>
      <c r="W842" s="485" t="s">
        <v>2248</v>
      </c>
      <c r="X842" s="485" t="s">
        <v>2248</v>
      </c>
    </row>
    <row r="843" spans="2:24" customFormat="1" x14ac:dyDescent="0.2">
      <c r="B843" s="723"/>
      <c r="C843" s="723"/>
      <c r="D843" s="723"/>
      <c r="E843" s="723"/>
      <c r="F843" s="723"/>
      <c r="G843" s="723"/>
      <c r="H843" s="723"/>
      <c r="I843" s="723"/>
      <c r="J843" s="723"/>
      <c r="K843" s="723"/>
      <c r="L843" s="774"/>
      <c r="M843" s="792"/>
      <c r="N843" s="792"/>
      <c r="O843" s="792"/>
      <c r="P843" s="792"/>
      <c r="Q843" s="792"/>
      <c r="R843" s="715" t="s">
        <v>73</v>
      </c>
      <c r="S843" s="217" t="s">
        <v>2795</v>
      </c>
      <c r="T843" s="633" t="s">
        <v>4562</v>
      </c>
      <c r="U843" s="599" t="s">
        <v>4567</v>
      </c>
      <c r="V843" s="487" t="s">
        <v>2246</v>
      </c>
      <c r="W843" s="485" t="s">
        <v>2248</v>
      </c>
      <c r="X843" s="485" t="s">
        <v>2248</v>
      </c>
    </row>
    <row r="844" spans="2:24" customFormat="1" ht="51" x14ac:dyDescent="0.2">
      <c r="B844" s="723"/>
      <c r="C844" s="723"/>
      <c r="D844" s="723"/>
      <c r="E844" s="723"/>
      <c r="F844" s="723"/>
      <c r="G844" s="723"/>
      <c r="H844" s="723"/>
      <c r="I844" s="723"/>
      <c r="J844" s="723"/>
      <c r="K844" s="723"/>
      <c r="L844" s="774"/>
      <c r="M844" s="792"/>
      <c r="N844" s="792" t="s">
        <v>3054</v>
      </c>
      <c r="O844" s="792" t="s">
        <v>3054</v>
      </c>
      <c r="P844" s="792" t="s">
        <v>3054</v>
      </c>
      <c r="Q844" s="792" t="s">
        <v>4956</v>
      </c>
      <c r="R844" s="715" t="s">
        <v>4370</v>
      </c>
      <c r="S844" s="217" t="s">
        <v>2796</v>
      </c>
      <c r="T844" s="633" t="s">
        <v>4562</v>
      </c>
      <c r="U844" s="599" t="s">
        <v>4567</v>
      </c>
      <c r="V844" s="487" t="s">
        <v>2246</v>
      </c>
      <c r="W844" s="485" t="s">
        <v>2248</v>
      </c>
      <c r="X844" s="485" t="s">
        <v>2248</v>
      </c>
    </row>
    <row r="845" spans="2:24" customFormat="1" ht="25.5" x14ac:dyDescent="0.2">
      <c r="B845" s="723"/>
      <c r="C845" s="723"/>
      <c r="D845" s="723"/>
      <c r="E845" s="723"/>
      <c r="F845" s="723"/>
      <c r="G845" s="723"/>
      <c r="H845" s="723"/>
      <c r="I845" s="723"/>
      <c r="J845" s="723"/>
      <c r="K845" s="723"/>
      <c r="L845" s="775"/>
      <c r="M845" s="766"/>
      <c r="N845" s="766"/>
      <c r="O845" s="766"/>
      <c r="P845" s="766"/>
      <c r="Q845" s="766"/>
      <c r="R845" s="715" t="s">
        <v>73</v>
      </c>
      <c r="S845" s="217" t="s">
        <v>2797</v>
      </c>
      <c r="T845" s="633" t="s">
        <v>4562</v>
      </c>
      <c r="U845" s="599" t="s">
        <v>4567</v>
      </c>
      <c r="V845" s="487" t="s">
        <v>2246</v>
      </c>
      <c r="W845" s="485" t="s">
        <v>2248</v>
      </c>
      <c r="X845" s="485" t="s">
        <v>2248</v>
      </c>
    </row>
    <row r="846" spans="2:24" customFormat="1" ht="25.5" x14ac:dyDescent="0.2">
      <c r="B846" s="253"/>
      <c r="C846" s="723" t="s">
        <v>469</v>
      </c>
      <c r="D846" s="723" t="s">
        <v>469</v>
      </c>
      <c r="E846" s="723" t="s">
        <v>469</v>
      </c>
      <c r="F846" s="723" t="s">
        <v>469</v>
      </c>
      <c r="G846" s="723" t="s">
        <v>469</v>
      </c>
      <c r="H846" s="723" t="s">
        <v>469</v>
      </c>
      <c r="I846" s="723" t="s">
        <v>469</v>
      </c>
      <c r="J846" s="723" t="s">
        <v>469</v>
      </c>
      <c r="K846" s="601" t="s">
        <v>469</v>
      </c>
      <c r="L846" s="601" t="s">
        <v>469</v>
      </c>
      <c r="M846" s="720" t="s">
        <v>2924</v>
      </c>
      <c r="N846" s="720" t="s">
        <v>2924</v>
      </c>
      <c r="O846" s="720" t="s">
        <v>2924</v>
      </c>
      <c r="P846" s="720" t="s">
        <v>2924</v>
      </c>
      <c r="Q846" s="720" t="s">
        <v>4957</v>
      </c>
      <c r="R846" s="715" t="s">
        <v>2925</v>
      </c>
      <c r="S846" s="217" t="s">
        <v>2798</v>
      </c>
      <c r="T846" s="633" t="s">
        <v>4562</v>
      </c>
      <c r="U846" s="599" t="s">
        <v>4567</v>
      </c>
      <c r="V846" s="487" t="s">
        <v>2246</v>
      </c>
      <c r="W846" s="485" t="s">
        <v>2248</v>
      </c>
      <c r="X846" s="485" t="s">
        <v>2248</v>
      </c>
    </row>
    <row r="847" spans="2:24" customFormat="1" ht="38.25" x14ac:dyDescent="0.2">
      <c r="B847" s="723"/>
      <c r="C847" s="723"/>
      <c r="D847" s="723"/>
      <c r="E847" s="723"/>
      <c r="F847" s="723"/>
      <c r="G847" s="723"/>
      <c r="H847" s="723"/>
      <c r="I847" s="723"/>
      <c r="J847" s="723"/>
      <c r="K847" s="723"/>
      <c r="L847" s="6" t="s">
        <v>2406</v>
      </c>
      <c r="M847" s="720" t="s">
        <v>2926</v>
      </c>
      <c r="N847" s="720" t="s">
        <v>2926</v>
      </c>
      <c r="O847" s="720" t="s">
        <v>2926</v>
      </c>
      <c r="P847" s="720" t="s">
        <v>2926</v>
      </c>
      <c r="Q847" s="720" t="s">
        <v>4958</v>
      </c>
      <c r="R847" s="715" t="s">
        <v>2927</v>
      </c>
      <c r="S847" s="217" t="s">
        <v>3507</v>
      </c>
      <c r="T847" s="633" t="s">
        <v>4562</v>
      </c>
      <c r="U847" s="599" t="s">
        <v>4564</v>
      </c>
      <c r="V847" s="487" t="s">
        <v>2246</v>
      </c>
      <c r="W847" s="485" t="s">
        <v>2248</v>
      </c>
      <c r="X847" s="485" t="s">
        <v>2248</v>
      </c>
    </row>
    <row r="848" spans="2:24" customFormat="1" ht="38.25" x14ac:dyDescent="0.2">
      <c r="B848" s="723"/>
      <c r="C848" s="723"/>
      <c r="D848" s="723"/>
      <c r="E848" s="723"/>
      <c r="F848" s="723"/>
      <c r="G848" s="723"/>
      <c r="H848" s="723"/>
      <c r="I848" s="723"/>
      <c r="J848" s="723"/>
      <c r="K848" s="723"/>
      <c r="L848" s="253"/>
      <c r="M848" s="720" t="s">
        <v>2928</v>
      </c>
      <c r="N848" s="720" t="s">
        <v>2928</v>
      </c>
      <c r="O848" s="720" t="s">
        <v>2928</v>
      </c>
      <c r="P848" s="720" t="s">
        <v>2928</v>
      </c>
      <c r="Q848" s="720" t="s">
        <v>4959</v>
      </c>
      <c r="R848" s="715" t="s">
        <v>2929</v>
      </c>
      <c r="S848" s="217" t="s">
        <v>3506</v>
      </c>
      <c r="T848" s="641" t="s">
        <v>4565</v>
      </c>
      <c r="U848" s="661" t="s">
        <v>4563</v>
      </c>
      <c r="V848" s="487" t="s">
        <v>2246</v>
      </c>
      <c r="W848" s="485" t="s">
        <v>2248</v>
      </c>
      <c r="X848" s="485" t="s">
        <v>2248</v>
      </c>
    </row>
    <row r="849" spans="2:24" customFormat="1" ht="25.5" x14ac:dyDescent="0.2">
      <c r="B849" s="723"/>
      <c r="C849" s="723"/>
      <c r="D849" s="723"/>
      <c r="E849" s="723"/>
      <c r="F849" s="723"/>
      <c r="G849" s="723"/>
      <c r="H849" s="723"/>
      <c r="I849" s="723"/>
      <c r="J849" s="723"/>
      <c r="K849" s="723"/>
      <c r="L849" s="253"/>
      <c r="M849" s="720" t="s">
        <v>2930</v>
      </c>
      <c r="N849" s="720" t="s">
        <v>2930</v>
      </c>
      <c r="O849" s="720" t="s">
        <v>2930</v>
      </c>
      <c r="P849" s="720" t="s">
        <v>2930</v>
      </c>
      <c r="Q849" s="720" t="s">
        <v>4960</v>
      </c>
      <c r="R849" s="715" t="s">
        <v>2931</v>
      </c>
      <c r="S849" s="217" t="s">
        <v>2801</v>
      </c>
      <c r="T849" s="641" t="s">
        <v>4565</v>
      </c>
      <c r="U849" s="661" t="s">
        <v>4563</v>
      </c>
      <c r="V849" s="487" t="s">
        <v>2246</v>
      </c>
      <c r="W849" s="485" t="s">
        <v>2248</v>
      </c>
      <c r="X849" s="485" t="s">
        <v>2248</v>
      </c>
    </row>
    <row r="850" spans="2:24" customFormat="1" ht="51" x14ac:dyDescent="0.2">
      <c r="B850" s="723"/>
      <c r="C850" s="723"/>
      <c r="D850" s="723"/>
      <c r="E850" s="723"/>
      <c r="F850" s="723"/>
      <c r="G850" s="723"/>
      <c r="H850" s="723"/>
      <c r="I850" s="723"/>
      <c r="J850" s="723"/>
      <c r="K850" s="723"/>
      <c r="L850" s="253"/>
      <c r="M850" s="720" t="s">
        <v>2932</v>
      </c>
      <c r="N850" s="720" t="s">
        <v>2932</v>
      </c>
      <c r="O850" s="720" t="s">
        <v>2932</v>
      </c>
      <c r="P850" s="720" t="s">
        <v>2932</v>
      </c>
      <c r="Q850" s="720" t="s">
        <v>4961</v>
      </c>
      <c r="R850" s="715" t="s">
        <v>2933</v>
      </c>
      <c r="S850" s="217" t="s">
        <v>3440</v>
      </c>
      <c r="T850" s="641" t="s">
        <v>4565</v>
      </c>
      <c r="U850" s="661" t="s">
        <v>4563</v>
      </c>
      <c r="V850" s="487" t="s">
        <v>2246</v>
      </c>
      <c r="W850" s="485" t="s">
        <v>2248</v>
      </c>
      <c r="X850" s="485" t="s">
        <v>2248</v>
      </c>
    </row>
    <row r="851" spans="2:24" customFormat="1" ht="51" x14ac:dyDescent="0.2">
      <c r="B851" s="723"/>
      <c r="C851" s="723"/>
      <c r="D851" s="723"/>
      <c r="E851" s="723"/>
      <c r="F851" s="723"/>
      <c r="G851" s="723"/>
      <c r="H851" s="723"/>
      <c r="I851" s="723"/>
      <c r="J851" s="723"/>
      <c r="K851" s="723"/>
      <c r="L851" s="253"/>
      <c r="M851" s="765" t="s">
        <v>2934</v>
      </c>
      <c r="N851" s="765" t="s">
        <v>2934</v>
      </c>
      <c r="O851" s="765" t="s">
        <v>2934</v>
      </c>
      <c r="P851" s="765" t="s">
        <v>2934</v>
      </c>
      <c r="Q851" s="765" t="s">
        <v>4962</v>
      </c>
      <c r="R851" s="715" t="s">
        <v>2935</v>
      </c>
      <c r="S851" s="217" t="s">
        <v>2806</v>
      </c>
      <c r="T851" s="641" t="s">
        <v>4565</v>
      </c>
      <c r="U851" s="661" t="s">
        <v>4563</v>
      </c>
      <c r="V851" s="487" t="s">
        <v>2246</v>
      </c>
      <c r="W851" s="485" t="s">
        <v>2248</v>
      </c>
      <c r="X851" s="485" t="s">
        <v>2248</v>
      </c>
    </row>
    <row r="852" spans="2:24" customFormat="1" x14ac:dyDescent="0.2">
      <c r="B852" s="723"/>
      <c r="C852" s="723"/>
      <c r="D852" s="723"/>
      <c r="E852" s="723"/>
      <c r="F852" s="723"/>
      <c r="G852" s="723"/>
      <c r="H852" s="723"/>
      <c r="I852" s="723"/>
      <c r="J852" s="723"/>
      <c r="K852" s="723"/>
      <c r="L852" s="253"/>
      <c r="M852" s="766"/>
      <c r="N852" s="766"/>
      <c r="O852" s="766"/>
      <c r="P852" s="766"/>
      <c r="Q852" s="766"/>
      <c r="R852" s="715" t="s">
        <v>73</v>
      </c>
      <c r="S852" s="217" t="s">
        <v>2807</v>
      </c>
      <c r="T852" s="641" t="s">
        <v>4565</v>
      </c>
      <c r="U852" s="661" t="s">
        <v>4563</v>
      </c>
      <c r="V852" s="487" t="s">
        <v>2246</v>
      </c>
      <c r="W852" s="485" t="s">
        <v>2248</v>
      </c>
      <c r="X852" s="485" t="s">
        <v>2248</v>
      </c>
    </row>
    <row r="853" spans="2:24" customFormat="1" ht="38.25" x14ac:dyDescent="0.2">
      <c r="B853" s="723"/>
      <c r="C853" s="723"/>
      <c r="D853" s="723"/>
      <c r="E853" s="723"/>
      <c r="F853" s="723"/>
      <c r="G853" s="723"/>
      <c r="H853" s="723"/>
      <c r="I853" s="723"/>
      <c r="J853" s="723"/>
      <c r="K853" s="723"/>
      <c r="L853" s="253"/>
      <c r="M853" s="720" t="s">
        <v>2936</v>
      </c>
      <c r="N853" s="720" t="s">
        <v>2936</v>
      </c>
      <c r="O853" s="720" t="s">
        <v>2936</v>
      </c>
      <c r="P853" s="720" t="s">
        <v>2936</v>
      </c>
      <c r="Q853" s="720" t="s">
        <v>4963</v>
      </c>
      <c r="R853" s="715" t="s">
        <v>2937</v>
      </c>
      <c r="S853" s="217" t="s">
        <v>3441</v>
      </c>
      <c r="T853" s="641" t="s">
        <v>4565</v>
      </c>
      <c r="U853" s="661" t="s">
        <v>4563</v>
      </c>
      <c r="V853" s="487" t="s">
        <v>2246</v>
      </c>
      <c r="W853" s="485" t="s">
        <v>2248</v>
      </c>
      <c r="X853" s="485" t="s">
        <v>2248</v>
      </c>
    </row>
    <row r="854" spans="2:24" customFormat="1" ht="38.25" x14ac:dyDescent="0.2">
      <c r="B854" s="723"/>
      <c r="C854" s="723"/>
      <c r="D854" s="723"/>
      <c r="E854" s="723"/>
      <c r="F854" s="723"/>
      <c r="G854" s="723"/>
      <c r="H854" s="723"/>
      <c r="I854" s="723"/>
      <c r="J854" s="723"/>
      <c r="K854" s="723"/>
      <c r="L854" s="253"/>
      <c r="M854" s="720" t="s">
        <v>2938</v>
      </c>
      <c r="N854" s="720" t="s">
        <v>2938</v>
      </c>
      <c r="O854" s="720" t="s">
        <v>2938</v>
      </c>
      <c r="P854" s="720" t="s">
        <v>2938</v>
      </c>
      <c r="Q854" s="720" t="s">
        <v>4964</v>
      </c>
      <c r="R854" s="715" t="s">
        <v>2939</v>
      </c>
      <c r="S854" s="217" t="s">
        <v>3505</v>
      </c>
      <c r="T854" s="641" t="s">
        <v>4565</v>
      </c>
      <c r="U854" s="661" t="s">
        <v>4563</v>
      </c>
      <c r="V854" s="487" t="s">
        <v>2246</v>
      </c>
      <c r="W854" s="485" t="s">
        <v>2248</v>
      </c>
      <c r="X854" s="485" t="s">
        <v>2248</v>
      </c>
    </row>
    <row r="855" spans="2:24" customFormat="1" ht="38.25" x14ac:dyDescent="0.2">
      <c r="B855" s="723"/>
      <c r="C855" s="723"/>
      <c r="D855" s="723"/>
      <c r="E855" s="723"/>
      <c r="F855" s="723"/>
      <c r="G855" s="723"/>
      <c r="H855" s="723"/>
      <c r="I855" s="723"/>
      <c r="J855" s="723"/>
      <c r="K855" s="723"/>
      <c r="L855" s="253"/>
      <c r="M855" s="791" t="s">
        <v>2940</v>
      </c>
      <c r="N855" s="791" t="s">
        <v>2940</v>
      </c>
      <c r="O855" s="791" t="s">
        <v>2940</v>
      </c>
      <c r="P855" s="791" t="s">
        <v>2940</v>
      </c>
      <c r="Q855" s="791" t="s">
        <v>4965</v>
      </c>
      <c r="R855" s="715" t="s">
        <v>2941</v>
      </c>
      <c r="S855" s="217" t="s">
        <v>2810</v>
      </c>
      <c r="T855" s="641" t="s">
        <v>4565</v>
      </c>
      <c r="U855" s="661" t="s">
        <v>4563</v>
      </c>
      <c r="V855" s="487" t="s">
        <v>2246</v>
      </c>
      <c r="W855" s="485" t="s">
        <v>2248</v>
      </c>
      <c r="X855" s="485" t="s">
        <v>2248</v>
      </c>
    </row>
    <row r="856" spans="2:24" customFormat="1" x14ac:dyDescent="0.2">
      <c r="B856" s="723"/>
      <c r="C856" s="723"/>
      <c r="D856" s="723"/>
      <c r="E856" s="723"/>
      <c r="F856" s="723"/>
      <c r="G856" s="723"/>
      <c r="H856" s="723"/>
      <c r="I856" s="723"/>
      <c r="J856" s="723"/>
      <c r="K856" s="723"/>
      <c r="L856" s="253"/>
      <c r="M856" s="791"/>
      <c r="N856" s="791"/>
      <c r="O856" s="791"/>
      <c r="P856" s="791"/>
      <c r="Q856" s="791"/>
      <c r="R856" s="715" t="s">
        <v>73</v>
      </c>
      <c r="S856" s="217" t="s">
        <v>2811</v>
      </c>
      <c r="T856" s="641" t="s">
        <v>4565</v>
      </c>
      <c r="U856" s="661" t="s">
        <v>4563</v>
      </c>
      <c r="V856" s="487" t="s">
        <v>2246</v>
      </c>
      <c r="W856" s="485" t="s">
        <v>2248</v>
      </c>
      <c r="X856" s="485" t="s">
        <v>2248</v>
      </c>
    </row>
    <row r="857" spans="2:24" customFormat="1" x14ac:dyDescent="0.2">
      <c r="B857" s="723"/>
      <c r="C857" s="723"/>
      <c r="D857" s="723"/>
      <c r="E857" s="723"/>
      <c r="F857" s="723"/>
      <c r="G857" s="723"/>
      <c r="H857" s="723"/>
      <c r="I857" s="723"/>
      <c r="J857" s="723"/>
      <c r="K857" s="723"/>
      <c r="L857" s="253"/>
      <c r="M857" s="791"/>
      <c r="N857" s="791"/>
      <c r="O857" s="791"/>
      <c r="P857" s="791"/>
      <c r="Q857" s="791"/>
      <c r="R857" s="715" t="s">
        <v>73</v>
      </c>
      <c r="S857" s="217" t="s">
        <v>2812</v>
      </c>
      <c r="T857" s="641" t="s">
        <v>4565</v>
      </c>
      <c r="U857" s="661" t="s">
        <v>4563</v>
      </c>
      <c r="V857" s="487" t="s">
        <v>2246</v>
      </c>
      <c r="W857" s="485" t="s">
        <v>2248</v>
      </c>
      <c r="X857" s="485" t="s">
        <v>2248</v>
      </c>
    </row>
    <row r="858" spans="2:24" customFormat="1" ht="25.5" x14ac:dyDescent="0.2">
      <c r="B858" s="723"/>
      <c r="C858" s="723"/>
      <c r="D858" s="723"/>
      <c r="E858" s="723"/>
      <c r="F858" s="723"/>
      <c r="G858" s="723"/>
      <c r="H858" s="723"/>
      <c r="I858" s="723"/>
      <c r="J858" s="723"/>
      <c r="K858" s="723"/>
      <c r="L858" s="253"/>
      <c r="M858" s="720" t="s">
        <v>2944</v>
      </c>
      <c r="N858" s="720" t="s">
        <v>2944</v>
      </c>
      <c r="O858" s="720" t="s">
        <v>2944</v>
      </c>
      <c r="P858" s="720" t="s">
        <v>2944</v>
      </c>
      <c r="Q858" s="720" t="s">
        <v>4966</v>
      </c>
      <c r="R858" s="715" t="s">
        <v>2942</v>
      </c>
      <c r="S858" s="217" t="s">
        <v>2813</v>
      </c>
      <c r="T858" s="641" t="s">
        <v>4565</v>
      </c>
      <c r="U858" s="661" t="s">
        <v>4563</v>
      </c>
      <c r="V858" s="487" t="s">
        <v>2246</v>
      </c>
      <c r="W858" s="485" t="s">
        <v>2248</v>
      </c>
      <c r="X858" s="485" t="s">
        <v>2248</v>
      </c>
    </row>
    <row r="859" spans="2:24" customFormat="1" ht="38.25" x14ac:dyDescent="0.2">
      <c r="B859" s="723"/>
      <c r="C859" s="723"/>
      <c r="D859" s="723"/>
      <c r="E859" s="723"/>
      <c r="F859" s="723"/>
      <c r="G859" s="723"/>
      <c r="H859" s="723"/>
      <c r="I859" s="723"/>
      <c r="J859" s="723"/>
      <c r="K859" s="723"/>
      <c r="L859" s="253"/>
      <c r="M859" s="765" t="s">
        <v>2945</v>
      </c>
      <c r="N859" s="765" t="s">
        <v>2945</v>
      </c>
      <c r="O859" s="765" t="s">
        <v>2945</v>
      </c>
      <c r="P859" s="765" t="s">
        <v>2945</v>
      </c>
      <c r="Q859" s="765" t="s">
        <v>4967</v>
      </c>
      <c r="R859" s="715" t="s">
        <v>2943</v>
      </c>
      <c r="S859" s="217" t="s">
        <v>3465</v>
      </c>
      <c r="T859" s="641" t="s">
        <v>4565</v>
      </c>
      <c r="U859" s="661" t="s">
        <v>4563</v>
      </c>
      <c r="V859" s="487" t="s">
        <v>2246</v>
      </c>
      <c r="W859" s="485" t="s">
        <v>2248</v>
      </c>
      <c r="X859" s="485" t="s">
        <v>2248</v>
      </c>
    </row>
    <row r="860" spans="2:24" customFormat="1" ht="25.5" x14ac:dyDescent="0.2">
      <c r="B860" s="723"/>
      <c r="C860" s="723"/>
      <c r="D860" s="723"/>
      <c r="E860" s="723"/>
      <c r="F860" s="723"/>
      <c r="G860" s="723"/>
      <c r="H860" s="723"/>
      <c r="I860" s="723"/>
      <c r="J860" s="723"/>
      <c r="K860" s="723"/>
      <c r="L860" s="253"/>
      <c r="M860" s="792"/>
      <c r="N860" s="792"/>
      <c r="O860" s="792"/>
      <c r="P860" s="792"/>
      <c r="Q860" s="792"/>
      <c r="R860" s="715" t="s">
        <v>73</v>
      </c>
      <c r="S860" s="217" t="s">
        <v>3396</v>
      </c>
      <c r="T860" s="641" t="s">
        <v>4565</v>
      </c>
      <c r="U860" s="661" t="s">
        <v>4563</v>
      </c>
      <c r="V860" s="487" t="s">
        <v>2246</v>
      </c>
      <c r="W860" s="485" t="s">
        <v>2248</v>
      </c>
      <c r="X860" s="485" t="s">
        <v>2248</v>
      </c>
    </row>
    <row r="861" spans="2:24" customFormat="1" ht="25.5" x14ac:dyDescent="0.2">
      <c r="B861" s="723"/>
      <c r="C861" s="723"/>
      <c r="D861" s="723"/>
      <c r="E861" s="723"/>
      <c r="F861" s="723"/>
      <c r="G861" s="723"/>
      <c r="H861" s="723"/>
      <c r="I861" s="723"/>
      <c r="J861" s="723"/>
      <c r="K861" s="723"/>
      <c r="L861" s="253"/>
      <c r="M861" s="792"/>
      <c r="N861" s="792"/>
      <c r="O861" s="792"/>
      <c r="P861" s="792"/>
      <c r="Q861" s="792"/>
      <c r="R861" s="715" t="s">
        <v>73</v>
      </c>
      <c r="S861" s="217" t="s">
        <v>2946</v>
      </c>
      <c r="T861" s="641" t="s">
        <v>4565</v>
      </c>
      <c r="U861" s="661" t="s">
        <v>4563</v>
      </c>
      <c r="V861" s="487" t="s">
        <v>2246</v>
      </c>
      <c r="W861" s="485" t="s">
        <v>2248</v>
      </c>
      <c r="X861" s="485" t="s">
        <v>2248</v>
      </c>
    </row>
    <row r="862" spans="2:24" customFormat="1" ht="51" x14ac:dyDescent="0.2">
      <c r="B862" s="723"/>
      <c r="C862" s="723"/>
      <c r="D862" s="723"/>
      <c r="E862" s="723"/>
      <c r="F862" s="723"/>
      <c r="G862" s="723"/>
      <c r="H862" s="723"/>
      <c r="I862" s="723"/>
      <c r="J862" s="723"/>
      <c r="K862" s="723"/>
      <c r="L862" s="253"/>
      <c r="M862" s="792"/>
      <c r="N862" s="792"/>
      <c r="O862" s="792"/>
      <c r="P862" s="792"/>
      <c r="Q862" s="792"/>
      <c r="R862" s="715" t="s">
        <v>73</v>
      </c>
      <c r="S862" s="217" t="s">
        <v>2947</v>
      </c>
      <c r="T862" s="641" t="s">
        <v>4565</v>
      </c>
      <c r="U862" s="661" t="s">
        <v>4563</v>
      </c>
      <c r="V862" s="487" t="s">
        <v>2246</v>
      </c>
      <c r="W862" s="485" t="s">
        <v>2248</v>
      </c>
      <c r="X862" s="485" t="s">
        <v>2248</v>
      </c>
    </row>
    <row r="863" spans="2:24" customFormat="1" ht="63.75" x14ac:dyDescent="0.2">
      <c r="B863" s="723"/>
      <c r="C863" s="723"/>
      <c r="D863" s="723"/>
      <c r="E863" s="723"/>
      <c r="F863" s="723"/>
      <c r="G863" s="723"/>
      <c r="H863" s="723"/>
      <c r="I863" s="723"/>
      <c r="J863" s="723"/>
      <c r="K863" s="723"/>
      <c r="L863" s="253"/>
      <c r="M863" s="792"/>
      <c r="N863" s="792" t="s">
        <v>2945</v>
      </c>
      <c r="O863" s="792" t="s">
        <v>2945</v>
      </c>
      <c r="P863" s="792" t="s">
        <v>2945</v>
      </c>
      <c r="Q863" s="792" t="s">
        <v>4967</v>
      </c>
      <c r="R863" s="715" t="s">
        <v>3525</v>
      </c>
      <c r="S863" s="217" t="s">
        <v>3397</v>
      </c>
      <c r="T863" s="641" t="s">
        <v>4565</v>
      </c>
      <c r="U863" s="661" t="s">
        <v>4563</v>
      </c>
      <c r="V863" s="487" t="s">
        <v>2246</v>
      </c>
      <c r="W863" s="485" t="s">
        <v>2248</v>
      </c>
      <c r="X863" s="485" t="s">
        <v>2248</v>
      </c>
    </row>
    <row r="864" spans="2:24" customFormat="1" ht="69" customHeight="1" x14ac:dyDescent="0.2">
      <c r="B864" s="723"/>
      <c r="C864" s="723"/>
      <c r="D864" s="723"/>
      <c r="E864" s="723"/>
      <c r="F864" s="723"/>
      <c r="G864" s="723"/>
      <c r="H864" s="723"/>
      <c r="I864" s="723"/>
      <c r="J864" s="723"/>
      <c r="K864" s="723"/>
      <c r="L864" s="253"/>
      <c r="M864" s="792"/>
      <c r="N864" s="792"/>
      <c r="O864" s="792"/>
      <c r="P864" s="792"/>
      <c r="Q864" s="792"/>
      <c r="R864" s="715" t="s">
        <v>73</v>
      </c>
      <c r="S864" s="217" t="s">
        <v>3398</v>
      </c>
      <c r="T864" s="641" t="s">
        <v>4565</v>
      </c>
      <c r="U864" s="661" t="s">
        <v>4563</v>
      </c>
      <c r="V864" s="487" t="s">
        <v>2246</v>
      </c>
      <c r="W864" s="485" t="s">
        <v>2248</v>
      </c>
      <c r="X864" s="485" t="s">
        <v>2248</v>
      </c>
    </row>
    <row r="865" spans="2:24" customFormat="1" ht="38.25" x14ac:dyDescent="0.2">
      <c r="B865" s="723"/>
      <c r="C865" s="723"/>
      <c r="D865" s="723"/>
      <c r="E865" s="723"/>
      <c r="F865" s="723"/>
      <c r="G865" s="723"/>
      <c r="H865" s="723"/>
      <c r="I865" s="723"/>
      <c r="J865" s="723"/>
      <c r="K865" s="723"/>
      <c r="L865" s="253"/>
      <c r="M865" s="792"/>
      <c r="N865" s="792"/>
      <c r="O865" s="792"/>
      <c r="P865" s="792"/>
      <c r="Q865" s="792"/>
      <c r="R865" s="715" t="s">
        <v>73</v>
      </c>
      <c r="S865" s="217" t="s">
        <v>3442</v>
      </c>
      <c r="T865" s="641" t="s">
        <v>4565</v>
      </c>
      <c r="U865" s="661" t="s">
        <v>4563</v>
      </c>
      <c r="V865" s="487" t="s">
        <v>2246</v>
      </c>
      <c r="W865" s="485" t="s">
        <v>2248</v>
      </c>
      <c r="X865" s="485" t="s">
        <v>2248</v>
      </c>
    </row>
    <row r="866" spans="2:24" customFormat="1" ht="25.5" x14ac:dyDescent="0.2">
      <c r="B866" s="723"/>
      <c r="C866" s="723"/>
      <c r="D866" s="723"/>
      <c r="E866" s="723"/>
      <c r="F866" s="723"/>
      <c r="G866" s="723"/>
      <c r="H866" s="723"/>
      <c r="I866" s="723"/>
      <c r="J866" s="723"/>
      <c r="K866" s="723"/>
      <c r="L866" s="253"/>
      <c r="M866" s="792"/>
      <c r="N866" s="792"/>
      <c r="O866" s="792"/>
      <c r="P866" s="792"/>
      <c r="Q866" s="792"/>
      <c r="R866" s="715" t="s">
        <v>73</v>
      </c>
      <c r="S866" s="217" t="s">
        <v>3399</v>
      </c>
      <c r="T866" s="641" t="s">
        <v>4565</v>
      </c>
      <c r="U866" s="661" t="s">
        <v>4563</v>
      </c>
      <c r="V866" s="487" t="s">
        <v>2246</v>
      </c>
      <c r="W866" s="485" t="s">
        <v>2248</v>
      </c>
      <c r="X866" s="485" t="s">
        <v>2248</v>
      </c>
    </row>
    <row r="867" spans="2:24" customFormat="1" x14ac:dyDescent="0.2">
      <c r="B867" s="723"/>
      <c r="C867" s="723"/>
      <c r="D867" s="723"/>
      <c r="E867" s="723"/>
      <c r="F867" s="723"/>
      <c r="G867" s="723"/>
      <c r="H867" s="723"/>
      <c r="I867" s="723"/>
      <c r="J867" s="723"/>
      <c r="K867" s="723"/>
      <c r="L867" s="253"/>
      <c r="M867" s="792"/>
      <c r="N867" s="792"/>
      <c r="O867" s="792"/>
      <c r="P867" s="792"/>
      <c r="Q867" s="792"/>
      <c r="R867" s="715" t="s">
        <v>73</v>
      </c>
      <c r="S867" s="217" t="s">
        <v>2820</v>
      </c>
      <c r="T867" s="641" t="s">
        <v>4565</v>
      </c>
      <c r="U867" s="661" t="s">
        <v>4563</v>
      </c>
      <c r="V867" s="487" t="s">
        <v>2246</v>
      </c>
      <c r="W867" s="485" t="s">
        <v>2248</v>
      </c>
      <c r="X867" s="485" t="s">
        <v>2248</v>
      </c>
    </row>
    <row r="868" spans="2:24" customFormat="1" ht="25.5" x14ac:dyDescent="0.2">
      <c r="B868" s="723"/>
      <c r="C868" s="723"/>
      <c r="D868" s="723"/>
      <c r="E868" s="723"/>
      <c r="F868" s="723"/>
      <c r="G868" s="723"/>
      <c r="H868" s="723"/>
      <c r="I868" s="723"/>
      <c r="J868" s="723"/>
      <c r="K868" s="723"/>
      <c r="L868" s="253"/>
      <c r="M868" s="792"/>
      <c r="N868" s="792"/>
      <c r="O868" s="792"/>
      <c r="P868" s="792"/>
      <c r="Q868" s="792"/>
      <c r="R868" s="715" t="s">
        <v>73</v>
      </c>
      <c r="S868" s="217" t="s">
        <v>3400</v>
      </c>
      <c r="T868" s="641" t="s">
        <v>4565</v>
      </c>
      <c r="U868" s="661" t="s">
        <v>4563</v>
      </c>
      <c r="V868" s="487" t="s">
        <v>2246</v>
      </c>
      <c r="W868" s="485" t="s">
        <v>2248</v>
      </c>
      <c r="X868" s="485" t="s">
        <v>2248</v>
      </c>
    </row>
    <row r="869" spans="2:24" customFormat="1" ht="38.25" x14ac:dyDescent="0.2">
      <c r="B869" s="723"/>
      <c r="C869" s="723"/>
      <c r="D869" s="723"/>
      <c r="E869" s="723"/>
      <c r="F869" s="723"/>
      <c r="G869" s="723"/>
      <c r="H869" s="723"/>
      <c r="I869" s="723"/>
      <c r="J869" s="723"/>
      <c r="K869" s="723"/>
      <c r="L869" s="253"/>
      <c r="M869" s="792"/>
      <c r="N869" s="792"/>
      <c r="O869" s="792"/>
      <c r="P869" s="792"/>
      <c r="Q869" s="792"/>
      <c r="R869" s="715" t="s">
        <v>73</v>
      </c>
      <c r="S869" s="217" t="s">
        <v>3401</v>
      </c>
      <c r="T869" s="641" t="s">
        <v>4565</v>
      </c>
      <c r="U869" s="661" t="s">
        <v>4563</v>
      </c>
      <c r="V869" s="487" t="s">
        <v>2246</v>
      </c>
      <c r="W869" s="485" t="s">
        <v>2248</v>
      </c>
      <c r="X869" s="485" t="s">
        <v>2248</v>
      </c>
    </row>
    <row r="870" spans="2:24" customFormat="1" ht="38.25" x14ac:dyDescent="0.2">
      <c r="B870" s="723"/>
      <c r="C870" s="723"/>
      <c r="D870" s="723"/>
      <c r="E870" s="723"/>
      <c r="F870" s="723"/>
      <c r="G870" s="723"/>
      <c r="H870" s="723"/>
      <c r="I870" s="723"/>
      <c r="J870" s="723"/>
      <c r="K870" s="723"/>
      <c r="L870" s="253"/>
      <c r="M870" s="792"/>
      <c r="N870" s="792"/>
      <c r="O870" s="792"/>
      <c r="P870" s="792"/>
      <c r="Q870" s="792"/>
      <c r="R870" s="715" t="s">
        <v>73</v>
      </c>
      <c r="S870" s="217" t="s">
        <v>3402</v>
      </c>
      <c r="T870" s="641" t="s">
        <v>4565</v>
      </c>
      <c r="U870" s="661" t="s">
        <v>4563</v>
      </c>
      <c r="V870" s="487" t="s">
        <v>2246</v>
      </c>
      <c r="W870" s="485" t="s">
        <v>2248</v>
      </c>
      <c r="X870" s="485" t="s">
        <v>2248</v>
      </c>
    </row>
    <row r="871" spans="2:24" customFormat="1" ht="38.25" x14ac:dyDescent="0.2">
      <c r="B871" s="723"/>
      <c r="C871" s="723"/>
      <c r="D871" s="723"/>
      <c r="E871" s="723"/>
      <c r="F871" s="723"/>
      <c r="G871" s="723"/>
      <c r="H871" s="723"/>
      <c r="I871" s="723"/>
      <c r="J871" s="723"/>
      <c r="K871" s="723"/>
      <c r="L871" s="253"/>
      <c r="M871" s="792"/>
      <c r="N871" s="792"/>
      <c r="O871" s="792"/>
      <c r="P871" s="792"/>
      <c r="Q871" s="792"/>
      <c r="R871" s="715" t="s">
        <v>73</v>
      </c>
      <c r="S871" s="217" t="s">
        <v>3466</v>
      </c>
      <c r="T871" s="641" t="s">
        <v>4565</v>
      </c>
      <c r="U871" s="661" t="s">
        <v>4563</v>
      </c>
      <c r="V871" s="487" t="s">
        <v>2246</v>
      </c>
      <c r="W871" s="485" t="s">
        <v>2248</v>
      </c>
      <c r="X871" s="485" t="s">
        <v>2248</v>
      </c>
    </row>
    <row r="872" spans="2:24" customFormat="1" ht="25.5" x14ac:dyDescent="0.2">
      <c r="B872" s="723"/>
      <c r="C872" s="723"/>
      <c r="D872" s="723"/>
      <c r="E872" s="723"/>
      <c r="F872" s="723"/>
      <c r="G872" s="723"/>
      <c r="H872" s="723"/>
      <c r="I872" s="723"/>
      <c r="J872" s="723"/>
      <c r="K872" s="723"/>
      <c r="L872" s="253"/>
      <c r="M872" s="792"/>
      <c r="N872" s="792"/>
      <c r="O872" s="792"/>
      <c r="P872" s="792"/>
      <c r="Q872" s="792"/>
      <c r="R872" s="715" t="s">
        <v>73</v>
      </c>
      <c r="S872" s="217" t="s">
        <v>3403</v>
      </c>
      <c r="T872" s="641" t="s">
        <v>4565</v>
      </c>
      <c r="U872" s="661" t="s">
        <v>4563</v>
      </c>
      <c r="V872" s="487" t="s">
        <v>2246</v>
      </c>
      <c r="W872" s="485" t="s">
        <v>2248</v>
      </c>
      <c r="X872" s="485" t="s">
        <v>2248</v>
      </c>
    </row>
    <row r="873" spans="2:24" customFormat="1" ht="25.5" x14ac:dyDescent="0.2">
      <c r="B873" s="723"/>
      <c r="C873" s="723"/>
      <c r="D873" s="723"/>
      <c r="E873" s="723"/>
      <c r="F873" s="723"/>
      <c r="G873" s="723"/>
      <c r="H873" s="723"/>
      <c r="I873" s="723"/>
      <c r="J873" s="723"/>
      <c r="K873" s="723"/>
      <c r="L873" s="253"/>
      <c r="M873" s="792"/>
      <c r="N873" s="792"/>
      <c r="O873" s="792"/>
      <c r="P873" s="792"/>
      <c r="Q873" s="792"/>
      <c r="R873" s="715" t="s">
        <v>73</v>
      </c>
      <c r="S873" s="217" t="s">
        <v>3404</v>
      </c>
      <c r="T873" s="641" t="s">
        <v>4565</v>
      </c>
      <c r="U873" s="661" t="s">
        <v>4563</v>
      </c>
      <c r="V873" s="487" t="s">
        <v>2246</v>
      </c>
      <c r="W873" s="485" t="s">
        <v>2248</v>
      </c>
      <c r="X873" s="485" t="s">
        <v>2248</v>
      </c>
    </row>
    <row r="874" spans="2:24" customFormat="1" ht="25.5" x14ac:dyDescent="0.2">
      <c r="B874" s="723"/>
      <c r="C874" s="723"/>
      <c r="D874" s="723"/>
      <c r="E874" s="723"/>
      <c r="F874" s="723"/>
      <c r="G874" s="723"/>
      <c r="H874" s="723"/>
      <c r="I874" s="723"/>
      <c r="J874" s="723"/>
      <c r="K874" s="723"/>
      <c r="L874" s="253"/>
      <c r="M874" s="792"/>
      <c r="N874" s="792"/>
      <c r="O874" s="792"/>
      <c r="P874" s="792"/>
      <c r="Q874" s="792"/>
      <c r="R874" s="715" t="s">
        <v>73</v>
      </c>
      <c r="S874" s="217" t="s">
        <v>2948</v>
      </c>
      <c r="T874" s="641" t="s">
        <v>4565</v>
      </c>
      <c r="U874" s="661" t="s">
        <v>4563</v>
      </c>
      <c r="V874" s="487" t="s">
        <v>2246</v>
      </c>
      <c r="W874" s="485" t="s">
        <v>2248</v>
      </c>
      <c r="X874" s="485" t="s">
        <v>2248</v>
      </c>
    </row>
    <row r="875" spans="2:24" customFormat="1" ht="38.25" x14ac:dyDescent="0.2">
      <c r="B875" s="723"/>
      <c r="C875" s="723"/>
      <c r="D875" s="723"/>
      <c r="E875" s="723"/>
      <c r="F875" s="723"/>
      <c r="G875" s="723"/>
      <c r="H875" s="723"/>
      <c r="I875" s="723"/>
      <c r="J875" s="723"/>
      <c r="K875" s="723"/>
      <c r="L875" s="253"/>
      <c r="M875" s="792" t="s">
        <v>2945</v>
      </c>
      <c r="N875" s="792"/>
      <c r="O875" s="792"/>
      <c r="P875" s="792"/>
      <c r="Q875" s="792"/>
      <c r="R875" s="715" t="s">
        <v>73</v>
      </c>
      <c r="S875" s="217" t="s">
        <v>2949</v>
      </c>
      <c r="T875" s="641" t="s">
        <v>4565</v>
      </c>
      <c r="U875" s="661" t="s">
        <v>4563</v>
      </c>
      <c r="V875" s="487" t="s">
        <v>2246</v>
      </c>
      <c r="W875" s="485" t="s">
        <v>2248</v>
      </c>
      <c r="X875" s="485" t="s">
        <v>2248</v>
      </c>
    </row>
    <row r="876" spans="2:24" customFormat="1" ht="51" x14ac:dyDescent="0.2">
      <c r="B876" s="723"/>
      <c r="C876" s="723"/>
      <c r="D876" s="723"/>
      <c r="E876" s="723"/>
      <c r="F876" s="723"/>
      <c r="G876" s="723"/>
      <c r="H876" s="723"/>
      <c r="I876" s="723"/>
      <c r="J876" s="723"/>
      <c r="K876" s="723"/>
      <c r="L876" s="253"/>
      <c r="M876" s="792"/>
      <c r="N876" s="792"/>
      <c r="O876" s="792"/>
      <c r="P876" s="792"/>
      <c r="Q876" s="792"/>
      <c r="R876" s="715" t="s">
        <v>73</v>
      </c>
      <c r="S876" s="217" t="s">
        <v>2950</v>
      </c>
      <c r="T876" s="641" t="s">
        <v>4565</v>
      </c>
      <c r="U876" s="661" t="s">
        <v>4563</v>
      </c>
      <c r="V876" s="487" t="s">
        <v>2246</v>
      </c>
      <c r="W876" s="485" t="s">
        <v>2248</v>
      </c>
      <c r="X876" s="485" t="s">
        <v>2248</v>
      </c>
    </row>
    <row r="877" spans="2:24" customFormat="1" ht="38.25" x14ac:dyDescent="0.2">
      <c r="B877" s="723"/>
      <c r="C877" s="723"/>
      <c r="D877" s="723"/>
      <c r="E877" s="723"/>
      <c r="F877" s="723"/>
      <c r="G877" s="723"/>
      <c r="H877" s="723"/>
      <c r="I877" s="723"/>
      <c r="J877" s="723"/>
      <c r="K877" s="723"/>
      <c r="L877" s="253"/>
      <c r="M877" s="792"/>
      <c r="N877" s="792"/>
      <c r="O877" s="792"/>
      <c r="P877" s="792"/>
      <c r="Q877" s="792"/>
      <c r="R877" s="715" t="s">
        <v>73</v>
      </c>
      <c r="S877" s="217" t="s">
        <v>3405</v>
      </c>
      <c r="T877" s="641" t="s">
        <v>4565</v>
      </c>
      <c r="U877" s="661" t="s">
        <v>4563</v>
      </c>
      <c r="V877" s="487" t="s">
        <v>2246</v>
      </c>
      <c r="W877" s="485" t="s">
        <v>2248</v>
      </c>
      <c r="X877" s="485" t="s">
        <v>2248</v>
      </c>
    </row>
    <row r="878" spans="2:24" customFormat="1" ht="25.5" x14ac:dyDescent="0.2">
      <c r="B878" s="723"/>
      <c r="C878" s="723"/>
      <c r="D878" s="723"/>
      <c r="E878" s="723"/>
      <c r="F878" s="723"/>
      <c r="G878" s="723"/>
      <c r="H878" s="723"/>
      <c r="I878" s="723"/>
      <c r="J878" s="723"/>
      <c r="K878" s="723"/>
      <c r="L878" s="253"/>
      <c r="M878" s="792"/>
      <c r="N878" s="792"/>
      <c r="O878" s="792"/>
      <c r="P878" s="792"/>
      <c r="Q878" s="792"/>
      <c r="R878" s="715" t="s">
        <v>73</v>
      </c>
      <c r="S878" s="217" t="s">
        <v>3406</v>
      </c>
      <c r="T878" s="641" t="s">
        <v>4565</v>
      </c>
      <c r="U878" s="661" t="s">
        <v>4563</v>
      </c>
      <c r="V878" s="487" t="s">
        <v>2246</v>
      </c>
      <c r="W878" s="485" t="s">
        <v>2248</v>
      </c>
      <c r="X878" s="485" t="s">
        <v>2248</v>
      </c>
    </row>
    <row r="879" spans="2:24" customFormat="1" ht="25.5" x14ac:dyDescent="0.2">
      <c r="B879" s="723"/>
      <c r="C879" s="723"/>
      <c r="D879" s="723"/>
      <c r="E879" s="723"/>
      <c r="F879" s="723"/>
      <c r="G879" s="723"/>
      <c r="H879" s="723"/>
      <c r="I879" s="723"/>
      <c r="J879" s="723"/>
      <c r="K879" s="723"/>
      <c r="L879" s="253"/>
      <c r="M879" s="792"/>
      <c r="N879" s="792"/>
      <c r="O879" s="792"/>
      <c r="P879" s="792"/>
      <c r="Q879" s="792"/>
      <c r="R879" s="715" t="s">
        <v>73</v>
      </c>
      <c r="S879" s="217" t="s">
        <v>3407</v>
      </c>
      <c r="T879" s="641" t="s">
        <v>4565</v>
      </c>
      <c r="U879" s="661" t="s">
        <v>4563</v>
      </c>
      <c r="V879" s="487" t="s">
        <v>2246</v>
      </c>
      <c r="W879" s="485" t="s">
        <v>2248</v>
      </c>
      <c r="X879" s="485" t="s">
        <v>2248</v>
      </c>
    </row>
    <row r="880" spans="2:24" customFormat="1" ht="51" x14ac:dyDescent="0.2">
      <c r="B880" s="723"/>
      <c r="C880" s="723"/>
      <c r="D880" s="723"/>
      <c r="E880" s="723"/>
      <c r="F880" s="723"/>
      <c r="G880" s="723"/>
      <c r="H880" s="723"/>
      <c r="I880" s="723"/>
      <c r="J880" s="723"/>
      <c r="K880" s="723"/>
      <c r="L880" s="253"/>
      <c r="M880" s="792"/>
      <c r="N880" s="792" t="s">
        <v>2945</v>
      </c>
      <c r="O880" s="792" t="s">
        <v>2945</v>
      </c>
      <c r="P880" s="792" t="s">
        <v>2945</v>
      </c>
      <c r="Q880" s="792" t="s">
        <v>4967</v>
      </c>
      <c r="R880" s="715" t="s">
        <v>3525</v>
      </c>
      <c r="S880" s="217" t="s">
        <v>3467</v>
      </c>
      <c r="T880" s="641" t="s">
        <v>4565</v>
      </c>
      <c r="U880" s="661" t="s">
        <v>4563</v>
      </c>
      <c r="V880" s="487" t="s">
        <v>2246</v>
      </c>
      <c r="W880" s="485" t="s">
        <v>2248</v>
      </c>
      <c r="X880" s="485" t="s">
        <v>2248</v>
      </c>
    </row>
    <row r="881" spans="2:24" customFormat="1" ht="51" x14ac:dyDescent="0.2">
      <c r="B881" s="723"/>
      <c r="C881" s="723"/>
      <c r="D881" s="723"/>
      <c r="E881" s="723"/>
      <c r="F881" s="723"/>
      <c r="G881" s="723"/>
      <c r="H881" s="723"/>
      <c r="I881" s="723"/>
      <c r="J881" s="723"/>
      <c r="K881" s="723"/>
      <c r="L881" s="253"/>
      <c r="M881" s="792"/>
      <c r="N881" s="792"/>
      <c r="O881" s="792"/>
      <c r="P881" s="792"/>
      <c r="Q881" s="792"/>
      <c r="R881" s="715" t="s">
        <v>73</v>
      </c>
      <c r="S881" s="217" t="s">
        <v>3408</v>
      </c>
      <c r="T881" s="641" t="s">
        <v>4565</v>
      </c>
      <c r="U881" s="661" t="s">
        <v>4563</v>
      </c>
      <c r="V881" s="487" t="s">
        <v>2246</v>
      </c>
      <c r="W881" s="485" t="s">
        <v>2248</v>
      </c>
      <c r="X881" s="485" t="s">
        <v>2248</v>
      </c>
    </row>
    <row r="882" spans="2:24" customFormat="1" ht="38.25" x14ac:dyDescent="0.2">
      <c r="B882" s="723"/>
      <c r="C882" s="723"/>
      <c r="D882" s="723"/>
      <c r="E882" s="723"/>
      <c r="F882" s="723"/>
      <c r="G882" s="723"/>
      <c r="H882" s="723"/>
      <c r="I882" s="723"/>
      <c r="J882" s="723"/>
      <c r="K882" s="723"/>
      <c r="L882" s="253"/>
      <c r="M882" s="792"/>
      <c r="N882" s="792"/>
      <c r="O882" s="792"/>
      <c r="P882" s="792"/>
      <c r="Q882" s="792"/>
      <c r="R882" s="715" t="s">
        <v>73</v>
      </c>
      <c r="S882" s="217" t="s">
        <v>3409</v>
      </c>
      <c r="T882" s="641" t="s">
        <v>4565</v>
      </c>
      <c r="U882" s="661" t="s">
        <v>4563</v>
      </c>
      <c r="V882" s="487" t="s">
        <v>2246</v>
      </c>
      <c r="W882" s="485" t="s">
        <v>2248</v>
      </c>
      <c r="X882" s="485" t="s">
        <v>2248</v>
      </c>
    </row>
    <row r="883" spans="2:24" customFormat="1" ht="38.25" x14ac:dyDescent="0.2">
      <c r="B883" s="723"/>
      <c r="C883" s="723"/>
      <c r="D883" s="723"/>
      <c r="E883" s="723"/>
      <c r="F883" s="723"/>
      <c r="G883" s="723"/>
      <c r="H883" s="723"/>
      <c r="I883" s="723"/>
      <c r="J883" s="723"/>
      <c r="K883" s="723"/>
      <c r="L883" s="253"/>
      <c r="M883" s="792"/>
      <c r="N883" s="792"/>
      <c r="O883" s="792"/>
      <c r="P883" s="792"/>
      <c r="Q883" s="792"/>
      <c r="R883" s="715" t="s">
        <v>73</v>
      </c>
      <c r="S883" s="217" t="s">
        <v>2951</v>
      </c>
      <c r="T883" s="641" t="s">
        <v>4565</v>
      </c>
      <c r="U883" s="661" t="s">
        <v>4563</v>
      </c>
      <c r="V883" s="487" t="s">
        <v>2246</v>
      </c>
      <c r="W883" s="485" t="s">
        <v>2248</v>
      </c>
      <c r="X883" s="485" t="s">
        <v>2248</v>
      </c>
    </row>
    <row r="884" spans="2:24" customFormat="1" ht="25.5" x14ac:dyDescent="0.2">
      <c r="B884" s="723"/>
      <c r="C884" s="723"/>
      <c r="D884" s="723"/>
      <c r="E884" s="723"/>
      <c r="F884" s="723"/>
      <c r="G884" s="723"/>
      <c r="H884" s="723"/>
      <c r="I884" s="723"/>
      <c r="J884" s="723"/>
      <c r="K884" s="723"/>
      <c r="L884" s="253"/>
      <c r="M884" s="792"/>
      <c r="N884" s="792"/>
      <c r="O884" s="792"/>
      <c r="P884" s="792"/>
      <c r="Q884" s="792"/>
      <c r="R884" s="715" t="s">
        <v>73</v>
      </c>
      <c r="S884" s="217" t="s">
        <v>2952</v>
      </c>
      <c r="T884" s="641" t="s">
        <v>4565</v>
      </c>
      <c r="U884" s="661" t="s">
        <v>4563</v>
      </c>
      <c r="V884" s="487" t="s">
        <v>2246</v>
      </c>
      <c r="W884" s="485" t="s">
        <v>2248</v>
      </c>
      <c r="X884" s="485" t="s">
        <v>2248</v>
      </c>
    </row>
    <row r="885" spans="2:24" customFormat="1" ht="38.25" x14ac:dyDescent="0.2">
      <c r="B885" s="723"/>
      <c r="C885" s="723"/>
      <c r="D885" s="723"/>
      <c r="E885" s="723"/>
      <c r="F885" s="723"/>
      <c r="G885" s="723"/>
      <c r="H885" s="723"/>
      <c r="I885" s="723"/>
      <c r="J885" s="723"/>
      <c r="K885" s="723"/>
      <c r="L885" s="253"/>
      <c r="M885" s="792"/>
      <c r="N885" s="792"/>
      <c r="O885" s="792"/>
      <c r="P885" s="792"/>
      <c r="Q885" s="792"/>
      <c r="R885" s="715" t="s">
        <v>73</v>
      </c>
      <c r="S885" s="217" t="s">
        <v>2953</v>
      </c>
      <c r="T885" s="641" t="s">
        <v>4565</v>
      </c>
      <c r="U885" s="661" t="s">
        <v>4563</v>
      </c>
      <c r="V885" s="487" t="s">
        <v>2246</v>
      </c>
      <c r="W885" s="485" t="s">
        <v>2248</v>
      </c>
      <c r="X885" s="485" t="s">
        <v>2248</v>
      </c>
    </row>
    <row r="886" spans="2:24" customFormat="1" ht="25.5" x14ac:dyDescent="0.2">
      <c r="B886" s="723"/>
      <c r="C886" s="723"/>
      <c r="D886" s="723"/>
      <c r="E886" s="723"/>
      <c r="F886" s="723"/>
      <c r="G886" s="723"/>
      <c r="H886" s="723"/>
      <c r="I886" s="723"/>
      <c r="J886" s="723"/>
      <c r="K886" s="723"/>
      <c r="L886" s="253"/>
      <c r="M886" s="792"/>
      <c r="N886" s="792"/>
      <c r="O886" s="792"/>
      <c r="P886" s="792"/>
      <c r="Q886" s="792"/>
      <c r="R886" s="715" t="s">
        <v>73</v>
      </c>
      <c r="S886" s="217" t="s">
        <v>2954</v>
      </c>
      <c r="T886" s="641" t="s">
        <v>4565</v>
      </c>
      <c r="U886" s="661" t="s">
        <v>4563</v>
      </c>
      <c r="V886" s="487" t="s">
        <v>2246</v>
      </c>
      <c r="W886" s="485" t="s">
        <v>2248</v>
      </c>
      <c r="X886" s="485" t="s">
        <v>2248</v>
      </c>
    </row>
    <row r="887" spans="2:24" customFormat="1" x14ac:dyDescent="0.2">
      <c r="B887" s="723"/>
      <c r="C887" s="723"/>
      <c r="D887" s="723"/>
      <c r="E887" s="723"/>
      <c r="F887" s="723"/>
      <c r="G887" s="723"/>
      <c r="H887" s="723"/>
      <c r="I887" s="723"/>
      <c r="J887" s="723"/>
      <c r="K887" s="723"/>
      <c r="L887" s="253"/>
      <c r="M887" s="792"/>
      <c r="N887" s="792"/>
      <c r="O887" s="792"/>
      <c r="P887" s="792"/>
      <c r="Q887" s="792"/>
      <c r="R887" s="715" t="s">
        <v>73</v>
      </c>
      <c r="S887" s="217" t="s">
        <v>3410</v>
      </c>
      <c r="T887" s="641" t="s">
        <v>4565</v>
      </c>
      <c r="U887" s="661" t="s">
        <v>4563</v>
      </c>
      <c r="V887" s="487" t="s">
        <v>2246</v>
      </c>
      <c r="W887" s="485" t="s">
        <v>2248</v>
      </c>
      <c r="X887" s="485" t="s">
        <v>2248</v>
      </c>
    </row>
    <row r="888" spans="2:24" customFormat="1" ht="38.25" x14ac:dyDescent="0.2">
      <c r="B888" s="723"/>
      <c r="C888" s="723"/>
      <c r="D888" s="723"/>
      <c r="E888" s="723"/>
      <c r="F888" s="723"/>
      <c r="G888" s="723"/>
      <c r="H888" s="723"/>
      <c r="I888" s="723"/>
      <c r="J888" s="723"/>
      <c r="K888" s="723"/>
      <c r="L888" s="253"/>
      <c r="M888" s="792"/>
      <c r="N888" s="792"/>
      <c r="O888" s="792"/>
      <c r="P888" s="792"/>
      <c r="Q888" s="792"/>
      <c r="R888" s="715" t="s">
        <v>73</v>
      </c>
      <c r="S888" s="217" t="s">
        <v>2955</v>
      </c>
      <c r="T888" s="641" t="s">
        <v>4565</v>
      </c>
      <c r="U888" s="661" t="s">
        <v>4563</v>
      </c>
      <c r="V888" s="487" t="s">
        <v>2246</v>
      </c>
      <c r="W888" s="485" t="s">
        <v>2248</v>
      </c>
      <c r="X888" s="485" t="s">
        <v>2248</v>
      </c>
    </row>
    <row r="889" spans="2:24" customFormat="1" ht="25.5" x14ac:dyDescent="0.2">
      <c r="B889" s="723"/>
      <c r="C889" s="723"/>
      <c r="D889" s="723"/>
      <c r="E889" s="723"/>
      <c r="F889" s="723"/>
      <c r="G889" s="723"/>
      <c r="H889" s="723"/>
      <c r="I889" s="723"/>
      <c r="J889" s="723"/>
      <c r="K889" s="723"/>
      <c r="L889" s="253"/>
      <c r="M889" s="792"/>
      <c r="N889" s="792"/>
      <c r="O889" s="792"/>
      <c r="P889" s="792"/>
      <c r="Q889" s="792"/>
      <c r="R889" s="715" t="s">
        <v>73</v>
      </c>
      <c r="S889" s="217" t="s">
        <v>2956</v>
      </c>
      <c r="T889" s="641" t="s">
        <v>4565</v>
      </c>
      <c r="U889" s="661" t="s">
        <v>4563</v>
      </c>
      <c r="V889" s="487" t="s">
        <v>2246</v>
      </c>
      <c r="W889" s="485" t="s">
        <v>2248</v>
      </c>
      <c r="X889" s="485" t="s">
        <v>2248</v>
      </c>
    </row>
    <row r="890" spans="2:24" customFormat="1" ht="25.5" x14ac:dyDescent="0.2">
      <c r="B890" s="723"/>
      <c r="C890" s="723"/>
      <c r="D890" s="723"/>
      <c r="E890" s="723"/>
      <c r="F890" s="723"/>
      <c r="G890" s="723"/>
      <c r="H890" s="723"/>
      <c r="I890" s="723"/>
      <c r="J890" s="723"/>
      <c r="K890" s="723"/>
      <c r="L890" s="253"/>
      <c r="M890" s="792"/>
      <c r="N890" s="792"/>
      <c r="O890" s="792"/>
      <c r="P890" s="792"/>
      <c r="Q890" s="792"/>
      <c r="R890" s="715" t="s">
        <v>73</v>
      </c>
      <c r="S890" s="217" t="s">
        <v>3411</v>
      </c>
      <c r="T890" s="641" t="s">
        <v>4565</v>
      </c>
      <c r="U890" s="661" t="s">
        <v>4563</v>
      </c>
      <c r="V890" s="487" t="s">
        <v>2246</v>
      </c>
      <c r="W890" s="485" t="s">
        <v>2248</v>
      </c>
      <c r="X890" s="485" t="s">
        <v>2248</v>
      </c>
    </row>
    <row r="891" spans="2:24" customFormat="1" ht="25.5" x14ac:dyDescent="0.2">
      <c r="B891" s="723"/>
      <c r="C891" s="723"/>
      <c r="D891" s="723"/>
      <c r="E891" s="723"/>
      <c r="F891" s="723"/>
      <c r="G891" s="723"/>
      <c r="H891" s="723"/>
      <c r="I891" s="723"/>
      <c r="J891" s="723"/>
      <c r="K891" s="723"/>
      <c r="L891" s="253"/>
      <c r="M891" s="792"/>
      <c r="N891" s="792"/>
      <c r="O891" s="792"/>
      <c r="P891" s="792"/>
      <c r="Q891" s="792"/>
      <c r="R891" s="715" t="s">
        <v>73</v>
      </c>
      <c r="S891" s="217" t="s">
        <v>3443</v>
      </c>
      <c r="T891" s="641" t="s">
        <v>4565</v>
      </c>
      <c r="U891" s="661" t="s">
        <v>4563</v>
      </c>
      <c r="V891" s="487" t="s">
        <v>2246</v>
      </c>
      <c r="W891" s="485" t="s">
        <v>2248</v>
      </c>
      <c r="X891" s="485" t="s">
        <v>2248</v>
      </c>
    </row>
    <row r="892" spans="2:24" customFormat="1" ht="63.75" x14ac:dyDescent="0.2">
      <c r="B892" s="723"/>
      <c r="C892" s="723"/>
      <c r="D892" s="723"/>
      <c r="E892" s="723"/>
      <c r="F892" s="723"/>
      <c r="G892" s="723"/>
      <c r="H892" s="723"/>
      <c r="I892" s="723"/>
      <c r="J892" s="723"/>
      <c r="K892" s="723"/>
      <c r="L892" s="253"/>
      <c r="M892" s="792" t="s">
        <v>2945</v>
      </c>
      <c r="N892" s="792"/>
      <c r="O892" s="792"/>
      <c r="P892" s="792"/>
      <c r="Q892" s="792"/>
      <c r="R892" s="715" t="s">
        <v>73</v>
      </c>
      <c r="S892" s="217" t="s">
        <v>3444</v>
      </c>
      <c r="T892" s="641" t="s">
        <v>4565</v>
      </c>
      <c r="U892" s="661" t="s">
        <v>4563</v>
      </c>
      <c r="V892" s="487" t="s">
        <v>2246</v>
      </c>
      <c r="W892" s="485" t="s">
        <v>2248</v>
      </c>
      <c r="X892" s="485" t="s">
        <v>2248</v>
      </c>
    </row>
    <row r="893" spans="2:24" customFormat="1" ht="63.75" x14ac:dyDescent="0.2">
      <c r="B893" s="723"/>
      <c r="C893" s="723"/>
      <c r="D893" s="723"/>
      <c r="E893" s="723"/>
      <c r="F893" s="723"/>
      <c r="G893" s="723"/>
      <c r="H893" s="723"/>
      <c r="I893" s="723"/>
      <c r="J893" s="723"/>
      <c r="K893" s="723"/>
      <c r="L893" s="253"/>
      <c r="M893" s="792"/>
      <c r="N893" s="792"/>
      <c r="O893" s="792"/>
      <c r="P893" s="792"/>
      <c r="Q893" s="792"/>
      <c r="R893" s="715" t="s">
        <v>73</v>
      </c>
      <c r="S893" s="217" t="s">
        <v>3468</v>
      </c>
      <c r="T893" s="662"/>
      <c r="U893" s="662"/>
      <c r="V893" s="409" t="s">
        <v>2246</v>
      </c>
      <c r="W893" s="409" t="s">
        <v>2248</v>
      </c>
      <c r="X893" s="409" t="s">
        <v>2248</v>
      </c>
    </row>
    <row r="894" spans="2:24" customFormat="1" ht="38.25" x14ac:dyDescent="0.2">
      <c r="B894" s="723"/>
      <c r="C894" s="723"/>
      <c r="D894" s="723"/>
      <c r="E894" s="723"/>
      <c r="F894" s="723"/>
      <c r="G894" s="723"/>
      <c r="H894" s="723"/>
      <c r="I894" s="723"/>
      <c r="J894" s="723"/>
      <c r="K894" s="723"/>
      <c r="L894" s="253"/>
      <c r="M894" s="792"/>
      <c r="N894" s="792"/>
      <c r="O894" s="792"/>
      <c r="P894" s="792"/>
      <c r="Q894" s="792"/>
      <c r="R894" s="715" t="s">
        <v>73</v>
      </c>
      <c r="S894" s="217" t="s">
        <v>3412</v>
      </c>
      <c r="T894" s="641" t="s">
        <v>4565</v>
      </c>
      <c r="U894" s="661" t="s">
        <v>4563</v>
      </c>
      <c r="V894" s="487" t="s">
        <v>2246</v>
      </c>
      <c r="W894" s="485" t="s">
        <v>2248</v>
      </c>
      <c r="X894" s="485" t="s">
        <v>2248</v>
      </c>
    </row>
    <row r="895" spans="2:24" customFormat="1" ht="38.25" x14ac:dyDescent="0.2">
      <c r="B895" s="723"/>
      <c r="C895" s="723"/>
      <c r="D895" s="723"/>
      <c r="E895" s="723"/>
      <c r="F895" s="723"/>
      <c r="G895" s="723"/>
      <c r="H895" s="723"/>
      <c r="I895" s="723"/>
      <c r="J895" s="723"/>
      <c r="K895" s="723"/>
      <c r="L895" s="253"/>
      <c r="M895" s="792"/>
      <c r="N895" s="792"/>
      <c r="O895" s="792"/>
      <c r="P895" s="792"/>
      <c r="Q895" s="792"/>
      <c r="R895" s="715" t="s">
        <v>73</v>
      </c>
      <c r="S895" s="217" t="s">
        <v>3469</v>
      </c>
      <c r="T895" s="641" t="s">
        <v>4565</v>
      </c>
      <c r="U895" s="661" t="s">
        <v>4563</v>
      </c>
      <c r="V895" s="487" t="s">
        <v>2246</v>
      </c>
      <c r="W895" s="485" t="s">
        <v>2248</v>
      </c>
      <c r="X895" s="485" t="s">
        <v>2248</v>
      </c>
    </row>
    <row r="896" spans="2:24" customFormat="1" ht="13.15" customHeight="1" x14ac:dyDescent="0.2">
      <c r="B896" s="723"/>
      <c r="C896" s="723"/>
      <c r="D896" s="723"/>
      <c r="E896" s="723"/>
      <c r="F896" s="723"/>
      <c r="G896" s="723"/>
      <c r="H896" s="723"/>
      <c r="I896" s="723"/>
      <c r="J896" s="723"/>
      <c r="K896" s="723"/>
      <c r="L896" s="253"/>
      <c r="M896" s="792"/>
      <c r="N896" s="792"/>
      <c r="O896" s="792"/>
      <c r="P896" s="792"/>
      <c r="Q896" s="792"/>
      <c r="R896" s="715" t="s">
        <v>73</v>
      </c>
      <c r="S896" s="217" t="s">
        <v>3413</v>
      </c>
      <c r="T896" s="641" t="s">
        <v>4565</v>
      </c>
      <c r="U896" s="661" t="s">
        <v>4563</v>
      </c>
      <c r="V896" s="487" t="s">
        <v>2246</v>
      </c>
      <c r="W896" s="485" t="s">
        <v>2248</v>
      </c>
      <c r="X896" s="485" t="s">
        <v>2248</v>
      </c>
    </row>
    <row r="897" spans="2:24" customFormat="1" x14ac:dyDescent="0.2">
      <c r="B897" s="723"/>
      <c r="C897" s="723"/>
      <c r="D897" s="723"/>
      <c r="E897" s="723"/>
      <c r="F897" s="723"/>
      <c r="G897" s="723"/>
      <c r="H897" s="723"/>
      <c r="I897" s="723"/>
      <c r="J897" s="723"/>
      <c r="K897" s="723"/>
      <c r="L897" s="253"/>
      <c r="M897" s="792"/>
      <c r="N897" s="792"/>
      <c r="O897" s="792"/>
      <c r="P897" s="792"/>
      <c r="Q897" s="792"/>
      <c r="R897" s="715" t="s">
        <v>73</v>
      </c>
      <c r="S897" s="217" t="s">
        <v>3414</v>
      </c>
      <c r="T897" s="641" t="s">
        <v>4565</v>
      </c>
      <c r="U897" s="661" t="s">
        <v>4563</v>
      </c>
      <c r="V897" s="487" t="s">
        <v>2246</v>
      </c>
      <c r="W897" s="485" t="s">
        <v>2248</v>
      </c>
      <c r="X897" s="485" t="s">
        <v>2248</v>
      </c>
    </row>
    <row r="898" spans="2:24" customFormat="1" ht="51" x14ac:dyDescent="0.2">
      <c r="B898" s="723"/>
      <c r="C898" s="723"/>
      <c r="D898" s="723"/>
      <c r="E898" s="723"/>
      <c r="F898" s="723"/>
      <c r="G898" s="723"/>
      <c r="H898" s="723"/>
      <c r="I898" s="723"/>
      <c r="J898" s="723"/>
      <c r="K898" s="723"/>
      <c r="L898" s="253"/>
      <c r="M898" s="792"/>
      <c r="N898" s="792" t="s">
        <v>2945</v>
      </c>
      <c r="O898" s="792" t="s">
        <v>2945</v>
      </c>
      <c r="P898" s="792" t="s">
        <v>2945</v>
      </c>
      <c r="Q898" s="792" t="s">
        <v>4967</v>
      </c>
      <c r="R898" s="715" t="s">
        <v>3525</v>
      </c>
      <c r="S898" s="217" t="s">
        <v>2961</v>
      </c>
      <c r="T898" s="641" t="s">
        <v>4565</v>
      </c>
      <c r="U898" s="661" t="s">
        <v>4563</v>
      </c>
      <c r="V898" s="487" t="s">
        <v>2246</v>
      </c>
      <c r="W898" s="485" t="s">
        <v>2248</v>
      </c>
      <c r="X898" s="485" t="s">
        <v>2248</v>
      </c>
    </row>
    <row r="899" spans="2:24" customFormat="1" x14ac:dyDescent="0.2">
      <c r="B899" s="723"/>
      <c r="C899" s="723"/>
      <c r="D899" s="723"/>
      <c r="E899" s="723"/>
      <c r="F899" s="723"/>
      <c r="G899" s="723"/>
      <c r="H899" s="723"/>
      <c r="I899" s="723"/>
      <c r="J899" s="723"/>
      <c r="K899" s="723"/>
      <c r="L899" s="253"/>
      <c r="M899" s="792"/>
      <c r="N899" s="792"/>
      <c r="O899" s="792"/>
      <c r="P899" s="792"/>
      <c r="Q899" s="792"/>
      <c r="R899" s="715" t="s">
        <v>73</v>
      </c>
      <c r="S899" s="217" t="s">
        <v>2962</v>
      </c>
      <c r="T899" s="641" t="s">
        <v>4565</v>
      </c>
      <c r="U899" s="661" t="s">
        <v>4563</v>
      </c>
      <c r="V899" s="487" t="s">
        <v>2246</v>
      </c>
      <c r="W899" s="485" t="s">
        <v>2248</v>
      </c>
      <c r="X899" s="485" t="s">
        <v>2248</v>
      </c>
    </row>
    <row r="900" spans="2:24" customFormat="1" x14ac:dyDescent="0.2">
      <c r="B900" s="723"/>
      <c r="C900" s="723"/>
      <c r="D900" s="723"/>
      <c r="E900" s="723"/>
      <c r="F900" s="723"/>
      <c r="G900" s="723"/>
      <c r="H900" s="723"/>
      <c r="I900" s="723"/>
      <c r="J900" s="723"/>
      <c r="K900" s="723"/>
      <c r="L900" s="253"/>
      <c r="M900" s="792"/>
      <c r="N900" s="792"/>
      <c r="O900" s="792"/>
      <c r="P900" s="792"/>
      <c r="Q900" s="792"/>
      <c r="R900" s="715" t="s">
        <v>73</v>
      </c>
      <c r="S900" s="217" t="s">
        <v>2963</v>
      </c>
      <c r="T900" s="641" t="s">
        <v>4565</v>
      </c>
      <c r="U900" s="661" t="s">
        <v>4563</v>
      </c>
      <c r="V900" s="487" t="s">
        <v>2246</v>
      </c>
      <c r="W900" s="485" t="s">
        <v>2248</v>
      </c>
      <c r="X900" s="485" t="s">
        <v>2248</v>
      </c>
    </row>
    <row r="901" spans="2:24" customFormat="1" ht="51" x14ac:dyDescent="0.2">
      <c r="B901" s="723"/>
      <c r="C901" s="723"/>
      <c r="D901" s="723"/>
      <c r="E901" s="723"/>
      <c r="F901" s="723"/>
      <c r="G901" s="723"/>
      <c r="H901" s="723"/>
      <c r="I901" s="723"/>
      <c r="J901" s="723"/>
      <c r="K901" s="723"/>
      <c r="L901" s="253"/>
      <c r="M901" s="792"/>
      <c r="N901" s="792"/>
      <c r="O901" s="792"/>
      <c r="P901" s="792"/>
      <c r="Q901" s="792"/>
      <c r="R901" s="715" t="s">
        <v>73</v>
      </c>
      <c r="S901" s="217" t="s">
        <v>3470</v>
      </c>
      <c r="T901" s="641" t="s">
        <v>4565</v>
      </c>
      <c r="U901" s="661" t="s">
        <v>4563</v>
      </c>
      <c r="V901" s="487" t="s">
        <v>2246</v>
      </c>
      <c r="W901" s="485" t="s">
        <v>2248</v>
      </c>
      <c r="X901" s="485" t="s">
        <v>2248</v>
      </c>
    </row>
    <row r="902" spans="2:24" customFormat="1" x14ac:dyDescent="0.2">
      <c r="B902" s="723"/>
      <c r="C902" s="723"/>
      <c r="D902" s="723"/>
      <c r="E902" s="723"/>
      <c r="F902" s="723"/>
      <c r="G902" s="723"/>
      <c r="H902" s="723"/>
      <c r="I902" s="723"/>
      <c r="J902" s="723"/>
      <c r="K902" s="723"/>
      <c r="L902" s="253"/>
      <c r="M902" s="792"/>
      <c r="N902" s="792"/>
      <c r="O902" s="792"/>
      <c r="P902" s="792"/>
      <c r="Q902" s="792"/>
      <c r="R902" s="715" t="s">
        <v>73</v>
      </c>
      <c r="S902" s="217" t="s">
        <v>3415</v>
      </c>
      <c r="T902" s="641" t="s">
        <v>4565</v>
      </c>
      <c r="U902" s="661" t="s">
        <v>4563</v>
      </c>
      <c r="V902" s="487" t="s">
        <v>2246</v>
      </c>
      <c r="W902" s="485" t="s">
        <v>2248</v>
      </c>
      <c r="X902" s="485" t="s">
        <v>2248</v>
      </c>
    </row>
    <row r="903" spans="2:24" customFormat="1" ht="25.5" x14ac:dyDescent="0.2">
      <c r="B903" s="723"/>
      <c r="C903" s="723"/>
      <c r="D903" s="723"/>
      <c r="E903" s="723"/>
      <c r="F903" s="723"/>
      <c r="G903" s="723"/>
      <c r="H903" s="723"/>
      <c r="I903" s="723"/>
      <c r="J903" s="723"/>
      <c r="K903" s="723"/>
      <c r="L903" s="253"/>
      <c r="M903" s="792"/>
      <c r="N903" s="792"/>
      <c r="O903" s="792"/>
      <c r="P903" s="792"/>
      <c r="Q903" s="792"/>
      <c r="R903" s="715" t="s">
        <v>73</v>
      </c>
      <c r="S903" s="217" t="s">
        <v>2836</v>
      </c>
      <c r="T903" s="641" t="s">
        <v>4565</v>
      </c>
      <c r="U903" s="661" t="s">
        <v>4563</v>
      </c>
      <c r="V903" s="487" t="s">
        <v>2246</v>
      </c>
      <c r="W903" s="485" t="s">
        <v>2248</v>
      </c>
      <c r="X903" s="485" t="s">
        <v>2248</v>
      </c>
    </row>
    <row r="904" spans="2:24" customFormat="1" ht="51" x14ac:dyDescent="0.2">
      <c r="B904" s="723"/>
      <c r="C904" s="723"/>
      <c r="D904" s="723"/>
      <c r="E904" s="723"/>
      <c r="F904" s="723"/>
      <c r="G904" s="723"/>
      <c r="H904" s="723"/>
      <c r="I904" s="723"/>
      <c r="J904" s="723"/>
      <c r="K904" s="723"/>
      <c r="L904" s="253"/>
      <c r="M904" s="792"/>
      <c r="N904" s="792"/>
      <c r="O904" s="792"/>
      <c r="P904" s="792"/>
      <c r="Q904" s="792"/>
      <c r="R904" s="715" t="s">
        <v>73</v>
      </c>
      <c r="S904" s="217" t="s">
        <v>3471</v>
      </c>
      <c r="T904" s="641" t="s">
        <v>4565</v>
      </c>
      <c r="U904" s="661" t="s">
        <v>4563</v>
      </c>
      <c r="V904" s="487" t="s">
        <v>2246</v>
      </c>
      <c r="W904" s="485" t="s">
        <v>2248</v>
      </c>
      <c r="X904" s="485" t="s">
        <v>2248</v>
      </c>
    </row>
    <row r="905" spans="2:24" customFormat="1" ht="25.5" x14ac:dyDescent="0.2">
      <c r="B905" s="723"/>
      <c r="C905" s="723"/>
      <c r="D905" s="723"/>
      <c r="E905" s="723"/>
      <c r="F905" s="723"/>
      <c r="G905" s="723"/>
      <c r="H905" s="723"/>
      <c r="I905" s="723"/>
      <c r="J905" s="723"/>
      <c r="K905" s="723"/>
      <c r="L905" s="253"/>
      <c r="M905" s="792"/>
      <c r="N905" s="792"/>
      <c r="O905" s="792"/>
      <c r="P905" s="792"/>
      <c r="Q905" s="792"/>
      <c r="R905" s="715" t="s">
        <v>73</v>
      </c>
      <c r="S905" s="217" t="s">
        <v>3416</v>
      </c>
      <c r="T905" s="641" t="s">
        <v>4565</v>
      </c>
      <c r="U905" s="661" t="s">
        <v>4563</v>
      </c>
      <c r="V905" s="487" t="s">
        <v>2246</v>
      </c>
      <c r="W905" s="485" t="s">
        <v>2248</v>
      </c>
      <c r="X905" s="485" t="s">
        <v>2248</v>
      </c>
    </row>
    <row r="906" spans="2:24" customFormat="1" ht="38.25" x14ac:dyDescent="0.2">
      <c r="B906" s="723"/>
      <c r="C906" s="723"/>
      <c r="D906" s="723"/>
      <c r="E906" s="723"/>
      <c r="F906" s="723"/>
      <c r="G906" s="723"/>
      <c r="H906" s="723"/>
      <c r="I906" s="723"/>
      <c r="J906" s="723"/>
      <c r="K906" s="723"/>
      <c r="L906" s="253"/>
      <c r="M906" s="792"/>
      <c r="N906" s="792"/>
      <c r="O906" s="792"/>
      <c r="P906" s="792"/>
      <c r="Q906" s="792"/>
      <c r="R906" s="715" t="s">
        <v>73</v>
      </c>
      <c r="S906" s="217" t="s">
        <v>3472</v>
      </c>
      <c r="T906" s="641" t="s">
        <v>4565</v>
      </c>
      <c r="U906" s="661" t="s">
        <v>4563</v>
      </c>
      <c r="V906" s="487" t="s">
        <v>2246</v>
      </c>
      <c r="W906" s="485" t="s">
        <v>2248</v>
      </c>
      <c r="X906" s="485" t="s">
        <v>2248</v>
      </c>
    </row>
    <row r="907" spans="2:24" customFormat="1" ht="25.5" x14ac:dyDescent="0.2">
      <c r="B907" s="723"/>
      <c r="C907" s="723"/>
      <c r="D907" s="723"/>
      <c r="E907" s="723"/>
      <c r="F907" s="723"/>
      <c r="G907" s="723"/>
      <c r="H907" s="723"/>
      <c r="I907" s="723"/>
      <c r="J907" s="723"/>
      <c r="K907" s="723"/>
      <c r="L907" s="253"/>
      <c r="M907" s="792"/>
      <c r="N907" s="792"/>
      <c r="O907" s="792"/>
      <c r="P907" s="792"/>
      <c r="Q907" s="792"/>
      <c r="R907" s="715" t="s">
        <v>73</v>
      </c>
      <c r="S907" s="217" t="s">
        <v>3050</v>
      </c>
      <c r="T907" s="641" t="s">
        <v>4565</v>
      </c>
      <c r="U907" s="661" t="s">
        <v>4563</v>
      </c>
      <c r="V907" s="487" t="s">
        <v>2246</v>
      </c>
      <c r="W907" s="485" t="s">
        <v>2248</v>
      </c>
      <c r="X907" s="485" t="s">
        <v>2248</v>
      </c>
    </row>
    <row r="908" spans="2:24" customFormat="1" ht="226.9" customHeight="1" x14ac:dyDescent="0.2">
      <c r="B908" s="723"/>
      <c r="C908" s="723"/>
      <c r="D908" s="723"/>
      <c r="E908" s="723"/>
      <c r="F908" s="723"/>
      <c r="G908" s="723"/>
      <c r="H908" s="723"/>
      <c r="I908" s="723"/>
      <c r="J908" s="723"/>
      <c r="K908" s="723"/>
      <c r="L908" s="253"/>
      <c r="M908" s="792" t="s">
        <v>2945</v>
      </c>
      <c r="N908" s="792"/>
      <c r="O908" s="792"/>
      <c r="P908" s="792"/>
      <c r="Q908" s="792"/>
      <c r="R908" s="715" t="s">
        <v>73</v>
      </c>
      <c r="S908" s="217" t="s">
        <v>3473</v>
      </c>
      <c r="T908" s="641" t="s">
        <v>4565</v>
      </c>
      <c r="U908" s="661" t="s">
        <v>4563</v>
      </c>
      <c r="V908" s="487" t="s">
        <v>2246</v>
      </c>
      <c r="W908" s="485" t="s">
        <v>2248</v>
      </c>
      <c r="X908" s="485" t="s">
        <v>2248</v>
      </c>
    </row>
    <row r="909" spans="2:24" customFormat="1" ht="38.25" x14ac:dyDescent="0.2">
      <c r="B909" s="723"/>
      <c r="C909" s="723"/>
      <c r="D909" s="723"/>
      <c r="E909" s="723"/>
      <c r="F909" s="723"/>
      <c r="G909" s="723"/>
      <c r="H909" s="723"/>
      <c r="I909" s="723"/>
      <c r="J909" s="723"/>
      <c r="K909" s="723"/>
      <c r="L909" s="253"/>
      <c r="M909" s="792"/>
      <c r="N909" s="792"/>
      <c r="O909" s="792"/>
      <c r="P909" s="792"/>
      <c r="Q909" s="792"/>
      <c r="R909" s="715" t="s">
        <v>73</v>
      </c>
      <c r="S909" s="217" t="s">
        <v>5003</v>
      </c>
      <c r="T909" s="641" t="s">
        <v>4565</v>
      </c>
      <c r="U909" s="661" t="s">
        <v>4563</v>
      </c>
      <c r="V909" s="487" t="s">
        <v>2246</v>
      </c>
      <c r="W909" s="485" t="s">
        <v>2248</v>
      </c>
      <c r="X909" s="485" t="s">
        <v>2248</v>
      </c>
    </row>
    <row r="910" spans="2:24" customFormat="1" ht="38.25" x14ac:dyDescent="0.2">
      <c r="B910" s="723"/>
      <c r="C910" s="723"/>
      <c r="D910" s="723"/>
      <c r="E910" s="723"/>
      <c r="F910" s="723"/>
      <c r="G910" s="723"/>
      <c r="H910" s="723"/>
      <c r="I910" s="723"/>
      <c r="J910" s="723"/>
      <c r="K910" s="723"/>
      <c r="L910" s="253"/>
      <c r="M910" s="792"/>
      <c r="N910" s="792"/>
      <c r="O910" s="792"/>
      <c r="P910" s="792"/>
      <c r="Q910" s="792"/>
      <c r="R910" s="715" t="s">
        <v>73</v>
      </c>
      <c r="S910" s="217" t="s">
        <v>3417</v>
      </c>
      <c r="T910" s="641" t="s">
        <v>4565</v>
      </c>
      <c r="U910" s="661" t="s">
        <v>4563</v>
      </c>
      <c r="V910" s="487" t="s">
        <v>2246</v>
      </c>
      <c r="W910" s="485" t="s">
        <v>2248</v>
      </c>
      <c r="X910" s="485" t="s">
        <v>2248</v>
      </c>
    </row>
    <row r="911" spans="2:24" customFormat="1" ht="25.5" x14ac:dyDescent="0.2">
      <c r="B911" s="723"/>
      <c r="C911" s="723"/>
      <c r="D911" s="723"/>
      <c r="E911" s="723"/>
      <c r="F911" s="723"/>
      <c r="G911" s="723"/>
      <c r="H911" s="723"/>
      <c r="I911" s="723"/>
      <c r="J911" s="723"/>
      <c r="K911" s="723"/>
      <c r="L911" s="253"/>
      <c r="M911" s="792"/>
      <c r="N911" s="792"/>
      <c r="O911" s="792"/>
      <c r="P911" s="792"/>
      <c r="Q911" s="792"/>
      <c r="R911" s="715" t="s">
        <v>73</v>
      </c>
      <c r="S911" s="217" t="s">
        <v>3418</v>
      </c>
      <c r="T911" s="641" t="s">
        <v>4565</v>
      </c>
      <c r="U911" s="661" t="s">
        <v>4563</v>
      </c>
      <c r="V911" s="487" t="s">
        <v>2246</v>
      </c>
      <c r="W911" s="485" t="s">
        <v>2248</v>
      </c>
      <c r="X911" s="485" t="s">
        <v>2248</v>
      </c>
    </row>
    <row r="912" spans="2:24" customFormat="1" ht="51" x14ac:dyDescent="0.2">
      <c r="B912" s="723"/>
      <c r="C912" s="723"/>
      <c r="D912" s="723"/>
      <c r="E912" s="723"/>
      <c r="F912" s="723"/>
      <c r="G912" s="723"/>
      <c r="H912" s="723"/>
      <c r="I912" s="723"/>
      <c r="J912" s="723"/>
      <c r="K912" s="723"/>
      <c r="L912" s="253"/>
      <c r="M912" s="792"/>
      <c r="N912" s="792" t="s">
        <v>2945</v>
      </c>
      <c r="O912" s="792" t="s">
        <v>2945</v>
      </c>
      <c r="P912" s="792" t="s">
        <v>2945</v>
      </c>
      <c r="Q912" s="792" t="s">
        <v>4967</v>
      </c>
      <c r="R912" s="715" t="s">
        <v>3525</v>
      </c>
      <c r="S912" s="217" t="s">
        <v>3419</v>
      </c>
      <c r="T912" s="641" t="s">
        <v>4565</v>
      </c>
      <c r="U912" s="661" t="s">
        <v>4563</v>
      </c>
      <c r="V912" s="487" t="s">
        <v>2246</v>
      </c>
      <c r="W912" s="485" t="s">
        <v>2248</v>
      </c>
      <c r="X912" s="485" t="s">
        <v>2248</v>
      </c>
    </row>
    <row r="913" spans="2:24" customFormat="1" ht="28.15" customHeight="1" x14ac:dyDescent="0.2">
      <c r="B913" s="723"/>
      <c r="C913" s="723"/>
      <c r="D913" s="723"/>
      <c r="E913" s="723"/>
      <c r="F913" s="723"/>
      <c r="G913" s="723"/>
      <c r="H913" s="723"/>
      <c r="I913" s="723"/>
      <c r="J913" s="723"/>
      <c r="K913" s="723"/>
      <c r="L913" s="253"/>
      <c r="M913" s="792"/>
      <c r="N913" s="792"/>
      <c r="O913" s="792"/>
      <c r="P913" s="792"/>
      <c r="Q913" s="792"/>
      <c r="R913" s="715" t="s">
        <v>73</v>
      </c>
      <c r="S913" s="217" t="s">
        <v>3420</v>
      </c>
      <c r="T913" s="641" t="s">
        <v>4565</v>
      </c>
      <c r="U913" s="661" t="s">
        <v>4563</v>
      </c>
      <c r="V913" s="487" t="s">
        <v>2246</v>
      </c>
      <c r="W913" s="485" t="s">
        <v>2248</v>
      </c>
      <c r="X913" s="485" t="s">
        <v>2248</v>
      </c>
    </row>
    <row r="914" spans="2:24" customFormat="1" ht="38.25" x14ac:dyDescent="0.2">
      <c r="B914" s="723"/>
      <c r="C914" s="723"/>
      <c r="D914" s="723"/>
      <c r="E914" s="723"/>
      <c r="F914" s="723"/>
      <c r="G914" s="723"/>
      <c r="H914" s="723"/>
      <c r="I914" s="723"/>
      <c r="J914" s="723"/>
      <c r="K914" s="723"/>
      <c r="L914" s="253"/>
      <c r="M914" s="792"/>
      <c r="N914" s="792"/>
      <c r="O914" s="792"/>
      <c r="P914" s="792"/>
      <c r="Q914" s="792"/>
      <c r="R914" s="715" t="s">
        <v>73</v>
      </c>
      <c r="S914" s="217" t="s">
        <v>3421</v>
      </c>
      <c r="T914" s="641" t="s">
        <v>4565</v>
      </c>
      <c r="U914" s="661" t="s">
        <v>4563</v>
      </c>
      <c r="V914" s="487" t="s">
        <v>2246</v>
      </c>
      <c r="W914" s="485" t="s">
        <v>2248</v>
      </c>
      <c r="X914" s="485" t="s">
        <v>2248</v>
      </c>
    </row>
    <row r="915" spans="2:24" customFormat="1" ht="25.5" x14ac:dyDescent="0.2">
      <c r="B915" s="723"/>
      <c r="C915" s="723"/>
      <c r="D915" s="723"/>
      <c r="E915" s="723"/>
      <c r="F915" s="723"/>
      <c r="G915" s="723"/>
      <c r="H915" s="723"/>
      <c r="I915" s="723"/>
      <c r="J915" s="723"/>
      <c r="K915" s="723"/>
      <c r="L915" s="253"/>
      <c r="M915" s="792"/>
      <c r="N915" s="792"/>
      <c r="O915" s="792"/>
      <c r="P915" s="792"/>
      <c r="Q915" s="792"/>
      <c r="R915" s="715" t="s">
        <v>73</v>
      </c>
      <c r="S915" s="217" t="s">
        <v>3422</v>
      </c>
      <c r="T915" s="641" t="s">
        <v>4565</v>
      </c>
      <c r="U915" s="661" t="s">
        <v>4563</v>
      </c>
      <c r="V915" s="487" t="s">
        <v>2246</v>
      </c>
      <c r="W915" s="485" t="s">
        <v>2248</v>
      </c>
      <c r="X915" s="485" t="s">
        <v>2248</v>
      </c>
    </row>
    <row r="916" spans="2:24" customFormat="1" ht="25.5" x14ac:dyDescent="0.2">
      <c r="B916" s="723"/>
      <c r="C916" s="723"/>
      <c r="D916" s="723"/>
      <c r="E916" s="723"/>
      <c r="F916" s="723"/>
      <c r="G916" s="723"/>
      <c r="H916" s="723"/>
      <c r="I916" s="723"/>
      <c r="J916" s="723"/>
      <c r="K916" s="723"/>
      <c r="L916" s="253"/>
      <c r="M916" s="792"/>
      <c r="N916" s="792"/>
      <c r="O916" s="792"/>
      <c r="P916" s="792"/>
      <c r="Q916" s="792"/>
      <c r="R916" s="715" t="s">
        <v>73</v>
      </c>
      <c r="S916" s="217" t="s">
        <v>3423</v>
      </c>
      <c r="T916" s="641" t="s">
        <v>4565</v>
      </c>
      <c r="U916" s="661" t="s">
        <v>4563</v>
      </c>
      <c r="V916" s="487" t="s">
        <v>2246</v>
      </c>
      <c r="W916" s="485" t="s">
        <v>2248</v>
      </c>
      <c r="X916" s="485" t="s">
        <v>2248</v>
      </c>
    </row>
    <row r="917" spans="2:24" customFormat="1" ht="102" x14ac:dyDescent="0.2">
      <c r="B917" s="723"/>
      <c r="C917" s="723"/>
      <c r="D917" s="723"/>
      <c r="E917" s="723"/>
      <c r="F917" s="723"/>
      <c r="G917" s="723"/>
      <c r="H917" s="723"/>
      <c r="I917" s="723"/>
      <c r="J917" s="723"/>
      <c r="K917" s="723"/>
      <c r="L917" s="253"/>
      <c r="M917" s="792"/>
      <c r="N917" s="792"/>
      <c r="O917" s="792"/>
      <c r="P917" s="792"/>
      <c r="Q917" s="792"/>
      <c r="R917" s="715" t="s">
        <v>73</v>
      </c>
      <c r="S917" s="217" t="s">
        <v>3475</v>
      </c>
      <c r="T917" s="641" t="s">
        <v>4565</v>
      </c>
      <c r="U917" s="661" t="s">
        <v>4563</v>
      </c>
      <c r="V917" s="487" t="s">
        <v>2246</v>
      </c>
      <c r="W917" s="485" t="s">
        <v>2248</v>
      </c>
      <c r="X917" s="485" t="s">
        <v>2248</v>
      </c>
    </row>
    <row r="918" spans="2:24" customFormat="1" x14ac:dyDescent="0.2">
      <c r="B918" s="723"/>
      <c r="C918" s="723"/>
      <c r="D918" s="723"/>
      <c r="E918" s="723"/>
      <c r="F918" s="723"/>
      <c r="G918" s="723"/>
      <c r="H918" s="723"/>
      <c r="I918" s="723"/>
      <c r="J918" s="723"/>
      <c r="K918" s="723"/>
      <c r="L918" s="253"/>
      <c r="M918" s="792"/>
      <c r="N918" s="792"/>
      <c r="O918" s="792"/>
      <c r="P918" s="792"/>
      <c r="Q918" s="792"/>
      <c r="R918" s="715" t="s">
        <v>73</v>
      </c>
      <c r="S918" s="217" t="s">
        <v>3424</v>
      </c>
      <c r="T918" s="641" t="s">
        <v>4565</v>
      </c>
      <c r="U918" s="661" t="s">
        <v>4563</v>
      </c>
      <c r="V918" s="487" t="s">
        <v>2246</v>
      </c>
      <c r="W918" s="485" t="s">
        <v>2248</v>
      </c>
      <c r="X918" s="485" t="s">
        <v>2248</v>
      </c>
    </row>
    <row r="919" spans="2:24" customFormat="1" x14ac:dyDescent="0.2">
      <c r="B919" s="723"/>
      <c r="C919" s="723"/>
      <c r="D919" s="723"/>
      <c r="E919" s="723"/>
      <c r="F919" s="723"/>
      <c r="G919" s="723"/>
      <c r="H919" s="723"/>
      <c r="I919" s="723"/>
      <c r="J919" s="723"/>
      <c r="K919" s="723"/>
      <c r="L919" s="253"/>
      <c r="M919" s="792"/>
      <c r="N919" s="792"/>
      <c r="O919" s="792"/>
      <c r="P919" s="792"/>
      <c r="Q919" s="792"/>
      <c r="R919" s="715" t="s">
        <v>73</v>
      </c>
      <c r="S919" s="217" t="s">
        <v>3425</v>
      </c>
      <c r="T919" s="641" t="s">
        <v>4565</v>
      </c>
      <c r="U919" s="661" t="s">
        <v>4563</v>
      </c>
      <c r="V919" s="487" t="s">
        <v>2246</v>
      </c>
      <c r="W919" s="485" t="s">
        <v>2248</v>
      </c>
      <c r="X919" s="485" t="s">
        <v>2248</v>
      </c>
    </row>
    <row r="920" spans="2:24" customFormat="1" x14ac:dyDescent="0.2">
      <c r="B920" s="723"/>
      <c r="C920" s="723"/>
      <c r="D920" s="723"/>
      <c r="E920" s="723"/>
      <c r="F920" s="723"/>
      <c r="G920" s="723"/>
      <c r="H920" s="723"/>
      <c r="I920" s="723"/>
      <c r="J920" s="723"/>
      <c r="K920" s="723"/>
      <c r="L920" s="253"/>
      <c r="M920" s="792"/>
      <c r="N920" s="792"/>
      <c r="O920" s="792"/>
      <c r="P920" s="792"/>
      <c r="Q920" s="792"/>
      <c r="R920" s="715" t="s">
        <v>73</v>
      </c>
      <c r="S920" s="217" t="s">
        <v>3426</v>
      </c>
      <c r="T920" s="641" t="s">
        <v>4565</v>
      </c>
      <c r="U920" s="661" t="s">
        <v>4563</v>
      </c>
      <c r="V920" s="487" t="s">
        <v>2246</v>
      </c>
      <c r="W920" s="485" t="s">
        <v>2248</v>
      </c>
      <c r="X920" s="485" t="s">
        <v>2248</v>
      </c>
    </row>
    <row r="921" spans="2:24" customFormat="1" ht="25.5" x14ac:dyDescent="0.2">
      <c r="B921" s="723"/>
      <c r="C921" s="723"/>
      <c r="D921" s="723"/>
      <c r="E921" s="723"/>
      <c r="F921" s="723"/>
      <c r="G921" s="723"/>
      <c r="H921" s="723"/>
      <c r="I921" s="723"/>
      <c r="J921" s="723"/>
      <c r="K921" s="723"/>
      <c r="L921" s="253"/>
      <c r="M921" s="792"/>
      <c r="N921" s="792"/>
      <c r="O921" s="792"/>
      <c r="P921" s="792"/>
      <c r="Q921" s="792"/>
      <c r="R921" s="715" t="s">
        <v>73</v>
      </c>
      <c r="S921" s="217" t="s">
        <v>3427</v>
      </c>
      <c r="T921" s="641" t="s">
        <v>4565</v>
      </c>
      <c r="U921" s="661" t="s">
        <v>4563</v>
      </c>
      <c r="V921" s="487" t="s">
        <v>2246</v>
      </c>
      <c r="W921" s="485" t="s">
        <v>2248</v>
      </c>
      <c r="X921" s="485" t="s">
        <v>2248</v>
      </c>
    </row>
    <row r="922" spans="2:24" customFormat="1" x14ac:dyDescent="0.2">
      <c r="B922" s="723"/>
      <c r="C922" s="723"/>
      <c r="D922" s="723"/>
      <c r="E922" s="723"/>
      <c r="F922" s="723"/>
      <c r="G922" s="723"/>
      <c r="H922" s="723"/>
      <c r="I922" s="723"/>
      <c r="J922" s="723"/>
      <c r="K922" s="723"/>
      <c r="L922" s="253"/>
      <c r="M922" s="792"/>
      <c r="N922" s="792"/>
      <c r="O922" s="792"/>
      <c r="P922" s="792"/>
      <c r="Q922" s="792"/>
      <c r="R922" s="715" t="s">
        <v>73</v>
      </c>
      <c r="S922" s="217" t="s">
        <v>3436</v>
      </c>
      <c r="T922" s="641" t="s">
        <v>4565</v>
      </c>
      <c r="U922" s="661" t="s">
        <v>4563</v>
      </c>
      <c r="V922" s="487" t="s">
        <v>2246</v>
      </c>
      <c r="W922" s="485" t="s">
        <v>2248</v>
      </c>
      <c r="X922" s="485" t="s">
        <v>2248</v>
      </c>
    </row>
    <row r="923" spans="2:24" customFormat="1" x14ac:dyDescent="0.2">
      <c r="B923" s="723"/>
      <c r="C923" s="723"/>
      <c r="D923" s="723"/>
      <c r="E923" s="723"/>
      <c r="F923" s="723"/>
      <c r="G923" s="723"/>
      <c r="H923" s="723"/>
      <c r="I923" s="723"/>
      <c r="J923" s="723"/>
      <c r="K923" s="723"/>
      <c r="L923" s="253"/>
      <c r="M923" s="792"/>
      <c r="N923" s="792"/>
      <c r="O923" s="792"/>
      <c r="P923" s="792"/>
      <c r="Q923" s="792"/>
      <c r="R923" s="715" t="s">
        <v>73</v>
      </c>
      <c r="S923" s="217" t="s">
        <v>3437</v>
      </c>
      <c r="T923" s="641" t="s">
        <v>4565</v>
      </c>
      <c r="U923" s="661" t="s">
        <v>4563</v>
      </c>
      <c r="V923" s="487" t="s">
        <v>2246</v>
      </c>
      <c r="W923" s="485" t="s">
        <v>2248</v>
      </c>
      <c r="X923" s="485" t="s">
        <v>2248</v>
      </c>
    </row>
    <row r="924" spans="2:24" customFormat="1" x14ac:dyDescent="0.2">
      <c r="B924" s="723"/>
      <c r="C924" s="723"/>
      <c r="D924" s="723"/>
      <c r="E924" s="723"/>
      <c r="F924" s="723"/>
      <c r="G924" s="723"/>
      <c r="H924" s="723"/>
      <c r="I924" s="723"/>
      <c r="J924" s="723"/>
      <c r="K924" s="723"/>
      <c r="L924" s="253"/>
      <c r="M924" s="792" t="s">
        <v>2945</v>
      </c>
      <c r="N924" s="792"/>
      <c r="O924" s="792"/>
      <c r="P924" s="792"/>
      <c r="Q924" s="792"/>
      <c r="R924" s="715" t="s">
        <v>73</v>
      </c>
      <c r="S924" s="217" t="s">
        <v>3438</v>
      </c>
      <c r="T924" s="641" t="s">
        <v>4565</v>
      </c>
      <c r="U924" s="661" t="s">
        <v>4563</v>
      </c>
      <c r="V924" s="487" t="s">
        <v>2246</v>
      </c>
      <c r="W924" s="485" t="s">
        <v>2248</v>
      </c>
      <c r="X924" s="485" t="s">
        <v>2248</v>
      </c>
    </row>
    <row r="925" spans="2:24" customFormat="1" x14ac:dyDescent="0.2">
      <c r="B925" s="723"/>
      <c r="C925" s="723"/>
      <c r="D925" s="723"/>
      <c r="E925" s="723"/>
      <c r="F925" s="723"/>
      <c r="G925" s="723"/>
      <c r="H925" s="723"/>
      <c r="I925" s="723"/>
      <c r="J925" s="723"/>
      <c r="K925" s="723"/>
      <c r="L925" s="253"/>
      <c r="M925" s="792"/>
      <c r="N925" s="792"/>
      <c r="O925" s="792"/>
      <c r="P925" s="792"/>
      <c r="Q925" s="792"/>
      <c r="R925" s="715" t="s">
        <v>73</v>
      </c>
      <c r="S925" s="217" t="s">
        <v>3439</v>
      </c>
      <c r="T925" s="641" t="s">
        <v>4565</v>
      </c>
      <c r="U925" s="661" t="s">
        <v>4563</v>
      </c>
      <c r="V925" s="487" t="s">
        <v>2246</v>
      </c>
      <c r="W925" s="485" t="s">
        <v>2248</v>
      </c>
      <c r="X925" s="485" t="s">
        <v>2248</v>
      </c>
    </row>
    <row r="926" spans="2:24" customFormat="1" ht="51" x14ac:dyDescent="0.2">
      <c r="B926" s="723"/>
      <c r="C926" s="723"/>
      <c r="D926" s="723"/>
      <c r="E926" s="723"/>
      <c r="F926" s="723"/>
      <c r="G926" s="723"/>
      <c r="H926" s="723"/>
      <c r="I926" s="723"/>
      <c r="J926" s="723"/>
      <c r="K926" s="723"/>
      <c r="L926" s="253"/>
      <c r="M926" s="792"/>
      <c r="N926" s="792"/>
      <c r="O926" s="792"/>
      <c r="P926" s="792"/>
      <c r="Q926" s="792"/>
      <c r="R926" s="715" t="s">
        <v>73</v>
      </c>
      <c r="S926" s="217" t="s">
        <v>2853</v>
      </c>
      <c r="T926" s="662"/>
      <c r="U926" s="662"/>
      <c r="V926" s="409" t="s">
        <v>2246</v>
      </c>
      <c r="W926" s="409" t="s">
        <v>2248</v>
      </c>
      <c r="X926" s="409" t="s">
        <v>2248</v>
      </c>
    </row>
    <row r="927" spans="2:24" customFormat="1" ht="63.75" x14ac:dyDescent="0.2">
      <c r="B927" s="723"/>
      <c r="C927" s="723"/>
      <c r="D927" s="723"/>
      <c r="E927" s="723"/>
      <c r="F927" s="723"/>
      <c r="G927" s="723"/>
      <c r="H927" s="723"/>
      <c r="I927" s="723"/>
      <c r="J927" s="723"/>
      <c r="K927" s="723"/>
      <c r="L927" s="253"/>
      <c r="M927" s="792"/>
      <c r="N927" s="792"/>
      <c r="O927" s="792"/>
      <c r="P927" s="792"/>
      <c r="Q927" s="792"/>
      <c r="R927" s="715" t="s">
        <v>73</v>
      </c>
      <c r="S927" s="217" t="s">
        <v>3428</v>
      </c>
      <c r="T927" s="641" t="s">
        <v>4565</v>
      </c>
      <c r="U927" s="661" t="s">
        <v>4563</v>
      </c>
      <c r="V927" s="487" t="s">
        <v>2246</v>
      </c>
      <c r="W927" s="485" t="s">
        <v>2248</v>
      </c>
      <c r="X927" s="485" t="s">
        <v>2248</v>
      </c>
    </row>
    <row r="928" spans="2:24" customFormat="1" ht="25.5" x14ac:dyDescent="0.2">
      <c r="B928" s="723"/>
      <c r="C928" s="723"/>
      <c r="D928" s="723"/>
      <c r="E928" s="723"/>
      <c r="F928" s="723"/>
      <c r="G928" s="723"/>
      <c r="H928" s="723"/>
      <c r="I928" s="723"/>
      <c r="J928" s="723"/>
      <c r="K928" s="723"/>
      <c r="L928" s="253"/>
      <c r="M928" s="792"/>
      <c r="N928" s="792"/>
      <c r="O928" s="792"/>
      <c r="P928" s="792"/>
      <c r="Q928" s="792"/>
      <c r="R928" s="715" t="s">
        <v>73</v>
      </c>
      <c r="S928" s="217" t="s">
        <v>3429</v>
      </c>
      <c r="T928" s="641" t="s">
        <v>4565</v>
      </c>
      <c r="U928" s="661" t="s">
        <v>4563</v>
      </c>
      <c r="V928" s="487" t="s">
        <v>2246</v>
      </c>
      <c r="W928" s="485" t="s">
        <v>2248</v>
      </c>
      <c r="X928" s="485" t="s">
        <v>2248</v>
      </c>
    </row>
    <row r="929" spans="2:24" customFormat="1" ht="38.25" x14ac:dyDescent="0.2">
      <c r="B929" s="723"/>
      <c r="C929" s="723"/>
      <c r="D929" s="723"/>
      <c r="E929" s="723"/>
      <c r="F929" s="723"/>
      <c r="G929" s="723"/>
      <c r="H929" s="723"/>
      <c r="I929" s="723"/>
      <c r="J929" s="723"/>
      <c r="K929" s="723"/>
      <c r="L929" s="253"/>
      <c r="M929" s="766"/>
      <c r="N929" s="766"/>
      <c r="O929" s="766"/>
      <c r="P929" s="766"/>
      <c r="Q929" s="766"/>
      <c r="R929" s="715" t="s">
        <v>73</v>
      </c>
      <c r="S929" s="217" t="s">
        <v>3430</v>
      </c>
      <c r="T929" s="641" t="s">
        <v>4565</v>
      </c>
      <c r="U929" s="661" t="s">
        <v>4563</v>
      </c>
      <c r="V929" s="487" t="s">
        <v>2246</v>
      </c>
      <c r="W929" s="485" t="s">
        <v>2248</v>
      </c>
      <c r="X929" s="485" t="s">
        <v>2248</v>
      </c>
    </row>
    <row r="930" spans="2:24" customFormat="1" ht="38.25" x14ac:dyDescent="0.2">
      <c r="B930" s="723"/>
      <c r="C930" s="723"/>
      <c r="D930" s="723"/>
      <c r="E930" s="723"/>
      <c r="F930" s="723"/>
      <c r="G930" s="723"/>
      <c r="H930" s="723"/>
      <c r="I930" s="723"/>
      <c r="J930" s="723"/>
      <c r="K930" s="723"/>
      <c r="L930" s="253"/>
      <c r="M930" s="765" t="s">
        <v>2966</v>
      </c>
      <c r="N930" s="765" t="s">
        <v>2966</v>
      </c>
      <c r="O930" s="765" t="s">
        <v>2966</v>
      </c>
      <c r="P930" s="765" t="s">
        <v>2966</v>
      </c>
      <c r="Q930" s="765" t="s">
        <v>4968</v>
      </c>
      <c r="R930" s="715" t="s">
        <v>3257</v>
      </c>
      <c r="S930" s="217" t="s">
        <v>3578</v>
      </c>
      <c r="T930" s="641" t="s">
        <v>4565</v>
      </c>
      <c r="U930" s="661" t="s">
        <v>4563</v>
      </c>
      <c r="V930" s="487" t="s">
        <v>2246</v>
      </c>
      <c r="W930" s="485" t="s">
        <v>2248</v>
      </c>
      <c r="X930" s="485" t="s">
        <v>2248</v>
      </c>
    </row>
    <row r="931" spans="2:24" customFormat="1" x14ac:dyDescent="0.2">
      <c r="B931" s="723"/>
      <c r="C931" s="723"/>
      <c r="D931" s="723"/>
      <c r="E931" s="723"/>
      <c r="F931" s="723"/>
      <c r="G931" s="723"/>
      <c r="H931" s="723"/>
      <c r="I931" s="723"/>
      <c r="J931" s="723"/>
      <c r="K931" s="723"/>
      <c r="L931" s="253"/>
      <c r="M931" s="792"/>
      <c r="N931" s="792"/>
      <c r="O931" s="792"/>
      <c r="P931" s="792"/>
      <c r="Q931" s="792"/>
      <c r="R931" s="715" t="s">
        <v>73</v>
      </c>
      <c r="S931" s="217" t="s">
        <v>3432</v>
      </c>
      <c r="T931" s="641" t="s">
        <v>4565</v>
      </c>
      <c r="U931" s="661" t="s">
        <v>4563</v>
      </c>
      <c r="V931" s="487" t="s">
        <v>2246</v>
      </c>
      <c r="W931" s="485" t="s">
        <v>2248</v>
      </c>
      <c r="X931" s="485" t="s">
        <v>2248</v>
      </c>
    </row>
    <row r="932" spans="2:24" customFormat="1" ht="25.5" x14ac:dyDescent="0.2">
      <c r="B932" s="723"/>
      <c r="C932" s="723"/>
      <c r="D932" s="723"/>
      <c r="E932" s="723"/>
      <c r="F932" s="723"/>
      <c r="G932" s="723"/>
      <c r="H932" s="723"/>
      <c r="I932" s="723"/>
      <c r="J932" s="723"/>
      <c r="K932" s="723"/>
      <c r="L932" s="253"/>
      <c r="M932" s="792"/>
      <c r="N932" s="792"/>
      <c r="O932" s="792"/>
      <c r="P932" s="792"/>
      <c r="Q932" s="792"/>
      <c r="R932" s="715" t="s">
        <v>73</v>
      </c>
      <c r="S932" s="217" t="s">
        <v>3431</v>
      </c>
      <c r="T932" s="641" t="s">
        <v>4565</v>
      </c>
      <c r="U932" s="661" t="s">
        <v>4563</v>
      </c>
      <c r="V932" s="487" t="s">
        <v>2246</v>
      </c>
      <c r="W932" s="485" t="s">
        <v>2248</v>
      </c>
      <c r="X932" s="485" t="s">
        <v>2248</v>
      </c>
    </row>
    <row r="933" spans="2:24" customFormat="1" ht="25.5" x14ac:dyDescent="0.2">
      <c r="B933" s="723"/>
      <c r="C933" s="723"/>
      <c r="D933" s="723"/>
      <c r="E933" s="723"/>
      <c r="F933" s="723"/>
      <c r="G933" s="723"/>
      <c r="H933" s="723"/>
      <c r="I933" s="723"/>
      <c r="J933" s="723"/>
      <c r="K933" s="723"/>
      <c r="L933" s="253"/>
      <c r="M933" s="792"/>
      <c r="N933" s="792"/>
      <c r="O933" s="792"/>
      <c r="P933" s="792"/>
      <c r="Q933" s="792"/>
      <c r="R933" s="715" t="s">
        <v>73</v>
      </c>
      <c r="S933" s="217" t="s">
        <v>2860</v>
      </c>
      <c r="T933" s="641" t="s">
        <v>4565</v>
      </c>
      <c r="U933" s="661" t="s">
        <v>4563</v>
      </c>
      <c r="V933" s="487" t="s">
        <v>2246</v>
      </c>
      <c r="W933" s="485" t="s">
        <v>2248</v>
      </c>
      <c r="X933" s="485" t="s">
        <v>2248</v>
      </c>
    </row>
    <row r="934" spans="2:24" customFormat="1" x14ac:dyDescent="0.2">
      <c r="B934" s="723"/>
      <c r="C934" s="723"/>
      <c r="D934" s="723"/>
      <c r="E934" s="723"/>
      <c r="F934" s="723"/>
      <c r="G934" s="723"/>
      <c r="H934" s="723"/>
      <c r="I934" s="723"/>
      <c r="J934" s="723"/>
      <c r="K934" s="723"/>
      <c r="L934" s="253"/>
      <c r="M934" s="792"/>
      <c r="N934" s="792"/>
      <c r="O934" s="792"/>
      <c r="P934" s="792"/>
      <c r="Q934" s="792"/>
      <c r="R934" s="715" t="s">
        <v>73</v>
      </c>
      <c r="S934" s="217" t="s">
        <v>3445</v>
      </c>
      <c r="T934" s="641" t="s">
        <v>4565</v>
      </c>
      <c r="U934" s="661" t="s">
        <v>4563</v>
      </c>
      <c r="V934" s="487" t="s">
        <v>2246</v>
      </c>
      <c r="W934" s="485" t="s">
        <v>2248</v>
      </c>
      <c r="X934" s="485" t="s">
        <v>2248</v>
      </c>
    </row>
    <row r="935" spans="2:24" customFormat="1" ht="44.45" customHeight="1" x14ac:dyDescent="0.2">
      <c r="B935" s="723"/>
      <c r="C935" s="723"/>
      <c r="D935" s="723"/>
      <c r="E935" s="723"/>
      <c r="F935" s="723"/>
      <c r="G935" s="723"/>
      <c r="H935" s="723"/>
      <c r="I935" s="723"/>
      <c r="J935" s="723"/>
      <c r="K935" s="723"/>
      <c r="L935" s="253"/>
      <c r="M935" s="792"/>
      <c r="N935" s="792"/>
      <c r="O935" s="792"/>
      <c r="P935" s="792"/>
      <c r="Q935" s="792"/>
      <c r="R935" s="715" t="s">
        <v>73</v>
      </c>
      <c r="S935" s="217" t="s">
        <v>3474</v>
      </c>
      <c r="T935" s="641" t="s">
        <v>4565</v>
      </c>
      <c r="U935" s="661" t="s">
        <v>4563</v>
      </c>
      <c r="V935" s="487" t="s">
        <v>2246</v>
      </c>
      <c r="W935" s="485" t="s">
        <v>2248</v>
      </c>
      <c r="X935" s="485" t="s">
        <v>2248</v>
      </c>
    </row>
    <row r="936" spans="2:24" customFormat="1" x14ac:dyDescent="0.2">
      <c r="B936" s="723"/>
      <c r="C936" s="723"/>
      <c r="D936" s="723"/>
      <c r="E936" s="723"/>
      <c r="F936" s="723"/>
      <c r="G936" s="723"/>
      <c r="H936" s="723"/>
      <c r="I936" s="723"/>
      <c r="J936" s="723"/>
      <c r="K936" s="723"/>
      <c r="L936" s="253"/>
      <c r="M936" s="792"/>
      <c r="N936" s="792"/>
      <c r="O936" s="792"/>
      <c r="P936" s="792"/>
      <c r="Q936" s="792"/>
      <c r="R936" s="715" t="s">
        <v>73</v>
      </c>
      <c r="S936" s="217" t="s">
        <v>3446</v>
      </c>
      <c r="T936" s="641" t="s">
        <v>4565</v>
      </c>
      <c r="U936" s="661" t="s">
        <v>4563</v>
      </c>
      <c r="V936" s="487" t="s">
        <v>2246</v>
      </c>
      <c r="W936" s="485" t="s">
        <v>2248</v>
      </c>
      <c r="X936" s="485" t="s">
        <v>2248</v>
      </c>
    </row>
    <row r="937" spans="2:24" customFormat="1" ht="25.5" x14ac:dyDescent="0.2">
      <c r="B937" s="723"/>
      <c r="C937" s="723"/>
      <c r="D937" s="723"/>
      <c r="E937" s="723"/>
      <c r="F937" s="723"/>
      <c r="G937" s="723"/>
      <c r="H937" s="723"/>
      <c r="I937" s="723"/>
      <c r="J937" s="723"/>
      <c r="K937" s="723"/>
      <c r="L937" s="253"/>
      <c r="M937" s="792"/>
      <c r="N937" s="792"/>
      <c r="O937" s="792"/>
      <c r="P937" s="792"/>
      <c r="Q937" s="792"/>
      <c r="R937" s="715" t="s">
        <v>73</v>
      </c>
      <c r="S937" s="217" t="s">
        <v>2864</v>
      </c>
      <c r="T937" s="641" t="s">
        <v>4565</v>
      </c>
      <c r="U937" s="661" t="s">
        <v>4563</v>
      </c>
      <c r="V937" s="487" t="s">
        <v>2246</v>
      </c>
      <c r="W937" s="485" t="s">
        <v>2248</v>
      </c>
      <c r="X937" s="485" t="s">
        <v>2248</v>
      </c>
    </row>
    <row r="938" spans="2:24" customFormat="1" x14ac:dyDescent="0.2">
      <c r="B938" s="723"/>
      <c r="C938" s="723"/>
      <c r="D938" s="723"/>
      <c r="E938" s="723"/>
      <c r="F938" s="723"/>
      <c r="G938" s="723"/>
      <c r="H938" s="723"/>
      <c r="I938" s="723"/>
      <c r="J938" s="723"/>
      <c r="K938" s="723"/>
      <c r="L938" s="253"/>
      <c r="M938" s="792"/>
      <c r="N938" s="792"/>
      <c r="O938" s="792"/>
      <c r="P938" s="792"/>
      <c r="Q938" s="792"/>
      <c r="R938" s="715" t="s">
        <v>73</v>
      </c>
      <c r="S938" s="217" t="s">
        <v>3447</v>
      </c>
      <c r="T938" s="641" t="s">
        <v>4565</v>
      </c>
      <c r="U938" s="661" t="s">
        <v>4563</v>
      </c>
      <c r="V938" s="487" t="s">
        <v>2246</v>
      </c>
      <c r="W938" s="485" t="s">
        <v>2248</v>
      </c>
      <c r="X938" s="485" t="s">
        <v>2248</v>
      </c>
    </row>
    <row r="939" spans="2:24" customFormat="1" ht="25.5" x14ac:dyDescent="0.2">
      <c r="B939" s="723"/>
      <c r="C939" s="723"/>
      <c r="D939" s="723"/>
      <c r="E939" s="723"/>
      <c r="F939" s="723"/>
      <c r="G939" s="723"/>
      <c r="H939" s="723"/>
      <c r="I939" s="723"/>
      <c r="J939" s="723"/>
      <c r="K939" s="723"/>
      <c r="L939" s="253"/>
      <c r="M939" s="792"/>
      <c r="N939" s="792"/>
      <c r="O939" s="792"/>
      <c r="P939" s="792"/>
      <c r="Q939" s="792"/>
      <c r="R939" s="715" t="s">
        <v>73</v>
      </c>
      <c r="S939" s="217" t="s">
        <v>2866</v>
      </c>
      <c r="T939" s="641" t="s">
        <v>4565</v>
      </c>
      <c r="U939" s="661" t="s">
        <v>4563</v>
      </c>
      <c r="V939" s="487" t="s">
        <v>2246</v>
      </c>
      <c r="W939" s="485" t="s">
        <v>2248</v>
      </c>
      <c r="X939" s="485" t="s">
        <v>2248</v>
      </c>
    </row>
    <row r="940" spans="2:24" customFormat="1" ht="38.25" x14ac:dyDescent="0.2">
      <c r="B940" s="723"/>
      <c r="C940" s="723"/>
      <c r="D940" s="723"/>
      <c r="E940" s="723"/>
      <c r="F940" s="723"/>
      <c r="G940" s="723"/>
      <c r="H940" s="723"/>
      <c r="I940" s="723"/>
      <c r="J940" s="723"/>
      <c r="K940" s="723"/>
      <c r="L940" s="253"/>
      <c r="M940" s="792"/>
      <c r="N940" s="792"/>
      <c r="O940" s="792"/>
      <c r="P940" s="792"/>
      <c r="Q940" s="792"/>
      <c r="R940" s="715" t="s">
        <v>73</v>
      </c>
      <c r="S940" s="217" t="s">
        <v>3448</v>
      </c>
      <c r="T940" s="641" t="s">
        <v>4565</v>
      </c>
      <c r="U940" s="661" t="s">
        <v>4563</v>
      </c>
      <c r="V940" s="487" t="s">
        <v>2246</v>
      </c>
      <c r="W940" s="485" t="s">
        <v>2248</v>
      </c>
      <c r="X940" s="485" t="s">
        <v>2248</v>
      </c>
    </row>
    <row r="941" spans="2:24" customFormat="1" x14ac:dyDescent="0.2">
      <c r="B941" s="723"/>
      <c r="C941" s="723"/>
      <c r="D941" s="723"/>
      <c r="E941" s="723"/>
      <c r="F941" s="723"/>
      <c r="G941" s="723"/>
      <c r="H941" s="723"/>
      <c r="I941" s="723"/>
      <c r="J941" s="723"/>
      <c r="K941" s="723"/>
      <c r="L941" s="253"/>
      <c r="M941" s="792"/>
      <c r="N941" s="792"/>
      <c r="O941" s="792"/>
      <c r="P941" s="792"/>
      <c r="Q941" s="792"/>
      <c r="R941" s="715" t="s">
        <v>73</v>
      </c>
      <c r="S941" s="217" t="s">
        <v>2868</v>
      </c>
      <c r="T941" s="641" t="s">
        <v>4565</v>
      </c>
      <c r="U941" s="661" t="s">
        <v>4563</v>
      </c>
      <c r="V941" s="487" t="s">
        <v>2246</v>
      </c>
      <c r="W941" s="485" t="s">
        <v>2248</v>
      </c>
      <c r="X941" s="485" t="s">
        <v>2248</v>
      </c>
    </row>
    <row r="942" spans="2:24" customFormat="1" ht="25.5" x14ac:dyDescent="0.2">
      <c r="B942" s="723"/>
      <c r="C942" s="723"/>
      <c r="D942" s="723"/>
      <c r="E942" s="723"/>
      <c r="F942" s="723"/>
      <c r="G942" s="723"/>
      <c r="H942" s="723"/>
      <c r="I942" s="723"/>
      <c r="J942" s="723"/>
      <c r="K942" s="723"/>
      <c r="L942" s="253"/>
      <c r="M942" s="792"/>
      <c r="N942" s="792"/>
      <c r="O942" s="792"/>
      <c r="P942" s="792"/>
      <c r="Q942" s="792"/>
      <c r="R942" s="715" t="s">
        <v>73</v>
      </c>
      <c r="S942" s="217" t="s">
        <v>2968</v>
      </c>
      <c r="T942" s="641" t="s">
        <v>4565</v>
      </c>
      <c r="U942" s="661" t="s">
        <v>4563</v>
      </c>
      <c r="V942" s="487" t="s">
        <v>2246</v>
      </c>
      <c r="W942" s="485" t="s">
        <v>2248</v>
      </c>
      <c r="X942" s="485" t="s">
        <v>2248</v>
      </c>
    </row>
    <row r="943" spans="2:24" customFormat="1" ht="25.5" x14ac:dyDescent="0.2">
      <c r="B943" s="723"/>
      <c r="C943" s="723"/>
      <c r="D943" s="723"/>
      <c r="E943" s="723"/>
      <c r="F943" s="723"/>
      <c r="G943" s="723"/>
      <c r="H943" s="723"/>
      <c r="I943" s="723"/>
      <c r="J943" s="723"/>
      <c r="K943" s="723"/>
      <c r="L943" s="253"/>
      <c r="M943" s="792"/>
      <c r="N943" s="792"/>
      <c r="O943" s="792"/>
      <c r="P943" s="792"/>
      <c r="Q943" s="792"/>
      <c r="R943" s="715" t="s">
        <v>73</v>
      </c>
      <c r="S943" s="217" t="s">
        <v>2969</v>
      </c>
      <c r="T943" s="641" t="s">
        <v>4565</v>
      </c>
      <c r="U943" s="661" t="s">
        <v>4563</v>
      </c>
      <c r="V943" s="487" t="s">
        <v>2246</v>
      </c>
      <c r="W943" s="485" t="s">
        <v>2248</v>
      </c>
      <c r="X943" s="485" t="s">
        <v>2248</v>
      </c>
    </row>
    <row r="944" spans="2:24" customFormat="1" x14ac:dyDescent="0.2">
      <c r="B944" s="723"/>
      <c r="C944" s="723"/>
      <c r="D944" s="723"/>
      <c r="E944" s="723"/>
      <c r="F944" s="723"/>
      <c r="G944" s="723"/>
      <c r="H944" s="723"/>
      <c r="I944" s="723"/>
      <c r="J944" s="723"/>
      <c r="K944" s="723"/>
      <c r="L944" s="253"/>
      <c r="M944" s="792"/>
      <c r="N944" s="792"/>
      <c r="O944" s="792"/>
      <c r="P944" s="792"/>
      <c r="Q944" s="792"/>
      <c r="R944" s="715" t="s">
        <v>73</v>
      </c>
      <c r="S944" s="217" t="s">
        <v>2970</v>
      </c>
      <c r="T944" s="641" t="s">
        <v>4565</v>
      </c>
      <c r="U944" s="661" t="s">
        <v>4563</v>
      </c>
      <c r="V944" s="487" t="s">
        <v>2246</v>
      </c>
      <c r="W944" s="485" t="s">
        <v>2248</v>
      </c>
      <c r="X944" s="485" t="s">
        <v>2248</v>
      </c>
    </row>
    <row r="945" spans="1:24" customFormat="1" x14ac:dyDescent="0.2">
      <c r="B945" s="723"/>
      <c r="C945" s="723"/>
      <c r="D945" s="723"/>
      <c r="E945" s="723"/>
      <c r="F945" s="723"/>
      <c r="G945" s="723"/>
      <c r="H945" s="723"/>
      <c r="I945" s="723"/>
      <c r="J945" s="723"/>
      <c r="K945" s="723"/>
      <c r="L945" s="253"/>
      <c r="M945" s="792"/>
      <c r="N945" s="792"/>
      <c r="O945" s="792"/>
      <c r="P945" s="792"/>
      <c r="Q945" s="792"/>
      <c r="R945" s="715" t="s">
        <v>73</v>
      </c>
      <c r="S945" s="217" t="s">
        <v>2971</v>
      </c>
      <c r="T945" s="641" t="s">
        <v>4565</v>
      </c>
      <c r="U945" s="661" t="s">
        <v>4563</v>
      </c>
      <c r="V945" s="487" t="s">
        <v>2246</v>
      </c>
      <c r="W945" s="485" t="s">
        <v>2248</v>
      </c>
      <c r="X945" s="485" t="s">
        <v>2248</v>
      </c>
    </row>
    <row r="946" spans="1:24" customFormat="1" ht="38.25" x14ac:dyDescent="0.2">
      <c r="B946" s="723"/>
      <c r="C946" s="723"/>
      <c r="D946" s="723"/>
      <c r="E946" s="723"/>
      <c r="F946" s="723"/>
      <c r="G946" s="723"/>
      <c r="H946" s="723"/>
      <c r="I946" s="723"/>
      <c r="J946" s="723"/>
      <c r="K946" s="723"/>
      <c r="L946" s="253"/>
      <c r="M946" s="792"/>
      <c r="N946" s="792"/>
      <c r="O946" s="792"/>
      <c r="P946" s="792"/>
      <c r="Q946" s="792"/>
      <c r="R946" s="715" t="s">
        <v>73</v>
      </c>
      <c r="S946" s="217" t="s">
        <v>3449</v>
      </c>
      <c r="T946" s="641" t="s">
        <v>4565</v>
      </c>
      <c r="U946" s="661" t="s">
        <v>4563</v>
      </c>
      <c r="V946" s="487" t="s">
        <v>2246</v>
      </c>
      <c r="W946" s="485" t="s">
        <v>2248</v>
      </c>
      <c r="X946" s="485" t="s">
        <v>2248</v>
      </c>
    </row>
    <row r="947" spans="1:24" customFormat="1" ht="51" x14ac:dyDescent="0.2">
      <c r="B947" s="723"/>
      <c r="C947" s="723"/>
      <c r="D947" s="723"/>
      <c r="E947" s="723"/>
      <c r="F947" s="723"/>
      <c r="G947" s="723"/>
      <c r="H947" s="723"/>
      <c r="I947" s="723"/>
      <c r="J947" s="723"/>
      <c r="K947" s="723"/>
      <c r="L947" s="253"/>
      <c r="M947" s="719" t="s">
        <v>2966</v>
      </c>
      <c r="N947" s="720" t="s">
        <v>2966</v>
      </c>
      <c r="O947" s="766"/>
      <c r="P947" s="766"/>
      <c r="Q947" s="766"/>
      <c r="R947" s="715" t="s">
        <v>73</v>
      </c>
      <c r="S947" s="217" t="s">
        <v>3450</v>
      </c>
      <c r="T947" s="641" t="s">
        <v>4565</v>
      </c>
      <c r="U947" s="661" t="s">
        <v>4563</v>
      </c>
      <c r="V947" s="487" t="s">
        <v>2246</v>
      </c>
      <c r="W947" s="485" t="s">
        <v>2248</v>
      </c>
      <c r="X947" s="485" t="s">
        <v>2248</v>
      </c>
    </row>
    <row r="948" spans="1:24" s="363" customFormat="1" ht="15" customHeight="1" x14ac:dyDescent="0.2">
      <c r="B948" s="735" t="s">
        <v>4878</v>
      </c>
      <c r="C948" s="735"/>
      <c r="D948" s="735"/>
      <c r="E948" s="735"/>
      <c r="F948" s="735"/>
      <c r="G948" s="735"/>
      <c r="H948" s="735"/>
      <c r="I948" s="735"/>
      <c r="J948" s="735"/>
      <c r="K948" s="735"/>
      <c r="L948" s="735"/>
      <c r="M948" s="735"/>
      <c r="N948" s="735"/>
      <c r="O948" s="735"/>
      <c r="P948" s="782" t="s">
        <v>4878</v>
      </c>
      <c r="Q948" s="785"/>
      <c r="R948" s="785"/>
      <c r="S948" s="785"/>
      <c r="T948" s="785"/>
      <c r="U948" s="785"/>
      <c r="V948" s="785"/>
      <c r="W948" s="785"/>
      <c r="X948" s="845"/>
    </row>
    <row r="949" spans="1:24" ht="38.25" x14ac:dyDescent="0.2">
      <c r="A949" s="724"/>
      <c r="B949" s="724"/>
      <c r="C949" s="260"/>
      <c r="D949" s="713" t="s">
        <v>1325</v>
      </c>
      <c r="E949" s="714">
        <v>5.3</v>
      </c>
      <c r="F949" s="714">
        <v>5.3</v>
      </c>
      <c r="G949" s="714">
        <v>5.3</v>
      </c>
      <c r="H949" s="714">
        <v>5.3</v>
      </c>
      <c r="I949" s="714">
        <v>5.3</v>
      </c>
      <c r="J949" s="714">
        <v>5.3</v>
      </c>
      <c r="K949" s="714">
        <v>5.3</v>
      </c>
      <c r="L949" s="714">
        <v>5.3</v>
      </c>
      <c r="M949" s="714">
        <v>5.3</v>
      </c>
      <c r="N949" s="882" t="s">
        <v>3580</v>
      </c>
      <c r="O949" s="882" t="s">
        <v>3580</v>
      </c>
      <c r="P949" s="882" t="s">
        <v>3580</v>
      </c>
      <c r="Q949" s="882" t="s">
        <v>3580</v>
      </c>
      <c r="R949" s="667" t="s">
        <v>3056</v>
      </c>
      <c r="S949" s="680" t="s">
        <v>3609</v>
      </c>
      <c r="T949" s="599" t="s">
        <v>4562</v>
      </c>
      <c r="U949" s="599" t="s">
        <v>4563</v>
      </c>
      <c r="V949" s="485" t="s">
        <v>2248</v>
      </c>
      <c r="W949" s="485" t="s">
        <v>2248</v>
      </c>
      <c r="X949" s="485" t="s">
        <v>2248</v>
      </c>
    </row>
    <row r="950" spans="1:24" ht="17.45" customHeight="1" x14ac:dyDescent="0.2">
      <c r="A950" s="724"/>
      <c r="B950" s="724"/>
      <c r="C950" s="260"/>
      <c r="D950" s="713" t="s">
        <v>1325</v>
      </c>
      <c r="E950" s="714">
        <v>5.3</v>
      </c>
      <c r="F950" s="714">
        <v>5.3</v>
      </c>
      <c r="G950" s="714">
        <v>5.3</v>
      </c>
      <c r="H950" s="714">
        <v>5.3</v>
      </c>
      <c r="I950" s="714">
        <v>5.3</v>
      </c>
      <c r="J950" s="714">
        <v>5.3</v>
      </c>
      <c r="K950" s="714">
        <v>5.3</v>
      </c>
      <c r="L950" s="714">
        <v>5.3</v>
      </c>
      <c r="M950" s="714">
        <v>5.3</v>
      </c>
      <c r="N950" s="883"/>
      <c r="O950" s="883"/>
      <c r="P950" s="883"/>
      <c r="Q950" s="883"/>
      <c r="R950" s="667" t="s">
        <v>73</v>
      </c>
      <c r="S950" s="680" t="s">
        <v>3610</v>
      </c>
      <c r="T950" s="599" t="s">
        <v>4562</v>
      </c>
      <c r="U950" s="599" t="s">
        <v>4563</v>
      </c>
      <c r="V950" s="485" t="s">
        <v>2248</v>
      </c>
      <c r="W950" s="485" t="s">
        <v>2248</v>
      </c>
      <c r="X950" s="485" t="s">
        <v>2248</v>
      </c>
    </row>
    <row r="951" spans="1:24" ht="25.5" x14ac:dyDescent="0.2">
      <c r="A951" s="724"/>
      <c r="B951" s="724"/>
      <c r="C951" s="260"/>
      <c r="D951" s="713" t="s">
        <v>1327</v>
      </c>
      <c r="E951" s="714" t="s">
        <v>237</v>
      </c>
      <c r="F951" s="714" t="s">
        <v>237</v>
      </c>
      <c r="G951" s="714" t="s">
        <v>237</v>
      </c>
      <c r="H951" s="714" t="s">
        <v>237</v>
      </c>
      <c r="I951" s="714" t="s">
        <v>237</v>
      </c>
      <c r="J951" s="714" t="s">
        <v>237</v>
      </c>
      <c r="K951" s="714" t="s">
        <v>237</v>
      </c>
      <c r="L951" s="714" t="s">
        <v>237</v>
      </c>
      <c r="M951" s="714" t="s">
        <v>237</v>
      </c>
      <c r="N951" s="883"/>
      <c r="O951" s="883"/>
      <c r="P951" s="883"/>
      <c r="Q951" s="883"/>
      <c r="R951" s="667" t="s">
        <v>73</v>
      </c>
      <c r="S951" s="680" t="s">
        <v>3157</v>
      </c>
      <c r="T951" s="599" t="s">
        <v>4562</v>
      </c>
      <c r="U951" s="599" t="s">
        <v>4563</v>
      </c>
      <c r="V951" s="485" t="s">
        <v>2248</v>
      </c>
      <c r="W951" s="485" t="s">
        <v>2248</v>
      </c>
      <c r="X951" s="485" t="s">
        <v>2248</v>
      </c>
    </row>
    <row r="952" spans="1:24" ht="25.5" x14ac:dyDescent="0.2">
      <c r="A952" s="724"/>
      <c r="B952" s="724"/>
      <c r="C952" s="260"/>
      <c r="D952" s="713" t="s">
        <v>1327</v>
      </c>
      <c r="E952" s="714" t="s">
        <v>237</v>
      </c>
      <c r="F952" s="714" t="s">
        <v>237</v>
      </c>
      <c r="G952" s="714" t="s">
        <v>237</v>
      </c>
      <c r="H952" s="714" t="s">
        <v>237</v>
      </c>
      <c r="I952" s="714" t="s">
        <v>237</v>
      </c>
      <c r="J952" s="714" t="s">
        <v>237</v>
      </c>
      <c r="K952" s="714" t="s">
        <v>237</v>
      </c>
      <c r="L952" s="714" t="s">
        <v>237</v>
      </c>
      <c r="M952" s="714" t="s">
        <v>237</v>
      </c>
      <c r="N952" s="883"/>
      <c r="O952" s="883"/>
      <c r="P952" s="883"/>
      <c r="Q952" s="883"/>
      <c r="R952" s="667" t="s">
        <v>73</v>
      </c>
      <c r="S952" s="680" t="s">
        <v>3158</v>
      </c>
      <c r="T952" s="599" t="s">
        <v>4562</v>
      </c>
      <c r="U952" s="599" t="s">
        <v>4563</v>
      </c>
      <c r="V952" s="485" t="s">
        <v>2248</v>
      </c>
      <c r="W952" s="485" t="s">
        <v>2248</v>
      </c>
      <c r="X952" s="485" t="s">
        <v>2248</v>
      </c>
    </row>
    <row r="953" spans="1:24" ht="25.5" x14ac:dyDescent="0.2">
      <c r="A953" s="724"/>
      <c r="B953" s="724"/>
      <c r="C953" s="260"/>
      <c r="D953" s="713" t="s">
        <v>1325</v>
      </c>
      <c r="E953" s="714">
        <v>5.3</v>
      </c>
      <c r="F953" s="714">
        <v>5.3</v>
      </c>
      <c r="G953" s="714">
        <v>5.3</v>
      </c>
      <c r="H953" s="714">
        <v>5.3</v>
      </c>
      <c r="I953" s="714">
        <v>5.3</v>
      </c>
      <c r="J953" s="714">
        <v>5.3</v>
      </c>
      <c r="K953" s="714">
        <v>5.3</v>
      </c>
      <c r="L953" s="714">
        <v>5.3</v>
      </c>
      <c r="M953" s="714">
        <v>5.3</v>
      </c>
      <c r="N953" s="883"/>
      <c r="O953" s="883"/>
      <c r="P953" s="883"/>
      <c r="Q953" s="883"/>
      <c r="R953" s="667" t="s">
        <v>73</v>
      </c>
      <c r="S953" s="680" t="s">
        <v>3611</v>
      </c>
      <c r="T953" s="599" t="s">
        <v>4562</v>
      </c>
      <c r="U953" s="599" t="s">
        <v>4563</v>
      </c>
      <c r="V953" s="485" t="s">
        <v>2248</v>
      </c>
      <c r="W953" s="485" t="s">
        <v>2248</v>
      </c>
      <c r="X953" s="485" t="s">
        <v>2248</v>
      </c>
    </row>
    <row r="954" spans="1:24" ht="26.45" customHeight="1" x14ac:dyDescent="0.2">
      <c r="A954" s="724"/>
      <c r="B954" s="724"/>
      <c r="C954" s="260"/>
      <c r="D954" s="713" t="s">
        <v>1325</v>
      </c>
      <c r="E954" s="714">
        <v>5.3</v>
      </c>
      <c r="F954" s="714">
        <v>5.3</v>
      </c>
      <c r="G954" s="714">
        <v>5.3</v>
      </c>
      <c r="H954" s="714">
        <v>5.3</v>
      </c>
      <c r="I954" s="714">
        <v>5.3</v>
      </c>
      <c r="J954" s="714">
        <v>5.3</v>
      </c>
      <c r="K954" s="714">
        <v>5.3</v>
      </c>
      <c r="L954" s="714">
        <v>5.3</v>
      </c>
      <c r="M954" s="714">
        <v>5.3</v>
      </c>
      <c r="N954" s="883"/>
      <c r="O954" s="883"/>
      <c r="P954" s="883"/>
      <c r="Q954" s="883"/>
      <c r="R954" s="667" t="s">
        <v>73</v>
      </c>
      <c r="S954" s="680" t="s">
        <v>3612</v>
      </c>
      <c r="T954" s="599" t="s">
        <v>4562</v>
      </c>
      <c r="U954" s="599" t="s">
        <v>4563</v>
      </c>
      <c r="V954" s="485" t="s">
        <v>2248</v>
      </c>
      <c r="W954" s="485" t="s">
        <v>2248</v>
      </c>
      <c r="X954" s="485" t="s">
        <v>2248</v>
      </c>
    </row>
    <row r="955" spans="1:24" ht="15" customHeight="1" x14ac:dyDescent="0.2">
      <c r="A955" s="724"/>
      <c r="B955" s="724"/>
      <c r="C955" s="724"/>
      <c r="D955" s="724"/>
      <c r="E955" s="724"/>
      <c r="F955" s="724"/>
      <c r="G955" s="724"/>
      <c r="H955" s="724"/>
      <c r="I955" s="724"/>
      <c r="J955" s="724"/>
      <c r="K955" s="724"/>
      <c r="L955" s="724"/>
      <c r="M955" s="722"/>
      <c r="N955" s="883"/>
      <c r="O955" s="883"/>
      <c r="P955" s="883"/>
      <c r="Q955" s="883"/>
      <c r="R955" s="667" t="s">
        <v>73</v>
      </c>
      <c r="S955" s="680" t="s">
        <v>3613</v>
      </c>
      <c r="T955" s="641" t="s">
        <v>4565</v>
      </c>
      <c r="U955" s="641" t="s">
        <v>4563</v>
      </c>
      <c r="V955" s="485" t="s">
        <v>2248</v>
      </c>
      <c r="W955" s="485" t="s">
        <v>2248</v>
      </c>
      <c r="X955" s="485" t="s">
        <v>2248</v>
      </c>
    </row>
    <row r="956" spans="1:24" ht="25.5" x14ac:dyDescent="0.2">
      <c r="A956" s="724"/>
      <c r="B956" s="724"/>
      <c r="C956" s="724"/>
      <c r="D956" s="724"/>
      <c r="E956" s="724"/>
      <c r="F956" s="724"/>
      <c r="G956" s="724"/>
      <c r="H956" s="724"/>
      <c r="I956" s="724"/>
      <c r="J956" s="724"/>
      <c r="K956" s="724"/>
      <c r="L956" s="724"/>
      <c r="M956" s="722"/>
      <c r="N956" s="883"/>
      <c r="O956" s="883"/>
      <c r="P956" s="883"/>
      <c r="Q956" s="883"/>
      <c r="R956" s="667" t="s">
        <v>73</v>
      </c>
      <c r="S956" s="680" t="s">
        <v>3479</v>
      </c>
      <c r="T956" s="641" t="s">
        <v>4565</v>
      </c>
      <c r="U956" s="641" t="s">
        <v>4563</v>
      </c>
      <c r="V956" s="485" t="s">
        <v>2248</v>
      </c>
      <c r="W956" s="485" t="s">
        <v>2248</v>
      </c>
      <c r="X956" s="485" t="s">
        <v>2248</v>
      </c>
    </row>
    <row r="957" spans="1:24" ht="25.5" x14ac:dyDescent="0.2">
      <c r="A957" s="724"/>
      <c r="B957" s="724"/>
      <c r="C957" s="724"/>
      <c r="D957" s="724"/>
      <c r="E957" s="724"/>
      <c r="F957" s="724"/>
      <c r="G957" s="724"/>
      <c r="H957" s="724"/>
      <c r="I957" s="724"/>
      <c r="J957" s="724"/>
      <c r="K957" s="724"/>
      <c r="L957" s="724"/>
      <c r="M957" s="722"/>
      <c r="N957" s="884"/>
      <c r="O957" s="884"/>
      <c r="P957" s="884"/>
      <c r="Q957" s="884"/>
      <c r="R957" s="667" t="s">
        <v>73</v>
      </c>
      <c r="S957" s="680" t="s">
        <v>3480</v>
      </c>
      <c r="T957" s="641" t="s">
        <v>4565</v>
      </c>
      <c r="U957" s="641" t="s">
        <v>4563</v>
      </c>
      <c r="V957" s="485" t="s">
        <v>2248</v>
      </c>
      <c r="W957" s="485" t="s">
        <v>2248</v>
      </c>
      <c r="X957" s="485" t="s">
        <v>2248</v>
      </c>
    </row>
    <row r="958" spans="1:24" ht="25.5" x14ac:dyDescent="0.2">
      <c r="A958" s="724"/>
      <c r="B958" s="724"/>
      <c r="C958" s="260"/>
      <c r="D958" s="713" t="s">
        <v>1330</v>
      </c>
      <c r="E958" s="714" t="s">
        <v>248</v>
      </c>
      <c r="F958" s="714" t="s">
        <v>248</v>
      </c>
      <c r="G958" s="714" t="s">
        <v>248</v>
      </c>
      <c r="H958" s="714" t="s">
        <v>248</v>
      </c>
      <c r="I958" s="714" t="s">
        <v>248</v>
      </c>
      <c r="J958" s="714" t="s">
        <v>248</v>
      </c>
      <c r="K958" s="714" t="s">
        <v>248</v>
      </c>
      <c r="L958" s="714" t="s">
        <v>248</v>
      </c>
      <c r="M958" s="714" t="s">
        <v>248</v>
      </c>
      <c r="N958" s="882" t="s">
        <v>3581</v>
      </c>
      <c r="O958" s="882" t="s">
        <v>3581</v>
      </c>
      <c r="P958" s="882" t="s">
        <v>3581</v>
      </c>
      <c r="Q958" s="882" t="s">
        <v>3581</v>
      </c>
      <c r="R958" s="667" t="s">
        <v>3582</v>
      </c>
      <c r="S958" s="680" t="s">
        <v>3614</v>
      </c>
      <c r="T958" s="599" t="s">
        <v>4562</v>
      </c>
      <c r="U958" s="599" t="s">
        <v>4563</v>
      </c>
      <c r="V958" s="485" t="s">
        <v>2248</v>
      </c>
      <c r="W958" s="485" t="s">
        <v>2248</v>
      </c>
      <c r="X958" s="485" t="s">
        <v>2248</v>
      </c>
    </row>
    <row r="959" spans="1:24" ht="25.5" x14ac:dyDescent="0.2">
      <c r="A959" s="724"/>
      <c r="B959" s="724"/>
      <c r="C959" s="260"/>
      <c r="D959" s="713" t="s">
        <v>1330</v>
      </c>
      <c r="E959" s="714" t="s">
        <v>248</v>
      </c>
      <c r="F959" s="714" t="s">
        <v>248</v>
      </c>
      <c r="G959" s="714" t="s">
        <v>248</v>
      </c>
      <c r="H959" s="714" t="s">
        <v>248</v>
      </c>
      <c r="I959" s="714" t="s">
        <v>248</v>
      </c>
      <c r="J959" s="714" t="s">
        <v>248</v>
      </c>
      <c r="K959" s="714" t="s">
        <v>248</v>
      </c>
      <c r="L959" s="714" t="s">
        <v>248</v>
      </c>
      <c r="M959" s="714" t="s">
        <v>248</v>
      </c>
      <c r="N959" s="883"/>
      <c r="O959" s="883"/>
      <c r="P959" s="883"/>
      <c r="Q959" s="883"/>
      <c r="R959" s="667" t="s">
        <v>73</v>
      </c>
      <c r="S959" s="680" t="s">
        <v>3640</v>
      </c>
      <c r="T959" s="599" t="s">
        <v>4562</v>
      </c>
      <c r="U959" s="599" t="s">
        <v>4563</v>
      </c>
      <c r="V959" s="485" t="s">
        <v>2248</v>
      </c>
      <c r="W959" s="485" t="s">
        <v>2248</v>
      </c>
      <c r="X959" s="485" t="s">
        <v>2248</v>
      </c>
    </row>
    <row r="960" spans="1:24" ht="14.45" customHeight="1" x14ac:dyDescent="0.2">
      <c r="A960" s="724"/>
      <c r="B960" s="724"/>
      <c r="C960" s="260"/>
      <c r="D960" s="713" t="s">
        <v>1330</v>
      </c>
      <c r="E960" s="714" t="s">
        <v>248</v>
      </c>
      <c r="F960" s="714" t="s">
        <v>248</v>
      </c>
      <c r="G960" s="714" t="s">
        <v>248</v>
      </c>
      <c r="H960" s="714" t="s">
        <v>248</v>
      </c>
      <c r="I960" s="714" t="s">
        <v>248</v>
      </c>
      <c r="J960" s="714" t="s">
        <v>248</v>
      </c>
      <c r="K960" s="714" t="s">
        <v>248</v>
      </c>
      <c r="L960" s="714" t="s">
        <v>248</v>
      </c>
      <c r="M960" s="714" t="s">
        <v>248</v>
      </c>
      <c r="N960" s="883"/>
      <c r="O960" s="883"/>
      <c r="P960" s="883"/>
      <c r="Q960" s="883"/>
      <c r="R960" s="667" t="s">
        <v>73</v>
      </c>
      <c r="S960" s="680" t="s">
        <v>3615</v>
      </c>
      <c r="T960" s="599" t="s">
        <v>4562</v>
      </c>
      <c r="U960" s="599" t="s">
        <v>4563</v>
      </c>
      <c r="V960" s="485" t="s">
        <v>2248</v>
      </c>
      <c r="W960" s="485" t="s">
        <v>2248</v>
      </c>
      <c r="X960" s="485" t="s">
        <v>2248</v>
      </c>
    </row>
    <row r="961" spans="1:24" ht="13.9" customHeight="1" x14ac:dyDescent="0.2">
      <c r="A961" s="724"/>
      <c r="B961" s="724"/>
      <c r="C961" s="260"/>
      <c r="D961" s="713" t="s">
        <v>1330</v>
      </c>
      <c r="E961" s="714" t="s">
        <v>248</v>
      </c>
      <c r="F961" s="714" t="s">
        <v>248</v>
      </c>
      <c r="G961" s="714" t="s">
        <v>248</v>
      </c>
      <c r="H961" s="714" t="s">
        <v>248</v>
      </c>
      <c r="I961" s="714" t="s">
        <v>248</v>
      </c>
      <c r="J961" s="714" t="s">
        <v>248</v>
      </c>
      <c r="K961" s="714" t="s">
        <v>248</v>
      </c>
      <c r="L961" s="714" t="s">
        <v>248</v>
      </c>
      <c r="M961" s="714" t="s">
        <v>248</v>
      </c>
      <c r="N961" s="883"/>
      <c r="O961" s="883"/>
      <c r="P961" s="883"/>
      <c r="Q961" s="883"/>
      <c r="R961" s="667" t="s">
        <v>73</v>
      </c>
      <c r="S961" s="680" t="s">
        <v>3616</v>
      </c>
      <c r="T961" s="599" t="s">
        <v>4562</v>
      </c>
      <c r="U961" s="599" t="s">
        <v>4563</v>
      </c>
      <c r="V961" s="485" t="s">
        <v>2248</v>
      </c>
      <c r="W961" s="485" t="s">
        <v>2248</v>
      </c>
      <c r="X961" s="485" t="s">
        <v>2248</v>
      </c>
    </row>
    <row r="962" spans="1:24" ht="38.25" x14ac:dyDescent="0.2">
      <c r="A962" s="724"/>
      <c r="B962" s="724"/>
      <c r="C962" s="724"/>
      <c r="D962" s="724"/>
      <c r="E962" s="724"/>
      <c r="F962" s="724"/>
      <c r="G962" s="724"/>
      <c r="H962" s="724"/>
      <c r="I962" s="724"/>
      <c r="J962" s="724"/>
      <c r="K962" s="724"/>
      <c r="L962" s="724"/>
      <c r="M962" s="722"/>
      <c r="N962" s="884"/>
      <c r="O962" s="884"/>
      <c r="P962" s="884"/>
      <c r="Q962" s="884"/>
      <c r="R962" s="667" t="s">
        <v>73</v>
      </c>
      <c r="S962" s="680" t="s">
        <v>3617</v>
      </c>
      <c r="T962" s="641" t="s">
        <v>4565</v>
      </c>
      <c r="U962" s="641" t="s">
        <v>4564</v>
      </c>
      <c r="V962" s="485" t="s">
        <v>2248</v>
      </c>
      <c r="W962" s="485" t="s">
        <v>2248</v>
      </c>
      <c r="X962" s="485" t="s">
        <v>2248</v>
      </c>
    </row>
    <row r="963" spans="1:24" ht="25.5" x14ac:dyDescent="0.2">
      <c r="A963" s="724"/>
      <c r="B963" s="724"/>
      <c r="C963" s="724"/>
      <c r="D963" s="724"/>
      <c r="E963" s="724"/>
      <c r="F963" s="724"/>
      <c r="G963" s="724"/>
      <c r="H963" s="724"/>
      <c r="I963" s="724"/>
      <c r="J963" s="724"/>
      <c r="K963" s="724"/>
      <c r="L963" s="724"/>
      <c r="M963" s="722"/>
      <c r="N963" s="668" t="s">
        <v>3641</v>
      </c>
      <c r="O963" s="668" t="s">
        <v>3641</v>
      </c>
      <c r="P963" s="668" t="s">
        <v>3641</v>
      </c>
      <c r="Q963" s="668" t="s">
        <v>3641</v>
      </c>
      <c r="R963" s="667" t="s">
        <v>3583</v>
      </c>
      <c r="S963" s="681" t="s">
        <v>3584</v>
      </c>
      <c r="T963" s="641" t="s">
        <v>4565</v>
      </c>
      <c r="U963" s="641" t="s">
        <v>4564</v>
      </c>
      <c r="V963" s="485" t="s">
        <v>2248</v>
      </c>
      <c r="W963" s="485" t="s">
        <v>2248</v>
      </c>
      <c r="X963" s="485" t="s">
        <v>2248</v>
      </c>
    </row>
    <row r="964" spans="1:24" ht="38.25" x14ac:dyDescent="0.2">
      <c r="A964" s="724"/>
      <c r="B964" s="724"/>
      <c r="C964" s="724"/>
      <c r="D964" s="724"/>
      <c r="E964" s="724"/>
      <c r="F964" s="724"/>
      <c r="G964" s="724"/>
      <c r="H964" s="724"/>
      <c r="I964" s="724"/>
      <c r="J964" s="724"/>
      <c r="K964" s="724"/>
      <c r="L964" s="724"/>
      <c r="M964" s="722"/>
      <c r="N964" s="668" t="s">
        <v>3585</v>
      </c>
      <c r="O964" s="668" t="s">
        <v>3585</v>
      </c>
      <c r="P964" s="668" t="s">
        <v>3585</v>
      </c>
      <c r="Q964" s="668" t="s">
        <v>3585</v>
      </c>
      <c r="R964" s="667" t="s">
        <v>3586</v>
      </c>
      <c r="S964" s="681" t="s">
        <v>4443</v>
      </c>
      <c r="T964" s="641" t="s">
        <v>4565</v>
      </c>
      <c r="U964" s="641" t="s">
        <v>4564</v>
      </c>
      <c r="V964" s="485" t="s">
        <v>2248</v>
      </c>
      <c r="W964" s="485" t="s">
        <v>2248</v>
      </c>
      <c r="X964" s="485" t="s">
        <v>2248</v>
      </c>
    </row>
    <row r="965" spans="1:24" ht="38.25" x14ac:dyDescent="0.2">
      <c r="A965" s="724"/>
      <c r="B965" s="724"/>
      <c r="C965" s="724"/>
      <c r="D965" s="724"/>
      <c r="E965" s="724"/>
      <c r="F965" s="724"/>
      <c r="G965" s="724"/>
      <c r="H965" s="724"/>
      <c r="I965" s="724"/>
      <c r="J965" s="724"/>
      <c r="K965" s="724"/>
      <c r="L965" s="724"/>
      <c r="M965" s="722"/>
      <c r="N965" s="668" t="s">
        <v>3642</v>
      </c>
      <c r="O965" s="668" t="s">
        <v>3642</v>
      </c>
      <c r="P965" s="668" t="s">
        <v>3642</v>
      </c>
      <c r="Q965" s="668" t="s">
        <v>3642</v>
      </c>
      <c r="R965" s="667" t="s">
        <v>3587</v>
      </c>
      <c r="S965" s="681" t="s">
        <v>3588</v>
      </c>
      <c r="T965" s="641" t="s">
        <v>4565</v>
      </c>
      <c r="U965" s="641" t="s">
        <v>4564</v>
      </c>
      <c r="V965" s="485" t="s">
        <v>2248</v>
      </c>
      <c r="W965" s="485" t="s">
        <v>2248</v>
      </c>
      <c r="X965" s="485" t="s">
        <v>2248</v>
      </c>
    </row>
    <row r="966" spans="1:24" ht="38.25" x14ac:dyDescent="0.2">
      <c r="A966" s="724"/>
      <c r="B966" s="724"/>
      <c r="C966" s="260"/>
      <c r="D966" s="713" t="s">
        <v>1328</v>
      </c>
      <c r="E966" s="714" t="s">
        <v>241</v>
      </c>
      <c r="F966" s="714" t="s">
        <v>241</v>
      </c>
      <c r="G966" s="714" t="s">
        <v>241</v>
      </c>
      <c r="H966" s="714" t="s">
        <v>241</v>
      </c>
      <c r="I966" s="714" t="s">
        <v>241</v>
      </c>
      <c r="J966" s="714" t="s">
        <v>241</v>
      </c>
      <c r="K966" s="714" t="s">
        <v>241</v>
      </c>
      <c r="L966" s="714" t="s">
        <v>241</v>
      </c>
      <c r="M966" s="714" t="s">
        <v>241</v>
      </c>
      <c r="N966" s="882" t="s">
        <v>3589</v>
      </c>
      <c r="O966" s="882" t="s">
        <v>3589</v>
      </c>
      <c r="P966" s="882" t="s">
        <v>3589</v>
      </c>
      <c r="Q966" s="882" t="s">
        <v>3589</v>
      </c>
      <c r="R966" s="667" t="s">
        <v>3590</v>
      </c>
      <c r="S966" s="681" t="s">
        <v>3618</v>
      </c>
      <c r="T966" s="599" t="s">
        <v>4562</v>
      </c>
      <c r="U966" s="599" t="s">
        <v>4563</v>
      </c>
      <c r="V966" s="485" t="s">
        <v>2248</v>
      </c>
      <c r="W966" s="485" t="s">
        <v>2248</v>
      </c>
      <c r="X966" s="485" t="s">
        <v>2248</v>
      </c>
    </row>
    <row r="967" spans="1:24" ht="25.5" x14ac:dyDescent="0.2">
      <c r="A967" s="724"/>
      <c r="B967" s="724"/>
      <c r="C967" s="260"/>
      <c r="D967" s="713" t="s">
        <v>1328</v>
      </c>
      <c r="E967" s="714" t="s">
        <v>241</v>
      </c>
      <c r="F967" s="714" t="s">
        <v>241</v>
      </c>
      <c r="G967" s="714" t="s">
        <v>241</v>
      </c>
      <c r="H967" s="714" t="s">
        <v>241</v>
      </c>
      <c r="I967" s="714" t="s">
        <v>241</v>
      </c>
      <c r="J967" s="714" t="s">
        <v>241</v>
      </c>
      <c r="K967" s="714" t="s">
        <v>241</v>
      </c>
      <c r="L967" s="714" t="s">
        <v>241</v>
      </c>
      <c r="M967" s="714" t="s">
        <v>241</v>
      </c>
      <c r="N967" s="883"/>
      <c r="O967" s="883"/>
      <c r="P967" s="883"/>
      <c r="Q967" s="883"/>
      <c r="R967" s="667" t="s">
        <v>73</v>
      </c>
      <c r="S967" s="680" t="s">
        <v>3619</v>
      </c>
      <c r="T967" s="599" t="s">
        <v>4562</v>
      </c>
      <c r="U967" s="599" t="s">
        <v>4563</v>
      </c>
      <c r="V967" s="485" t="s">
        <v>2248</v>
      </c>
      <c r="W967" s="485" t="s">
        <v>2248</v>
      </c>
      <c r="X967" s="485" t="s">
        <v>2248</v>
      </c>
    </row>
    <row r="968" spans="1:24" ht="42.75" customHeight="1" x14ac:dyDescent="0.2">
      <c r="A968" s="724"/>
      <c r="B968" s="724"/>
      <c r="C968" s="260"/>
      <c r="D968" s="713" t="s">
        <v>1328</v>
      </c>
      <c r="E968" s="714" t="s">
        <v>241</v>
      </c>
      <c r="F968" s="714" t="s">
        <v>241</v>
      </c>
      <c r="G968" s="714" t="s">
        <v>241</v>
      </c>
      <c r="H968" s="714" t="s">
        <v>241</v>
      </c>
      <c r="I968" s="714" t="s">
        <v>241</v>
      </c>
      <c r="J968" s="714" t="s">
        <v>241</v>
      </c>
      <c r="K968" s="714" t="s">
        <v>241</v>
      </c>
      <c r="L968" s="714" t="s">
        <v>241</v>
      </c>
      <c r="M968" s="714" t="s">
        <v>241</v>
      </c>
      <c r="N968" s="883"/>
      <c r="O968" s="883"/>
      <c r="P968" s="883"/>
      <c r="Q968" s="883"/>
      <c r="R968" s="667" t="s">
        <v>73</v>
      </c>
      <c r="S968" s="680" t="s">
        <v>3620</v>
      </c>
      <c r="T968" s="599" t="s">
        <v>4562</v>
      </c>
      <c r="U968" s="599" t="s">
        <v>4563</v>
      </c>
      <c r="V968" s="485" t="s">
        <v>2248</v>
      </c>
      <c r="W968" s="485" t="s">
        <v>2248</v>
      </c>
      <c r="X968" s="485" t="s">
        <v>2248</v>
      </c>
    </row>
    <row r="969" spans="1:24" ht="25.5" x14ac:dyDescent="0.2">
      <c r="A969" s="724"/>
      <c r="B969" s="724"/>
      <c r="C969" s="260"/>
      <c r="D969" s="713" t="s">
        <v>1328</v>
      </c>
      <c r="E969" s="714" t="s">
        <v>241</v>
      </c>
      <c r="F969" s="714" t="s">
        <v>241</v>
      </c>
      <c r="G969" s="714" t="s">
        <v>241</v>
      </c>
      <c r="H969" s="714" t="s">
        <v>241</v>
      </c>
      <c r="I969" s="714" t="s">
        <v>241</v>
      </c>
      <c r="J969" s="714" t="s">
        <v>241</v>
      </c>
      <c r="K969" s="714" t="s">
        <v>241</v>
      </c>
      <c r="L969" s="714" t="s">
        <v>241</v>
      </c>
      <c r="M969" s="714" t="s">
        <v>241</v>
      </c>
      <c r="N969" s="884"/>
      <c r="O969" s="884"/>
      <c r="P969" s="884"/>
      <c r="Q969" s="884"/>
      <c r="R969" s="667" t="s">
        <v>73</v>
      </c>
      <c r="S969" s="680" t="s">
        <v>3621</v>
      </c>
      <c r="T969" s="599" t="s">
        <v>4562</v>
      </c>
      <c r="U969" s="599" t="s">
        <v>4563</v>
      </c>
      <c r="V969" s="485" t="s">
        <v>2248</v>
      </c>
      <c r="W969" s="485" t="s">
        <v>2248</v>
      </c>
      <c r="X969" s="485" t="s">
        <v>2248</v>
      </c>
    </row>
    <row r="970" spans="1:24" ht="38.25" x14ac:dyDescent="0.2">
      <c r="A970" s="724"/>
      <c r="B970" s="724"/>
      <c r="C970" s="260"/>
      <c r="D970" s="713" t="s">
        <v>1328</v>
      </c>
      <c r="E970" s="714" t="s">
        <v>241</v>
      </c>
      <c r="F970" s="714" t="s">
        <v>241</v>
      </c>
      <c r="G970" s="714" t="s">
        <v>241</v>
      </c>
      <c r="H970" s="714" t="s">
        <v>241</v>
      </c>
      <c r="I970" s="714" t="s">
        <v>241</v>
      </c>
      <c r="J970" s="714" t="s">
        <v>241</v>
      </c>
      <c r="K970" s="714" t="s">
        <v>241</v>
      </c>
      <c r="L970" s="714" t="s">
        <v>241</v>
      </c>
      <c r="M970" s="714" t="s">
        <v>241</v>
      </c>
      <c r="N970" s="668" t="s">
        <v>3643</v>
      </c>
      <c r="O970" s="668" t="s">
        <v>3643</v>
      </c>
      <c r="P970" s="668" t="s">
        <v>3643</v>
      </c>
      <c r="Q970" s="668" t="s">
        <v>3643</v>
      </c>
      <c r="R970" s="667" t="s">
        <v>3591</v>
      </c>
      <c r="S970" s="681" t="s">
        <v>3592</v>
      </c>
      <c r="T970" s="599" t="s">
        <v>4562</v>
      </c>
      <c r="U970" s="599" t="s">
        <v>4563</v>
      </c>
      <c r="V970" s="485" t="s">
        <v>2248</v>
      </c>
      <c r="W970" s="485" t="s">
        <v>2248</v>
      </c>
      <c r="X970" s="485" t="s">
        <v>2248</v>
      </c>
    </row>
    <row r="971" spans="1:24" ht="15" customHeight="1" x14ac:dyDescent="0.2">
      <c r="A971" s="724"/>
      <c r="B971" s="724"/>
      <c r="C971" s="260"/>
      <c r="D971" s="713" t="s">
        <v>1331</v>
      </c>
      <c r="E971" s="714" t="s">
        <v>251</v>
      </c>
      <c r="F971" s="714" t="s">
        <v>251</v>
      </c>
      <c r="G971" s="714" t="s">
        <v>251</v>
      </c>
      <c r="H971" s="714" t="s">
        <v>251</v>
      </c>
      <c r="I971" s="714" t="s">
        <v>251</v>
      </c>
      <c r="J971" s="714" t="s">
        <v>251</v>
      </c>
      <c r="K971" s="714" t="s">
        <v>251</v>
      </c>
      <c r="L971" s="714" t="s">
        <v>251</v>
      </c>
      <c r="M971" s="714" t="s">
        <v>251</v>
      </c>
      <c r="N971" s="668" t="s">
        <v>3593</v>
      </c>
      <c r="O971" s="668" t="s">
        <v>3593</v>
      </c>
      <c r="P971" s="668" t="s">
        <v>3593</v>
      </c>
      <c r="Q971" s="668" t="s">
        <v>3593</v>
      </c>
      <c r="R971" s="667" t="s">
        <v>3594</v>
      </c>
      <c r="S971" s="681" t="s">
        <v>4445</v>
      </c>
      <c r="T971" s="599" t="s">
        <v>4562</v>
      </c>
      <c r="U971" s="599" t="s">
        <v>4563</v>
      </c>
      <c r="V971" s="485" t="s">
        <v>2248</v>
      </c>
      <c r="W971" s="485" t="s">
        <v>2248</v>
      </c>
      <c r="X971" s="485" t="s">
        <v>2248</v>
      </c>
    </row>
    <row r="972" spans="1:24" ht="38.25" x14ac:dyDescent="0.2">
      <c r="A972" s="724"/>
      <c r="B972" s="724"/>
      <c r="C972" s="260"/>
      <c r="D972" s="713" t="s">
        <v>1326</v>
      </c>
      <c r="E972" s="714" t="s">
        <v>212</v>
      </c>
      <c r="F972" s="714" t="s">
        <v>212</v>
      </c>
      <c r="G972" s="714" t="s">
        <v>212</v>
      </c>
      <c r="H972" s="714" t="s">
        <v>212</v>
      </c>
      <c r="I972" s="714" t="s">
        <v>212</v>
      </c>
      <c r="J972" s="714" t="s">
        <v>212</v>
      </c>
      <c r="K972" s="714" t="s">
        <v>212</v>
      </c>
      <c r="L972" s="714" t="s">
        <v>212</v>
      </c>
      <c r="M972" s="714" t="s">
        <v>212</v>
      </c>
      <c r="N972" s="882" t="s">
        <v>3595</v>
      </c>
      <c r="O972" s="882" t="s">
        <v>3595</v>
      </c>
      <c r="P972" s="882" t="s">
        <v>3595</v>
      </c>
      <c r="Q972" s="882" t="s">
        <v>3595</v>
      </c>
      <c r="R972" s="667" t="s">
        <v>3596</v>
      </c>
      <c r="S972" s="680" t="s">
        <v>3889</v>
      </c>
      <c r="T972" s="641" t="s">
        <v>4565</v>
      </c>
      <c r="U972" s="641" t="s">
        <v>4563</v>
      </c>
      <c r="V972" s="485" t="s">
        <v>2248</v>
      </c>
      <c r="W972" s="485" t="s">
        <v>2248</v>
      </c>
      <c r="X972" s="485" t="s">
        <v>2248</v>
      </c>
    </row>
    <row r="973" spans="1:24" ht="28.9" customHeight="1" x14ac:dyDescent="0.2">
      <c r="A973" s="724"/>
      <c r="B973" s="724"/>
      <c r="C973" s="260"/>
      <c r="D973" s="713" t="s">
        <v>1326</v>
      </c>
      <c r="E973" s="714" t="s">
        <v>212</v>
      </c>
      <c r="F973" s="714" t="s">
        <v>212</v>
      </c>
      <c r="G973" s="714" t="s">
        <v>212</v>
      </c>
      <c r="H973" s="714" t="s">
        <v>212</v>
      </c>
      <c r="I973" s="714" t="s">
        <v>212</v>
      </c>
      <c r="J973" s="714" t="s">
        <v>212</v>
      </c>
      <c r="K973" s="714" t="s">
        <v>212</v>
      </c>
      <c r="L973" s="714" t="s">
        <v>212</v>
      </c>
      <c r="M973" s="714" t="s">
        <v>212</v>
      </c>
      <c r="N973" s="884"/>
      <c r="O973" s="884"/>
      <c r="P973" s="884"/>
      <c r="Q973" s="884"/>
      <c r="R973" s="667" t="s">
        <v>73</v>
      </c>
      <c r="S973" s="680" t="s">
        <v>4388</v>
      </c>
      <c r="T973" s="641" t="s">
        <v>4565</v>
      </c>
      <c r="U973" s="641" t="s">
        <v>4563</v>
      </c>
      <c r="V973" s="485" t="s">
        <v>2248</v>
      </c>
      <c r="W973" s="485" t="s">
        <v>2248</v>
      </c>
      <c r="X973" s="485" t="s">
        <v>2248</v>
      </c>
    </row>
    <row r="974" spans="1:24" s="26" customFormat="1" ht="25.5" x14ac:dyDescent="0.2">
      <c r="A974" s="35"/>
      <c r="B974" s="724"/>
      <c r="C974" s="260"/>
      <c r="D974" s="713" t="s">
        <v>1326</v>
      </c>
      <c r="E974" s="714" t="s">
        <v>212</v>
      </c>
      <c r="F974" s="714" t="s">
        <v>212</v>
      </c>
      <c r="G974" s="714" t="s">
        <v>212</v>
      </c>
      <c r="H974" s="714" t="s">
        <v>212</v>
      </c>
      <c r="I974" s="714" t="s">
        <v>212</v>
      </c>
      <c r="J974" s="714" t="s">
        <v>212</v>
      </c>
      <c r="K974" s="714" t="s">
        <v>212</v>
      </c>
      <c r="L974" s="714" t="s">
        <v>212</v>
      </c>
      <c r="M974" s="714" t="s">
        <v>212</v>
      </c>
      <c r="N974" s="668" t="s">
        <v>3644</v>
      </c>
      <c r="O974" s="668" t="s">
        <v>3644</v>
      </c>
      <c r="P974" s="668" t="s">
        <v>3644</v>
      </c>
      <c r="Q974" s="668" t="s">
        <v>3644</v>
      </c>
      <c r="R974" s="667" t="s">
        <v>3597</v>
      </c>
      <c r="S974" s="681" t="s">
        <v>3598</v>
      </c>
      <c r="T974" s="599" t="s">
        <v>4562</v>
      </c>
      <c r="U974" s="599" t="s">
        <v>4563</v>
      </c>
      <c r="V974" s="485" t="s">
        <v>2248</v>
      </c>
      <c r="W974" s="485" t="s">
        <v>2248</v>
      </c>
      <c r="X974" s="485" t="s">
        <v>2248</v>
      </c>
    </row>
    <row r="975" spans="1:24" s="26" customFormat="1" ht="38.25" x14ac:dyDescent="0.2">
      <c r="A975" s="35"/>
      <c r="B975" s="724"/>
      <c r="C975" s="724"/>
      <c r="D975" s="724"/>
      <c r="E975" s="724"/>
      <c r="F975" s="724"/>
      <c r="G975" s="724"/>
      <c r="H975" s="724"/>
      <c r="I975" s="724"/>
      <c r="J975" s="724"/>
      <c r="K975" s="724"/>
      <c r="L975" s="724"/>
      <c r="M975" s="722"/>
      <c r="N975" s="668" t="s">
        <v>3645</v>
      </c>
      <c r="O975" s="668" t="s">
        <v>3645</v>
      </c>
      <c r="P975" s="668" t="s">
        <v>3645</v>
      </c>
      <c r="Q975" s="668" t="s">
        <v>3645</v>
      </c>
      <c r="R975" s="667" t="s">
        <v>3599</v>
      </c>
      <c r="S975" s="681" t="s">
        <v>3600</v>
      </c>
      <c r="T975" s="641" t="s">
        <v>4565</v>
      </c>
      <c r="U975" s="641" t="s">
        <v>4563</v>
      </c>
      <c r="V975" s="485" t="s">
        <v>2248</v>
      </c>
      <c r="W975" s="485" t="s">
        <v>2248</v>
      </c>
      <c r="X975" s="485" t="s">
        <v>2248</v>
      </c>
    </row>
    <row r="976" spans="1:24" s="26" customFormat="1" ht="38.25" x14ac:dyDescent="0.2">
      <c r="A976" s="35"/>
      <c r="B976" s="724"/>
      <c r="C976" s="713" t="s">
        <v>748</v>
      </c>
      <c r="D976" s="714" t="s">
        <v>228</v>
      </c>
      <c r="E976" s="714" t="s">
        <v>228</v>
      </c>
      <c r="F976" s="714" t="s">
        <v>228</v>
      </c>
      <c r="G976" s="714" t="s">
        <v>228</v>
      </c>
      <c r="H976" s="714" t="s">
        <v>228</v>
      </c>
      <c r="I976" s="714" t="s">
        <v>228</v>
      </c>
      <c r="J976" s="714" t="s">
        <v>228</v>
      </c>
      <c r="K976" s="714" t="s">
        <v>228</v>
      </c>
      <c r="L976" s="714" t="s">
        <v>228</v>
      </c>
      <c r="M976" s="714" t="s">
        <v>228</v>
      </c>
      <c r="N976" s="668" t="s">
        <v>3601</v>
      </c>
      <c r="O976" s="668" t="s">
        <v>3601</v>
      </c>
      <c r="P976" s="668" t="s">
        <v>3601</v>
      </c>
      <c r="Q976" s="668" t="s">
        <v>3601</v>
      </c>
      <c r="R976" s="667" t="s">
        <v>3602</v>
      </c>
      <c r="S976" s="681" t="s">
        <v>4444</v>
      </c>
      <c r="T976" s="599" t="s">
        <v>4562</v>
      </c>
      <c r="U976" s="599" t="s">
        <v>4564</v>
      </c>
      <c r="V976" s="485" t="s">
        <v>2248</v>
      </c>
      <c r="W976" s="485" t="s">
        <v>2248</v>
      </c>
      <c r="X976" s="485" t="s">
        <v>2248</v>
      </c>
    </row>
    <row r="977" spans="1:24" ht="51" x14ac:dyDescent="0.2">
      <c r="A977" s="724"/>
      <c r="B977" s="724"/>
      <c r="C977" s="724"/>
      <c r="D977" s="724"/>
      <c r="E977" s="724"/>
      <c r="F977" s="724"/>
      <c r="G977" s="724"/>
      <c r="H977" s="724"/>
      <c r="I977" s="724"/>
      <c r="J977" s="724"/>
      <c r="K977" s="724"/>
      <c r="L977" s="724"/>
      <c r="M977" s="722"/>
      <c r="N977" s="668" t="s">
        <v>3646</v>
      </c>
      <c r="O977" s="668" t="s">
        <v>3646</v>
      </c>
      <c r="P977" s="668" t="s">
        <v>3646</v>
      </c>
      <c r="Q977" s="668" t="s">
        <v>3646</v>
      </c>
      <c r="R977" s="667" t="s">
        <v>3603</v>
      </c>
      <c r="S977" s="681" t="s">
        <v>3604</v>
      </c>
      <c r="T977" s="641" t="s">
        <v>4565</v>
      </c>
      <c r="U977" s="641" t="s">
        <v>4564</v>
      </c>
      <c r="V977" s="485" t="s">
        <v>2248</v>
      </c>
      <c r="W977" s="485" t="s">
        <v>2248</v>
      </c>
      <c r="X977" s="485" t="s">
        <v>2248</v>
      </c>
    </row>
    <row r="978" spans="1:24" ht="18.600000000000001" customHeight="1" x14ac:dyDescent="0.2">
      <c r="A978" s="724"/>
      <c r="B978" s="724"/>
      <c r="C978" s="260"/>
      <c r="D978" s="713" t="s">
        <v>1325</v>
      </c>
      <c r="E978" s="714">
        <v>5.3</v>
      </c>
      <c r="F978" s="714">
        <v>5.3</v>
      </c>
      <c r="G978" s="714">
        <v>5.3</v>
      </c>
      <c r="H978" s="714">
        <v>5.3</v>
      </c>
      <c r="I978" s="714">
        <v>5.3</v>
      </c>
      <c r="J978" s="714">
        <v>5.3</v>
      </c>
      <c r="K978" s="714">
        <v>5.3</v>
      </c>
      <c r="L978" s="714">
        <v>5.3</v>
      </c>
      <c r="M978" s="714">
        <v>5.3</v>
      </c>
      <c r="N978" s="882" t="s">
        <v>3605</v>
      </c>
      <c r="O978" s="882" t="s">
        <v>3605</v>
      </c>
      <c r="P978" s="882" t="s">
        <v>3605</v>
      </c>
      <c r="Q978" s="882" t="s">
        <v>3605</v>
      </c>
      <c r="R978" s="667" t="s">
        <v>3606</v>
      </c>
      <c r="S978" s="680" t="s">
        <v>3622</v>
      </c>
      <c r="T978" s="599" t="s">
        <v>4562</v>
      </c>
      <c r="U978" s="599" t="s">
        <v>4563</v>
      </c>
      <c r="V978" s="485" t="s">
        <v>2248</v>
      </c>
      <c r="W978" s="485" t="s">
        <v>2248</v>
      </c>
      <c r="X978" s="485" t="s">
        <v>2248</v>
      </c>
    </row>
    <row r="979" spans="1:24" ht="25.5" x14ac:dyDescent="0.2">
      <c r="A979" s="724"/>
      <c r="B979" s="724"/>
      <c r="C979" s="260"/>
      <c r="D979" s="713" t="s">
        <v>1325</v>
      </c>
      <c r="E979" s="714">
        <v>5.3</v>
      </c>
      <c r="F979" s="714">
        <v>5.3</v>
      </c>
      <c r="G979" s="714">
        <v>5.3</v>
      </c>
      <c r="H979" s="714">
        <v>5.3</v>
      </c>
      <c r="I979" s="714">
        <v>5.3</v>
      </c>
      <c r="J979" s="714">
        <v>5.3</v>
      </c>
      <c r="K979" s="714">
        <v>5.3</v>
      </c>
      <c r="L979" s="714">
        <v>5.3</v>
      </c>
      <c r="M979" s="714">
        <v>5.3</v>
      </c>
      <c r="N979" s="883"/>
      <c r="O979" s="883"/>
      <c r="P979" s="883"/>
      <c r="Q979" s="883"/>
      <c r="R979" s="667" t="s">
        <v>73</v>
      </c>
      <c r="S979" s="680" t="s">
        <v>3623</v>
      </c>
      <c r="T979" s="599" t="s">
        <v>4562</v>
      </c>
      <c r="U979" s="599" t="s">
        <v>4563</v>
      </c>
      <c r="V979" s="485" t="s">
        <v>2248</v>
      </c>
      <c r="W979" s="485" t="s">
        <v>2248</v>
      </c>
      <c r="X979" s="485" t="s">
        <v>2248</v>
      </c>
    </row>
    <row r="980" spans="1:24" ht="14.45" customHeight="1" x14ac:dyDescent="0.2">
      <c r="A980" s="724"/>
      <c r="B980" s="724"/>
      <c r="C980" s="260"/>
      <c r="D980" s="713" t="s">
        <v>1325</v>
      </c>
      <c r="E980" s="714">
        <v>5.3</v>
      </c>
      <c r="F980" s="714">
        <v>5.3</v>
      </c>
      <c r="G980" s="714">
        <v>5.3</v>
      </c>
      <c r="H980" s="714">
        <v>5.3</v>
      </c>
      <c r="I980" s="714">
        <v>5.3</v>
      </c>
      <c r="J980" s="714">
        <v>5.3</v>
      </c>
      <c r="K980" s="714">
        <v>5.3</v>
      </c>
      <c r="L980" s="714">
        <v>5.3</v>
      </c>
      <c r="M980" s="714">
        <v>5.3</v>
      </c>
      <c r="N980" s="883"/>
      <c r="O980" s="883"/>
      <c r="P980" s="883"/>
      <c r="Q980" s="883"/>
      <c r="R980" s="667" t="s">
        <v>73</v>
      </c>
      <c r="S980" s="680" t="s">
        <v>3624</v>
      </c>
      <c r="T980" s="599" t="s">
        <v>4562</v>
      </c>
      <c r="U980" s="599" t="s">
        <v>4563</v>
      </c>
      <c r="V980" s="485" t="s">
        <v>2248</v>
      </c>
      <c r="W980" s="485" t="s">
        <v>2248</v>
      </c>
      <c r="X980" s="485" t="s">
        <v>2248</v>
      </c>
    </row>
    <row r="981" spans="1:24" ht="25.5" x14ac:dyDescent="0.2">
      <c r="A981" s="724"/>
      <c r="B981" s="724"/>
      <c r="C981" s="260"/>
      <c r="D981" s="713" t="s">
        <v>1325</v>
      </c>
      <c r="E981" s="714">
        <v>5.3</v>
      </c>
      <c r="F981" s="714">
        <v>5.3</v>
      </c>
      <c r="G981" s="714">
        <v>5.3</v>
      </c>
      <c r="H981" s="714">
        <v>5.3</v>
      </c>
      <c r="I981" s="714">
        <v>5.3</v>
      </c>
      <c r="J981" s="714">
        <v>5.3</v>
      </c>
      <c r="K981" s="714">
        <v>5.3</v>
      </c>
      <c r="L981" s="714">
        <v>5.3</v>
      </c>
      <c r="M981" s="714">
        <v>5.3</v>
      </c>
      <c r="N981" s="883"/>
      <c r="O981" s="883"/>
      <c r="P981" s="883"/>
      <c r="Q981" s="883"/>
      <c r="R981" s="667" t="s">
        <v>73</v>
      </c>
      <c r="S981" s="680" t="s">
        <v>3625</v>
      </c>
      <c r="T981" s="599" t="s">
        <v>4562</v>
      </c>
      <c r="U981" s="599" t="s">
        <v>4563</v>
      </c>
      <c r="V981" s="485" t="s">
        <v>2248</v>
      </c>
      <c r="W981" s="485" t="s">
        <v>2248</v>
      </c>
      <c r="X981" s="485" t="s">
        <v>2248</v>
      </c>
    </row>
    <row r="982" spans="1:24" ht="25.5" x14ac:dyDescent="0.2">
      <c r="A982" s="724"/>
      <c r="B982" s="724"/>
      <c r="C982" s="260"/>
      <c r="D982" s="713" t="s">
        <v>1325</v>
      </c>
      <c r="E982" s="714">
        <v>5.3</v>
      </c>
      <c r="F982" s="714">
        <v>5.3</v>
      </c>
      <c r="G982" s="714">
        <v>5.3</v>
      </c>
      <c r="H982" s="714">
        <v>5.3</v>
      </c>
      <c r="I982" s="714">
        <v>5.3</v>
      </c>
      <c r="J982" s="714">
        <v>5.3</v>
      </c>
      <c r="K982" s="714">
        <v>5.3</v>
      </c>
      <c r="L982" s="714">
        <v>5.3</v>
      </c>
      <c r="M982" s="714">
        <v>5.3</v>
      </c>
      <c r="N982" s="883"/>
      <c r="O982" s="883"/>
      <c r="P982" s="883"/>
      <c r="Q982" s="883"/>
      <c r="R982" s="667" t="s">
        <v>73</v>
      </c>
      <c r="S982" s="680" t="s">
        <v>3626</v>
      </c>
      <c r="T982" s="599" t="s">
        <v>4562</v>
      </c>
      <c r="U982" s="599" t="s">
        <v>4563</v>
      </c>
      <c r="V982" s="485" t="s">
        <v>2248</v>
      </c>
      <c r="W982" s="485" t="s">
        <v>2248</v>
      </c>
      <c r="X982" s="485" t="s">
        <v>2248</v>
      </c>
    </row>
    <row r="983" spans="1:24" ht="15" customHeight="1" x14ac:dyDescent="0.2">
      <c r="A983" s="724"/>
      <c r="B983" s="724"/>
      <c r="C983" s="260"/>
      <c r="D983" s="713" t="s">
        <v>1325</v>
      </c>
      <c r="E983" s="714">
        <v>5.3</v>
      </c>
      <c r="F983" s="714">
        <v>5.3</v>
      </c>
      <c r="G983" s="714">
        <v>5.3</v>
      </c>
      <c r="H983" s="714">
        <v>5.3</v>
      </c>
      <c r="I983" s="714">
        <v>5.3</v>
      </c>
      <c r="J983" s="714">
        <v>5.3</v>
      </c>
      <c r="K983" s="714">
        <v>5.3</v>
      </c>
      <c r="L983" s="714">
        <v>5.3</v>
      </c>
      <c r="M983" s="714">
        <v>5.3</v>
      </c>
      <c r="N983" s="883"/>
      <c r="O983" s="883"/>
      <c r="P983" s="883"/>
      <c r="Q983" s="883"/>
      <c r="R983" s="667" t="s">
        <v>73</v>
      </c>
      <c r="S983" s="680" t="s">
        <v>3627</v>
      </c>
      <c r="T983" s="599" t="s">
        <v>4562</v>
      </c>
      <c r="U983" s="599" t="s">
        <v>4563</v>
      </c>
      <c r="V983" s="485" t="s">
        <v>2248</v>
      </c>
      <c r="W983" s="485" t="s">
        <v>2248</v>
      </c>
      <c r="X983" s="485" t="s">
        <v>2248</v>
      </c>
    </row>
    <row r="984" spans="1:24" ht="25.5" x14ac:dyDescent="0.2">
      <c r="A984" s="724"/>
      <c r="B984" s="724"/>
      <c r="C984" s="260"/>
      <c r="D984" s="713" t="s">
        <v>1325</v>
      </c>
      <c r="E984" s="714">
        <v>5.3</v>
      </c>
      <c r="F984" s="714">
        <v>5.3</v>
      </c>
      <c r="G984" s="714">
        <v>5.3</v>
      </c>
      <c r="H984" s="714">
        <v>5.3</v>
      </c>
      <c r="I984" s="714">
        <v>5.3</v>
      </c>
      <c r="J984" s="714">
        <v>5.3</v>
      </c>
      <c r="K984" s="714">
        <v>5.3</v>
      </c>
      <c r="L984" s="714">
        <v>5.3</v>
      </c>
      <c r="M984" s="714">
        <v>5.3</v>
      </c>
      <c r="N984" s="883"/>
      <c r="O984" s="883"/>
      <c r="P984" s="883"/>
      <c r="Q984" s="883"/>
      <c r="R984" s="667" t="s">
        <v>73</v>
      </c>
      <c r="S984" s="680" t="s">
        <v>3628</v>
      </c>
      <c r="T984" s="599" t="s">
        <v>4562</v>
      </c>
      <c r="U984" s="599" t="s">
        <v>4563</v>
      </c>
      <c r="V984" s="485" t="s">
        <v>2248</v>
      </c>
      <c r="W984" s="485" t="s">
        <v>2248</v>
      </c>
      <c r="X984" s="485" t="s">
        <v>2248</v>
      </c>
    </row>
    <row r="985" spans="1:24" ht="25.5" x14ac:dyDescent="0.2">
      <c r="A985" s="724"/>
      <c r="B985" s="724"/>
      <c r="C985" s="260"/>
      <c r="D985" s="713" t="s">
        <v>1325</v>
      </c>
      <c r="E985" s="714">
        <v>5.3</v>
      </c>
      <c r="F985" s="714">
        <v>5.3</v>
      </c>
      <c r="G985" s="714">
        <v>5.3</v>
      </c>
      <c r="H985" s="714">
        <v>5.3</v>
      </c>
      <c r="I985" s="714">
        <v>5.3</v>
      </c>
      <c r="J985" s="714">
        <v>5.3</v>
      </c>
      <c r="K985" s="714">
        <v>5.3</v>
      </c>
      <c r="L985" s="714">
        <v>5.3</v>
      </c>
      <c r="M985" s="714">
        <v>5.3</v>
      </c>
      <c r="N985" s="883"/>
      <c r="O985" s="883"/>
      <c r="P985" s="883"/>
      <c r="Q985" s="883"/>
      <c r="R985" s="667" t="s">
        <v>73</v>
      </c>
      <c r="S985" s="680" t="s">
        <v>3629</v>
      </c>
      <c r="T985" s="599" t="s">
        <v>4562</v>
      </c>
      <c r="U985" s="599" t="s">
        <v>4563</v>
      </c>
      <c r="V985" s="485" t="s">
        <v>2248</v>
      </c>
      <c r="W985" s="485" t="s">
        <v>2248</v>
      </c>
      <c r="X985" s="485" t="s">
        <v>2248</v>
      </c>
    </row>
    <row r="986" spans="1:24" ht="13.9" customHeight="1" x14ac:dyDescent="0.2">
      <c r="A986" s="724"/>
      <c r="B986" s="724"/>
      <c r="C986" s="260"/>
      <c r="D986" s="713" t="s">
        <v>1325</v>
      </c>
      <c r="E986" s="714">
        <v>5.3</v>
      </c>
      <c r="F986" s="714">
        <v>5.3</v>
      </c>
      <c r="G986" s="714">
        <v>5.3</v>
      </c>
      <c r="H986" s="714">
        <v>5.3</v>
      </c>
      <c r="I986" s="714">
        <v>5.3</v>
      </c>
      <c r="J986" s="714">
        <v>5.3</v>
      </c>
      <c r="K986" s="714">
        <v>5.3</v>
      </c>
      <c r="L986" s="714">
        <v>5.3</v>
      </c>
      <c r="M986" s="714">
        <v>5.3</v>
      </c>
      <c r="N986" s="883"/>
      <c r="O986" s="883"/>
      <c r="P986" s="883"/>
      <c r="Q986" s="883"/>
      <c r="R986" s="667" t="s">
        <v>73</v>
      </c>
      <c r="S986" s="680" t="s">
        <v>3630</v>
      </c>
      <c r="T986" s="599" t="s">
        <v>4562</v>
      </c>
      <c r="U986" s="599" t="s">
        <v>4563</v>
      </c>
      <c r="V986" s="485" t="s">
        <v>2248</v>
      </c>
      <c r="W986" s="485" t="s">
        <v>2248</v>
      </c>
      <c r="X986" s="485" t="s">
        <v>2248</v>
      </c>
    </row>
    <row r="987" spans="1:24" ht="25.5" x14ac:dyDescent="0.2">
      <c r="A987" s="724"/>
      <c r="B987" s="724"/>
      <c r="C987" s="260"/>
      <c r="D987" s="713" t="s">
        <v>1325</v>
      </c>
      <c r="E987" s="714">
        <v>5.3</v>
      </c>
      <c r="F987" s="714">
        <v>5.3</v>
      </c>
      <c r="G987" s="714">
        <v>5.3</v>
      </c>
      <c r="H987" s="714">
        <v>5.3</v>
      </c>
      <c r="I987" s="714">
        <v>5.3</v>
      </c>
      <c r="J987" s="714">
        <v>5.3</v>
      </c>
      <c r="K987" s="714">
        <v>5.3</v>
      </c>
      <c r="L987" s="714">
        <v>5.3</v>
      </c>
      <c r="M987" s="714">
        <v>5.3</v>
      </c>
      <c r="N987" s="883"/>
      <c r="O987" s="883"/>
      <c r="P987" s="883"/>
      <c r="Q987" s="883"/>
      <c r="R987" s="667" t="s">
        <v>73</v>
      </c>
      <c r="S987" s="680" t="s">
        <v>3631</v>
      </c>
      <c r="T987" s="599" t="s">
        <v>4562</v>
      </c>
      <c r="U987" s="599" t="s">
        <v>4563</v>
      </c>
      <c r="V987" s="485" t="s">
        <v>2248</v>
      </c>
      <c r="W987" s="485" t="s">
        <v>2248</v>
      </c>
      <c r="X987" s="485" t="s">
        <v>2248</v>
      </c>
    </row>
    <row r="988" spans="1:24" ht="25.5" x14ac:dyDescent="0.2">
      <c r="A988" s="724"/>
      <c r="B988" s="724"/>
      <c r="C988" s="260"/>
      <c r="D988" s="713" t="s">
        <v>1325</v>
      </c>
      <c r="E988" s="714">
        <v>5.3</v>
      </c>
      <c r="F988" s="714">
        <v>5.3</v>
      </c>
      <c r="G988" s="714">
        <v>5.3</v>
      </c>
      <c r="H988" s="714">
        <v>5.3</v>
      </c>
      <c r="I988" s="714">
        <v>5.3</v>
      </c>
      <c r="J988" s="714">
        <v>5.3</v>
      </c>
      <c r="K988" s="714">
        <v>5.3</v>
      </c>
      <c r="L988" s="714">
        <v>5.3</v>
      </c>
      <c r="M988" s="714">
        <v>5.3</v>
      </c>
      <c r="N988" s="883"/>
      <c r="O988" s="883"/>
      <c r="P988" s="883"/>
      <c r="Q988" s="883"/>
      <c r="R988" s="667" t="s">
        <v>73</v>
      </c>
      <c r="S988" s="680" t="s">
        <v>3632</v>
      </c>
      <c r="T988" s="599" t="s">
        <v>4562</v>
      </c>
      <c r="U988" s="599" t="s">
        <v>4563</v>
      </c>
      <c r="V988" s="485" t="s">
        <v>2248</v>
      </c>
      <c r="W988" s="485" t="s">
        <v>2248</v>
      </c>
      <c r="X988" s="485" t="s">
        <v>2248</v>
      </c>
    </row>
    <row r="989" spans="1:24" ht="25.5" x14ac:dyDescent="0.2">
      <c r="A989" s="724"/>
      <c r="B989" s="724"/>
      <c r="C989" s="260"/>
      <c r="D989" s="713" t="s">
        <v>1325</v>
      </c>
      <c r="E989" s="714">
        <v>5.3</v>
      </c>
      <c r="F989" s="714">
        <v>5.3</v>
      </c>
      <c r="G989" s="714">
        <v>5.3</v>
      </c>
      <c r="H989" s="714">
        <v>5.3</v>
      </c>
      <c r="I989" s="714">
        <v>5.3</v>
      </c>
      <c r="J989" s="714">
        <v>5.3</v>
      </c>
      <c r="K989" s="714">
        <v>5.3</v>
      </c>
      <c r="L989" s="714">
        <v>5.3</v>
      </c>
      <c r="M989" s="714">
        <v>5.3</v>
      </c>
      <c r="N989" s="884"/>
      <c r="O989" s="883"/>
      <c r="P989" s="883"/>
      <c r="Q989" s="883"/>
      <c r="R989" s="667" t="s">
        <v>73</v>
      </c>
      <c r="S989" s="680" t="s">
        <v>3633</v>
      </c>
      <c r="T989" s="599" t="s">
        <v>4562</v>
      </c>
      <c r="U989" s="599" t="s">
        <v>4563</v>
      </c>
      <c r="V989" s="485" t="s">
        <v>2248</v>
      </c>
      <c r="W989" s="485" t="s">
        <v>2248</v>
      </c>
      <c r="X989" s="485" t="s">
        <v>2248</v>
      </c>
    </row>
    <row r="990" spans="1:24" ht="28.15" customHeight="1" x14ac:dyDescent="0.2">
      <c r="A990" s="724"/>
      <c r="B990" s="724"/>
      <c r="C990" s="260"/>
      <c r="D990" s="713" t="s">
        <v>1325</v>
      </c>
      <c r="E990" s="714">
        <v>5.3</v>
      </c>
      <c r="F990" s="714">
        <v>5.3</v>
      </c>
      <c r="G990" s="714">
        <v>5.3</v>
      </c>
      <c r="H990" s="714">
        <v>5.3</v>
      </c>
      <c r="I990" s="714">
        <v>5.3</v>
      </c>
      <c r="J990" s="714">
        <v>5.3</v>
      </c>
      <c r="K990" s="714">
        <v>5.3</v>
      </c>
      <c r="L990" s="714">
        <v>5.3</v>
      </c>
      <c r="M990" s="714">
        <v>5.3</v>
      </c>
      <c r="N990" s="882" t="s">
        <v>3605</v>
      </c>
      <c r="O990" s="883"/>
      <c r="P990" s="883"/>
      <c r="Q990" s="883"/>
      <c r="R990" s="667" t="s">
        <v>73</v>
      </c>
      <c r="S990" s="680" t="s">
        <v>3634</v>
      </c>
      <c r="T990" s="599" t="s">
        <v>4562</v>
      </c>
      <c r="U990" s="599" t="s">
        <v>4563</v>
      </c>
      <c r="V990" s="485" t="s">
        <v>2248</v>
      </c>
      <c r="W990" s="485" t="s">
        <v>2248</v>
      </c>
      <c r="X990" s="485" t="s">
        <v>2248</v>
      </c>
    </row>
    <row r="991" spans="1:24" ht="25.5" x14ac:dyDescent="0.2">
      <c r="A991" s="724"/>
      <c r="B991" s="724"/>
      <c r="C991" s="260"/>
      <c r="D991" s="713" t="s">
        <v>1325</v>
      </c>
      <c r="E991" s="714">
        <v>5.3</v>
      </c>
      <c r="F991" s="714">
        <v>5.3</v>
      </c>
      <c r="G991" s="714">
        <v>5.3</v>
      </c>
      <c r="H991" s="714">
        <v>5.3</v>
      </c>
      <c r="I991" s="714">
        <v>5.3</v>
      </c>
      <c r="J991" s="714">
        <v>5.3</v>
      </c>
      <c r="K991" s="714">
        <v>5.3</v>
      </c>
      <c r="L991" s="714">
        <v>5.3</v>
      </c>
      <c r="M991" s="714">
        <v>5.3</v>
      </c>
      <c r="N991" s="883"/>
      <c r="O991" s="883"/>
      <c r="P991" s="883"/>
      <c r="Q991" s="883"/>
      <c r="R991" s="667" t="s">
        <v>73</v>
      </c>
      <c r="S991" s="680" t="s">
        <v>3635</v>
      </c>
      <c r="T991" s="599" t="s">
        <v>4562</v>
      </c>
      <c r="U991" s="599" t="s">
        <v>4563</v>
      </c>
      <c r="V991" s="485" t="s">
        <v>2248</v>
      </c>
      <c r="W991" s="485" t="s">
        <v>2248</v>
      </c>
      <c r="X991" s="485" t="s">
        <v>2248</v>
      </c>
    </row>
    <row r="992" spans="1:24" ht="25.5" x14ac:dyDescent="0.2">
      <c r="A992" s="724"/>
      <c r="B992" s="724"/>
      <c r="C992" s="260"/>
      <c r="D992" s="713" t="s">
        <v>1325</v>
      </c>
      <c r="E992" s="714">
        <v>5.3</v>
      </c>
      <c r="F992" s="714">
        <v>5.3</v>
      </c>
      <c r="G992" s="714">
        <v>5.3</v>
      </c>
      <c r="H992" s="714">
        <v>5.3</v>
      </c>
      <c r="I992" s="714">
        <v>5.3</v>
      </c>
      <c r="J992" s="714">
        <v>5.3</v>
      </c>
      <c r="K992" s="714">
        <v>5.3</v>
      </c>
      <c r="L992" s="714">
        <v>5.3</v>
      </c>
      <c r="M992" s="714">
        <v>5.3</v>
      </c>
      <c r="N992" s="884"/>
      <c r="O992" s="884"/>
      <c r="P992" s="884"/>
      <c r="Q992" s="884"/>
      <c r="R992" s="667" t="s">
        <v>73</v>
      </c>
      <c r="S992" s="680" t="s">
        <v>3636</v>
      </c>
      <c r="T992" s="599" t="s">
        <v>4562</v>
      </c>
      <c r="U992" s="599" t="s">
        <v>4563</v>
      </c>
      <c r="V992" s="485" t="s">
        <v>2248</v>
      </c>
      <c r="W992" s="485" t="s">
        <v>2248</v>
      </c>
      <c r="X992" s="485" t="s">
        <v>2248</v>
      </c>
    </row>
    <row r="993" spans="2:24" ht="25.5" x14ac:dyDescent="0.2">
      <c r="M993" s="664"/>
      <c r="N993" s="882" t="s">
        <v>3647</v>
      </c>
      <c r="O993" s="882" t="s">
        <v>3647</v>
      </c>
      <c r="P993" s="882" t="s">
        <v>3647</v>
      </c>
      <c r="Q993" s="882" t="s">
        <v>3647</v>
      </c>
      <c r="R993" s="667" t="s">
        <v>3607</v>
      </c>
      <c r="S993" s="681" t="s">
        <v>3608</v>
      </c>
      <c r="T993" s="641" t="s">
        <v>4565</v>
      </c>
      <c r="U993" s="641" t="s">
        <v>4563</v>
      </c>
      <c r="V993" s="485" t="s">
        <v>2248</v>
      </c>
      <c r="W993" s="485" t="s">
        <v>2248</v>
      </c>
      <c r="X993" s="485" t="s">
        <v>2248</v>
      </c>
    </row>
    <row r="994" spans="2:24" ht="25.5" x14ac:dyDescent="0.2">
      <c r="M994" s="664"/>
      <c r="N994" s="883"/>
      <c r="O994" s="883"/>
      <c r="P994" s="883"/>
      <c r="Q994" s="883"/>
      <c r="R994" s="667" t="s">
        <v>73</v>
      </c>
      <c r="S994" s="680" t="s">
        <v>3637</v>
      </c>
      <c r="T994" s="641" t="s">
        <v>4565</v>
      </c>
      <c r="U994" s="641" t="s">
        <v>4563</v>
      </c>
      <c r="V994" s="485" t="s">
        <v>2248</v>
      </c>
      <c r="W994" s="485" t="s">
        <v>2248</v>
      </c>
      <c r="X994" s="485" t="s">
        <v>2248</v>
      </c>
    </row>
    <row r="995" spans="2:24" ht="38.25" x14ac:dyDescent="0.2">
      <c r="M995" s="664"/>
      <c r="N995" s="883"/>
      <c r="O995" s="883"/>
      <c r="P995" s="883"/>
      <c r="Q995" s="883"/>
      <c r="R995" s="667" t="s">
        <v>73</v>
      </c>
      <c r="S995" s="680" t="s">
        <v>3638</v>
      </c>
      <c r="T995" s="641" t="s">
        <v>4565</v>
      </c>
      <c r="U995" s="641" t="s">
        <v>4563</v>
      </c>
      <c r="V995" s="485" t="s">
        <v>2248</v>
      </c>
      <c r="W995" s="485" t="s">
        <v>2248</v>
      </c>
      <c r="X995" s="485" t="s">
        <v>2248</v>
      </c>
    </row>
    <row r="996" spans="2:24" x14ac:dyDescent="0.2">
      <c r="M996" s="664"/>
      <c r="N996" s="884"/>
      <c r="O996" s="884"/>
      <c r="P996" s="884"/>
      <c r="Q996" s="884"/>
      <c r="R996" s="667" t="s">
        <v>73</v>
      </c>
      <c r="S996" s="680" t="s">
        <v>3639</v>
      </c>
      <c r="T996" s="641" t="s">
        <v>4565</v>
      </c>
      <c r="U996" s="641" t="s">
        <v>4563</v>
      </c>
      <c r="V996" s="485" t="s">
        <v>2248</v>
      </c>
      <c r="W996" s="485" t="s">
        <v>2248</v>
      </c>
      <c r="X996" s="485" t="s">
        <v>2248</v>
      </c>
    </row>
    <row r="997" spans="2:24" customFormat="1" x14ac:dyDescent="0.2">
      <c r="B997" s="540" t="s">
        <v>3876</v>
      </c>
      <c r="C997" s="709"/>
      <c r="D997" s="709"/>
      <c r="E997" s="709"/>
      <c r="F997" s="709"/>
      <c r="G997" s="709"/>
      <c r="H997" s="709"/>
      <c r="I997" s="709"/>
      <c r="J997" s="709"/>
      <c r="K997" s="709"/>
      <c r="L997" s="709"/>
      <c r="M997" s="709"/>
      <c r="N997" s="709" t="s">
        <v>4879</v>
      </c>
      <c r="O997" s="709"/>
      <c r="P997" s="785" t="s">
        <v>4879</v>
      </c>
      <c r="Q997" s="785"/>
      <c r="R997" s="785"/>
      <c r="S997" s="785"/>
      <c r="T997" s="785"/>
      <c r="U997" s="785"/>
      <c r="V997" s="785"/>
      <c r="W997" s="785"/>
      <c r="X997" s="845"/>
    </row>
    <row r="998" spans="2:24" s="363" customFormat="1" ht="25.5" x14ac:dyDescent="0.2">
      <c r="B998" s="29"/>
      <c r="C998" s="29"/>
      <c r="D998" s="29"/>
      <c r="E998" s="29"/>
      <c r="F998" s="29"/>
      <c r="G998" s="29"/>
      <c r="H998" s="29"/>
      <c r="I998" s="29"/>
      <c r="J998" s="29"/>
      <c r="K998" s="29"/>
      <c r="L998" s="29"/>
      <c r="M998" s="372"/>
      <c r="N998" s="885" t="s">
        <v>3652</v>
      </c>
      <c r="O998" s="885" t="s">
        <v>3652</v>
      </c>
      <c r="P998" s="885" t="s">
        <v>3652</v>
      </c>
      <c r="Q998" s="885" t="s">
        <v>3652</v>
      </c>
      <c r="R998" s="676" t="s">
        <v>3056</v>
      </c>
      <c r="S998" s="691" t="s">
        <v>4144</v>
      </c>
      <c r="T998" s="641" t="s">
        <v>4565</v>
      </c>
      <c r="U998" s="641" t="s">
        <v>4563</v>
      </c>
      <c r="V998" s="682" t="s">
        <v>4446</v>
      </c>
      <c r="W998" s="682" t="s">
        <v>4446</v>
      </c>
      <c r="X998" s="682" t="s">
        <v>4446</v>
      </c>
    </row>
    <row r="999" spans="2:24" s="363" customFormat="1" x14ac:dyDescent="0.2">
      <c r="B999" s="29"/>
      <c r="C999" s="29"/>
      <c r="D999" s="29"/>
      <c r="E999" s="29"/>
      <c r="F999" s="29"/>
      <c r="G999" s="29"/>
      <c r="H999" s="29"/>
      <c r="I999" s="29"/>
      <c r="J999" s="29"/>
      <c r="K999" s="29"/>
      <c r="L999" s="29"/>
      <c r="M999" s="372"/>
      <c r="N999" s="887"/>
      <c r="O999" s="887"/>
      <c r="P999" s="887"/>
      <c r="Q999" s="887"/>
      <c r="R999" s="446" t="s">
        <v>73</v>
      </c>
      <c r="S999" s="691" t="s">
        <v>4145</v>
      </c>
      <c r="T999" s="641" t="s">
        <v>4565</v>
      </c>
      <c r="U999" s="641" t="s">
        <v>4563</v>
      </c>
      <c r="V999" s="682" t="s">
        <v>4446</v>
      </c>
      <c r="W999" s="682" t="s">
        <v>4446</v>
      </c>
      <c r="X999" s="682" t="s">
        <v>4446</v>
      </c>
    </row>
    <row r="1000" spans="2:24" s="363" customFormat="1" ht="25.5" x14ac:dyDescent="0.2">
      <c r="B1000" s="29"/>
      <c r="C1000" s="29"/>
      <c r="D1000" s="29"/>
      <c r="E1000" s="29"/>
      <c r="F1000" s="29"/>
      <c r="G1000" s="29"/>
      <c r="H1000" s="29"/>
      <c r="I1000" s="29"/>
      <c r="J1000" s="29"/>
      <c r="K1000" s="29"/>
      <c r="L1000" s="29"/>
      <c r="M1000" s="372"/>
      <c r="N1000" s="887"/>
      <c r="O1000" s="887"/>
      <c r="P1000" s="887"/>
      <c r="Q1000" s="887"/>
      <c r="R1000" s="446" t="s">
        <v>73</v>
      </c>
      <c r="S1000" s="691" t="s">
        <v>4146</v>
      </c>
      <c r="T1000" s="641" t="s">
        <v>4565</v>
      </c>
      <c r="U1000" s="641" t="s">
        <v>4563</v>
      </c>
      <c r="V1000" s="682" t="s">
        <v>4446</v>
      </c>
      <c r="W1000" s="682" t="s">
        <v>4446</v>
      </c>
      <c r="X1000" s="682" t="s">
        <v>4446</v>
      </c>
    </row>
    <row r="1001" spans="2:24" s="363" customFormat="1" ht="25.5" x14ac:dyDescent="0.2">
      <c r="B1001" s="29"/>
      <c r="C1001" s="29"/>
      <c r="D1001" s="29"/>
      <c r="E1001" s="29"/>
      <c r="F1001" s="29"/>
      <c r="G1001" s="29"/>
      <c r="H1001" s="29"/>
      <c r="I1001" s="29"/>
      <c r="J1001" s="29"/>
      <c r="K1001" s="29"/>
      <c r="L1001" s="29"/>
      <c r="M1001" s="372"/>
      <c r="N1001" s="887"/>
      <c r="O1001" s="887"/>
      <c r="P1001" s="887"/>
      <c r="Q1001" s="887"/>
      <c r="R1001" s="446" t="s">
        <v>73</v>
      </c>
      <c r="S1001" s="691" t="s">
        <v>4147</v>
      </c>
      <c r="T1001" s="641" t="s">
        <v>4565</v>
      </c>
      <c r="U1001" s="641" t="s">
        <v>4563</v>
      </c>
      <c r="V1001" s="682" t="s">
        <v>4446</v>
      </c>
      <c r="W1001" s="682" t="s">
        <v>4446</v>
      </c>
      <c r="X1001" s="682" t="s">
        <v>4446</v>
      </c>
    </row>
    <row r="1002" spans="2:24" s="363" customFormat="1" ht="25.5" x14ac:dyDescent="0.2">
      <c r="B1002" s="29"/>
      <c r="C1002" s="29"/>
      <c r="D1002" s="29"/>
      <c r="E1002" s="29"/>
      <c r="F1002" s="29"/>
      <c r="G1002" s="29"/>
      <c r="H1002" s="29"/>
      <c r="I1002" s="29"/>
      <c r="J1002" s="29"/>
      <c r="K1002" s="29"/>
      <c r="L1002" s="29"/>
      <c r="M1002" s="372"/>
      <c r="N1002" s="887"/>
      <c r="O1002" s="887"/>
      <c r="P1002" s="887"/>
      <c r="Q1002" s="887"/>
      <c r="R1002" s="446" t="s">
        <v>73</v>
      </c>
      <c r="S1002" s="691" t="s">
        <v>4148</v>
      </c>
      <c r="T1002" s="641" t="s">
        <v>4565</v>
      </c>
      <c r="U1002" s="641" t="s">
        <v>4563</v>
      </c>
      <c r="V1002" s="682" t="s">
        <v>4446</v>
      </c>
      <c r="W1002" s="682" t="s">
        <v>4446</v>
      </c>
      <c r="X1002" s="682" t="s">
        <v>4446</v>
      </c>
    </row>
    <row r="1003" spans="2:24" s="363" customFormat="1" ht="38.25" x14ac:dyDescent="0.2">
      <c r="B1003" s="29"/>
      <c r="C1003" s="29"/>
      <c r="D1003" s="29"/>
      <c r="E1003" s="29"/>
      <c r="F1003" s="29"/>
      <c r="G1003" s="29"/>
      <c r="H1003" s="29"/>
      <c r="I1003" s="29"/>
      <c r="J1003" s="29"/>
      <c r="K1003" s="29"/>
      <c r="L1003" s="29"/>
      <c r="M1003" s="372"/>
      <c r="N1003" s="887"/>
      <c r="O1003" s="887"/>
      <c r="P1003" s="887"/>
      <c r="Q1003" s="887"/>
      <c r="R1003" s="446" t="s">
        <v>73</v>
      </c>
      <c r="S1003" s="691" t="s">
        <v>4149</v>
      </c>
      <c r="T1003" s="641" t="s">
        <v>4565</v>
      </c>
      <c r="U1003" s="641" t="s">
        <v>4563</v>
      </c>
      <c r="V1003" s="682" t="s">
        <v>4446</v>
      </c>
      <c r="W1003" s="682" t="s">
        <v>4446</v>
      </c>
      <c r="X1003" s="682" t="s">
        <v>4446</v>
      </c>
    </row>
    <row r="1004" spans="2:24" s="363" customFormat="1" x14ac:dyDescent="0.2">
      <c r="B1004" s="29"/>
      <c r="C1004" s="29"/>
      <c r="D1004" s="29"/>
      <c r="E1004" s="29"/>
      <c r="F1004" s="29"/>
      <c r="G1004" s="29"/>
      <c r="H1004" s="29"/>
      <c r="I1004" s="29"/>
      <c r="J1004" s="29"/>
      <c r="K1004" s="29"/>
      <c r="L1004" s="29"/>
      <c r="M1004" s="372"/>
      <c r="N1004" s="887"/>
      <c r="O1004" s="887"/>
      <c r="P1004" s="887"/>
      <c r="Q1004" s="887"/>
      <c r="R1004" s="446" t="s">
        <v>73</v>
      </c>
      <c r="S1004" s="691" t="s">
        <v>4150</v>
      </c>
      <c r="T1004" s="641" t="s">
        <v>4565</v>
      </c>
      <c r="U1004" s="641" t="s">
        <v>4563</v>
      </c>
      <c r="V1004" s="682" t="s">
        <v>4446</v>
      </c>
      <c r="W1004" s="682" t="s">
        <v>4446</v>
      </c>
      <c r="X1004" s="682" t="s">
        <v>4446</v>
      </c>
    </row>
    <row r="1005" spans="2:24" s="363" customFormat="1" ht="25.5" x14ac:dyDescent="0.2">
      <c r="B1005" s="29"/>
      <c r="C1005" s="29"/>
      <c r="D1005" s="29"/>
      <c r="E1005" s="29"/>
      <c r="F1005" s="29"/>
      <c r="G1005" s="29"/>
      <c r="H1005" s="29"/>
      <c r="I1005" s="29"/>
      <c r="J1005" s="29"/>
      <c r="K1005" s="29"/>
      <c r="L1005" s="29"/>
      <c r="M1005" s="372"/>
      <c r="N1005" s="887"/>
      <c r="O1005" s="887"/>
      <c r="P1005" s="887"/>
      <c r="Q1005" s="887"/>
      <c r="R1005" s="446" t="s">
        <v>73</v>
      </c>
      <c r="S1005" s="691" t="s">
        <v>4151</v>
      </c>
      <c r="T1005" s="641" t="s">
        <v>4565</v>
      </c>
      <c r="U1005" s="641" t="s">
        <v>4563</v>
      </c>
      <c r="V1005" s="682" t="s">
        <v>4446</v>
      </c>
      <c r="W1005" s="682" t="s">
        <v>4446</v>
      </c>
      <c r="X1005" s="682" t="s">
        <v>4446</v>
      </c>
    </row>
    <row r="1006" spans="2:24" s="363" customFormat="1" ht="25.5" x14ac:dyDescent="0.2">
      <c r="B1006" s="29"/>
      <c r="C1006" s="29"/>
      <c r="D1006" s="29"/>
      <c r="E1006" s="29"/>
      <c r="F1006" s="29"/>
      <c r="G1006" s="29"/>
      <c r="H1006" s="29"/>
      <c r="I1006" s="29"/>
      <c r="J1006" s="29"/>
      <c r="K1006" s="29"/>
      <c r="L1006" s="29"/>
      <c r="M1006" s="372"/>
      <c r="N1006" s="886"/>
      <c r="O1006" s="886"/>
      <c r="P1006" s="886"/>
      <c r="Q1006" s="886"/>
      <c r="R1006" s="446" t="s">
        <v>73</v>
      </c>
      <c r="S1006" s="691" t="s">
        <v>4152</v>
      </c>
      <c r="T1006" s="641" t="s">
        <v>4565</v>
      </c>
      <c r="U1006" s="641" t="s">
        <v>4563</v>
      </c>
      <c r="V1006" s="682" t="s">
        <v>4446</v>
      </c>
      <c r="W1006" s="682" t="s">
        <v>4446</v>
      </c>
      <c r="X1006" s="682" t="s">
        <v>4446</v>
      </c>
    </row>
    <row r="1007" spans="2:24" s="363" customFormat="1" ht="38.25" x14ac:dyDescent="0.2">
      <c r="B1007" s="29"/>
      <c r="C1007" s="29"/>
      <c r="D1007" s="29"/>
      <c r="E1007" s="29"/>
      <c r="F1007" s="29"/>
      <c r="G1007" s="29"/>
      <c r="H1007" s="29"/>
      <c r="I1007" s="29"/>
      <c r="J1007" s="29"/>
      <c r="K1007" s="29"/>
      <c r="L1007" s="29"/>
      <c r="M1007" s="372"/>
      <c r="N1007" s="885" t="s">
        <v>3653</v>
      </c>
      <c r="O1007" s="885" t="s">
        <v>3653</v>
      </c>
      <c r="P1007" s="885" t="s">
        <v>3653</v>
      </c>
      <c r="Q1007" s="885" t="s">
        <v>3653</v>
      </c>
      <c r="R1007" s="676" t="s">
        <v>3654</v>
      </c>
      <c r="S1007" s="692" t="s">
        <v>4153</v>
      </c>
      <c r="T1007" s="641" t="s">
        <v>4565</v>
      </c>
      <c r="U1007" s="641" t="s">
        <v>4564</v>
      </c>
      <c r="V1007" s="682" t="s">
        <v>4446</v>
      </c>
      <c r="W1007" s="682" t="s">
        <v>4446</v>
      </c>
      <c r="X1007" s="682" t="s">
        <v>4446</v>
      </c>
    </row>
    <row r="1008" spans="2:24" s="363" customFormat="1" ht="38.25" x14ac:dyDescent="0.2">
      <c r="B1008" s="29"/>
      <c r="C1008" s="29"/>
      <c r="D1008" s="29"/>
      <c r="E1008" s="29"/>
      <c r="F1008" s="29"/>
      <c r="G1008" s="29"/>
      <c r="H1008" s="29"/>
      <c r="I1008" s="29"/>
      <c r="J1008" s="29"/>
      <c r="K1008" s="29"/>
      <c r="L1008" s="29"/>
      <c r="M1008" s="372"/>
      <c r="N1008" s="887"/>
      <c r="O1008" s="887"/>
      <c r="P1008" s="887"/>
      <c r="Q1008" s="887"/>
      <c r="R1008" s="446" t="s">
        <v>73</v>
      </c>
      <c r="S1008" s="691" t="s">
        <v>4154</v>
      </c>
      <c r="T1008" s="641" t="s">
        <v>4565</v>
      </c>
      <c r="U1008" s="641" t="s">
        <v>4564</v>
      </c>
      <c r="V1008" s="682" t="s">
        <v>4446</v>
      </c>
      <c r="W1008" s="682" t="s">
        <v>4446</v>
      </c>
      <c r="X1008" s="682" t="s">
        <v>4446</v>
      </c>
    </row>
    <row r="1009" spans="2:24" s="363" customFormat="1" ht="51" x14ac:dyDescent="0.2">
      <c r="B1009" s="29"/>
      <c r="C1009" s="29"/>
      <c r="D1009" s="29"/>
      <c r="E1009" s="29"/>
      <c r="F1009" s="29"/>
      <c r="G1009" s="29"/>
      <c r="H1009" s="29"/>
      <c r="I1009" s="29"/>
      <c r="J1009" s="29"/>
      <c r="K1009" s="29"/>
      <c r="L1009" s="29"/>
      <c r="M1009" s="372"/>
      <c r="N1009" s="887"/>
      <c r="O1009" s="887"/>
      <c r="P1009" s="887"/>
      <c r="Q1009" s="887"/>
      <c r="R1009" s="446" t="s">
        <v>73</v>
      </c>
      <c r="S1009" s="691" t="s">
        <v>4155</v>
      </c>
      <c r="T1009" s="641" t="s">
        <v>4565</v>
      </c>
      <c r="U1009" s="641" t="s">
        <v>4564</v>
      </c>
      <c r="V1009" s="682" t="s">
        <v>4446</v>
      </c>
      <c r="W1009" s="682" t="s">
        <v>4446</v>
      </c>
      <c r="X1009" s="682" t="s">
        <v>4446</v>
      </c>
    </row>
    <row r="1010" spans="2:24" s="363" customFormat="1" ht="38.25" x14ac:dyDescent="0.2">
      <c r="B1010" s="29"/>
      <c r="C1010" s="29"/>
      <c r="D1010" s="29"/>
      <c r="E1010" s="29"/>
      <c r="F1010" s="29"/>
      <c r="G1010" s="29"/>
      <c r="H1010" s="29"/>
      <c r="I1010" s="29"/>
      <c r="J1010" s="29"/>
      <c r="K1010" s="29"/>
      <c r="L1010" s="29"/>
      <c r="M1010" s="372"/>
      <c r="N1010" s="887"/>
      <c r="O1010" s="887"/>
      <c r="P1010" s="887"/>
      <c r="Q1010" s="887"/>
      <c r="R1010" s="446" t="s">
        <v>73</v>
      </c>
      <c r="S1010" s="691" t="s">
        <v>4380</v>
      </c>
      <c r="T1010" s="641" t="s">
        <v>4565</v>
      </c>
      <c r="U1010" s="641" t="s">
        <v>4564</v>
      </c>
      <c r="V1010" s="682" t="s">
        <v>4446</v>
      </c>
      <c r="W1010" s="682" t="s">
        <v>4446</v>
      </c>
      <c r="X1010" s="682" t="s">
        <v>4446</v>
      </c>
    </row>
    <row r="1011" spans="2:24" s="363" customFormat="1" ht="25.5" x14ac:dyDescent="0.2">
      <c r="B1011" s="29"/>
      <c r="C1011" s="29"/>
      <c r="D1011" s="29"/>
      <c r="E1011" s="29"/>
      <c r="F1011" s="29"/>
      <c r="G1011" s="29"/>
      <c r="H1011" s="29"/>
      <c r="I1011" s="29"/>
      <c r="J1011" s="29"/>
      <c r="K1011" s="29"/>
      <c r="L1011" s="29"/>
      <c r="M1011" s="372"/>
      <c r="N1011" s="887"/>
      <c r="O1011" s="887"/>
      <c r="P1011" s="887"/>
      <c r="Q1011" s="887"/>
      <c r="R1011" s="446" t="s">
        <v>73</v>
      </c>
      <c r="S1011" s="691" t="s">
        <v>4156</v>
      </c>
      <c r="T1011" s="641" t="s">
        <v>4565</v>
      </c>
      <c r="U1011" s="641" t="s">
        <v>4564</v>
      </c>
      <c r="V1011" s="682" t="s">
        <v>4446</v>
      </c>
      <c r="W1011" s="682" t="s">
        <v>4446</v>
      </c>
      <c r="X1011" s="682" t="s">
        <v>4446</v>
      </c>
    </row>
    <row r="1012" spans="2:24" s="363" customFormat="1" x14ac:dyDescent="0.2">
      <c r="B1012" s="29"/>
      <c r="C1012" s="29"/>
      <c r="D1012" s="29"/>
      <c r="E1012" s="29"/>
      <c r="F1012" s="29"/>
      <c r="G1012" s="29"/>
      <c r="H1012" s="29"/>
      <c r="I1012" s="29"/>
      <c r="J1012" s="29"/>
      <c r="K1012" s="29"/>
      <c r="L1012" s="29"/>
      <c r="M1012" s="372"/>
      <c r="N1012" s="887"/>
      <c r="O1012" s="887"/>
      <c r="P1012" s="887"/>
      <c r="Q1012" s="887"/>
      <c r="R1012" s="446" t="s">
        <v>73</v>
      </c>
      <c r="S1012" s="691" t="s">
        <v>4157</v>
      </c>
      <c r="T1012" s="641" t="s">
        <v>4565</v>
      </c>
      <c r="U1012" s="641" t="s">
        <v>4564</v>
      </c>
      <c r="V1012" s="682" t="s">
        <v>4446</v>
      </c>
      <c r="W1012" s="682" t="s">
        <v>4446</v>
      </c>
      <c r="X1012" s="682" t="s">
        <v>4446</v>
      </c>
    </row>
    <row r="1013" spans="2:24" s="363" customFormat="1" x14ac:dyDescent="0.2">
      <c r="B1013" s="29"/>
      <c r="C1013" s="29"/>
      <c r="D1013" s="29"/>
      <c r="E1013" s="29"/>
      <c r="F1013" s="29"/>
      <c r="G1013" s="29"/>
      <c r="H1013" s="29"/>
      <c r="I1013" s="29"/>
      <c r="J1013" s="29"/>
      <c r="K1013" s="29"/>
      <c r="L1013" s="29"/>
      <c r="M1013" s="372"/>
      <c r="N1013" s="887"/>
      <c r="O1013" s="887"/>
      <c r="P1013" s="887"/>
      <c r="Q1013" s="887"/>
      <c r="R1013" s="446" t="s">
        <v>73</v>
      </c>
      <c r="S1013" s="691" t="s">
        <v>4158</v>
      </c>
      <c r="T1013" s="641" t="s">
        <v>4565</v>
      </c>
      <c r="U1013" s="641" t="s">
        <v>4564</v>
      </c>
      <c r="V1013" s="682" t="s">
        <v>4446</v>
      </c>
      <c r="W1013" s="682" t="s">
        <v>4446</v>
      </c>
      <c r="X1013" s="682" t="s">
        <v>4446</v>
      </c>
    </row>
    <row r="1014" spans="2:24" s="363" customFormat="1" x14ac:dyDescent="0.2">
      <c r="B1014" s="29"/>
      <c r="C1014" s="29"/>
      <c r="D1014" s="29"/>
      <c r="E1014" s="29"/>
      <c r="F1014" s="29"/>
      <c r="G1014" s="29"/>
      <c r="H1014" s="29"/>
      <c r="I1014" s="29"/>
      <c r="J1014" s="29"/>
      <c r="K1014" s="29"/>
      <c r="L1014" s="29"/>
      <c r="M1014" s="372"/>
      <c r="N1014" s="887"/>
      <c r="O1014" s="887"/>
      <c r="P1014" s="887"/>
      <c r="Q1014" s="887"/>
      <c r="R1014" s="446" t="s">
        <v>73</v>
      </c>
      <c r="S1014" s="691" t="s">
        <v>4159</v>
      </c>
      <c r="T1014" s="641" t="s">
        <v>4565</v>
      </c>
      <c r="U1014" s="641" t="s">
        <v>4564</v>
      </c>
      <c r="V1014" s="682" t="s">
        <v>4446</v>
      </c>
      <c r="W1014" s="682" t="s">
        <v>4446</v>
      </c>
      <c r="X1014" s="682" t="s">
        <v>4446</v>
      </c>
    </row>
    <row r="1015" spans="2:24" s="363" customFormat="1" x14ac:dyDescent="0.2">
      <c r="B1015" s="29"/>
      <c r="C1015" s="29"/>
      <c r="D1015" s="29"/>
      <c r="E1015" s="29"/>
      <c r="F1015" s="29"/>
      <c r="G1015" s="29"/>
      <c r="H1015" s="29"/>
      <c r="I1015" s="29"/>
      <c r="J1015" s="29"/>
      <c r="K1015" s="29"/>
      <c r="L1015" s="29"/>
      <c r="M1015" s="372"/>
      <c r="N1015" s="887"/>
      <c r="O1015" s="887"/>
      <c r="P1015" s="887"/>
      <c r="Q1015" s="887"/>
      <c r="R1015" s="446" t="s">
        <v>73</v>
      </c>
      <c r="S1015" s="691" t="s">
        <v>4160</v>
      </c>
      <c r="T1015" s="641" t="s">
        <v>4565</v>
      </c>
      <c r="U1015" s="641" t="s">
        <v>4564</v>
      </c>
      <c r="V1015" s="682" t="s">
        <v>4446</v>
      </c>
      <c r="W1015" s="682" t="s">
        <v>4446</v>
      </c>
      <c r="X1015" s="682" t="s">
        <v>4446</v>
      </c>
    </row>
    <row r="1016" spans="2:24" s="363" customFormat="1" x14ac:dyDescent="0.2">
      <c r="B1016" s="29"/>
      <c r="C1016" s="29"/>
      <c r="D1016" s="29"/>
      <c r="E1016" s="29"/>
      <c r="F1016" s="29"/>
      <c r="G1016" s="29"/>
      <c r="H1016" s="29"/>
      <c r="I1016" s="29"/>
      <c r="J1016" s="29"/>
      <c r="K1016" s="29"/>
      <c r="L1016" s="29"/>
      <c r="M1016" s="372"/>
      <c r="N1016" s="887"/>
      <c r="O1016" s="887"/>
      <c r="P1016" s="887"/>
      <c r="Q1016" s="887"/>
      <c r="R1016" s="446" t="s">
        <v>73</v>
      </c>
      <c r="S1016" s="691" t="s">
        <v>4161</v>
      </c>
      <c r="T1016" s="641" t="s">
        <v>4565</v>
      </c>
      <c r="U1016" s="641" t="s">
        <v>4564</v>
      </c>
      <c r="V1016" s="682" t="s">
        <v>4446</v>
      </c>
      <c r="W1016" s="682" t="s">
        <v>4446</v>
      </c>
      <c r="X1016" s="682" t="s">
        <v>4446</v>
      </c>
    </row>
    <row r="1017" spans="2:24" s="363" customFormat="1" x14ac:dyDescent="0.2">
      <c r="B1017" s="29"/>
      <c r="C1017" s="29"/>
      <c r="D1017" s="29"/>
      <c r="E1017" s="29"/>
      <c r="F1017" s="29"/>
      <c r="G1017" s="29"/>
      <c r="H1017" s="29"/>
      <c r="I1017" s="29"/>
      <c r="J1017" s="29"/>
      <c r="K1017" s="29"/>
      <c r="L1017" s="29"/>
      <c r="M1017" s="372"/>
      <c r="N1017" s="886"/>
      <c r="O1017" s="886"/>
      <c r="P1017" s="886"/>
      <c r="Q1017" s="886"/>
      <c r="R1017" s="446" t="s">
        <v>73</v>
      </c>
      <c r="S1017" s="691" t="s">
        <v>4162</v>
      </c>
      <c r="T1017" s="641" t="s">
        <v>4565</v>
      </c>
      <c r="U1017" s="641" t="s">
        <v>4564</v>
      </c>
      <c r="V1017" s="682" t="s">
        <v>4446</v>
      </c>
      <c r="W1017" s="682" t="s">
        <v>4446</v>
      </c>
      <c r="X1017" s="682" t="s">
        <v>4446</v>
      </c>
    </row>
    <row r="1018" spans="2:24" s="363" customFormat="1" ht="15" x14ac:dyDescent="0.2">
      <c r="B1018" s="29"/>
      <c r="C1018" s="29"/>
      <c r="D1018" s="29"/>
      <c r="E1018" s="29"/>
      <c r="F1018" s="29"/>
      <c r="G1018" s="29"/>
      <c r="H1018" s="29"/>
      <c r="I1018" s="29"/>
      <c r="J1018" s="29"/>
      <c r="K1018" s="29"/>
      <c r="L1018" s="29"/>
      <c r="M1018" s="372"/>
      <c r="N1018" s="885" t="s">
        <v>3655</v>
      </c>
      <c r="O1018" s="885" t="s">
        <v>3655</v>
      </c>
      <c r="P1018" s="885" t="s">
        <v>3655</v>
      </c>
      <c r="Q1018" s="885" t="s">
        <v>3655</v>
      </c>
      <c r="R1018" s="676" t="s">
        <v>3656</v>
      </c>
      <c r="S1018" s="691" t="s">
        <v>4163</v>
      </c>
      <c r="T1018" s="641" t="s">
        <v>4565</v>
      </c>
      <c r="U1018" s="641" t="s">
        <v>4566</v>
      </c>
      <c r="V1018" s="682" t="s">
        <v>4446</v>
      </c>
      <c r="W1018" s="682" t="s">
        <v>4446</v>
      </c>
      <c r="X1018" s="682" t="s">
        <v>4446</v>
      </c>
    </row>
    <row r="1019" spans="2:24" x14ac:dyDescent="0.2">
      <c r="M1019" s="372"/>
      <c r="N1019" s="886"/>
      <c r="O1019" s="886"/>
      <c r="P1019" s="886"/>
      <c r="Q1019" s="886"/>
      <c r="R1019" s="446" t="s">
        <v>73</v>
      </c>
      <c r="S1019" s="691" t="s">
        <v>4164</v>
      </c>
      <c r="T1019" s="641" t="s">
        <v>4565</v>
      </c>
      <c r="U1019" s="641" t="s">
        <v>4566</v>
      </c>
      <c r="V1019" s="682" t="s">
        <v>4446</v>
      </c>
      <c r="W1019" s="682" t="s">
        <v>4446</v>
      </c>
      <c r="X1019" s="682" t="s">
        <v>4446</v>
      </c>
    </row>
    <row r="1020" spans="2:24" s="363" customFormat="1" ht="30" x14ac:dyDescent="0.2">
      <c r="B1020" s="29"/>
      <c r="C1020" s="29"/>
      <c r="D1020" s="29"/>
      <c r="E1020" s="29"/>
      <c r="F1020" s="29"/>
      <c r="G1020" s="29"/>
      <c r="H1020" s="29"/>
      <c r="I1020" s="29"/>
      <c r="J1020" s="29"/>
      <c r="K1020" s="29"/>
      <c r="L1020" s="29"/>
      <c r="M1020" s="372"/>
      <c r="N1020" s="720" t="s">
        <v>3667</v>
      </c>
      <c r="O1020" s="720" t="s">
        <v>3667</v>
      </c>
      <c r="P1020" s="720" t="s">
        <v>3667</v>
      </c>
      <c r="Q1020" s="720" t="s">
        <v>3667</v>
      </c>
      <c r="R1020" s="675" t="s">
        <v>3670</v>
      </c>
      <c r="S1020" s="691" t="s">
        <v>3657</v>
      </c>
      <c r="T1020" s="641" t="s">
        <v>4565</v>
      </c>
      <c r="U1020" s="641" t="s">
        <v>4566</v>
      </c>
      <c r="V1020" s="682" t="s">
        <v>4446</v>
      </c>
      <c r="W1020" s="682" t="s">
        <v>4446</v>
      </c>
      <c r="X1020" s="682" t="s">
        <v>4446</v>
      </c>
    </row>
    <row r="1021" spans="2:24" s="363" customFormat="1" ht="30" x14ac:dyDescent="0.2">
      <c r="B1021" s="29"/>
      <c r="C1021" s="29"/>
      <c r="D1021" s="29"/>
      <c r="E1021" s="29"/>
      <c r="F1021" s="29"/>
      <c r="G1021" s="29"/>
      <c r="H1021" s="29"/>
      <c r="I1021" s="29"/>
      <c r="J1021" s="29"/>
      <c r="K1021" s="29"/>
      <c r="L1021" s="29"/>
      <c r="M1021" s="372"/>
      <c r="N1021" s="720" t="s">
        <v>3668</v>
      </c>
      <c r="O1021" s="720" t="s">
        <v>3668</v>
      </c>
      <c r="P1021" s="720" t="s">
        <v>3668</v>
      </c>
      <c r="Q1021" s="720" t="s">
        <v>3668</v>
      </c>
      <c r="R1021" s="675" t="s">
        <v>3671</v>
      </c>
      <c r="S1021" s="691" t="s">
        <v>3658</v>
      </c>
      <c r="T1021" s="641" t="s">
        <v>4565</v>
      </c>
      <c r="U1021" s="641" t="s">
        <v>4566</v>
      </c>
      <c r="V1021" s="682" t="s">
        <v>4446</v>
      </c>
      <c r="W1021" s="682" t="s">
        <v>4446</v>
      </c>
      <c r="X1021" s="682" t="s">
        <v>4446</v>
      </c>
    </row>
    <row r="1022" spans="2:24" s="363" customFormat="1" ht="45" x14ac:dyDescent="0.2">
      <c r="B1022" s="29"/>
      <c r="C1022" s="29"/>
      <c r="D1022" s="29"/>
      <c r="E1022" s="29"/>
      <c r="F1022" s="29"/>
      <c r="G1022" s="29"/>
      <c r="H1022" s="29"/>
      <c r="I1022" s="29"/>
      <c r="J1022" s="29"/>
      <c r="K1022" s="29"/>
      <c r="L1022" s="29"/>
      <c r="M1022" s="372"/>
      <c r="N1022" s="765" t="s">
        <v>3669</v>
      </c>
      <c r="O1022" s="765" t="s">
        <v>3669</v>
      </c>
      <c r="P1022" s="765" t="s">
        <v>3669</v>
      </c>
      <c r="Q1022" s="765" t="s">
        <v>3669</v>
      </c>
      <c r="R1022" s="675" t="s">
        <v>3672</v>
      </c>
      <c r="S1022" s="691" t="s">
        <v>3659</v>
      </c>
      <c r="T1022" s="641" t="s">
        <v>4565</v>
      </c>
      <c r="U1022" s="641" t="s">
        <v>4566</v>
      </c>
      <c r="V1022" s="682" t="s">
        <v>4446</v>
      </c>
      <c r="W1022" s="682" t="s">
        <v>4446</v>
      </c>
      <c r="X1022" s="682" t="s">
        <v>4446</v>
      </c>
    </row>
    <row r="1023" spans="2:24" s="363" customFormat="1" ht="15.6" customHeight="1" x14ac:dyDescent="0.2">
      <c r="B1023" s="29"/>
      <c r="C1023" s="29"/>
      <c r="D1023" s="29"/>
      <c r="E1023" s="29"/>
      <c r="F1023" s="29"/>
      <c r="G1023" s="29"/>
      <c r="H1023" s="29"/>
      <c r="I1023" s="29"/>
      <c r="J1023" s="29"/>
      <c r="K1023" s="29"/>
      <c r="L1023" s="29"/>
      <c r="M1023" s="372"/>
      <c r="N1023" s="792"/>
      <c r="O1023" s="792"/>
      <c r="P1023" s="792"/>
      <c r="Q1023" s="792"/>
      <c r="R1023" s="446" t="s">
        <v>73</v>
      </c>
      <c r="S1023" s="691" t="s">
        <v>4165</v>
      </c>
      <c r="T1023" s="641" t="s">
        <v>4565</v>
      </c>
      <c r="U1023" s="641" t="s">
        <v>4566</v>
      </c>
      <c r="V1023" s="682" t="s">
        <v>4446</v>
      </c>
      <c r="W1023" s="682" t="s">
        <v>4446</v>
      </c>
      <c r="X1023" s="682" t="s">
        <v>4446</v>
      </c>
    </row>
    <row r="1024" spans="2:24" s="363" customFormat="1" x14ac:dyDescent="0.2">
      <c r="B1024" s="29"/>
      <c r="C1024" s="29"/>
      <c r="D1024" s="29"/>
      <c r="E1024" s="29"/>
      <c r="F1024" s="29"/>
      <c r="G1024" s="29"/>
      <c r="H1024" s="29"/>
      <c r="I1024" s="29"/>
      <c r="J1024" s="29"/>
      <c r="K1024" s="29"/>
      <c r="L1024" s="29"/>
      <c r="M1024" s="372"/>
      <c r="N1024" s="792"/>
      <c r="O1024" s="792"/>
      <c r="P1024" s="792"/>
      <c r="Q1024" s="792"/>
      <c r="R1024" s="446" t="s">
        <v>73</v>
      </c>
      <c r="S1024" s="691" t="s">
        <v>4166</v>
      </c>
      <c r="T1024" s="641" t="s">
        <v>4565</v>
      </c>
      <c r="U1024" s="641" t="s">
        <v>4566</v>
      </c>
      <c r="V1024" s="682" t="s">
        <v>4446</v>
      </c>
      <c r="W1024" s="682" t="s">
        <v>4446</v>
      </c>
      <c r="X1024" s="682" t="s">
        <v>4446</v>
      </c>
    </row>
    <row r="1025" spans="2:24" s="363" customFormat="1" x14ac:dyDescent="0.2">
      <c r="B1025" s="29"/>
      <c r="C1025" s="29"/>
      <c r="D1025" s="29"/>
      <c r="E1025" s="29"/>
      <c r="F1025" s="29"/>
      <c r="G1025" s="29"/>
      <c r="H1025" s="29"/>
      <c r="I1025" s="29"/>
      <c r="J1025" s="29"/>
      <c r="K1025" s="29"/>
      <c r="L1025" s="29"/>
      <c r="M1025" s="372"/>
      <c r="N1025" s="792"/>
      <c r="O1025" s="792"/>
      <c r="P1025" s="792"/>
      <c r="Q1025" s="792"/>
      <c r="R1025" s="446" t="s">
        <v>73</v>
      </c>
      <c r="S1025" s="691" t="s">
        <v>4167</v>
      </c>
      <c r="T1025" s="641" t="s">
        <v>4565</v>
      </c>
      <c r="U1025" s="641" t="s">
        <v>4566</v>
      </c>
      <c r="V1025" s="682" t="s">
        <v>4446</v>
      </c>
      <c r="W1025" s="682" t="s">
        <v>4446</v>
      </c>
      <c r="X1025" s="682" t="s">
        <v>4446</v>
      </c>
    </row>
    <row r="1026" spans="2:24" s="363" customFormat="1" ht="29.45" customHeight="1" x14ac:dyDescent="0.2">
      <c r="B1026" s="29"/>
      <c r="C1026" s="29"/>
      <c r="D1026" s="29"/>
      <c r="E1026" s="29"/>
      <c r="F1026" s="29"/>
      <c r="G1026" s="29"/>
      <c r="H1026" s="29"/>
      <c r="I1026" s="29"/>
      <c r="J1026" s="29"/>
      <c r="K1026" s="29"/>
      <c r="L1026" s="29"/>
      <c r="M1026" s="372"/>
      <c r="N1026" s="766"/>
      <c r="O1026" s="766"/>
      <c r="P1026" s="766"/>
      <c r="Q1026" s="766"/>
      <c r="R1026" s="446" t="s">
        <v>73</v>
      </c>
      <c r="S1026" s="691" t="s">
        <v>4168</v>
      </c>
      <c r="T1026" s="641" t="s">
        <v>4565</v>
      </c>
      <c r="U1026" s="641" t="s">
        <v>4566</v>
      </c>
      <c r="V1026" s="682" t="s">
        <v>4446</v>
      </c>
      <c r="W1026" s="682" t="s">
        <v>4446</v>
      </c>
      <c r="X1026" s="682" t="s">
        <v>4446</v>
      </c>
    </row>
    <row r="1027" spans="2:24" s="363" customFormat="1" ht="15" x14ac:dyDescent="0.2">
      <c r="B1027" s="29"/>
      <c r="C1027" s="29"/>
      <c r="D1027" s="29"/>
      <c r="E1027" s="29"/>
      <c r="F1027" s="29"/>
      <c r="G1027" s="29"/>
      <c r="H1027" s="29"/>
      <c r="I1027" s="29"/>
      <c r="J1027" s="29"/>
      <c r="K1027" s="29"/>
      <c r="L1027" s="29"/>
      <c r="M1027" s="372"/>
      <c r="N1027" s="885" t="s">
        <v>3660</v>
      </c>
      <c r="O1027" s="885" t="s">
        <v>3660</v>
      </c>
      <c r="P1027" s="885" t="s">
        <v>3660</v>
      </c>
      <c r="Q1027" s="885" t="s">
        <v>3660</v>
      </c>
      <c r="R1027" s="676" t="s">
        <v>3661</v>
      </c>
      <c r="S1027" s="691" t="s">
        <v>4169</v>
      </c>
      <c r="T1027" s="641" t="s">
        <v>4565</v>
      </c>
      <c r="U1027" s="641" t="s">
        <v>4564</v>
      </c>
      <c r="V1027" s="682" t="s">
        <v>4446</v>
      </c>
      <c r="W1027" s="682" t="s">
        <v>4446</v>
      </c>
      <c r="X1027" s="682" t="s">
        <v>4446</v>
      </c>
    </row>
    <row r="1028" spans="2:24" s="363" customFormat="1" ht="25.5" x14ac:dyDescent="0.2">
      <c r="B1028" s="29"/>
      <c r="C1028" s="29"/>
      <c r="D1028" s="29"/>
      <c r="E1028" s="29"/>
      <c r="F1028" s="29"/>
      <c r="G1028" s="29"/>
      <c r="H1028" s="29"/>
      <c r="I1028" s="29"/>
      <c r="J1028" s="29"/>
      <c r="K1028" s="29"/>
      <c r="L1028" s="29"/>
      <c r="M1028" s="372"/>
      <c r="N1028" s="887"/>
      <c r="O1028" s="887"/>
      <c r="P1028" s="887"/>
      <c r="Q1028" s="887"/>
      <c r="R1028" s="446" t="s">
        <v>73</v>
      </c>
      <c r="S1028" s="691" t="s">
        <v>4170</v>
      </c>
      <c r="T1028" s="641" t="s">
        <v>4565</v>
      </c>
      <c r="U1028" s="641" t="s">
        <v>4564</v>
      </c>
      <c r="V1028" s="682" t="s">
        <v>4446</v>
      </c>
      <c r="W1028" s="682" t="s">
        <v>4446</v>
      </c>
      <c r="X1028" s="682" t="s">
        <v>4446</v>
      </c>
    </row>
    <row r="1029" spans="2:24" s="363" customFormat="1" ht="25.5" x14ac:dyDescent="0.2">
      <c r="B1029" s="29"/>
      <c r="C1029" s="29"/>
      <c r="D1029" s="29"/>
      <c r="E1029" s="29"/>
      <c r="F1029" s="29"/>
      <c r="G1029" s="29"/>
      <c r="H1029" s="29"/>
      <c r="I1029" s="29"/>
      <c r="J1029" s="29"/>
      <c r="K1029" s="29"/>
      <c r="L1029" s="29"/>
      <c r="M1029" s="372"/>
      <c r="N1029" s="887"/>
      <c r="O1029" s="887"/>
      <c r="P1029" s="887"/>
      <c r="Q1029" s="887"/>
      <c r="R1029" s="446" t="s">
        <v>73</v>
      </c>
      <c r="S1029" s="691" t="s">
        <v>4171</v>
      </c>
      <c r="T1029" s="641" t="s">
        <v>4565</v>
      </c>
      <c r="U1029" s="641" t="s">
        <v>4564</v>
      </c>
      <c r="V1029" s="682" t="s">
        <v>4446</v>
      </c>
      <c r="W1029" s="682" t="s">
        <v>4446</v>
      </c>
      <c r="X1029" s="682" t="s">
        <v>4446</v>
      </c>
    </row>
    <row r="1030" spans="2:24" s="363" customFormat="1" x14ac:dyDescent="0.2">
      <c r="B1030" s="29"/>
      <c r="C1030" s="29"/>
      <c r="D1030" s="29"/>
      <c r="E1030" s="29"/>
      <c r="F1030" s="29"/>
      <c r="G1030" s="29"/>
      <c r="H1030" s="29"/>
      <c r="I1030" s="29"/>
      <c r="J1030" s="29"/>
      <c r="K1030" s="29"/>
      <c r="L1030" s="29"/>
      <c r="M1030" s="372"/>
      <c r="N1030" s="887"/>
      <c r="O1030" s="887"/>
      <c r="P1030" s="887"/>
      <c r="Q1030" s="887"/>
      <c r="R1030" s="446" t="s">
        <v>73</v>
      </c>
      <c r="S1030" s="691" t="s">
        <v>4172</v>
      </c>
      <c r="T1030" s="641" t="s">
        <v>4565</v>
      </c>
      <c r="U1030" s="641" t="s">
        <v>4564</v>
      </c>
      <c r="V1030" s="682" t="s">
        <v>4446</v>
      </c>
      <c r="W1030" s="682" t="s">
        <v>4446</v>
      </c>
      <c r="X1030" s="682" t="s">
        <v>4446</v>
      </c>
    </row>
    <row r="1031" spans="2:24" s="363" customFormat="1" ht="25.5" x14ac:dyDescent="0.2">
      <c r="B1031" s="29"/>
      <c r="C1031" s="29"/>
      <c r="D1031" s="29"/>
      <c r="E1031" s="29"/>
      <c r="F1031" s="29"/>
      <c r="G1031" s="29"/>
      <c r="H1031" s="29"/>
      <c r="I1031" s="29"/>
      <c r="J1031" s="29"/>
      <c r="K1031" s="29"/>
      <c r="L1031" s="29"/>
      <c r="M1031" s="372"/>
      <c r="N1031" s="886"/>
      <c r="O1031" s="886"/>
      <c r="P1031" s="886"/>
      <c r="Q1031" s="886"/>
      <c r="R1031" s="446" t="s">
        <v>73</v>
      </c>
      <c r="S1031" s="691" t="s">
        <v>4173</v>
      </c>
      <c r="T1031" s="641" t="s">
        <v>4565</v>
      </c>
      <c r="U1031" s="641" t="s">
        <v>4564</v>
      </c>
      <c r="V1031" s="682" t="s">
        <v>4446</v>
      </c>
      <c r="W1031" s="682" t="s">
        <v>4446</v>
      </c>
      <c r="X1031" s="682" t="s">
        <v>4446</v>
      </c>
    </row>
    <row r="1032" spans="2:24" s="363" customFormat="1" ht="25.5" x14ac:dyDescent="0.2">
      <c r="B1032" s="29"/>
      <c r="C1032" s="29"/>
      <c r="D1032" s="29"/>
      <c r="E1032" s="29"/>
      <c r="F1032" s="29"/>
      <c r="G1032" s="29"/>
      <c r="H1032" s="29"/>
      <c r="I1032" s="29"/>
      <c r="J1032" s="29"/>
      <c r="K1032" s="29"/>
      <c r="L1032" s="29"/>
      <c r="M1032" s="372"/>
      <c r="N1032" s="885" t="s">
        <v>3662</v>
      </c>
      <c r="O1032" s="885" t="s">
        <v>3662</v>
      </c>
      <c r="P1032" s="885" t="s">
        <v>3662</v>
      </c>
      <c r="Q1032" s="885" t="s">
        <v>3662</v>
      </c>
      <c r="R1032" s="676" t="s">
        <v>3663</v>
      </c>
      <c r="S1032" s="691" t="s">
        <v>4174</v>
      </c>
      <c r="T1032" s="641" t="s">
        <v>4565</v>
      </c>
      <c r="U1032" s="641" t="s">
        <v>4564</v>
      </c>
      <c r="V1032" s="682" t="s">
        <v>4446</v>
      </c>
      <c r="W1032" s="682" t="s">
        <v>4446</v>
      </c>
      <c r="X1032" s="682" t="s">
        <v>4446</v>
      </c>
    </row>
    <row r="1033" spans="2:24" s="363" customFormat="1" ht="25.5" x14ac:dyDescent="0.2">
      <c r="B1033" s="29"/>
      <c r="C1033" s="29"/>
      <c r="D1033" s="29"/>
      <c r="E1033" s="29"/>
      <c r="F1033" s="29"/>
      <c r="G1033" s="29"/>
      <c r="H1033" s="29"/>
      <c r="I1033" s="29"/>
      <c r="J1033" s="29"/>
      <c r="K1033" s="29"/>
      <c r="L1033" s="29"/>
      <c r="M1033" s="372"/>
      <c r="N1033" s="887"/>
      <c r="O1033" s="887"/>
      <c r="P1033" s="887"/>
      <c r="Q1033" s="887"/>
      <c r="R1033" s="446" t="s">
        <v>73</v>
      </c>
      <c r="S1033" s="691" t="s">
        <v>4175</v>
      </c>
      <c r="T1033" s="641" t="s">
        <v>4565</v>
      </c>
      <c r="U1033" s="641" t="s">
        <v>4564</v>
      </c>
      <c r="V1033" s="682" t="s">
        <v>4446</v>
      </c>
      <c r="W1033" s="682" t="s">
        <v>4446</v>
      </c>
      <c r="X1033" s="682" t="s">
        <v>4446</v>
      </c>
    </row>
    <row r="1034" spans="2:24" s="363" customFormat="1" ht="38.25" x14ac:dyDescent="0.2">
      <c r="B1034" s="29"/>
      <c r="C1034" s="29"/>
      <c r="D1034" s="29"/>
      <c r="E1034" s="29"/>
      <c r="F1034" s="29"/>
      <c r="G1034" s="29"/>
      <c r="H1034" s="29"/>
      <c r="I1034" s="29"/>
      <c r="J1034" s="29"/>
      <c r="K1034" s="29"/>
      <c r="L1034" s="29"/>
      <c r="M1034" s="372"/>
      <c r="N1034" s="886"/>
      <c r="O1034" s="886"/>
      <c r="P1034" s="886"/>
      <c r="Q1034" s="886"/>
      <c r="R1034" s="446" t="s">
        <v>73</v>
      </c>
      <c r="S1034" s="691" t="s">
        <v>4176</v>
      </c>
      <c r="T1034" s="641" t="s">
        <v>4565</v>
      </c>
      <c r="U1034" s="641" t="s">
        <v>4564</v>
      </c>
      <c r="V1034" s="682" t="s">
        <v>4446</v>
      </c>
      <c r="W1034" s="682" t="s">
        <v>4446</v>
      </c>
      <c r="X1034" s="682" t="s">
        <v>4446</v>
      </c>
    </row>
    <row r="1035" spans="2:24" s="363" customFormat="1" ht="38.25" x14ac:dyDescent="0.2">
      <c r="B1035" s="29"/>
      <c r="C1035" s="29"/>
      <c r="D1035" s="29"/>
      <c r="E1035" s="29"/>
      <c r="F1035" s="29"/>
      <c r="G1035" s="29"/>
      <c r="H1035" s="29"/>
      <c r="I1035" s="29"/>
      <c r="J1035" s="29"/>
      <c r="K1035" s="29"/>
      <c r="L1035" s="29"/>
      <c r="M1035" s="372"/>
      <c r="N1035" s="675" t="s">
        <v>3664</v>
      </c>
      <c r="O1035" s="675" t="s">
        <v>3664</v>
      </c>
      <c r="P1035" s="675" t="s">
        <v>3664</v>
      </c>
      <c r="Q1035" s="675" t="s">
        <v>3664</v>
      </c>
      <c r="R1035" s="676" t="s">
        <v>3665</v>
      </c>
      <c r="S1035" s="691" t="s">
        <v>3666</v>
      </c>
      <c r="T1035" s="641" t="s">
        <v>4565</v>
      </c>
      <c r="U1035" s="641" t="s">
        <v>4564</v>
      </c>
      <c r="V1035" s="682" t="s">
        <v>4446</v>
      </c>
      <c r="W1035" s="682" t="s">
        <v>4446</v>
      </c>
      <c r="X1035" s="682" t="s">
        <v>4446</v>
      </c>
    </row>
    <row r="1036" spans="2:24" s="363" customFormat="1" ht="15" customHeight="1" x14ac:dyDescent="0.2">
      <c r="B1036" s="679" t="s">
        <v>4880</v>
      </c>
      <c r="C1036" s="679"/>
      <c r="D1036" s="679"/>
      <c r="E1036" s="679"/>
      <c r="F1036" s="679"/>
      <c r="G1036" s="679"/>
      <c r="H1036" s="679"/>
      <c r="I1036" s="679"/>
      <c r="J1036" s="679"/>
      <c r="K1036" s="679"/>
      <c r="L1036" s="679"/>
      <c r="M1036" s="679"/>
      <c r="N1036" s="679"/>
      <c r="O1036" s="679"/>
      <c r="P1036" s="782" t="s">
        <v>4880</v>
      </c>
      <c r="Q1036" s="785"/>
      <c r="R1036" s="785"/>
      <c r="S1036" s="785"/>
      <c r="T1036" s="785"/>
      <c r="U1036" s="785"/>
      <c r="V1036" s="785"/>
      <c r="W1036" s="785"/>
      <c r="X1036" s="845"/>
    </row>
    <row r="1037" spans="2:24" ht="14.25" customHeight="1" x14ac:dyDescent="0.2">
      <c r="B1037" s="724"/>
      <c r="C1037" s="724"/>
      <c r="D1037" s="724"/>
      <c r="E1037" s="724"/>
      <c r="F1037" s="724"/>
      <c r="G1037" s="724"/>
      <c r="H1037" s="724"/>
      <c r="I1037" s="724"/>
      <c r="J1037" s="724"/>
      <c r="K1037" s="756">
        <v>5.8</v>
      </c>
      <c r="L1037" s="765" t="s">
        <v>2557</v>
      </c>
      <c r="M1037" s="765" t="s">
        <v>2557</v>
      </c>
      <c r="N1037" s="765" t="s">
        <v>2557</v>
      </c>
      <c r="O1037" s="765" t="s">
        <v>2557</v>
      </c>
      <c r="P1037" s="765" t="s">
        <v>2557</v>
      </c>
      <c r="Q1037" s="765" t="s">
        <v>4918</v>
      </c>
      <c r="R1037" s="715" t="s">
        <v>2558</v>
      </c>
      <c r="S1037" s="203" t="s">
        <v>2571</v>
      </c>
      <c r="T1037" s="599" t="s">
        <v>4562</v>
      </c>
      <c r="U1037" s="599" t="s">
        <v>4563</v>
      </c>
      <c r="V1037" s="487" t="s">
        <v>2246</v>
      </c>
      <c r="W1037" s="487" t="s">
        <v>2246</v>
      </c>
      <c r="X1037" s="487" t="s">
        <v>2246</v>
      </c>
    </row>
    <row r="1038" spans="2:24" x14ac:dyDescent="0.2">
      <c r="B1038" s="724"/>
      <c r="C1038" s="724"/>
      <c r="D1038" s="724"/>
      <c r="E1038" s="724"/>
      <c r="F1038" s="724"/>
      <c r="G1038" s="724"/>
      <c r="H1038" s="724"/>
      <c r="I1038" s="724"/>
      <c r="J1038" s="724"/>
      <c r="K1038" s="757"/>
      <c r="L1038" s="792"/>
      <c r="M1038" s="792"/>
      <c r="N1038" s="792"/>
      <c r="O1038" s="792"/>
      <c r="P1038" s="792"/>
      <c r="Q1038" s="792"/>
      <c r="R1038" s="715" t="s">
        <v>73</v>
      </c>
      <c r="S1038" s="203" t="s">
        <v>2572</v>
      </c>
      <c r="T1038" s="599" t="s">
        <v>4562</v>
      </c>
      <c r="U1038" s="599" t="s">
        <v>4563</v>
      </c>
      <c r="V1038" s="487" t="s">
        <v>2246</v>
      </c>
      <c r="W1038" s="487" t="s">
        <v>2246</v>
      </c>
      <c r="X1038" s="487" t="s">
        <v>2246</v>
      </c>
    </row>
    <row r="1039" spans="2:24" ht="27" customHeight="1" x14ac:dyDescent="0.2">
      <c r="B1039" s="724"/>
      <c r="C1039" s="724"/>
      <c r="D1039" s="724"/>
      <c r="E1039" s="724"/>
      <c r="F1039" s="724"/>
      <c r="G1039" s="724"/>
      <c r="H1039" s="724"/>
      <c r="I1039" s="724"/>
      <c r="J1039" s="724"/>
      <c r="K1039" s="757"/>
      <c r="L1039" s="792"/>
      <c r="M1039" s="792"/>
      <c r="N1039" s="792"/>
      <c r="O1039" s="792"/>
      <c r="P1039" s="792"/>
      <c r="Q1039" s="792"/>
      <c r="R1039" s="715" t="s">
        <v>73</v>
      </c>
      <c r="S1039" s="203" t="s">
        <v>2573</v>
      </c>
      <c r="T1039" s="599" t="s">
        <v>4562</v>
      </c>
      <c r="U1039" s="599" t="s">
        <v>4563</v>
      </c>
      <c r="V1039" s="487" t="s">
        <v>2246</v>
      </c>
      <c r="W1039" s="487" t="s">
        <v>2246</v>
      </c>
      <c r="X1039" s="487" t="s">
        <v>2246</v>
      </c>
    </row>
    <row r="1040" spans="2:24" ht="25.5" x14ac:dyDescent="0.2">
      <c r="B1040" s="724"/>
      <c r="C1040" s="724"/>
      <c r="D1040" s="724"/>
      <c r="E1040" s="724"/>
      <c r="F1040" s="724"/>
      <c r="G1040" s="724"/>
      <c r="H1040" s="724"/>
      <c r="I1040" s="724"/>
      <c r="J1040" s="724"/>
      <c r="K1040" s="757"/>
      <c r="L1040" s="792"/>
      <c r="M1040" s="792"/>
      <c r="N1040" s="792"/>
      <c r="O1040" s="792"/>
      <c r="P1040" s="792"/>
      <c r="Q1040" s="792"/>
      <c r="R1040" s="715" t="s">
        <v>73</v>
      </c>
      <c r="S1040" s="203" t="s">
        <v>2574</v>
      </c>
      <c r="T1040" s="599" t="s">
        <v>4562</v>
      </c>
      <c r="U1040" s="599" t="s">
        <v>4563</v>
      </c>
      <c r="V1040" s="487" t="s">
        <v>2246</v>
      </c>
      <c r="W1040" s="487" t="s">
        <v>2246</v>
      </c>
      <c r="X1040" s="487" t="s">
        <v>2246</v>
      </c>
    </row>
    <row r="1041" spans="2:24" ht="25.5" x14ac:dyDescent="0.2">
      <c r="B1041" s="724"/>
      <c r="C1041" s="724"/>
      <c r="D1041" s="724"/>
      <c r="E1041" s="724"/>
      <c r="F1041" s="724"/>
      <c r="G1041" s="724"/>
      <c r="H1041" s="724"/>
      <c r="I1041" s="724"/>
      <c r="J1041" s="724"/>
      <c r="K1041" s="757"/>
      <c r="L1041" s="792"/>
      <c r="M1041" s="792"/>
      <c r="N1041" s="792"/>
      <c r="O1041" s="792"/>
      <c r="P1041" s="792"/>
      <c r="Q1041" s="792"/>
      <c r="R1041" s="715" t="s">
        <v>73</v>
      </c>
      <c r="S1041" s="203" t="s">
        <v>2575</v>
      </c>
      <c r="T1041" s="599" t="s">
        <v>4562</v>
      </c>
      <c r="U1041" s="599" t="s">
        <v>4563</v>
      </c>
      <c r="V1041" s="487" t="s">
        <v>2246</v>
      </c>
      <c r="W1041" s="487" t="s">
        <v>2246</v>
      </c>
      <c r="X1041" s="487" t="s">
        <v>2246</v>
      </c>
    </row>
    <row r="1042" spans="2:24" ht="38.25" x14ac:dyDescent="0.2">
      <c r="B1042" s="724"/>
      <c r="C1042" s="724"/>
      <c r="D1042" s="724"/>
      <c r="E1042" s="724"/>
      <c r="F1042" s="724"/>
      <c r="G1042" s="724"/>
      <c r="H1042" s="724"/>
      <c r="I1042" s="724"/>
      <c r="J1042" s="724"/>
      <c r="K1042" s="758"/>
      <c r="L1042" s="792"/>
      <c r="M1042" s="792"/>
      <c r="N1042" s="792"/>
      <c r="O1042" s="792"/>
      <c r="P1042" s="792"/>
      <c r="Q1042" s="792"/>
      <c r="R1042" s="715" t="s">
        <v>73</v>
      </c>
      <c r="S1042" s="203" t="s">
        <v>2576</v>
      </c>
      <c r="T1042" s="599" t="s">
        <v>4562</v>
      </c>
      <c r="U1042" s="599" t="s">
        <v>4563</v>
      </c>
      <c r="V1042" s="487" t="s">
        <v>2246</v>
      </c>
      <c r="W1042" s="487" t="s">
        <v>2246</v>
      </c>
      <c r="X1042" s="487" t="s">
        <v>2246</v>
      </c>
    </row>
    <row r="1043" spans="2:24" x14ac:dyDescent="0.2">
      <c r="B1043" s="724"/>
      <c r="C1043" s="724"/>
      <c r="D1043" s="724"/>
      <c r="E1043" s="724"/>
      <c r="F1043" s="724"/>
      <c r="G1043" s="724"/>
      <c r="H1043" s="724"/>
      <c r="I1043" s="724"/>
      <c r="J1043" s="724"/>
      <c r="K1043" s="260"/>
      <c r="L1043" s="792"/>
      <c r="M1043" s="792"/>
      <c r="N1043" s="792"/>
      <c r="O1043" s="792"/>
      <c r="P1043" s="792"/>
      <c r="Q1043" s="792"/>
      <c r="R1043" s="715" t="s">
        <v>73</v>
      </c>
      <c r="S1043" s="203" t="s">
        <v>2577</v>
      </c>
      <c r="T1043" s="641" t="s">
        <v>4565</v>
      </c>
      <c r="U1043" s="659" t="s">
        <v>4563</v>
      </c>
      <c r="V1043" s="487" t="s">
        <v>2246</v>
      </c>
      <c r="W1043" s="487" t="s">
        <v>2246</v>
      </c>
      <c r="X1043" s="487" t="s">
        <v>2246</v>
      </c>
    </row>
    <row r="1044" spans="2:24" ht="25.5" x14ac:dyDescent="0.2">
      <c r="B1044" s="724"/>
      <c r="C1044" s="724"/>
      <c r="D1044" s="724"/>
      <c r="E1044" s="724"/>
      <c r="F1044" s="724"/>
      <c r="G1044" s="724"/>
      <c r="H1044" s="724"/>
      <c r="I1044" s="724"/>
      <c r="J1044" s="724"/>
      <c r="K1044" s="260"/>
      <c r="L1044" s="792"/>
      <c r="M1044" s="792"/>
      <c r="N1044" s="792"/>
      <c r="O1044" s="792"/>
      <c r="P1044" s="792"/>
      <c r="Q1044" s="792"/>
      <c r="R1044" s="715" t="s">
        <v>73</v>
      </c>
      <c r="S1044" s="203" t="s">
        <v>2578</v>
      </c>
      <c r="T1044" s="641" t="s">
        <v>4565</v>
      </c>
      <c r="U1044" s="659" t="s">
        <v>4563</v>
      </c>
      <c r="V1044" s="487" t="s">
        <v>2246</v>
      </c>
      <c r="W1044" s="487" t="s">
        <v>2246</v>
      </c>
      <c r="X1044" s="487" t="s">
        <v>2246</v>
      </c>
    </row>
    <row r="1045" spans="2:24" ht="25.5" x14ac:dyDescent="0.2">
      <c r="B1045" s="724"/>
      <c r="C1045" s="724"/>
      <c r="D1045" s="724"/>
      <c r="E1045" s="724"/>
      <c r="F1045" s="724"/>
      <c r="G1045" s="724"/>
      <c r="H1045" s="724"/>
      <c r="I1045" s="724"/>
      <c r="J1045" s="724"/>
      <c r="K1045" s="260"/>
      <c r="L1045" s="766"/>
      <c r="M1045" s="766"/>
      <c r="N1045" s="766"/>
      <c r="O1045" s="766"/>
      <c r="P1045" s="766"/>
      <c r="Q1045" s="766"/>
      <c r="R1045" s="715" t="s">
        <v>73</v>
      </c>
      <c r="S1045" s="203" t="s">
        <v>2579</v>
      </c>
      <c r="T1045" s="641" t="s">
        <v>4565</v>
      </c>
      <c r="U1045" s="659" t="s">
        <v>4563</v>
      </c>
      <c r="V1045" s="487" t="s">
        <v>2246</v>
      </c>
      <c r="W1045" s="487" t="s">
        <v>2246</v>
      </c>
      <c r="X1045" s="487" t="s">
        <v>2246</v>
      </c>
    </row>
    <row r="1046" spans="2:24" ht="15.75" customHeight="1" x14ac:dyDescent="0.2">
      <c r="B1046" s="724"/>
      <c r="C1046" s="724"/>
      <c r="D1046" s="724"/>
      <c r="E1046" s="724"/>
      <c r="F1046" s="724"/>
      <c r="G1046" s="724"/>
      <c r="H1046" s="724"/>
      <c r="I1046" s="724"/>
      <c r="J1046" s="724"/>
      <c r="K1046" s="714" t="s">
        <v>488</v>
      </c>
      <c r="L1046" s="720" t="s">
        <v>2559</v>
      </c>
      <c r="M1046" s="720" t="s">
        <v>2559</v>
      </c>
      <c r="N1046" s="720" t="s">
        <v>2559</v>
      </c>
      <c r="O1046" s="720" t="s">
        <v>2559</v>
      </c>
      <c r="P1046" s="720" t="s">
        <v>2559</v>
      </c>
      <c r="Q1046" s="720" t="s">
        <v>4917</v>
      </c>
      <c r="R1046" s="720" t="s">
        <v>2560</v>
      </c>
      <c r="S1046" s="203" t="s">
        <v>2570</v>
      </c>
      <c r="T1046" s="599" t="s">
        <v>4562</v>
      </c>
      <c r="U1046" s="599" t="s">
        <v>4563</v>
      </c>
      <c r="V1046" s="485" t="s">
        <v>2248</v>
      </c>
      <c r="W1046" s="485" t="s">
        <v>2248</v>
      </c>
      <c r="X1046" s="485" t="s">
        <v>2248</v>
      </c>
    </row>
    <row r="1047" spans="2:24" ht="27.75" customHeight="1" x14ac:dyDescent="0.2">
      <c r="B1047" s="724"/>
      <c r="C1047" s="724"/>
      <c r="D1047" s="724"/>
      <c r="E1047" s="724"/>
      <c r="F1047" s="724"/>
      <c r="G1047" s="724"/>
      <c r="H1047" s="724"/>
      <c r="I1047" s="724"/>
      <c r="J1047" s="724"/>
      <c r="K1047" s="260"/>
      <c r="L1047" s="765" t="s">
        <v>2561</v>
      </c>
      <c r="M1047" s="765" t="s">
        <v>2561</v>
      </c>
      <c r="N1047" s="888" t="s">
        <v>2561</v>
      </c>
      <c r="O1047" s="888" t="s">
        <v>2561</v>
      </c>
      <c r="P1047" s="888" t="s">
        <v>2561</v>
      </c>
      <c r="Q1047" s="890" t="s">
        <v>4916</v>
      </c>
      <c r="R1047" s="706" t="s">
        <v>2562</v>
      </c>
      <c r="S1047" s="707" t="s">
        <v>2580</v>
      </c>
      <c r="T1047" s="641" t="s">
        <v>4565</v>
      </c>
      <c r="U1047" s="659" t="s">
        <v>4564</v>
      </c>
      <c r="V1047" s="485" t="s">
        <v>2248</v>
      </c>
      <c r="W1047" s="485" t="s">
        <v>2248</v>
      </c>
      <c r="X1047" s="485" t="s">
        <v>2248</v>
      </c>
    </row>
    <row r="1048" spans="2:24" ht="29.25" customHeight="1" x14ac:dyDescent="0.2">
      <c r="B1048" s="724"/>
      <c r="C1048" s="724"/>
      <c r="D1048" s="724"/>
      <c r="E1048" s="724"/>
      <c r="F1048" s="724"/>
      <c r="G1048" s="724"/>
      <c r="H1048" s="724"/>
      <c r="I1048" s="724"/>
      <c r="J1048" s="724"/>
      <c r="K1048" s="260"/>
      <c r="L1048" s="766"/>
      <c r="M1048" s="766"/>
      <c r="N1048" s="889"/>
      <c r="O1048" s="889"/>
      <c r="P1048" s="889"/>
      <c r="Q1048" s="891"/>
      <c r="R1048" s="708" t="s">
        <v>73</v>
      </c>
      <c r="S1048" s="707" t="s">
        <v>2581</v>
      </c>
      <c r="T1048" s="641" t="s">
        <v>4565</v>
      </c>
      <c r="U1048" s="659" t="s">
        <v>4564</v>
      </c>
      <c r="V1048" s="485" t="s">
        <v>2248</v>
      </c>
      <c r="W1048" s="485" t="s">
        <v>2248</v>
      </c>
      <c r="X1048" s="485" t="s">
        <v>2248</v>
      </c>
    </row>
    <row r="1049" spans="2:24" ht="39.75" customHeight="1" x14ac:dyDescent="0.2">
      <c r="B1049" s="724"/>
      <c r="C1049" s="724"/>
      <c r="D1049" s="724"/>
      <c r="E1049" s="724"/>
      <c r="F1049" s="724"/>
      <c r="G1049" s="724"/>
      <c r="H1049" s="724"/>
      <c r="I1049" s="724"/>
      <c r="J1049" s="724"/>
      <c r="K1049" s="756" t="s">
        <v>488</v>
      </c>
      <c r="L1049" s="765" t="s">
        <v>2563</v>
      </c>
      <c r="M1049" s="765" t="s">
        <v>2563</v>
      </c>
      <c r="N1049" s="765" t="s">
        <v>2563</v>
      </c>
      <c r="O1049" s="765" t="s">
        <v>2563</v>
      </c>
      <c r="P1049" s="765" t="s">
        <v>2563</v>
      </c>
      <c r="Q1049" s="765" t="s">
        <v>4915</v>
      </c>
      <c r="R1049" s="720" t="s">
        <v>2564</v>
      </c>
      <c r="S1049" s="203" t="s">
        <v>2582</v>
      </c>
      <c r="T1049" s="599" t="s">
        <v>4562</v>
      </c>
      <c r="U1049" s="599" t="s">
        <v>4563</v>
      </c>
      <c r="V1049" s="485" t="s">
        <v>2248</v>
      </c>
      <c r="W1049" s="485" t="s">
        <v>2248</v>
      </c>
      <c r="X1049" s="485" t="s">
        <v>2248</v>
      </c>
    </row>
    <row r="1050" spans="2:24" ht="25.5" x14ac:dyDescent="0.2">
      <c r="B1050" s="724"/>
      <c r="C1050" s="724"/>
      <c r="D1050" s="724"/>
      <c r="E1050" s="724"/>
      <c r="F1050" s="724"/>
      <c r="G1050" s="724"/>
      <c r="H1050" s="724"/>
      <c r="I1050" s="724"/>
      <c r="J1050" s="724"/>
      <c r="K1050" s="758"/>
      <c r="L1050" s="766"/>
      <c r="M1050" s="766"/>
      <c r="N1050" s="766"/>
      <c r="O1050" s="766"/>
      <c r="P1050" s="766"/>
      <c r="Q1050" s="766"/>
      <c r="R1050" s="715" t="s">
        <v>73</v>
      </c>
      <c r="S1050" s="203" t="s">
        <v>2583</v>
      </c>
      <c r="T1050" s="599" t="s">
        <v>4562</v>
      </c>
      <c r="U1050" s="599" t="s">
        <v>4563</v>
      </c>
      <c r="V1050" s="485" t="s">
        <v>2248</v>
      </c>
      <c r="W1050" s="485" t="s">
        <v>2248</v>
      </c>
      <c r="X1050" s="485" t="s">
        <v>2248</v>
      </c>
    </row>
    <row r="1051" spans="2:24" ht="89.25" x14ac:dyDescent="0.2">
      <c r="B1051" s="724"/>
      <c r="C1051" s="724"/>
      <c r="D1051" s="724"/>
      <c r="E1051" s="724"/>
      <c r="F1051" s="724"/>
      <c r="G1051" s="724"/>
      <c r="H1051" s="724"/>
      <c r="I1051" s="724"/>
      <c r="J1051" s="724"/>
      <c r="K1051" s="714" t="s">
        <v>492</v>
      </c>
      <c r="L1051" s="765" t="s">
        <v>2565</v>
      </c>
      <c r="M1051" s="765" t="s">
        <v>2565</v>
      </c>
      <c r="N1051" s="765" t="s">
        <v>2565</v>
      </c>
      <c r="O1051" s="765" t="s">
        <v>2565</v>
      </c>
      <c r="P1051" s="765" t="s">
        <v>2565</v>
      </c>
      <c r="Q1051" s="765" t="s">
        <v>4914</v>
      </c>
      <c r="R1051" s="720" t="s">
        <v>493</v>
      </c>
      <c r="S1051" s="203" t="s">
        <v>5004</v>
      </c>
      <c r="T1051" s="599" t="s">
        <v>4562</v>
      </c>
      <c r="U1051" s="599" t="s">
        <v>4563</v>
      </c>
      <c r="V1051" s="487" t="s">
        <v>2246</v>
      </c>
      <c r="W1051" s="485" t="s">
        <v>2248</v>
      </c>
      <c r="X1051" s="485" t="s">
        <v>2248</v>
      </c>
    </row>
    <row r="1052" spans="2:24" ht="25.5" x14ac:dyDescent="0.2">
      <c r="B1052" s="724"/>
      <c r="C1052" s="724"/>
      <c r="D1052" s="724"/>
      <c r="E1052" s="724"/>
      <c r="F1052" s="724"/>
      <c r="G1052" s="724"/>
      <c r="H1052" s="724"/>
      <c r="I1052" s="724"/>
      <c r="J1052" s="724"/>
      <c r="K1052" s="714" t="s">
        <v>495</v>
      </c>
      <c r="L1052" s="792"/>
      <c r="M1052" s="792"/>
      <c r="N1052" s="792"/>
      <c r="O1052" s="792"/>
      <c r="P1052" s="792"/>
      <c r="Q1052" s="792"/>
      <c r="R1052" s="715" t="s">
        <v>73</v>
      </c>
      <c r="S1052" s="203" t="s">
        <v>2585</v>
      </c>
      <c r="T1052" s="599" t="s">
        <v>4562</v>
      </c>
      <c r="U1052" s="599" t="s">
        <v>4563</v>
      </c>
      <c r="V1052" s="485" t="s">
        <v>2248</v>
      </c>
      <c r="W1052" s="485" t="s">
        <v>2248</v>
      </c>
      <c r="X1052" s="485" t="s">
        <v>2248</v>
      </c>
    </row>
    <row r="1053" spans="2:24" ht="14.25" customHeight="1" x14ac:dyDescent="0.2">
      <c r="B1053" s="724"/>
      <c r="C1053" s="724"/>
      <c r="D1053" s="724"/>
      <c r="E1053" s="724"/>
      <c r="F1053" s="724"/>
      <c r="G1053" s="724"/>
      <c r="H1053" s="724"/>
      <c r="I1053" s="724"/>
      <c r="J1053" s="724"/>
      <c r="K1053" s="714">
        <v>5.8</v>
      </c>
      <c r="L1053" s="792"/>
      <c r="M1053" s="792"/>
      <c r="N1053" s="792"/>
      <c r="O1053" s="792"/>
      <c r="P1053" s="792"/>
      <c r="Q1053" s="792"/>
      <c r="R1053" s="715" t="s">
        <v>73</v>
      </c>
      <c r="S1053" s="203" t="s">
        <v>2586</v>
      </c>
      <c r="T1053" s="599" t="s">
        <v>4562</v>
      </c>
      <c r="U1053" s="599" t="s">
        <v>4563</v>
      </c>
      <c r="V1053" s="485" t="s">
        <v>2248</v>
      </c>
      <c r="W1053" s="485" t="s">
        <v>2248</v>
      </c>
      <c r="X1053" s="485" t="s">
        <v>2248</v>
      </c>
    </row>
    <row r="1054" spans="2:24" ht="25.5" x14ac:dyDescent="0.2">
      <c r="B1054" s="724"/>
      <c r="C1054" s="724"/>
      <c r="D1054" s="724"/>
      <c r="E1054" s="724"/>
      <c r="F1054" s="724"/>
      <c r="G1054" s="724"/>
      <c r="H1054" s="724"/>
      <c r="I1054" s="724"/>
      <c r="J1054" s="724"/>
      <c r="K1054" s="714" t="s">
        <v>498</v>
      </c>
      <c r="L1054" s="766"/>
      <c r="M1054" s="766"/>
      <c r="N1054" s="766"/>
      <c r="O1054" s="766"/>
      <c r="P1054" s="766"/>
      <c r="Q1054" s="766"/>
      <c r="R1054" s="715" t="s">
        <v>73</v>
      </c>
      <c r="S1054" s="203" t="s">
        <v>2587</v>
      </c>
      <c r="T1054" s="599" t="s">
        <v>4562</v>
      </c>
      <c r="U1054" s="599" t="s">
        <v>4563</v>
      </c>
      <c r="V1054" s="485" t="s">
        <v>2248</v>
      </c>
      <c r="W1054" s="485" t="s">
        <v>2248</v>
      </c>
      <c r="X1054" s="485" t="s">
        <v>2248</v>
      </c>
    </row>
    <row r="1055" spans="2:24" ht="89.25" x14ac:dyDescent="0.2">
      <c r="B1055" s="724"/>
      <c r="C1055" s="724"/>
      <c r="D1055" s="724"/>
      <c r="E1055" s="724"/>
      <c r="F1055" s="724"/>
      <c r="G1055" s="724"/>
      <c r="H1055" s="724"/>
      <c r="I1055" s="724"/>
      <c r="J1055" s="724"/>
      <c r="K1055" s="756" t="s">
        <v>501</v>
      </c>
      <c r="L1055" s="716" t="s">
        <v>2566</v>
      </c>
      <c r="M1055" s="716" t="s">
        <v>2566</v>
      </c>
      <c r="N1055" s="716" t="s">
        <v>2566</v>
      </c>
      <c r="O1055" s="716" t="s">
        <v>2566</v>
      </c>
      <c r="P1055" s="716" t="s">
        <v>2566</v>
      </c>
      <c r="Q1055" s="716" t="s">
        <v>4913</v>
      </c>
      <c r="R1055" s="720" t="s">
        <v>2567</v>
      </c>
      <c r="S1055" s="203" t="s">
        <v>2588</v>
      </c>
      <c r="T1055" s="599" t="s">
        <v>4562</v>
      </c>
      <c r="U1055" s="599" t="s">
        <v>4563</v>
      </c>
      <c r="V1055" s="487" t="s">
        <v>2246</v>
      </c>
      <c r="W1055" s="485" t="s">
        <v>2248</v>
      </c>
      <c r="X1055" s="485" t="s">
        <v>2248</v>
      </c>
    </row>
    <row r="1056" spans="2:24" ht="25.5" x14ac:dyDescent="0.2">
      <c r="B1056" s="724"/>
      <c r="C1056" s="724"/>
      <c r="D1056" s="724"/>
      <c r="E1056" s="724"/>
      <c r="F1056" s="724"/>
      <c r="G1056" s="724"/>
      <c r="H1056" s="724"/>
      <c r="I1056" s="724"/>
      <c r="J1056" s="724"/>
      <c r="K1056" s="758"/>
      <c r="L1056" s="716" t="s">
        <v>2566</v>
      </c>
      <c r="M1056" s="716" t="s">
        <v>2566</v>
      </c>
      <c r="N1056" s="716" t="s">
        <v>2566</v>
      </c>
      <c r="O1056" s="716" t="s">
        <v>2566</v>
      </c>
      <c r="P1056" s="716" t="s">
        <v>2566</v>
      </c>
      <c r="Q1056" s="716" t="s">
        <v>4913</v>
      </c>
      <c r="R1056" s="715" t="s">
        <v>3879</v>
      </c>
      <c r="S1056" s="203" t="s">
        <v>2589</v>
      </c>
      <c r="T1056" s="599" t="s">
        <v>4562</v>
      </c>
      <c r="U1056" s="599" t="s">
        <v>4563</v>
      </c>
      <c r="V1056" s="487" t="s">
        <v>2246</v>
      </c>
      <c r="W1056" s="485" t="s">
        <v>2248</v>
      </c>
      <c r="X1056" s="485" t="s">
        <v>2248</v>
      </c>
    </row>
    <row r="1057" spans="2:24" ht="51" x14ac:dyDescent="0.2">
      <c r="B1057" s="724"/>
      <c r="C1057" s="724"/>
      <c r="D1057" s="724"/>
      <c r="E1057" s="724"/>
      <c r="F1057" s="724"/>
      <c r="G1057" s="724"/>
      <c r="H1057" s="724"/>
      <c r="I1057" s="724"/>
      <c r="J1057" s="724"/>
      <c r="K1057" s="260"/>
      <c r="L1057" s="765" t="s">
        <v>2568</v>
      </c>
      <c r="M1057" s="765" t="s">
        <v>2568</v>
      </c>
      <c r="N1057" s="765" t="s">
        <v>2568</v>
      </c>
      <c r="O1057" s="765" t="s">
        <v>2568</v>
      </c>
      <c r="P1057" s="765" t="s">
        <v>2568</v>
      </c>
      <c r="Q1057" s="765" t="s">
        <v>4912</v>
      </c>
      <c r="R1057" s="720" t="s">
        <v>2569</v>
      </c>
      <c r="S1057" s="203" t="s">
        <v>2596</v>
      </c>
      <c r="T1057" s="599" t="s">
        <v>4562</v>
      </c>
      <c r="U1057" s="599" t="s">
        <v>4563</v>
      </c>
      <c r="V1057" s="487" t="s">
        <v>2246</v>
      </c>
      <c r="W1057" s="485" t="s">
        <v>2248</v>
      </c>
      <c r="X1057" s="485" t="s">
        <v>2248</v>
      </c>
    </row>
    <row r="1058" spans="2:24" ht="38.25" x14ac:dyDescent="0.2">
      <c r="B1058" s="724"/>
      <c r="C1058" s="724"/>
      <c r="D1058" s="724"/>
      <c r="E1058" s="724"/>
      <c r="F1058" s="724"/>
      <c r="G1058" s="724"/>
      <c r="H1058" s="724"/>
      <c r="I1058" s="724"/>
      <c r="J1058" s="724"/>
      <c r="K1058" s="260"/>
      <c r="L1058" s="792"/>
      <c r="M1058" s="792"/>
      <c r="N1058" s="792"/>
      <c r="O1058" s="792"/>
      <c r="P1058" s="792"/>
      <c r="Q1058" s="792"/>
      <c r="R1058" s="715" t="s">
        <v>73</v>
      </c>
      <c r="S1058" s="203" t="s">
        <v>2597</v>
      </c>
      <c r="T1058" s="599" t="s">
        <v>4562</v>
      </c>
      <c r="U1058" s="599" t="s">
        <v>4563</v>
      </c>
      <c r="V1058" s="487" t="s">
        <v>2246</v>
      </c>
      <c r="W1058" s="485" t="s">
        <v>2248</v>
      </c>
      <c r="X1058" s="485" t="s">
        <v>2248</v>
      </c>
    </row>
    <row r="1059" spans="2:24" ht="38.25" x14ac:dyDescent="0.2">
      <c r="B1059" s="724"/>
      <c r="C1059" s="724"/>
      <c r="D1059" s="724"/>
      <c r="E1059" s="724"/>
      <c r="F1059" s="724"/>
      <c r="G1059" s="724"/>
      <c r="H1059" s="724"/>
      <c r="I1059" s="724"/>
      <c r="J1059" s="724"/>
      <c r="K1059" s="260"/>
      <c r="L1059" s="766"/>
      <c r="M1059" s="766"/>
      <c r="N1059" s="766"/>
      <c r="O1059" s="766"/>
      <c r="P1059" s="766"/>
      <c r="Q1059" s="766"/>
      <c r="R1059" s="715" t="s">
        <v>73</v>
      </c>
      <c r="S1059" s="203" t="s">
        <v>2598</v>
      </c>
      <c r="T1059" s="599" t="s">
        <v>4562</v>
      </c>
      <c r="U1059" s="599" t="s">
        <v>4563</v>
      </c>
      <c r="V1059" s="487" t="s">
        <v>2246</v>
      </c>
      <c r="W1059" s="485" t="s">
        <v>2248</v>
      </c>
      <c r="X1059" s="485" t="s">
        <v>2248</v>
      </c>
    </row>
    <row r="1060" spans="2:24" s="363" customFormat="1" ht="15" customHeight="1" x14ac:dyDescent="0.2">
      <c r="B1060" s="679" t="s">
        <v>4881</v>
      </c>
      <c r="C1060" s="679"/>
      <c r="D1060" s="679"/>
      <c r="E1060" s="679"/>
      <c r="F1060" s="679"/>
      <c r="G1060" s="679"/>
      <c r="H1060" s="679"/>
      <c r="I1060" s="679"/>
      <c r="J1060" s="679"/>
      <c r="K1060" s="679"/>
      <c r="L1060" s="679"/>
      <c r="M1060" s="679"/>
      <c r="N1060" s="679"/>
      <c r="O1060" s="679"/>
      <c r="P1060" s="782" t="s">
        <v>4881</v>
      </c>
      <c r="Q1060" s="785"/>
      <c r="R1060" s="785"/>
      <c r="S1060" s="785"/>
      <c r="T1060" s="785"/>
      <c r="U1060" s="785"/>
      <c r="V1060" s="785"/>
      <c r="W1060" s="785"/>
      <c r="X1060" s="845"/>
    </row>
    <row r="1061" spans="2:24" customFormat="1" ht="25.5" x14ac:dyDescent="0.2">
      <c r="M1061" s="253"/>
      <c r="N1061" s="253"/>
      <c r="O1061" s="878" t="s">
        <v>3979</v>
      </c>
      <c r="P1061" s="878" t="s">
        <v>3979</v>
      </c>
      <c r="Q1061" s="878" t="s">
        <v>3979</v>
      </c>
      <c r="R1061" s="687" t="s">
        <v>3056</v>
      </c>
      <c r="S1061" s="680" t="s">
        <v>3980</v>
      </c>
      <c r="T1061" s="641" t="s">
        <v>4565</v>
      </c>
      <c r="U1061" s="641" t="s">
        <v>4563</v>
      </c>
      <c r="V1061" s="682" t="s">
        <v>4446</v>
      </c>
      <c r="W1061" s="682" t="s">
        <v>4446</v>
      </c>
      <c r="X1061" s="682" t="s">
        <v>4446</v>
      </c>
    </row>
    <row r="1062" spans="2:24" customFormat="1" ht="15" x14ac:dyDescent="0.2">
      <c r="M1062" s="253"/>
      <c r="N1062" s="253"/>
      <c r="O1062" s="879"/>
      <c r="P1062" s="879"/>
      <c r="Q1062" s="879"/>
      <c r="R1062" s="687" t="s">
        <v>73</v>
      </c>
      <c r="S1062" s="680" t="s">
        <v>3981</v>
      </c>
      <c r="T1062" s="641" t="s">
        <v>4565</v>
      </c>
      <c r="U1062" s="641" t="s">
        <v>4563</v>
      </c>
      <c r="V1062" s="682" t="s">
        <v>4446</v>
      </c>
      <c r="W1062" s="682" t="s">
        <v>4446</v>
      </c>
      <c r="X1062" s="682" t="s">
        <v>4446</v>
      </c>
    </row>
    <row r="1063" spans="2:24" customFormat="1" ht="25.5" x14ac:dyDescent="0.2">
      <c r="M1063" s="253"/>
      <c r="N1063" s="253"/>
      <c r="O1063" s="879"/>
      <c r="P1063" s="879"/>
      <c r="Q1063" s="879"/>
      <c r="R1063" s="687" t="s">
        <v>73</v>
      </c>
      <c r="S1063" s="680" t="s">
        <v>3157</v>
      </c>
      <c r="T1063" s="641" t="s">
        <v>4565</v>
      </c>
      <c r="U1063" s="641" t="s">
        <v>4563</v>
      </c>
      <c r="V1063" s="682" t="s">
        <v>4446</v>
      </c>
      <c r="W1063" s="682" t="s">
        <v>4446</v>
      </c>
      <c r="X1063" s="682" t="s">
        <v>4446</v>
      </c>
    </row>
    <row r="1064" spans="2:24" customFormat="1" ht="25.5" x14ac:dyDescent="0.2">
      <c r="M1064" s="253"/>
      <c r="N1064" s="253"/>
      <c r="O1064" s="879"/>
      <c r="P1064" s="879"/>
      <c r="Q1064" s="879"/>
      <c r="R1064" s="687" t="s">
        <v>73</v>
      </c>
      <c r="S1064" s="680" t="s">
        <v>3158</v>
      </c>
      <c r="T1064" s="641" t="s">
        <v>4565</v>
      </c>
      <c r="U1064" s="641" t="s">
        <v>4563</v>
      </c>
      <c r="V1064" s="682" t="s">
        <v>4446</v>
      </c>
      <c r="W1064" s="682" t="s">
        <v>4446</v>
      </c>
      <c r="X1064" s="682" t="s">
        <v>4446</v>
      </c>
    </row>
    <row r="1065" spans="2:24" customFormat="1" ht="27" customHeight="1" x14ac:dyDescent="0.2">
      <c r="M1065" s="253"/>
      <c r="N1065" s="253"/>
      <c r="O1065" s="879"/>
      <c r="P1065" s="879"/>
      <c r="Q1065" s="879"/>
      <c r="R1065" s="687" t="s">
        <v>73</v>
      </c>
      <c r="S1065" s="680" t="s">
        <v>3982</v>
      </c>
      <c r="T1065" s="641" t="s">
        <v>4565</v>
      </c>
      <c r="U1065" s="641" t="s">
        <v>4563</v>
      </c>
      <c r="V1065" s="682" t="s">
        <v>4446</v>
      </c>
      <c r="W1065" s="682" t="s">
        <v>4446</v>
      </c>
      <c r="X1065" s="682" t="s">
        <v>4446</v>
      </c>
    </row>
    <row r="1066" spans="2:24" customFormat="1" ht="38.25" x14ac:dyDescent="0.2">
      <c r="M1066" s="253"/>
      <c r="N1066" s="253"/>
      <c r="O1066" s="879"/>
      <c r="P1066" s="879"/>
      <c r="Q1066" s="879"/>
      <c r="R1066" s="687" t="s">
        <v>73</v>
      </c>
      <c r="S1066" s="680" t="s">
        <v>3983</v>
      </c>
      <c r="T1066" s="641" t="s">
        <v>4565</v>
      </c>
      <c r="U1066" s="641" t="s">
        <v>4563</v>
      </c>
      <c r="V1066" s="682" t="s">
        <v>4446</v>
      </c>
      <c r="W1066" s="682" t="s">
        <v>4446</v>
      </c>
      <c r="X1066" s="682" t="s">
        <v>4446</v>
      </c>
    </row>
    <row r="1067" spans="2:24" customFormat="1" ht="15" x14ac:dyDescent="0.2">
      <c r="M1067" s="253"/>
      <c r="N1067" s="253"/>
      <c r="O1067" s="879"/>
      <c r="P1067" s="879"/>
      <c r="Q1067" s="879"/>
      <c r="R1067" s="687" t="s">
        <v>73</v>
      </c>
      <c r="S1067" s="680" t="s">
        <v>3984</v>
      </c>
      <c r="T1067" s="641" t="s">
        <v>4565</v>
      </c>
      <c r="U1067" s="641" t="s">
        <v>4563</v>
      </c>
      <c r="V1067" s="682" t="s">
        <v>4446</v>
      </c>
      <c r="W1067" s="682" t="s">
        <v>4446</v>
      </c>
      <c r="X1067" s="682" t="s">
        <v>4446</v>
      </c>
    </row>
    <row r="1068" spans="2:24" customFormat="1" ht="38.25" x14ac:dyDescent="0.2">
      <c r="M1068" s="253"/>
      <c r="N1068" s="253"/>
      <c r="O1068" s="879"/>
      <c r="P1068" s="879"/>
      <c r="Q1068" s="879"/>
      <c r="R1068" s="687" t="s">
        <v>73</v>
      </c>
      <c r="S1068" s="680" t="s">
        <v>3985</v>
      </c>
      <c r="T1068" s="641" t="s">
        <v>4565</v>
      </c>
      <c r="U1068" s="641" t="s">
        <v>4563</v>
      </c>
      <c r="V1068" s="682" t="s">
        <v>4446</v>
      </c>
      <c r="W1068" s="682" t="s">
        <v>4446</v>
      </c>
      <c r="X1068" s="682" t="s">
        <v>4446</v>
      </c>
    </row>
    <row r="1069" spans="2:24" customFormat="1" ht="25.5" x14ac:dyDescent="0.2">
      <c r="M1069" s="253"/>
      <c r="N1069" s="253"/>
      <c r="O1069" s="880"/>
      <c r="P1069" s="880"/>
      <c r="Q1069" s="880"/>
      <c r="R1069" s="687" t="s">
        <v>73</v>
      </c>
      <c r="S1069" s="680" t="s">
        <v>3986</v>
      </c>
      <c r="T1069" s="641" t="s">
        <v>4565</v>
      </c>
      <c r="U1069" s="641" t="s">
        <v>4563</v>
      </c>
      <c r="V1069" s="682" t="s">
        <v>4446</v>
      </c>
      <c r="W1069" s="682" t="s">
        <v>4446</v>
      </c>
      <c r="X1069" s="682" t="s">
        <v>4446</v>
      </c>
    </row>
    <row r="1070" spans="2:24" customFormat="1" ht="30" x14ac:dyDescent="0.2">
      <c r="B1070" s="31" t="s">
        <v>788</v>
      </c>
      <c r="C1070" s="713" t="s">
        <v>1382</v>
      </c>
      <c r="D1070" s="714" t="s">
        <v>522</v>
      </c>
      <c r="E1070" s="755" t="s">
        <v>522</v>
      </c>
      <c r="F1070" s="755" t="s">
        <v>522</v>
      </c>
      <c r="G1070" s="755" t="s">
        <v>522</v>
      </c>
      <c r="H1070" s="755" t="s">
        <v>522</v>
      </c>
      <c r="I1070" s="755" t="s">
        <v>522</v>
      </c>
      <c r="J1070" s="755" t="s">
        <v>522</v>
      </c>
      <c r="K1070" s="755" t="s">
        <v>522</v>
      </c>
      <c r="L1070" s="894" t="s">
        <v>522</v>
      </c>
      <c r="M1070" s="755" t="s">
        <v>522</v>
      </c>
      <c r="N1070" s="755" t="s">
        <v>522</v>
      </c>
      <c r="O1070" s="878" t="s">
        <v>3987</v>
      </c>
      <c r="P1070" s="878" t="s">
        <v>3987</v>
      </c>
      <c r="Q1070" s="878" t="s">
        <v>3987</v>
      </c>
      <c r="R1070" s="687" t="s">
        <v>3988</v>
      </c>
      <c r="S1070" s="680" t="s">
        <v>3989</v>
      </c>
      <c r="T1070" s="633" t="s">
        <v>4562</v>
      </c>
      <c r="U1070" s="599" t="s">
        <v>4563</v>
      </c>
      <c r="V1070" s="670" t="s">
        <v>2248</v>
      </c>
      <c r="W1070" s="485" t="s">
        <v>2248</v>
      </c>
      <c r="X1070" s="485" t="s">
        <v>2248</v>
      </c>
    </row>
    <row r="1071" spans="2:24" customFormat="1" ht="14.45" customHeight="1" x14ac:dyDescent="0.2">
      <c r="B1071" s="31" t="s">
        <v>788</v>
      </c>
      <c r="C1071" s="713" t="s">
        <v>1382</v>
      </c>
      <c r="D1071" s="714" t="s">
        <v>522</v>
      </c>
      <c r="E1071" s="755"/>
      <c r="F1071" s="755"/>
      <c r="G1071" s="755"/>
      <c r="H1071" s="755"/>
      <c r="I1071" s="755"/>
      <c r="J1071" s="755"/>
      <c r="K1071" s="755"/>
      <c r="L1071" s="894"/>
      <c r="M1071" s="755"/>
      <c r="N1071" s="755"/>
      <c r="O1071" s="879"/>
      <c r="P1071" s="879"/>
      <c r="Q1071" s="879"/>
      <c r="R1071" s="687" t="s">
        <v>73</v>
      </c>
      <c r="S1071" s="680" t="s">
        <v>3990</v>
      </c>
      <c r="T1071" s="633" t="s">
        <v>4562</v>
      </c>
      <c r="U1071" s="599" t="s">
        <v>4563</v>
      </c>
      <c r="V1071" s="670" t="s">
        <v>2248</v>
      </c>
      <c r="W1071" s="485" t="s">
        <v>2248</v>
      </c>
      <c r="X1071" s="485" t="s">
        <v>2248</v>
      </c>
    </row>
    <row r="1072" spans="2:24" customFormat="1" ht="25.5" x14ac:dyDescent="0.2">
      <c r="M1072" s="755"/>
      <c r="N1072" s="755"/>
      <c r="O1072" s="879"/>
      <c r="P1072" s="879"/>
      <c r="Q1072" s="879"/>
      <c r="R1072" s="687" t="s">
        <v>73</v>
      </c>
      <c r="S1072" s="680" t="s">
        <v>3991</v>
      </c>
      <c r="T1072" s="633" t="s">
        <v>4562</v>
      </c>
      <c r="U1072" s="599" t="s">
        <v>4563</v>
      </c>
      <c r="V1072" s="670" t="s">
        <v>2248</v>
      </c>
      <c r="W1072" s="485" t="s">
        <v>2248</v>
      </c>
      <c r="X1072" s="485" t="s">
        <v>2248</v>
      </c>
    </row>
    <row r="1073" spans="2:24" customFormat="1" ht="14.45" customHeight="1" x14ac:dyDescent="0.2">
      <c r="M1073" s="755"/>
      <c r="N1073" s="755"/>
      <c r="O1073" s="880"/>
      <c r="P1073" s="880"/>
      <c r="Q1073" s="880"/>
      <c r="R1073" s="687" t="s">
        <v>73</v>
      </c>
      <c r="S1073" s="680" t="s">
        <v>3992</v>
      </c>
      <c r="T1073" s="633" t="s">
        <v>4562</v>
      </c>
      <c r="U1073" s="599" t="s">
        <v>4563</v>
      </c>
      <c r="V1073" s="670" t="s">
        <v>2248</v>
      </c>
      <c r="W1073" s="485" t="s">
        <v>2248</v>
      </c>
      <c r="X1073" s="485" t="s">
        <v>2248</v>
      </c>
    </row>
    <row r="1074" spans="2:24" customFormat="1" ht="15" x14ac:dyDescent="0.2">
      <c r="B1074" s="713" t="s">
        <v>761</v>
      </c>
      <c r="C1074" s="714" t="s">
        <v>524</v>
      </c>
      <c r="D1074" s="756" t="s">
        <v>524</v>
      </c>
      <c r="E1074" s="756" t="s">
        <v>524</v>
      </c>
      <c r="F1074" s="756" t="s">
        <v>524</v>
      </c>
      <c r="G1074" s="756" t="s">
        <v>524</v>
      </c>
      <c r="H1074" s="756" t="s">
        <v>524</v>
      </c>
      <c r="I1074" s="756" t="s">
        <v>524</v>
      </c>
      <c r="J1074" s="756" t="s">
        <v>524</v>
      </c>
      <c r="K1074" s="756" t="s">
        <v>524</v>
      </c>
      <c r="L1074" s="892" t="s">
        <v>524</v>
      </c>
      <c r="M1074" s="755" t="s">
        <v>524</v>
      </c>
      <c r="N1074" s="755" t="s">
        <v>524</v>
      </c>
      <c r="O1074" s="878" t="s">
        <v>3993</v>
      </c>
      <c r="P1074" s="878" t="s">
        <v>3993</v>
      </c>
      <c r="Q1074" s="878" t="s">
        <v>3993</v>
      </c>
      <c r="R1074" s="687" t="s">
        <v>3994</v>
      </c>
      <c r="S1074" s="680" t="s">
        <v>4375</v>
      </c>
      <c r="T1074" s="633" t="s">
        <v>4562</v>
      </c>
      <c r="U1074" s="599" t="s">
        <v>4563</v>
      </c>
      <c r="V1074" s="670" t="s">
        <v>2248</v>
      </c>
      <c r="W1074" s="485" t="s">
        <v>2248</v>
      </c>
      <c r="X1074" s="485" t="s">
        <v>2248</v>
      </c>
    </row>
    <row r="1075" spans="2:24" customFormat="1" ht="25.5" x14ac:dyDescent="0.2">
      <c r="B1075" s="31" t="s">
        <v>785</v>
      </c>
      <c r="C1075" s="713" t="s">
        <v>1388</v>
      </c>
      <c r="D1075" s="758"/>
      <c r="E1075" s="758"/>
      <c r="F1075" s="758"/>
      <c r="G1075" s="758"/>
      <c r="H1075" s="758"/>
      <c r="I1075" s="758"/>
      <c r="J1075" s="758"/>
      <c r="K1075" s="758"/>
      <c r="L1075" s="893"/>
      <c r="M1075" s="755"/>
      <c r="N1075" s="755"/>
      <c r="O1075" s="879"/>
      <c r="P1075" s="879"/>
      <c r="Q1075" s="879"/>
      <c r="R1075" s="687" t="s">
        <v>73</v>
      </c>
      <c r="S1075" s="680" t="s">
        <v>3995</v>
      </c>
      <c r="T1075" s="633" t="s">
        <v>4562</v>
      </c>
      <c r="U1075" s="599" t="s">
        <v>4563</v>
      </c>
      <c r="V1075" s="670" t="s">
        <v>2248</v>
      </c>
      <c r="W1075" s="485" t="s">
        <v>2248</v>
      </c>
      <c r="X1075" s="485" t="s">
        <v>2248</v>
      </c>
    </row>
    <row r="1076" spans="2:24" customFormat="1" ht="25.5" x14ac:dyDescent="0.2">
      <c r="M1076" s="755"/>
      <c r="N1076" s="755"/>
      <c r="O1076" s="879"/>
      <c r="P1076" s="879"/>
      <c r="Q1076" s="879"/>
      <c r="R1076" s="687" t="s">
        <v>73</v>
      </c>
      <c r="S1076" s="680" t="s">
        <v>3996</v>
      </c>
      <c r="T1076" s="633" t="s">
        <v>4562</v>
      </c>
      <c r="U1076" s="599" t="s">
        <v>4563</v>
      </c>
      <c r="V1076" s="670" t="s">
        <v>2248</v>
      </c>
      <c r="W1076" s="485" t="s">
        <v>2248</v>
      </c>
      <c r="X1076" s="485" t="s">
        <v>2248</v>
      </c>
    </row>
    <row r="1077" spans="2:24" customFormat="1" ht="25.5" x14ac:dyDescent="0.2">
      <c r="M1077" s="755"/>
      <c r="N1077" s="755"/>
      <c r="O1077" s="879"/>
      <c r="P1077" s="879"/>
      <c r="Q1077" s="879"/>
      <c r="R1077" s="687" t="s">
        <v>73</v>
      </c>
      <c r="S1077" s="680" t="s">
        <v>4374</v>
      </c>
      <c r="T1077" s="633" t="s">
        <v>4562</v>
      </c>
      <c r="U1077" s="599" t="s">
        <v>4563</v>
      </c>
      <c r="V1077" s="670" t="s">
        <v>2248</v>
      </c>
      <c r="W1077" s="485" t="s">
        <v>2248</v>
      </c>
      <c r="X1077" s="485" t="s">
        <v>2248</v>
      </c>
    </row>
    <row r="1078" spans="2:24" customFormat="1" ht="38.25" x14ac:dyDescent="0.2">
      <c r="M1078" s="755"/>
      <c r="N1078" s="755"/>
      <c r="O1078" s="879"/>
      <c r="P1078" s="879"/>
      <c r="Q1078" s="879"/>
      <c r="R1078" s="687" t="s">
        <v>73</v>
      </c>
      <c r="S1078" s="680" t="s">
        <v>3997</v>
      </c>
      <c r="T1078" s="633" t="s">
        <v>4562</v>
      </c>
      <c r="U1078" s="599" t="s">
        <v>4563</v>
      </c>
      <c r="V1078" s="670" t="s">
        <v>2248</v>
      </c>
      <c r="W1078" s="485" t="s">
        <v>2248</v>
      </c>
      <c r="X1078" s="485" t="s">
        <v>2248</v>
      </c>
    </row>
    <row r="1079" spans="2:24" customFormat="1" ht="15" x14ac:dyDescent="0.2">
      <c r="M1079" s="755"/>
      <c r="N1079" s="755"/>
      <c r="O1079" s="879"/>
      <c r="P1079" s="879"/>
      <c r="Q1079" s="879"/>
      <c r="R1079" s="687" t="s">
        <v>73</v>
      </c>
      <c r="S1079" s="680" t="s">
        <v>3998</v>
      </c>
      <c r="T1079" s="633" t="s">
        <v>4562</v>
      </c>
      <c r="U1079" s="599" t="s">
        <v>4563</v>
      </c>
      <c r="V1079" s="670" t="s">
        <v>2248</v>
      </c>
      <c r="W1079" s="485" t="s">
        <v>2248</v>
      </c>
      <c r="X1079" s="485" t="s">
        <v>2248</v>
      </c>
    </row>
    <row r="1080" spans="2:24" customFormat="1" ht="15" x14ac:dyDescent="0.2">
      <c r="M1080" s="755"/>
      <c r="N1080" s="755"/>
      <c r="O1080" s="879"/>
      <c r="P1080" s="879"/>
      <c r="Q1080" s="879"/>
      <c r="R1080" s="687" t="s">
        <v>73</v>
      </c>
      <c r="S1080" s="680" t="s">
        <v>3999</v>
      </c>
      <c r="T1080" s="633" t="s">
        <v>4562</v>
      </c>
      <c r="U1080" s="599" t="s">
        <v>4563</v>
      </c>
      <c r="V1080" s="670" t="s">
        <v>2248</v>
      </c>
      <c r="W1080" s="485" t="s">
        <v>2248</v>
      </c>
      <c r="X1080" s="485" t="s">
        <v>2248</v>
      </c>
    </row>
    <row r="1081" spans="2:24" customFormat="1" ht="15" x14ac:dyDescent="0.2">
      <c r="M1081" s="755"/>
      <c r="N1081" s="755"/>
      <c r="O1081" s="879"/>
      <c r="P1081" s="879"/>
      <c r="Q1081" s="879"/>
      <c r="R1081" s="687" t="s">
        <v>73</v>
      </c>
      <c r="S1081" s="680" t="s">
        <v>4000</v>
      </c>
      <c r="T1081" s="633" t="s">
        <v>4562</v>
      </c>
      <c r="U1081" s="599" t="s">
        <v>4563</v>
      </c>
      <c r="V1081" s="670" t="s">
        <v>2248</v>
      </c>
      <c r="W1081" s="485" t="s">
        <v>2248</v>
      </c>
      <c r="X1081" s="485" t="s">
        <v>2248</v>
      </c>
    </row>
    <row r="1082" spans="2:24" customFormat="1" ht="38.25" x14ac:dyDescent="0.2">
      <c r="M1082" s="755"/>
      <c r="N1082" s="755"/>
      <c r="O1082" s="879"/>
      <c r="P1082" s="879"/>
      <c r="Q1082" s="879"/>
      <c r="R1082" s="687" t="s">
        <v>73</v>
      </c>
      <c r="S1082" s="680" t="s">
        <v>4977</v>
      </c>
      <c r="T1082" s="633" t="s">
        <v>4562</v>
      </c>
      <c r="U1082" s="599" t="s">
        <v>4563</v>
      </c>
      <c r="V1082" s="670" t="s">
        <v>2248</v>
      </c>
      <c r="W1082" s="485" t="s">
        <v>2248</v>
      </c>
      <c r="X1082" s="485" t="s">
        <v>2248</v>
      </c>
    </row>
    <row r="1083" spans="2:24" customFormat="1" ht="16.149999999999999" customHeight="1" x14ac:dyDescent="0.2">
      <c r="M1083" s="755"/>
      <c r="N1083" s="755"/>
      <c r="O1083" s="880"/>
      <c r="P1083" s="880"/>
      <c r="Q1083" s="880"/>
      <c r="R1083" s="687" t="s">
        <v>73</v>
      </c>
      <c r="S1083" s="680" t="s">
        <v>4001</v>
      </c>
      <c r="T1083" s="633" t="s">
        <v>4562</v>
      </c>
      <c r="U1083" s="599" t="s">
        <v>4563</v>
      </c>
      <c r="V1083" s="670" t="s">
        <v>2248</v>
      </c>
      <c r="W1083" s="485" t="s">
        <v>2248</v>
      </c>
      <c r="X1083" s="485" t="s">
        <v>2248</v>
      </c>
    </row>
    <row r="1084" spans="2:24" customFormat="1" ht="38.25" x14ac:dyDescent="0.2">
      <c r="B1084" s="713" t="s">
        <v>761</v>
      </c>
      <c r="C1084" s="714" t="s">
        <v>526</v>
      </c>
      <c r="D1084" s="714" t="s">
        <v>526</v>
      </c>
      <c r="E1084" s="714" t="s">
        <v>526</v>
      </c>
      <c r="F1084" s="714" t="s">
        <v>526</v>
      </c>
      <c r="G1084" s="714" t="s">
        <v>526</v>
      </c>
      <c r="H1084" s="714" t="s">
        <v>526</v>
      </c>
      <c r="I1084" s="714" t="s">
        <v>526</v>
      </c>
      <c r="J1084" s="714" t="s">
        <v>526</v>
      </c>
      <c r="K1084" s="714" t="s">
        <v>526</v>
      </c>
      <c r="L1084" s="728" t="s">
        <v>526</v>
      </c>
      <c r="M1084" s="714" t="s">
        <v>526</v>
      </c>
      <c r="N1084" s="714" t="s">
        <v>526</v>
      </c>
      <c r="O1084" s="686" t="s">
        <v>4002</v>
      </c>
      <c r="P1084" s="686" t="s">
        <v>4002</v>
      </c>
      <c r="Q1084" s="686" t="s">
        <v>4002</v>
      </c>
      <c r="R1084" s="687" t="s">
        <v>4003</v>
      </c>
      <c r="S1084" s="680" t="s">
        <v>4389</v>
      </c>
      <c r="T1084" s="633" t="s">
        <v>4562</v>
      </c>
      <c r="U1084" s="599" t="s">
        <v>4563</v>
      </c>
      <c r="V1084" s="670" t="s">
        <v>2248</v>
      </c>
      <c r="W1084" s="485" t="s">
        <v>2248</v>
      </c>
      <c r="X1084" s="485" t="s">
        <v>2248</v>
      </c>
    </row>
    <row r="1085" spans="2:24" customFormat="1" ht="38.25" x14ac:dyDescent="0.2">
      <c r="B1085" s="713" t="s">
        <v>761</v>
      </c>
      <c r="C1085" s="714" t="s">
        <v>529</v>
      </c>
      <c r="D1085" s="569" t="s">
        <v>529</v>
      </c>
      <c r="E1085" s="569" t="s">
        <v>529</v>
      </c>
      <c r="F1085" s="569" t="s">
        <v>529</v>
      </c>
      <c r="G1085" s="569" t="s">
        <v>529</v>
      </c>
      <c r="H1085" s="569" t="s">
        <v>529</v>
      </c>
      <c r="I1085" s="569" t="s">
        <v>529</v>
      </c>
      <c r="J1085" s="569" t="s">
        <v>529</v>
      </c>
      <c r="K1085" s="569" t="s">
        <v>529</v>
      </c>
      <c r="L1085" s="671" t="s">
        <v>529</v>
      </c>
      <c r="M1085" s="714" t="s">
        <v>529</v>
      </c>
      <c r="N1085" s="714" t="s">
        <v>529</v>
      </c>
      <c r="O1085" s="686" t="s">
        <v>4004</v>
      </c>
      <c r="P1085" s="686" t="s">
        <v>4004</v>
      </c>
      <c r="Q1085" s="686" t="s">
        <v>4004</v>
      </c>
      <c r="R1085" s="687" t="s">
        <v>4005</v>
      </c>
      <c r="S1085" s="680" t="s">
        <v>4402</v>
      </c>
      <c r="T1085" s="633" t="s">
        <v>4562</v>
      </c>
      <c r="U1085" s="599" t="s">
        <v>4564</v>
      </c>
      <c r="V1085" s="670" t="s">
        <v>2248</v>
      </c>
      <c r="W1085" s="485" t="s">
        <v>2248</v>
      </c>
      <c r="X1085" s="485" t="s">
        <v>2248</v>
      </c>
    </row>
    <row r="1086" spans="2:24" customFormat="1" ht="30" x14ac:dyDescent="0.2">
      <c r="B1086" s="713" t="s">
        <v>761</v>
      </c>
      <c r="C1086" s="714" t="s">
        <v>531</v>
      </c>
      <c r="D1086" s="714" t="s">
        <v>531</v>
      </c>
      <c r="E1086" s="714" t="s">
        <v>531</v>
      </c>
      <c r="F1086" s="714" t="s">
        <v>531</v>
      </c>
      <c r="G1086" s="714" t="s">
        <v>531</v>
      </c>
      <c r="H1086" s="714" t="s">
        <v>531</v>
      </c>
      <c r="I1086" s="714" t="s">
        <v>531</v>
      </c>
      <c r="J1086" s="714" t="s">
        <v>531</v>
      </c>
      <c r="K1086" s="714" t="s">
        <v>531</v>
      </c>
      <c r="L1086" s="728" t="s">
        <v>531</v>
      </c>
      <c r="M1086" s="755" t="s">
        <v>531</v>
      </c>
      <c r="N1086" s="755" t="s">
        <v>531</v>
      </c>
      <c r="O1086" s="878" t="s">
        <v>4006</v>
      </c>
      <c r="P1086" s="878" t="s">
        <v>4006</v>
      </c>
      <c r="Q1086" s="878" t="s">
        <v>4006</v>
      </c>
      <c r="R1086" s="687" t="s">
        <v>4007</v>
      </c>
      <c r="S1086" s="680" t="s">
        <v>4008</v>
      </c>
      <c r="T1086" s="633" t="s">
        <v>4562</v>
      </c>
      <c r="U1086" s="599" t="s">
        <v>4563</v>
      </c>
      <c r="V1086" s="670" t="s">
        <v>2248</v>
      </c>
      <c r="W1086" s="485" t="s">
        <v>2248</v>
      </c>
      <c r="X1086" s="485" t="s">
        <v>2248</v>
      </c>
    </row>
    <row r="1087" spans="2:24" customFormat="1" ht="38.25" x14ac:dyDescent="0.2">
      <c r="M1087" s="755"/>
      <c r="N1087" s="755"/>
      <c r="O1087" s="879"/>
      <c r="P1087" s="879"/>
      <c r="Q1087" s="879"/>
      <c r="R1087" s="687" t="s">
        <v>73</v>
      </c>
      <c r="S1087" s="680" t="s">
        <v>4009</v>
      </c>
      <c r="T1087" s="633" t="s">
        <v>4562</v>
      </c>
      <c r="U1087" s="599" t="s">
        <v>4563</v>
      </c>
      <c r="V1087" s="670" t="s">
        <v>2248</v>
      </c>
      <c r="W1087" s="485" t="s">
        <v>2248</v>
      </c>
      <c r="X1087" s="485" t="s">
        <v>2248</v>
      </c>
    </row>
    <row r="1088" spans="2:24" customFormat="1" ht="25.5" x14ac:dyDescent="0.2">
      <c r="M1088" s="755"/>
      <c r="N1088" s="755"/>
      <c r="O1088" s="880"/>
      <c r="P1088" s="880"/>
      <c r="Q1088" s="880"/>
      <c r="R1088" s="687" t="s">
        <v>73</v>
      </c>
      <c r="S1088" s="680" t="s">
        <v>4010</v>
      </c>
      <c r="T1088" s="633" t="s">
        <v>4562</v>
      </c>
      <c r="U1088" s="599" t="s">
        <v>4563</v>
      </c>
      <c r="V1088" s="670" t="s">
        <v>2248</v>
      </c>
      <c r="W1088" s="485" t="s">
        <v>2248</v>
      </c>
      <c r="X1088" s="485" t="s">
        <v>2248</v>
      </c>
    </row>
    <row r="1089" spans="13:24" customFormat="1" ht="48" customHeight="1" x14ac:dyDescent="0.2">
      <c r="M1089" s="755"/>
      <c r="N1089" s="755"/>
      <c r="O1089" s="686" t="s">
        <v>4011</v>
      </c>
      <c r="P1089" s="686" t="s">
        <v>4011</v>
      </c>
      <c r="Q1089" s="686" t="s">
        <v>4011</v>
      </c>
      <c r="R1089" s="687" t="s">
        <v>4012</v>
      </c>
      <c r="S1089" s="680" t="s">
        <v>4013</v>
      </c>
      <c r="T1089" s="633" t="s">
        <v>4562</v>
      </c>
      <c r="U1089" s="599" t="s">
        <v>4563</v>
      </c>
      <c r="V1089" s="670" t="s">
        <v>2248</v>
      </c>
      <c r="W1089" s="485" t="s">
        <v>2248</v>
      </c>
      <c r="X1089" s="485" t="s">
        <v>2248</v>
      </c>
    </row>
    <row r="1090" spans="13:24" customFormat="1" ht="25.5" x14ac:dyDescent="0.2">
      <c r="M1090" s="253"/>
      <c r="N1090" s="253"/>
      <c r="O1090" s="878" t="s">
        <v>4014</v>
      </c>
      <c r="P1090" s="878" t="s">
        <v>4014</v>
      </c>
      <c r="Q1090" s="878" t="s">
        <v>4014</v>
      </c>
      <c r="R1090" s="687" t="s">
        <v>4015</v>
      </c>
      <c r="S1090" s="680" t="s">
        <v>4016</v>
      </c>
      <c r="T1090" s="641" t="s">
        <v>4565</v>
      </c>
      <c r="U1090" s="641" t="s">
        <v>4566</v>
      </c>
      <c r="V1090" s="682" t="s">
        <v>4446</v>
      </c>
      <c r="W1090" s="682" t="s">
        <v>4446</v>
      </c>
      <c r="X1090" s="682" t="s">
        <v>4446</v>
      </c>
    </row>
    <row r="1091" spans="13:24" customFormat="1" ht="15" x14ac:dyDescent="0.2">
      <c r="M1091" s="253"/>
      <c r="N1091" s="253"/>
      <c r="O1091" s="879"/>
      <c r="P1091" s="879"/>
      <c r="Q1091" s="879"/>
      <c r="R1091" s="687" t="s">
        <v>73</v>
      </c>
      <c r="S1091" s="680" t="s">
        <v>4017</v>
      </c>
      <c r="T1091" s="641" t="s">
        <v>4565</v>
      </c>
      <c r="U1091" s="641" t="s">
        <v>4566</v>
      </c>
      <c r="V1091" s="682" t="s">
        <v>4446</v>
      </c>
      <c r="W1091" s="682" t="s">
        <v>4446</v>
      </c>
      <c r="X1091" s="682" t="s">
        <v>4446</v>
      </c>
    </row>
    <row r="1092" spans="13:24" customFormat="1" ht="38.25" x14ac:dyDescent="0.2">
      <c r="M1092" s="253"/>
      <c r="N1092" s="253"/>
      <c r="O1092" s="880"/>
      <c r="P1092" s="880"/>
      <c r="Q1092" s="880"/>
      <c r="R1092" s="687" t="s">
        <v>73</v>
      </c>
      <c r="S1092" s="680" t="s">
        <v>4018</v>
      </c>
      <c r="T1092" s="641" t="s">
        <v>4565</v>
      </c>
      <c r="U1092" s="641" t="s">
        <v>4566</v>
      </c>
      <c r="V1092" s="682" t="s">
        <v>4446</v>
      </c>
      <c r="W1092" s="682" t="s">
        <v>4446</v>
      </c>
      <c r="X1092" s="682" t="s">
        <v>4446</v>
      </c>
    </row>
    <row r="1093" spans="13:24" customFormat="1" ht="46.15" customHeight="1" x14ac:dyDescent="0.2">
      <c r="M1093" s="253"/>
      <c r="N1093" s="253"/>
      <c r="O1093" s="878" t="s">
        <v>4384</v>
      </c>
      <c r="P1093" s="878" t="s">
        <v>4384</v>
      </c>
      <c r="Q1093" s="878" t="s">
        <v>4384</v>
      </c>
      <c r="R1093" s="687" t="s">
        <v>4019</v>
      </c>
      <c r="S1093" s="680" t="s">
        <v>4020</v>
      </c>
      <c r="T1093" s="641" t="s">
        <v>4565</v>
      </c>
      <c r="U1093" s="641" t="s">
        <v>4566</v>
      </c>
      <c r="V1093" s="682" t="s">
        <v>4446</v>
      </c>
      <c r="W1093" s="682" t="s">
        <v>4446</v>
      </c>
      <c r="X1093" s="682" t="s">
        <v>4446</v>
      </c>
    </row>
    <row r="1094" spans="13:24" customFormat="1" ht="15" x14ac:dyDescent="0.2">
      <c r="M1094" s="253"/>
      <c r="N1094" s="253"/>
      <c r="O1094" s="880"/>
      <c r="P1094" s="880"/>
      <c r="Q1094" s="880"/>
      <c r="R1094" s="687" t="s">
        <v>73</v>
      </c>
      <c r="S1094" s="680" t="s">
        <v>4021</v>
      </c>
      <c r="T1094" s="641" t="s">
        <v>4565</v>
      </c>
      <c r="U1094" s="641" t="s">
        <v>4566</v>
      </c>
      <c r="V1094" s="682" t="s">
        <v>4446</v>
      </c>
      <c r="W1094" s="682" t="s">
        <v>4446</v>
      </c>
      <c r="X1094" s="682" t="s">
        <v>4446</v>
      </c>
    </row>
    <row r="1095" spans="13:24" customFormat="1" ht="30" x14ac:dyDescent="0.2">
      <c r="M1095" s="253"/>
      <c r="N1095" s="253"/>
      <c r="O1095" s="686" t="s">
        <v>4022</v>
      </c>
      <c r="P1095" s="686" t="s">
        <v>4022</v>
      </c>
      <c r="Q1095" s="686" t="s">
        <v>4022</v>
      </c>
      <c r="R1095" s="687" t="s">
        <v>4023</v>
      </c>
      <c r="S1095" s="680" t="s">
        <v>4403</v>
      </c>
      <c r="T1095" s="641" t="s">
        <v>4565</v>
      </c>
      <c r="U1095" s="641" t="s">
        <v>4563</v>
      </c>
      <c r="V1095" s="682" t="s">
        <v>4446</v>
      </c>
      <c r="W1095" s="682" t="s">
        <v>4446</v>
      </c>
      <c r="X1095" s="682" t="s">
        <v>4446</v>
      </c>
    </row>
    <row r="1096" spans="13:24" customFormat="1" ht="25.5" x14ac:dyDescent="0.2">
      <c r="M1096" s="253"/>
      <c r="N1096" s="253"/>
      <c r="O1096" s="878" t="s">
        <v>4024</v>
      </c>
      <c r="P1096" s="878" t="s">
        <v>4024</v>
      </c>
      <c r="Q1096" s="878" t="s">
        <v>4024</v>
      </c>
      <c r="R1096" s="687" t="s">
        <v>4025</v>
      </c>
      <c r="S1096" s="680" t="s">
        <v>4026</v>
      </c>
      <c r="T1096" s="641" t="s">
        <v>4565</v>
      </c>
      <c r="U1096" s="641" t="s">
        <v>4563</v>
      </c>
      <c r="V1096" s="682" t="s">
        <v>4446</v>
      </c>
      <c r="W1096" s="682" t="s">
        <v>4446</v>
      </c>
      <c r="X1096" s="682" t="s">
        <v>4446</v>
      </c>
    </row>
    <row r="1097" spans="13:24" customFormat="1" ht="25.5" x14ac:dyDescent="0.2">
      <c r="M1097" s="253"/>
      <c r="N1097" s="253"/>
      <c r="O1097" s="879"/>
      <c r="P1097" s="879"/>
      <c r="Q1097" s="879"/>
      <c r="R1097" s="687" t="s">
        <v>73</v>
      </c>
      <c r="S1097" s="680" t="s">
        <v>4027</v>
      </c>
      <c r="T1097" s="641" t="s">
        <v>4565</v>
      </c>
      <c r="U1097" s="641" t="s">
        <v>4563</v>
      </c>
      <c r="V1097" s="682" t="s">
        <v>4446</v>
      </c>
      <c r="W1097" s="682" t="s">
        <v>4446</v>
      </c>
      <c r="X1097" s="682" t="s">
        <v>4446</v>
      </c>
    </row>
    <row r="1098" spans="13:24" customFormat="1" ht="15" x14ac:dyDescent="0.2">
      <c r="M1098" s="253"/>
      <c r="N1098" s="253"/>
      <c r="O1098" s="880"/>
      <c r="P1098" s="880"/>
      <c r="Q1098" s="880"/>
      <c r="R1098" s="687" t="s">
        <v>73</v>
      </c>
      <c r="S1098" s="680" t="s">
        <v>4028</v>
      </c>
      <c r="T1098" s="641" t="s">
        <v>4565</v>
      </c>
      <c r="U1098" s="641" t="s">
        <v>4563</v>
      </c>
      <c r="V1098" s="682" t="s">
        <v>4446</v>
      </c>
      <c r="W1098" s="682" t="s">
        <v>4446</v>
      </c>
      <c r="X1098" s="682" t="s">
        <v>4446</v>
      </c>
    </row>
    <row r="1099" spans="13:24" customFormat="1" ht="38.25" x14ac:dyDescent="0.2">
      <c r="M1099" s="253"/>
      <c r="N1099" s="253"/>
      <c r="O1099" s="686" t="s">
        <v>4029</v>
      </c>
      <c r="P1099" s="686" t="s">
        <v>4029</v>
      </c>
      <c r="Q1099" s="686" t="s">
        <v>4029</v>
      </c>
      <c r="R1099" s="687" t="s">
        <v>4030</v>
      </c>
      <c r="S1099" s="680" t="s">
        <v>4404</v>
      </c>
      <c r="T1099" s="641" t="s">
        <v>4565</v>
      </c>
      <c r="U1099" s="641" t="s">
        <v>4563</v>
      </c>
      <c r="V1099" s="682" t="s">
        <v>4446</v>
      </c>
      <c r="W1099" s="682" t="s">
        <v>4446</v>
      </c>
      <c r="X1099" s="682" t="s">
        <v>4446</v>
      </c>
    </row>
    <row r="1100" spans="13:24" customFormat="1" ht="38.25" x14ac:dyDescent="0.2">
      <c r="M1100" s="253"/>
      <c r="N1100" s="253"/>
      <c r="O1100" s="686" t="s">
        <v>4031</v>
      </c>
      <c r="P1100" s="686" t="s">
        <v>4031</v>
      </c>
      <c r="Q1100" s="686" t="s">
        <v>4031</v>
      </c>
      <c r="R1100" s="687" t="s">
        <v>4032</v>
      </c>
      <c r="S1100" s="680" t="s">
        <v>4405</v>
      </c>
      <c r="T1100" s="641" t="s">
        <v>4565</v>
      </c>
      <c r="U1100" s="641" t="s">
        <v>4563</v>
      </c>
      <c r="V1100" s="682" t="s">
        <v>4446</v>
      </c>
      <c r="W1100" s="682" t="s">
        <v>4446</v>
      </c>
      <c r="X1100" s="682" t="s">
        <v>4446</v>
      </c>
    </row>
    <row r="1101" spans="13:24" customFormat="1" ht="25.5" x14ac:dyDescent="0.2">
      <c r="M1101" s="253"/>
      <c r="N1101" s="253"/>
      <c r="O1101" s="729" t="s">
        <v>4033</v>
      </c>
      <c r="P1101" s="729" t="s">
        <v>4033</v>
      </c>
      <c r="Q1101" s="729" t="s">
        <v>4033</v>
      </c>
      <c r="R1101" s="687" t="s">
        <v>4034</v>
      </c>
      <c r="S1101" s="680" t="s">
        <v>4406</v>
      </c>
      <c r="T1101" s="641" t="s">
        <v>4565</v>
      </c>
      <c r="U1101" s="641" t="s">
        <v>4563</v>
      </c>
      <c r="V1101" s="682" t="s">
        <v>4446</v>
      </c>
      <c r="W1101" s="682" t="s">
        <v>4446</v>
      </c>
      <c r="X1101" s="682" t="s">
        <v>4446</v>
      </c>
    </row>
    <row r="1102" spans="13:24" customFormat="1" ht="60" x14ac:dyDescent="0.2">
      <c r="M1102" s="253"/>
      <c r="N1102" s="253"/>
      <c r="O1102" s="729" t="s">
        <v>4385</v>
      </c>
      <c r="P1102" s="729" t="s">
        <v>4385</v>
      </c>
      <c r="Q1102" s="729" t="s">
        <v>4385</v>
      </c>
      <c r="R1102" s="687" t="s">
        <v>4035</v>
      </c>
      <c r="S1102" s="680" t="s">
        <v>4036</v>
      </c>
      <c r="T1102" s="641" t="s">
        <v>4565</v>
      </c>
      <c r="U1102" s="641" t="s">
        <v>4563</v>
      </c>
      <c r="V1102" s="682" t="s">
        <v>4446</v>
      </c>
      <c r="W1102" s="682" t="s">
        <v>4446</v>
      </c>
      <c r="X1102" s="682" t="s">
        <v>4446</v>
      </c>
    </row>
    <row r="1103" spans="13:24" customFormat="1" ht="25.5" x14ac:dyDescent="0.2">
      <c r="M1103" s="253"/>
      <c r="N1103" s="253"/>
      <c r="O1103" s="878" t="s">
        <v>4037</v>
      </c>
      <c r="P1103" s="878" t="s">
        <v>4037</v>
      </c>
      <c r="Q1103" s="878" t="s">
        <v>4037</v>
      </c>
      <c r="R1103" s="687" t="s">
        <v>4038</v>
      </c>
      <c r="S1103" s="680" t="s">
        <v>4039</v>
      </c>
      <c r="T1103" s="641" t="s">
        <v>4565</v>
      </c>
      <c r="U1103" s="641" t="s">
        <v>4563</v>
      </c>
      <c r="V1103" s="682" t="s">
        <v>4446</v>
      </c>
      <c r="W1103" s="682" t="s">
        <v>4446</v>
      </c>
      <c r="X1103" s="682" t="s">
        <v>4446</v>
      </c>
    </row>
    <row r="1104" spans="13:24" customFormat="1" ht="15" x14ac:dyDescent="0.2">
      <c r="M1104" s="253"/>
      <c r="N1104" s="253"/>
      <c r="O1104" s="880"/>
      <c r="P1104" s="880"/>
      <c r="Q1104" s="880"/>
      <c r="R1104" s="687" t="s">
        <v>73</v>
      </c>
      <c r="S1104" s="680" t="s">
        <v>4040</v>
      </c>
      <c r="T1104" s="641" t="s">
        <v>4565</v>
      </c>
      <c r="U1104" s="641" t="s">
        <v>4563</v>
      </c>
      <c r="V1104" s="682" t="s">
        <v>4446</v>
      </c>
      <c r="W1104" s="682" t="s">
        <v>4446</v>
      </c>
      <c r="X1104" s="682" t="s">
        <v>4446</v>
      </c>
    </row>
    <row r="1105" spans="2:24" customFormat="1" ht="38.25" x14ac:dyDescent="0.2">
      <c r="M1105" s="253"/>
      <c r="N1105" s="253"/>
      <c r="O1105" s="686" t="s">
        <v>4041</v>
      </c>
      <c r="P1105" s="686" t="s">
        <v>4041</v>
      </c>
      <c r="Q1105" s="686" t="s">
        <v>4041</v>
      </c>
      <c r="R1105" s="687" t="s">
        <v>4042</v>
      </c>
      <c r="S1105" s="680" t="s">
        <v>4407</v>
      </c>
      <c r="T1105" s="641" t="s">
        <v>4565</v>
      </c>
      <c r="U1105" s="641" t="s">
        <v>4563</v>
      </c>
      <c r="V1105" s="682" t="s">
        <v>4446</v>
      </c>
      <c r="W1105" s="682" t="s">
        <v>4446</v>
      </c>
      <c r="X1105" s="682" t="s">
        <v>4446</v>
      </c>
    </row>
    <row r="1106" spans="2:24" customFormat="1" ht="25.5" x14ac:dyDescent="0.2">
      <c r="B1106" s="31" t="s">
        <v>788</v>
      </c>
      <c r="C1106" s="713" t="s">
        <v>1385</v>
      </c>
      <c r="D1106" s="714" t="s">
        <v>550</v>
      </c>
      <c r="E1106" s="714" t="s">
        <v>538</v>
      </c>
      <c r="F1106" s="714" t="s">
        <v>538</v>
      </c>
      <c r="G1106" s="714" t="s">
        <v>538</v>
      </c>
      <c r="H1106" s="714" t="s">
        <v>538</v>
      </c>
      <c r="I1106" s="714" t="s">
        <v>538</v>
      </c>
      <c r="J1106" s="714" t="s">
        <v>538</v>
      </c>
      <c r="K1106" s="714" t="s">
        <v>538</v>
      </c>
      <c r="L1106" s="728" t="s">
        <v>538</v>
      </c>
      <c r="M1106" s="755" t="s">
        <v>538</v>
      </c>
      <c r="N1106" s="755" t="s">
        <v>538</v>
      </c>
      <c r="O1106" s="878" t="s">
        <v>4043</v>
      </c>
      <c r="P1106" s="878" t="s">
        <v>4043</v>
      </c>
      <c r="Q1106" s="878" t="s">
        <v>4043</v>
      </c>
      <c r="R1106" s="687" t="s">
        <v>4044</v>
      </c>
      <c r="S1106" s="680" t="s">
        <v>4045</v>
      </c>
      <c r="T1106" s="633" t="s">
        <v>4562</v>
      </c>
      <c r="U1106" s="599" t="s">
        <v>4564</v>
      </c>
      <c r="V1106" s="670" t="s">
        <v>2248</v>
      </c>
      <c r="W1106" s="485" t="s">
        <v>2248</v>
      </c>
      <c r="X1106" s="485" t="s">
        <v>2248</v>
      </c>
    </row>
    <row r="1107" spans="2:24" customFormat="1" ht="15" x14ac:dyDescent="0.2">
      <c r="M1107" s="755"/>
      <c r="N1107" s="755"/>
      <c r="O1107" s="880"/>
      <c r="P1107" s="880"/>
      <c r="Q1107" s="880"/>
      <c r="R1107" s="687" t="s">
        <v>73</v>
      </c>
      <c r="S1107" s="680" t="s">
        <v>4046</v>
      </c>
      <c r="T1107" s="633" t="s">
        <v>4562</v>
      </c>
      <c r="U1107" s="599" t="s">
        <v>4564</v>
      </c>
      <c r="V1107" s="670" t="s">
        <v>2248</v>
      </c>
      <c r="W1107" s="485" t="s">
        <v>2248</v>
      </c>
      <c r="X1107" s="485" t="s">
        <v>2248</v>
      </c>
    </row>
    <row r="1108" spans="2:24" customFormat="1" ht="25.5" x14ac:dyDescent="0.2">
      <c r="B1108" s="31" t="s">
        <v>788</v>
      </c>
      <c r="C1108" s="713" t="s">
        <v>1386</v>
      </c>
      <c r="D1108" s="756" t="s">
        <v>553</v>
      </c>
      <c r="E1108" s="756" t="s">
        <v>553</v>
      </c>
      <c r="F1108" s="756" t="s">
        <v>553</v>
      </c>
      <c r="G1108" s="756" t="s">
        <v>553</v>
      </c>
      <c r="H1108" s="756" t="s">
        <v>553</v>
      </c>
      <c r="I1108" s="756" t="s">
        <v>553</v>
      </c>
      <c r="J1108" s="756" t="s">
        <v>553</v>
      </c>
      <c r="K1108" s="756" t="s">
        <v>553</v>
      </c>
      <c r="L1108" s="892" t="s">
        <v>553</v>
      </c>
      <c r="M1108" s="755" t="s">
        <v>553</v>
      </c>
      <c r="N1108" s="755" t="s">
        <v>553</v>
      </c>
      <c r="O1108" s="878" t="s">
        <v>4047</v>
      </c>
      <c r="P1108" s="878" t="s">
        <v>4047</v>
      </c>
      <c r="Q1108" s="878" t="s">
        <v>4047</v>
      </c>
      <c r="R1108" s="687" t="s">
        <v>4048</v>
      </c>
      <c r="S1108" s="680" t="s">
        <v>4372</v>
      </c>
      <c r="T1108" s="633" t="s">
        <v>4562</v>
      </c>
      <c r="U1108" s="599" t="s">
        <v>4564</v>
      </c>
      <c r="V1108" s="670" t="s">
        <v>2248</v>
      </c>
      <c r="W1108" s="485" t="s">
        <v>2248</v>
      </c>
      <c r="X1108" s="485" t="s">
        <v>2248</v>
      </c>
    </row>
    <row r="1109" spans="2:24" customFormat="1" ht="14.45" customHeight="1" x14ac:dyDescent="0.2">
      <c r="B1109" s="31" t="s">
        <v>786</v>
      </c>
      <c r="C1109" s="759" t="s">
        <v>1387</v>
      </c>
      <c r="D1109" s="757"/>
      <c r="E1109" s="757"/>
      <c r="F1109" s="757"/>
      <c r="G1109" s="757"/>
      <c r="H1109" s="757"/>
      <c r="I1109" s="757"/>
      <c r="J1109" s="757"/>
      <c r="K1109" s="757"/>
      <c r="L1109" s="895"/>
      <c r="M1109" s="755"/>
      <c r="N1109" s="755"/>
      <c r="O1109" s="879"/>
      <c r="P1109" s="879"/>
      <c r="Q1109" s="879"/>
      <c r="R1109" s="687" t="s">
        <v>73</v>
      </c>
      <c r="S1109" s="680" t="s">
        <v>4049</v>
      </c>
      <c r="T1109" s="633" t="s">
        <v>4562</v>
      </c>
      <c r="U1109" s="599" t="s">
        <v>4564</v>
      </c>
      <c r="V1109" s="670" t="s">
        <v>2248</v>
      </c>
      <c r="W1109" s="485" t="s">
        <v>2248</v>
      </c>
      <c r="X1109" s="485" t="s">
        <v>2248</v>
      </c>
    </row>
    <row r="1110" spans="2:24" customFormat="1" ht="25.5" x14ac:dyDescent="0.2">
      <c r="B1110" s="31" t="s">
        <v>786</v>
      </c>
      <c r="C1110" s="760"/>
      <c r="D1110" s="757"/>
      <c r="E1110" s="757"/>
      <c r="F1110" s="757"/>
      <c r="G1110" s="757"/>
      <c r="H1110" s="757"/>
      <c r="I1110" s="757"/>
      <c r="J1110" s="757"/>
      <c r="K1110" s="757"/>
      <c r="L1110" s="895"/>
      <c r="M1110" s="755"/>
      <c r="N1110" s="755"/>
      <c r="O1110" s="879"/>
      <c r="P1110" s="879"/>
      <c r="Q1110" s="879"/>
      <c r="R1110" s="687" t="s">
        <v>73</v>
      </c>
      <c r="S1110" s="680" t="s">
        <v>4050</v>
      </c>
      <c r="T1110" s="633" t="s">
        <v>4562</v>
      </c>
      <c r="U1110" s="599" t="s">
        <v>4564</v>
      </c>
      <c r="V1110" s="670" t="s">
        <v>2248</v>
      </c>
      <c r="W1110" s="485" t="s">
        <v>2248</v>
      </c>
      <c r="X1110" s="485" t="s">
        <v>2248</v>
      </c>
    </row>
    <row r="1111" spans="2:24" customFormat="1" ht="15" x14ac:dyDescent="0.2">
      <c r="B1111" s="31" t="s">
        <v>786</v>
      </c>
      <c r="C1111" s="760"/>
      <c r="D1111" s="757"/>
      <c r="E1111" s="757"/>
      <c r="F1111" s="757"/>
      <c r="G1111" s="757"/>
      <c r="H1111" s="757"/>
      <c r="I1111" s="757"/>
      <c r="J1111" s="757"/>
      <c r="K1111" s="757"/>
      <c r="L1111" s="895"/>
      <c r="M1111" s="755"/>
      <c r="N1111" s="755"/>
      <c r="O1111" s="879"/>
      <c r="P1111" s="879"/>
      <c r="Q1111" s="879"/>
      <c r="R1111" s="687" t="s">
        <v>73</v>
      </c>
      <c r="S1111" s="680" t="s">
        <v>1181</v>
      </c>
      <c r="T1111" s="633" t="s">
        <v>4562</v>
      </c>
      <c r="U1111" s="599" t="s">
        <v>4564</v>
      </c>
      <c r="V1111" s="670" t="s">
        <v>2248</v>
      </c>
      <c r="W1111" s="485" t="s">
        <v>2248</v>
      </c>
      <c r="X1111" s="485" t="s">
        <v>2248</v>
      </c>
    </row>
    <row r="1112" spans="2:24" customFormat="1" ht="25.5" x14ac:dyDescent="0.2">
      <c r="B1112" s="31" t="s">
        <v>786</v>
      </c>
      <c r="C1112" s="761"/>
      <c r="D1112" s="757"/>
      <c r="E1112" s="757"/>
      <c r="F1112" s="757"/>
      <c r="G1112" s="757"/>
      <c r="H1112" s="757"/>
      <c r="I1112" s="757"/>
      <c r="J1112" s="757"/>
      <c r="K1112" s="757"/>
      <c r="L1112" s="895"/>
      <c r="M1112" s="755"/>
      <c r="N1112" s="755"/>
      <c r="O1112" s="879"/>
      <c r="P1112" s="879"/>
      <c r="Q1112" s="879"/>
      <c r="R1112" s="687" t="s">
        <v>73</v>
      </c>
      <c r="S1112" s="680" t="s">
        <v>1182</v>
      </c>
      <c r="T1112" s="633" t="s">
        <v>4562</v>
      </c>
      <c r="U1112" s="599" t="s">
        <v>4564</v>
      </c>
      <c r="V1112" s="670" t="s">
        <v>2248</v>
      </c>
      <c r="W1112" s="485" t="s">
        <v>2248</v>
      </c>
      <c r="X1112" s="485" t="s">
        <v>2248</v>
      </c>
    </row>
    <row r="1113" spans="2:24" customFormat="1" ht="25.5" x14ac:dyDescent="0.2">
      <c r="B1113" s="31" t="s">
        <v>786</v>
      </c>
      <c r="C1113" s="713" t="s">
        <v>1387</v>
      </c>
      <c r="D1113" s="758"/>
      <c r="E1113" s="758"/>
      <c r="F1113" s="758"/>
      <c r="G1113" s="758"/>
      <c r="H1113" s="758"/>
      <c r="I1113" s="758"/>
      <c r="J1113" s="758"/>
      <c r="K1113" s="758"/>
      <c r="L1113" s="893"/>
      <c r="M1113" s="755"/>
      <c r="N1113" s="755"/>
      <c r="O1113" s="879"/>
      <c r="P1113" s="879"/>
      <c r="Q1113" s="879"/>
      <c r="R1113" s="687" t="s">
        <v>73</v>
      </c>
      <c r="S1113" s="680" t="s">
        <v>4373</v>
      </c>
      <c r="T1113" s="633" t="s">
        <v>4562</v>
      </c>
      <c r="U1113" s="599" t="s">
        <v>4564</v>
      </c>
      <c r="V1113" s="670" t="s">
        <v>2248</v>
      </c>
      <c r="W1113" s="485" t="s">
        <v>2248</v>
      </c>
      <c r="X1113" s="485" t="s">
        <v>2248</v>
      </c>
    </row>
    <row r="1114" spans="2:24" customFormat="1" ht="15" x14ac:dyDescent="0.2">
      <c r="M1114" s="755"/>
      <c r="N1114" s="755"/>
      <c r="O1114" s="879"/>
      <c r="P1114" s="879"/>
      <c r="Q1114" s="879"/>
      <c r="R1114" s="687" t="s">
        <v>73</v>
      </c>
      <c r="S1114" s="680" t="s">
        <v>4051</v>
      </c>
      <c r="T1114" s="633" t="s">
        <v>4562</v>
      </c>
      <c r="U1114" s="599" t="s">
        <v>4564</v>
      </c>
      <c r="V1114" s="670" t="s">
        <v>2248</v>
      </c>
      <c r="W1114" s="485" t="s">
        <v>2248</v>
      </c>
      <c r="X1114" s="485" t="s">
        <v>2248</v>
      </c>
    </row>
    <row r="1115" spans="2:24" customFormat="1" ht="25.5" x14ac:dyDescent="0.2">
      <c r="M1115" s="755"/>
      <c r="N1115" s="755"/>
      <c r="O1115" s="880"/>
      <c r="P1115" s="880"/>
      <c r="Q1115" s="880"/>
      <c r="R1115" s="687" t="s">
        <v>73</v>
      </c>
      <c r="S1115" s="680" t="s">
        <v>4052</v>
      </c>
      <c r="T1115" s="633" t="s">
        <v>4562</v>
      </c>
      <c r="U1115" s="599" t="s">
        <v>4564</v>
      </c>
      <c r="V1115" s="670" t="s">
        <v>2248</v>
      </c>
      <c r="W1115" s="485" t="s">
        <v>2248</v>
      </c>
      <c r="X1115" s="485" t="s">
        <v>2248</v>
      </c>
    </row>
    <row r="1116" spans="2:24" s="363" customFormat="1" ht="15" customHeight="1" x14ac:dyDescent="0.2">
      <c r="B1116" s="677" t="s">
        <v>4177</v>
      </c>
      <c r="C1116" s="678"/>
      <c r="D1116" s="678"/>
      <c r="E1116" s="678"/>
      <c r="F1116" s="678"/>
      <c r="G1116" s="678"/>
      <c r="H1116" s="678"/>
      <c r="I1116" s="678"/>
      <c r="J1116" s="678"/>
      <c r="K1116" s="678"/>
      <c r="L1116" s="678"/>
      <c r="M1116" s="678"/>
      <c r="N1116" s="709" t="s">
        <v>4882</v>
      </c>
      <c r="O1116" s="709"/>
      <c r="P1116" s="785" t="s">
        <v>4882</v>
      </c>
      <c r="Q1116" s="785"/>
      <c r="R1116" s="785"/>
      <c r="S1116" s="785"/>
      <c r="T1116" s="785"/>
      <c r="U1116" s="785"/>
      <c r="V1116" s="785"/>
      <c r="W1116" s="785"/>
      <c r="X1116" s="785"/>
    </row>
    <row r="1117" spans="2:24" customFormat="1" ht="25.5" x14ac:dyDescent="0.2">
      <c r="N1117" s="669"/>
      <c r="O1117" s="878" t="s">
        <v>4178</v>
      </c>
      <c r="P1117" s="878" t="s">
        <v>4178</v>
      </c>
      <c r="Q1117" s="878" t="s">
        <v>4178</v>
      </c>
      <c r="R1117" s="687" t="s">
        <v>3056</v>
      </c>
      <c r="S1117" s="690" t="s">
        <v>4179</v>
      </c>
      <c r="T1117" s="641" t="s">
        <v>4565</v>
      </c>
      <c r="U1117" s="641" t="s">
        <v>4563</v>
      </c>
      <c r="V1117" s="682" t="s">
        <v>4446</v>
      </c>
      <c r="W1117" s="682" t="s">
        <v>4446</v>
      </c>
      <c r="X1117" s="682" t="s">
        <v>4446</v>
      </c>
    </row>
    <row r="1118" spans="2:24" customFormat="1" ht="15" x14ac:dyDescent="0.2">
      <c r="N1118" s="669"/>
      <c r="O1118" s="879"/>
      <c r="P1118" s="879"/>
      <c r="Q1118" s="879"/>
      <c r="R1118" s="687" t="s">
        <v>73</v>
      </c>
      <c r="S1118" s="690" t="s">
        <v>4180</v>
      </c>
      <c r="T1118" s="641" t="s">
        <v>4565</v>
      </c>
      <c r="U1118" s="641" t="s">
        <v>4563</v>
      </c>
      <c r="V1118" s="682" t="s">
        <v>4446</v>
      </c>
      <c r="W1118" s="682" t="s">
        <v>4446</v>
      </c>
      <c r="X1118" s="682" t="s">
        <v>4446</v>
      </c>
    </row>
    <row r="1119" spans="2:24" customFormat="1" ht="25.5" x14ac:dyDescent="0.2">
      <c r="N1119" s="669"/>
      <c r="O1119" s="879"/>
      <c r="P1119" s="879"/>
      <c r="Q1119" s="879"/>
      <c r="R1119" s="687" t="s">
        <v>73</v>
      </c>
      <c r="S1119" s="690" t="s">
        <v>3157</v>
      </c>
      <c r="T1119" s="641" t="s">
        <v>4565</v>
      </c>
      <c r="U1119" s="641" t="s">
        <v>4563</v>
      </c>
      <c r="V1119" s="682" t="s">
        <v>4446</v>
      </c>
      <c r="W1119" s="682" t="s">
        <v>4446</v>
      </c>
      <c r="X1119" s="682" t="s">
        <v>4446</v>
      </c>
    </row>
    <row r="1120" spans="2:24" customFormat="1" ht="25.5" x14ac:dyDescent="0.2">
      <c r="N1120" s="669"/>
      <c r="O1120" s="879"/>
      <c r="P1120" s="879"/>
      <c r="Q1120" s="879"/>
      <c r="R1120" s="687" t="s">
        <v>73</v>
      </c>
      <c r="S1120" s="690" t="s">
        <v>3158</v>
      </c>
      <c r="T1120" s="641" t="s">
        <v>4565</v>
      </c>
      <c r="U1120" s="641" t="s">
        <v>4563</v>
      </c>
      <c r="V1120" s="682" t="s">
        <v>4446</v>
      </c>
      <c r="W1120" s="682" t="s">
        <v>4446</v>
      </c>
      <c r="X1120" s="682" t="s">
        <v>4446</v>
      </c>
    </row>
    <row r="1121" spans="14:24" customFormat="1" ht="25.5" x14ac:dyDescent="0.2">
      <c r="N1121" s="669"/>
      <c r="O1121" s="879"/>
      <c r="P1121" s="879"/>
      <c r="Q1121" s="879"/>
      <c r="R1121" s="687" t="s">
        <v>73</v>
      </c>
      <c r="S1121" s="690" t="s">
        <v>4181</v>
      </c>
      <c r="T1121" s="641" t="s">
        <v>4565</v>
      </c>
      <c r="U1121" s="641" t="s">
        <v>4563</v>
      </c>
      <c r="V1121" s="682" t="s">
        <v>4446</v>
      </c>
      <c r="W1121" s="682" t="s">
        <v>4446</v>
      </c>
      <c r="X1121" s="682" t="s">
        <v>4446</v>
      </c>
    </row>
    <row r="1122" spans="14:24" customFormat="1" ht="38.25" x14ac:dyDescent="0.2">
      <c r="N1122" s="669"/>
      <c r="O1122" s="879"/>
      <c r="P1122" s="879"/>
      <c r="Q1122" s="879"/>
      <c r="R1122" s="687" t="s">
        <v>73</v>
      </c>
      <c r="S1122" s="690" t="s">
        <v>4182</v>
      </c>
      <c r="T1122" s="641" t="s">
        <v>4565</v>
      </c>
      <c r="U1122" s="641" t="s">
        <v>4563</v>
      </c>
      <c r="V1122" s="682" t="s">
        <v>4446</v>
      </c>
      <c r="W1122" s="682" t="s">
        <v>4446</v>
      </c>
      <c r="X1122" s="682" t="s">
        <v>4446</v>
      </c>
    </row>
    <row r="1123" spans="14:24" customFormat="1" ht="15" x14ac:dyDescent="0.2">
      <c r="N1123" s="669"/>
      <c r="O1123" s="879"/>
      <c r="P1123" s="879"/>
      <c r="Q1123" s="879"/>
      <c r="R1123" s="687" t="s">
        <v>73</v>
      </c>
      <c r="S1123" s="690" t="s">
        <v>4183</v>
      </c>
      <c r="T1123" s="641" t="s">
        <v>4565</v>
      </c>
      <c r="U1123" s="641" t="s">
        <v>4563</v>
      </c>
      <c r="V1123" s="682" t="s">
        <v>4446</v>
      </c>
      <c r="W1123" s="682" t="s">
        <v>4446</v>
      </c>
      <c r="X1123" s="682" t="s">
        <v>4446</v>
      </c>
    </row>
    <row r="1124" spans="14:24" customFormat="1" ht="25.5" x14ac:dyDescent="0.2">
      <c r="N1124" s="669"/>
      <c r="O1124" s="879"/>
      <c r="P1124" s="879"/>
      <c r="Q1124" s="879"/>
      <c r="R1124" s="687" t="s">
        <v>73</v>
      </c>
      <c r="S1124" s="690" t="s">
        <v>4184</v>
      </c>
      <c r="T1124" s="641" t="s">
        <v>4565</v>
      </c>
      <c r="U1124" s="641" t="s">
        <v>4563</v>
      </c>
      <c r="V1124" s="682" t="s">
        <v>4446</v>
      </c>
      <c r="W1124" s="682" t="s">
        <v>4446</v>
      </c>
      <c r="X1124" s="682" t="s">
        <v>4446</v>
      </c>
    </row>
    <row r="1125" spans="14:24" customFormat="1" ht="25.5" x14ac:dyDescent="0.2">
      <c r="N1125" s="669"/>
      <c r="O1125" s="880"/>
      <c r="P1125" s="880"/>
      <c r="Q1125" s="880"/>
      <c r="R1125" s="687" t="s">
        <v>73</v>
      </c>
      <c r="S1125" s="690" t="s">
        <v>3480</v>
      </c>
      <c r="T1125" s="641" t="s">
        <v>4565</v>
      </c>
      <c r="U1125" s="641" t="s">
        <v>4563</v>
      </c>
      <c r="V1125" s="682" t="s">
        <v>4446</v>
      </c>
      <c r="W1125" s="682" t="s">
        <v>4446</v>
      </c>
      <c r="X1125" s="682" t="s">
        <v>4446</v>
      </c>
    </row>
    <row r="1126" spans="14:24" customFormat="1" ht="30" x14ac:dyDescent="0.2">
      <c r="N1126" s="669"/>
      <c r="O1126" s="878" t="s">
        <v>4185</v>
      </c>
      <c r="P1126" s="878" t="s">
        <v>4185</v>
      </c>
      <c r="Q1126" s="878" t="s">
        <v>4185</v>
      </c>
      <c r="R1126" s="687" t="s">
        <v>4186</v>
      </c>
      <c r="S1126" s="690" t="s">
        <v>4187</v>
      </c>
      <c r="T1126" s="641" t="s">
        <v>4565</v>
      </c>
      <c r="U1126" s="641" t="s">
        <v>4563</v>
      </c>
      <c r="V1126" s="682" t="s">
        <v>4446</v>
      </c>
      <c r="W1126" s="682" t="s">
        <v>4446</v>
      </c>
      <c r="X1126" s="682" t="s">
        <v>4446</v>
      </c>
    </row>
    <row r="1127" spans="14:24" customFormat="1" ht="15" x14ac:dyDescent="0.2">
      <c r="N1127" s="669"/>
      <c r="O1127" s="879"/>
      <c r="P1127" s="879"/>
      <c r="Q1127" s="879"/>
      <c r="R1127" s="687" t="s">
        <v>73</v>
      </c>
      <c r="S1127" s="690" t="s">
        <v>4188</v>
      </c>
      <c r="T1127" s="641" t="s">
        <v>4565</v>
      </c>
      <c r="U1127" s="641" t="s">
        <v>4563</v>
      </c>
      <c r="V1127" s="682" t="s">
        <v>4446</v>
      </c>
      <c r="W1127" s="682" t="s">
        <v>4446</v>
      </c>
      <c r="X1127" s="682" t="s">
        <v>4446</v>
      </c>
    </row>
    <row r="1128" spans="14:24" customFormat="1" ht="15" x14ac:dyDescent="0.2">
      <c r="N1128" s="669"/>
      <c r="O1128" s="879"/>
      <c r="P1128" s="879"/>
      <c r="Q1128" s="879"/>
      <c r="R1128" s="687" t="s">
        <v>73</v>
      </c>
      <c r="S1128" s="690" t="s">
        <v>4189</v>
      </c>
      <c r="T1128" s="641" t="s">
        <v>4565</v>
      </c>
      <c r="U1128" s="641" t="s">
        <v>4563</v>
      </c>
      <c r="V1128" s="682" t="s">
        <v>4446</v>
      </c>
      <c r="W1128" s="682" t="s">
        <v>4446</v>
      </c>
      <c r="X1128" s="682" t="s">
        <v>4446</v>
      </c>
    </row>
    <row r="1129" spans="14:24" customFormat="1" ht="25.5" x14ac:dyDescent="0.2">
      <c r="N1129" s="669"/>
      <c r="O1129" s="879"/>
      <c r="P1129" s="879"/>
      <c r="Q1129" s="879"/>
      <c r="R1129" s="687" t="s">
        <v>73</v>
      </c>
      <c r="S1129" s="690" t="s">
        <v>4190</v>
      </c>
      <c r="T1129" s="641" t="s">
        <v>4565</v>
      </c>
      <c r="U1129" s="641" t="s">
        <v>4563</v>
      </c>
      <c r="V1129" s="682" t="s">
        <v>4446</v>
      </c>
      <c r="W1129" s="682" t="s">
        <v>4446</v>
      </c>
      <c r="X1129" s="682" t="s">
        <v>4446</v>
      </c>
    </row>
    <row r="1130" spans="14:24" customFormat="1" ht="15" x14ac:dyDescent="0.2">
      <c r="N1130" s="669"/>
      <c r="O1130" s="879"/>
      <c r="P1130" s="879"/>
      <c r="Q1130" s="879"/>
      <c r="R1130" s="687" t="s">
        <v>73</v>
      </c>
      <c r="S1130" s="690" t="s">
        <v>4191</v>
      </c>
      <c r="T1130" s="641" t="s">
        <v>4565</v>
      </c>
      <c r="U1130" s="641" t="s">
        <v>4563</v>
      </c>
      <c r="V1130" s="682" t="s">
        <v>4446</v>
      </c>
      <c r="W1130" s="682" t="s">
        <v>4446</v>
      </c>
      <c r="X1130" s="682" t="s">
        <v>4446</v>
      </c>
    </row>
    <row r="1131" spans="14:24" customFormat="1" ht="15.6" customHeight="1" x14ac:dyDescent="0.2">
      <c r="N1131" s="669"/>
      <c r="O1131" s="879"/>
      <c r="P1131" s="879"/>
      <c r="Q1131" s="879"/>
      <c r="R1131" s="687" t="s">
        <v>73</v>
      </c>
      <c r="S1131" s="690" t="s">
        <v>4192</v>
      </c>
      <c r="T1131" s="641" t="s">
        <v>4565</v>
      </c>
      <c r="U1131" s="641" t="s">
        <v>4563</v>
      </c>
      <c r="V1131" s="682" t="s">
        <v>4446</v>
      </c>
      <c r="W1131" s="682" t="s">
        <v>4446</v>
      </c>
      <c r="X1131" s="682" t="s">
        <v>4446</v>
      </c>
    </row>
    <row r="1132" spans="14:24" customFormat="1" ht="16.899999999999999" customHeight="1" x14ac:dyDescent="0.2">
      <c r="N1132" s="669"/>
      <c r="O1132" s="879"/>
      <c r="P1132" s="879"/>
      <c r="Q1132" s="879"/>
      <c r="R1132" s="687" t="s">
        <v>73</v>
      </c>
      <c r="S1132" s="690" t="s">
        <v>4193</v>
      </c>
      <c r="T1132" s="641" t="s">
        <v>4565</v>
      </c>
      <c r="U1132" s="641" t="s">
        <v>4563</v>
      </c>
      <c r="V1132" s="682" t="s">
        <v>4446</v>
      </c>
      <c r="W1132" s="682" t="s">
        <v>4446</v>
      </c>
      <c r="X1132" s="682" t="s">
        <v>4446</v>
      </c>
    </row>
    <row r="1133" spans="14:24" customFormat="1" ht="25.5" x14ac:dyDescent="0.2">
      <c r="N1133" s="669"/>
      <c r="O1133" s="879"/>
      <c r="P1133" s="879"/>
      <c r="Q1133" s="879"/>
      <c r="R1133" s="687" t="s">
        <v>73</v>
      </c>
      <c r="S1133" s="690" t="s">
        <v>4194</v>
      </c>
      <c r="T1133" s="641" t="s">
        <v>4565</v>
      </c>
      <c r="U1133" s="641" t="s">
        <v>4563</v>
      </c>
      <c r="V1133" s="682" t="s">
        <v>4446</v>
      </c>
      <c r="W1133" s="682" t="s">
        <v>4446</v>
      </c>
      <c r="X1133" s="682" t="s">
        <v>4446</v>
      </c>
    </row>
    <row r="1134" spans="14:24" customFormat="1" ht="25.5" x14ac:dyDescent="0.2">
      <c r="N1134" s="669"/>
      <c r="O1134" s="879"/>
      <c r="P1134" s="879"/>
      <c r="Q1134" s="879"/>
      <c r="R1134" s="687" t="s">
        <v>73</v>
      </c>
      <c r="S1134" s="690" t="s">
        <v>4195</v>
      </c>
      <c r="T1134" s="641" t="s">
        <v>4565</v>
      </c>
      <c r="U1134" s="641" t="s">
        <v>4563</v>
      </c>
      <c r="V1134" s="682" t="s">
        <v>4446</v>
      </c>
      <c r="W1134" s="682" t="s">
        <v>4446</v>
      </c>
      <c r="X1134" s="682" t="s">
        <v>4446</v>
      </c>
    </row>
    <row r="1135" spans="14:24" customFormat="1" ht="25.5" x14ac:dyDescent="0.2">
      <c r="N1135" s="669"/>
      <c r="O1135" s="879"/>
      <c r="P1135" s="879"/>
      <c r="Q1135" s="879"/>
      <c r="R1135" s="687" t="s">
        <v>73</v>
      </c>
      <c r="S1135" s="690" t="s">
        <v>4196</v>
      </c>
      <c r="T1135" s="641" t="s">
        <v>4565</v>
      </c>
      <c r="U1135" s="641" t="s">
        <v>4563</v>
      </c>
      <c r="V1135" s="682" t="s">
        <v>4446</v>
      </c>
      <c r="W1135" s="682" t="s">
        <v>4446</v>
      </c>
      <c r="X1135" s="682" t="s">
        <v>4446</v>
      </c>
    </row>
    <row r="1136" spans="14:24" customFormat="1" ht="15" x14ac:dyDescent="0.2">
      <c r="N1136" s="669"/>
      <c r="O1136" s="879"/>
      <c r="P1136" s="879"/>
      <c r="Q1136" s="879"/>
      <c r="R1136" s="687" t="s">
        <v>73</v>
      </c>
      <c r="S1136" s="690" t="s">
        <v>4197</v>
      </c>
      <c r="T1136" s="641" t="s">
        <v>4565</v>
      </c>
      <c r="U1136" s="641" t="s">
        <v>4563</v>
      </c>
      <c r="V1136" s="682" t="s">
        <v>4446</v>
      </c>
      <c r="W1136" s="682" t="s">
        <v>4446</v>
      </c>
      <c r="X1136" s="682" t="s">
        <v>4446</v>
      </c>
    </row>
    <row r="1137" spans="14:24" customFormat="1" ht="15" x14ac:dyDescent="0.2">
      <c r="N1137" s="669"/>
      <c r="O1137" s="879"/>
      <c r="P1137" s="879"/>
      <c r="Q1137" s="879"/>
      <c r="R1137" s="687" t="s">
        <v>73</v>
      </c>
      <c r="S1137" s="690" t="s">
        <v>4198</v>
      </c>
      <c r="T1137" s="641" t="s">
        <v>4565</v>
      </c>
      <c r="U1137" s="641" t="s">
        <v>4563</v>
      </c>
      <c r="V1137" s="682" t="s">
        <v>4446</v>
      </c>
      <c r="W1137" s="682" t="s">
        <v>4446</v>
      </c>
      <c r="X1137" s="682" t="s">
        <v>4446</v>
      </c>
    </row>
    <row r="1138" spans="14:24" customFormat="1" ht="25.5" x14ac:dyDescent="0.2">
      <c r="N1138" s="669"/>
      <c r="O1138" s="879"/>
      <c r="P1138" s="879"/>
      <c r="Q1138" s="879"/>
      <c r="R1138" s="687" t="s">
        <v>73</v>
      </c>
      <c r="S1138" s="690" t="s">
        <v>4199</v>
      </c>
      <c r="T1138" s="641" t="s">
        <v>4565</v>
      </c>
      <c r="U1138" s="641" t="s">
        <v>4563</v>
      </c>
      <c r="V1138" s="682" t="s">
        <v>4446</v>
      </c>
      <c r="W1138" s="682" t="s">
        <v>4446</v>
      </c>
      <c r="X1138" s="682" t="s">
        <v>4446</v>
      </c>
    </row>
    <row r="1139" spans="14:24" customFormat="1" ht="25.5" x14ac:dyDescent="0.2">
      <c r="N1139" s="669"/>
      <c r="O1139" s="879"/>
      <c r="P1139" s="879"/>
      <c r="Q1139" s="879"/>
      <c r="R1139" s="687" t="s">
        <v>73</v>
      </c>
      <c r="S1139" s="690" t="s">
        <v>4200</v>
      </c>
      <c r="T1139" s="641" t="s">
        <v>4565</v>
      </c>
      <c r="U1139" s="641" t="s">
        <v>4563</v>
      </c>
      <c r="V1139" s="682" t="s">
        <v>4446</v>
      </c>
      <c r="W1139" s="682" t="s">
        <v>4446</v>
      </c>
      <c r="X1139" s="682" t="s">
        <v>4446</v>
      </c>
    </row>
    <row r="1140" spans="14:24" customFormat="1" ht="55.15" customHeight="1" x14ac:dyDescent="0.2">
      <c r="N1140" s="669"/>
      <c r="O1140" s="879"/>
      <c r="P1140" s="879"/>
      <c r="Q1140" s="879"/>
      <c r="R1140" s="687" t="s">
        <v>73</v>
      </c>
      <c r="S1140" s="690" t="s">
        <v>4201</v>
      </c>
      <c r="T1140" s="641" t="s">
        <v>4565</v>
      </c>
      <c r="U1140" s="641" t="s">
        <v>4563</v>
      </c>
      <c r="V1140" s="682" t="s">
        <v>4446</v>
      </c>
      <c r="W1140" s="682" t="s">
        <v>4446</v>
      </c>
      <c r="X1140" s="682" t="s">
        <v>4446</v>
      </c>
    </row>
    <row r="1141" spans="14:24" customFormat="1" ht="25.5" x14ac:dyDescent="0.2">
      <c r="N1141" s="669"/>
      <c r="O1141" s="880"/>
      <c r="P1141" s="880"/>
      <c r="Q1141" s="880"/>
      <c r="R1141" s="687" t="s">
        <v>73</v>
      </c>
      <c r="S1141" s="690" t="s">
        <v>4202</v>
      </c>
      <c r="T1141" s="641" t="s">
        <v>4565</v>
      </c>
      <c r="U1141" s="641" t="s">
        <v>4563</v>
      </c>
      <c r="V1141" s="682" t="s">
        <v>4446</v>
      </c>
      <c r="W1141" s="682" t="s">
        <v>4446</v>
      </c>
      <c r="X1141" s="682" t="s">
        <v>4446</v>
      </c>
    </row>
    <row r="1142" spans="14:24" customFormat="1" ht="51" x14ac:dyDescent="0.2">
      <c r="N1142" s="669"/>
      <c r="O1142" s="878" t="s">
        <v>4185</v>
      </c>
      <c r="P1142" s="878" t="s">
        <v>4185</v>
      </c>
      <c r="Q1142" s="878" t="s">
        <v>4185</v>
      </c>
      <c r="R1142" s="687" t="s">
        <v>4203</v>
      </c>
      <c r="S1142" s="690" t="s">
        <v>4204</v>
      </c>
      <c r="T1142" s="641" t="s">
        <v>4565</v>
      </c>
      <c r="U1142" s="641" t="s">
        <v>4563</v>
      </c>
      <c r="V1142" s="682" t="s">
        <v>4446</v>
      </c>
      <c r="W1142" s="682" t="s">
        <v>4446</v>
      </c>
      <c r="X1142" s="682" t="s">
        <v>4446</v>
      </c>
    </row>
    <row r="1143" spans="14:24" customFormat="1" ht="25.5" x14ac:dyDescent="0.2">
      <c r="N1143" s="669"/>
      <c r="O1143" s="879"/>
      <c r="P1143" s="879"/>
      <c r="Q1143" s="879"/>
      <c r="R1143" s="687" t="s">
        <v>73</v>
      </c>
      <c r="S1143" s="690" t="s">
        <v>4205</v>
      </c>
      <c r="T1143" s="641" t="s">
        <v>4565</v>
      </c>
      <c r="U1143" s="641" t="s">
        <v>4563</v>
      </c>
      <c r="V1143" s="682" t="s">
        <v>4446</v>
      </c>
      <c r="W1143" s="682" t="s">
        <v>4446</v>
      </c>
      <c r="X1143" s="682" t="s">
        <v>4446</v>
      </c>
    </row>
    <row r="1144" spans="14:24" customFormat="1" ht="29.45" customHeight="1" x14ac:dyDescent="0.2">
      <c r="N1144" s="669"/>
      <c r="O1144" s="879"/>
      <c r="P1144" s="879"/>
      <c r="Q1144" s="879"/>
      <c r="R1144" s="687" t="s">
        <v>73</v>
      </c>
      <c r="S1144" s="690" t="s">
        <v>4206</v>
      </c>
      <c r="T1144" s="641" t="s">
        <v>4565</v>
      </c>
      <c r="U1144" s="641" t="s">
        <v>4563</v>
      </c>
      <c r="V1144" s="682" t="s">
        <v>4446</v>
      </c>
      <c r="W1144" s="682" t="s">
        <v>4446</v>
      </c>
      <c r="X1144" s="682" t="s">
        <v>4446</v>
      </c>
    </row>
    <row r="1145" spans="14:24" customFormat="1" ht="15" x14ac:dyDescent="0.2">
      <c r="N1145" s="669"/>
      <c r="O1145" s="880"/>
      <c r="P1145" s="880"/>
      <c r="Q1145" s="880"/>
      <c r="R1145" s="687" t="s">
        <v>73</v>
      </c>
      <c r="S1145" s="690" t="s">
        <v>4207</v>
      </c>
      <c r="T1145" s="641" t="s">
        <v>4565</v>
      </c>
      <c r="U1145" s="641" t="s">
        <v>4563</v>
      </c>
      <c r="V1145" s="682" t="s">
        <v>4446</v>
      </c>
      <c r="W1145" s="682" t="s">
        <v>4446</v>
      </c>
      <c r="X1145" s="682" t="s">
        <v>4446</v>
      </c>
    </row>
    <row r="1146" spans="14:24" customFormat="1" ht="38.25" x14ac:dyDescent="0.2">
      <c r="N1146" s="669"/>
      <c r="O1146" s="878" t="s">
        <v>4208</v>
      </c>
      <c r="P1146" s="878" t="s">
        <v>4208</v>
      </c>
      <c r="Q1146" s="878" t="s">
        <v>4208</v>
      </c>
      <c r="R1146" s="687" t="s">
        <v>4209</v>
      </c>
      <c r="S1146" s="690" t="s">
        <v>4210</v>
      </c>
      <c r="T1146" s="641" t="s">
        <v>4565</v>
      </c>
      <c r="U1146" s="641" t="s">
        <v>4564</v>
      </c>
      <c r="V1146" s="682" t="s">
        <v>4446</v>
      </c>
      <c r="W1146" s="682" t="s">
        <v>4446</v>
      </c>
      <c r="X1146" s="682" t="s">
        <v>4446</v>
      </c>
    </row>
    <row r="1147" spans="14:24" customFormat="1" ht="38.25" x14ac:dyDescent="0.2">
      <c r="N1147" s="669"/>
      <c r="O1147" s="879"/>
      <c r="P1147" s="879"/>
      <c r="Q1147" s="879"/>
      <c r="R1147" s="687" t="s">
        <v>73</v>
      </c>
      <c r="S1147" s="690" t="s">
        <v>4211</v>
      </c>
      <c r="T1147" s="641" t="s">
        <v>4565</v>
      </c>
      <c r="U1147" s="641" t="s">
        <v>4564</v>
      </c>
      <c r="V1147" s="682" t="s">
        <v>4446</v>
      </c>
      <c r="W1147" s="682" t="s">
        <v>4446</v>
      </c>
      <c r="X1147" s="682" t="s">
        <v>4446</v>
      </c>
    </row>
    <row r="1148" spans="14:24" customFormat="1" ht="15" x14ac:dyDescent="0.2">
      <c r="N1148" s="669"/>
      <c r="O1148" s="879"/>
      <c r="P1148" s="879"/>
      <c r="Q1148" s="879"/>
      <c r="R1148" s="687" t="s">
        <v>73</v>
      </c>
      <c r="S1148" s="690" t="s">
        <v>4212</v>
      </c>
      <c r="T1148" s="641" t="s">
        <v>4565</v>
      </c>
      <c r="U1148" s="641" t="s">
        <v>4564</v>
      </c>
      <c r="V1148" s="682" t="s">
        <v>4446</v>
      </c>
      <c r="W1148" s="682" t="s">
        <v>4446</v>
      </c>
      <c r="X1148" s="682" t="s">
        <v>4446</v>
      </c>
    </row>
    <row r="1149" spans="14:24" customFormat="1" ht="38.25" x14ac:dyDescent="0.2">
      <c r="N1149" s="669"/>
      <c r="O1149" s="880"/>
      <c r="P1149" s="880"/>
      <c r="Q1149" s="880"/>
      <c r="R1149" s="687" t="s">
        <v>73</v>
      </c>
      <c r="S1149" s="690" t="s">
        <v>4213</v>
      </c>
      <c r="T1149" s="641" t="s">
        <v>4565</v>
      </c>
      <c r="U1149" s="641" t="s">
        <v>4564</v>
      </c>
      <c r="V1149" s="682" t="s">
        <v>4446</v>
      </c>
      <c r="W1149" s="682" t="s">
        <v>4446</v>
      </c>
      <c r="X1149" s="682" t="s">
        <v>4446</v>
      </c>
    </row>
    <row r="1150" spans="14:24" customFormat="1" ht="60" x14ac:dyDescent="0.2">
      <c r="N1150" s="669"/>
      <c r="O1150" s="878" t="s">
        <v>4214</v>
      </c>
      <c r="P1150" s="878" t="s">
        <v>4214</v>
      </c>
      <c r="Q1150" s="878" t="s">
        <v>4214</v>
      </c>
      <c r="R1150" s="687" t="s">
        <v>4215</v>
      </c>
      <c r="S1150" s="690" t="s">
        <v>4423</v>
      </c>
      <c r="T1150" s="641" t="s">
        <v>4565</v>
      </c>
      <c r="U1150" s="641" t="s">
        <v>4564</v>
      </c>
      <c r="V1150" s="682" t="s">
        <v>4446</v>
      </c>
      <c r="W1150" s="682" t="s">
        <v>4446</v>
      </c>
      <c r="X1150" s="682" t="s">
        <v>4446</v>
      </c>
    </row>
    <row r="1151" spans="14:24" customFormat="1" ht="15" x14ac:dyDescent="0.2">
      <c r="N1151" s="669"/>
      <c r="O1151" s="879"/>
      <c r="P1151" s="879"/>
      <c r="Q1151" s="879"/>
      <c r="R1151" s="687" t="s">
        <v>73</v>
      </c>
      <c r="S1151" s="690" t="s">
        <v>4216</v>
      </c>
      <c r="T1151" s="641" t="s">
        <v>4565</v>
      </c>
      <c r="U1151" s="641" t="s">
        <v>4564</v>
      </c>
      <c r="V1151" s="682" t="s">
        <v>4446</v>
      </c>
      <c r="W1151" s="682" t="s">
        <v>4446</v>
      </c>
      <c r="X1151" s="682" t="s">
        <v>4446</v>
      </c>
    </row>
    <row r="1152" spans="14:24" customFormat="1" ht="15" x14ac:dyDescent="0.2">
      <c r="N1152" s="669"/>
      <c r="O1152" s="879"/>
      <c r="P1152" s="879"/>
      <c r="Q1152" s="879"/>
      <c r="R1152" s="687" t="s">
        <v>73</v>
      </c>
      <c r="S1152" s="690" t="s">
        <v>4217</v>
      </c>
      <c r="T1152" s="641" t="s">
        <v>4565</v>
      </c>
      <c r="U1152" s="641" t="s">
        <v>4564</v>
      </c>
      <c r="V1152" s="682" t="s">
        <v>4446</v>
      </c>
      <c r="W1152" s="682" t="s">
        <v>4446</v>
      </c>
      <c r="X1152" s="682" t="s">
        <v>4446</v>
      </c>
    </row>
    <row r="1153" spans="2:24" customFormat="1" ht="28.15" customHeight="1" x14ac:dyDescent="0.2">
      <c r="N1153" s="669"/>
      <c r="O1153" s="880"/>
      <c r="P1153" s="880"/>
      <c r="Q1153" s="880"/>
      <c r="R1153" s="687" t="s">
        <v>73</v>
      </c>
      <c r="S1153" s="690" t="s">
        <v>4218</v>
      </c>
      <c r="T1153" s="641" t="s">
        <v>4565</v>
      </c>
      <c r="U1153" s="641" t="s">
        <v>4564</v>
      </c>
      <c r="V1153" s="682" t="s">
        <v>4446</v>
      </c>
      <c r="W1153" s="682" t="s">
        <v>4446</v>
      </c>
      <c r="X1153" s="682" t="s">
        <v>4446</v>
      </c>
    </row>
    <row r="1154" spans="2:24" customFormat="1" ht="30" x14ac:dyDescent="0.2">
      <c r="N1154" s="669"/>
      <c r="O1154" s="878" t="s">
        <v>4219</v>
      </c>
      <c r="P1154" s="878" t="s">
        <v>4219</v>
      </c>
      <c r="Q1154" s="878" t="s">
        <v>4219</v>
      </c>
      <c r="R1154" s="687" t="s">
        <v>4220</v>
      </c>
      <c r="S1154" s="690" t="s">
        <v>4221</v>
      </c>
      <c r="T1154" s="641" t="s">
        <v>4565</v>
      </c>
      <c r="U1154" s="641" t="s">
        <v>4563</v>
      </c>
      <c r="V1154" s="682" t="s">
        <v>4446</v>
      </c>
      <c r="W1154" s="682" t="s">
        <v>4446</v>
      </c>
      <c r="X1154" s="682" t="s">
        <v>4446</v>
      </c>
    </row>
    <row r="1155" spans="2:24" customFormat="1" ht="25.5" x14ac:dyDescent="0.2">
      <c r="N1155" s="669"/>
      <c r="O1155" s="879"/>
      <c r="P1155" s="879"/>
      <c r="Q1155" s="879"/>
      <c r="R1155" s="687" t="s">
        <v>73</v>
      </c>
      <c r="S1155" s="690" t="s">
        <v>4222</v>
      </c>
      <c r="T1155" s="641" t="s">
        <v>4565</v>
      </c>
      <c r="U1155" s="641" t="s">
        <v>4563</v>
      </c>
      <c r="V1155" s="682" t="s">
        <v>4446</v>
      </c>
      <c r="W1155" s="682" t="s">
        <v>4446</v>
      </c>
      <c r="X1155" s="682" t="s">
        <v>4446</v>
      </c>
    </row>
    <row r="1156" spans="2:24" customFormat="1" ht="25.5" x14ac:dyDescent="0.2">
      <c r="N1156" s="669"/>
      <c r="O1156" s="879"/>
      <c r="P1156" s="879"/>
      <c r="Q1156" s="879"/>
      <c r="R1156" s="687" t="s">
        <v>73</v>
      </c>
      <c r="S1156" s="690" t="s">
        <v>4223</v>
      </c>
      <c r="T1156" s="641" t="s">
        <v>4565</v>
      </c>
      <c r="U1156" s="641" t="s">
        <v>4563</v>
      </c>
      <c r="V1156" s="682" t="s">
        <v>4446</v>
      </c>
      <c r="W1156" s="682" t="s">
        <v>4446</v>
      </c>
      <c r="X1156" s="682" t="s">
        <v>4446</v>
      </c>
    </row>
    <row r="1157" spans="2:24" customFormat="1" ht="25.5" x14ac:dyDescent="0.2">
      <c r="N1157" s="669"/>
      <c r="O1157" s="879"/>
      <c r="P1157" s="879"/>
      <c r="Q1157" s="879"/>
      <c r="R1157" s="687" t="s">
        <v>73</v>
      </c>
      <c r="S1157" s="690" t="s">
        <v>4224</v>
      </c>
      <c r="T1157" s="641" t="s">
        <v>4565</v>
      </c>
      <c r="U1157" s="641" t="s">
        <v>4563</v>
      </c>
      <c r="V1157" s="682" t="s">
        <v>4446</v>
      </c>
      <c r="W1157" s="682" t="s">
        <v>4446</v>
      </c>
      <c r="X1157" s="682" t="s">
        <v>4446</v>
      </c>
    </row>
    <row r="1158" spans="2:24" customFormat="1" ht="25.5" x14ac:dyDescent="0.2">
      <c r="N1158" s="669"/>
      <c r="O1158" s="879"/>
      <c r="P1158" s="879"/>
      <c r="Q1158" s="879"/>
      <c r="R1158" s="687" t="s">
        <v>73</v>
      </c>
      <c r="S1158" s="690" t="s">
        <v>4225</v>
      </c>
      <c r="T1158" s="641" t="s">
        <v>4565</v>
      </c>
      <c r="U1158" s="641" t="s">
        <v>4563</v>
      </c>
      <c r="V1158" s="682" t="s">
        <v>4446</v>
      </c>
      <c r="W1158" s="682" t="s">
        <v>4446</v>
      </c>
      <c r="X1158" s="682" t="s">
        <v>4446</v>
      </c>
    </row>
    <row r="1159" spans="2:24" customFormat="1" ht="31.15" customHeight="1" x14ac:dyDescent="0.2">
      <c r="N1159" s="669"/>
      <c r="O1159" s="879"/>
      <c r="P1159" s="879"/>
      <c r="Q1159" s="879"/>
      <c r="R1159" s="687" t="s">
        <v>73</v>
      </c>
      <c r="S1159" s="690" t="s">
        <v>4226</v>
      </c>
      <c r="T1159" s="641" t="s">
        <v>4565</v>
      </c>
      <c r="U1159" s="641" t="s">
        <v>4563</v>
      </c>
      <c r="V1159" s="682" t="s">
        <v>4446</v>
      </c>
      <c r="W1159" s="682" t="s">
        <v>4446</v>
      </c>
      <c r="X1159" s="682" t="s">
        <v>4446</v>
      </c>
    </row>
    <row r="1160" spans="2:24" customFormat="1" ht="38.25" x14ac:dyDescent="0.2">
      <c r="N1160" s="669"/>
      <c r="O1160" s="880"/>
      <c r="P1160" s="880"/>
      <c r="Q1160" s="880"/>
      <c r="R1160" s="687" t="s">
        <v>73</v>
      </c>
      <c r="S1160" s="690" t="s">
        <v>4227</v>
      </c>
      <c r="T1160" s="641" t="s">
        <v>4565</v>
      </c>
      <c r="U1160" s="641" t="s">
        <v>4563</v>
      </c>
      <c r="V1160" s="682" t="s">
        <v>4446</v>
      </c>
      <c r="W1160" s="682" t="s">
        <v>4446</v>
      </c>
      <c r="X1160" s="682" t="s">
        <v>4446</v>
      </c>
    </row>
    <row r="1161" spans="2:24" customFormat="1" ht="15" x14ac:dyDescent="0.2">
      <c r="N1161" s="669"/>
      <c r="O1161" s="686" t="s">
        <v>4228</v>
      </c>
      <c r="P1161" s="686" t="s">
        <v>4228</v>
      </c>
      <c r="Q1161" s="686" t="s">
        <v>4228</v>
      </c>
      <c r="R1161" s="687" t="s">
        <v>4229</v>
      </c>
      <c r="S1161" s="690" t="s">
        <v>4424</v>
      </c>
      <c r="T1161" s="641" t="s">
        <v>4565</v>
      </c>
      <c r="U1161" s="641" t="s">
        <v>4566</v>
      </c>
      <c r="V1161" s="682" t="s">
        <v>4446</v>
      </c>
      <c r="W1161" s="682" t="s">
        <v>4446</v>
      </c>
      <c r="X1161" s="682" t="s">
        <v>4446</v>
      </c>
    </row>
    <row r="1162" spans="2:24" customFormat="1" ht="15" x14ac:dyDescent="0.2">
      <c r="N1162" s="669"/>
      <c r="O1162" s="686" t="s">
        <v>4230</v>
      </c>
      <c r="P1162" s="686" t="s">
        <v>4230</v>
      </c>
      <c r="Q1162" s="686" t="s">
        <v>4230</v>
      </c>
      <c r="R1162" s="687" t="s">
        <v>4231</v>
      </c>
      <c r="S1162" s="690" t="s">
        <v>4425</v>
      </c>
      <c r="T1162" s="641" t="s">
        <v>4565</v>
      </c>
      <c r="U1162" s="641" t="s">
        <v>4564</v>
      </c>
      <c r="V1162" s="682" t="s">
        <v>4446</v>
      </c>
      <c r="W1162" s="682" t="s">
        <v>4446</v>
      </c>
      <c r="X1162" s="682" t="s">
        <v>4446</v>
      </c>
    </row>
    <row r="1163" spans="2:24" customFormat="1" ht="15" x14ac:dyDescent="0.2">
      <c r="N1163" s="669"/>
      <c r="O1163" s="686" t="s">
        <v>4232</v>
      </c>
      <c r="P1163" s="686" t="s">
        <v>4232</v>
      </c>
      <c r="Q1163" s="686" t="s">
        <v>4232</v>
      </c>
      <c r="R1163" s="687" t="s">
        <v>4233</v>
      </c>
      <c r="S1163" s="690" t="s">
        <v>4426</v>
      </c>
      <c r="T1163" s="641" t="s">
        <v>4565</v>
      </c>
      <c r="U1163" s="641" t="s">
        <v>4564</v>
      </c>
      <c r="V1163" s="682" t="s">
        <v>4446</v>
      </c>
      <c r="W1163" s="682" t="s">
        <v>4446</v>
      </c>
      <c r="X1163" s="682" t="s">
        <v>4446</v>
      </c>
    </row>
    <row r="1164" spans="2:24" ht="15" customHeight="1" x14ac:dyDescent="0.2">
      <c r="B1164" s="679" t="s">
        <v>4858</v>
      </c>
      <c r="C1164" s="679"/>
      <c r="D1164" s="679"/>
      <c r="E1164" s="679"/>
      <c r="F1164" s="679"/>
      <c r="G1164" s="679"/>
      <c r="H1164" s="679"/>
      <c r="I1164" s="679"/>
      <c r="J1164" s="679"/>
      <c r="K1164" s="679"/>
      <c r="L1164" s="679"/>
      <c r="M1164" s="679"/>
      <c r="N1164" s="679"/>
      <c r="O1164" s="679"/>
      <c r="P1164" s="782" t="s">
        <v>4858</v>
      </c>
      <c r="Q1164" s="785"/>
      <c r="R1164" s="785"/>
      <c r="S1164" s="785"/>
      <c r="T1164" s="785"/>
      <c r="U1164" s="785"/>
      <c r="V1164" s="785"/>
      <c r="W1164" s="785"/>
      <c r="X1164" s="845"/>
    </row>
    <row r="1165" spans="2:24" customFormat="1" ht="25.5" x14ac:dyDescent="0.2">
      <c r="P1165" s="695"/>
      <c r="Q1165" s="868" t="s">
        <v>4588</v>
      </c>
      <c r="R1165" s="693" t="s">
        <v>3056</v>
      </c>
      <c r="S1165" s="209" t="s">
        <v>4841</v>
      </c>
      <c r="T1165" s="641" t="s">
        <v>4565</v>
      </c>
      <c r="U1165" s="641" t="s">
        <v>4563</v>
      </c>
      <c r="V1165" s="682" t="s">
        <v>4446</v>
      </c>
      <c r="W1165" s="682" t="s">
        <v>4446</v>
      </c>
      <c r="X1165" s="682" t="s">
        <v>4446</v>
      </c>
    </row>
    <row r="1166" spans="2:24" customFormat="1" x14ac:dyDescent="0.2">
      <c r="P1166" s="31"/>
      <c r="Q1166" s="869"/>
      <c r="R1166" s="713" t="s">
        <v>73</v>
      </c>
      <c r="S1166" s="209" t="s">
        <v>4842</v>
      </c>
      <c r="T1166" s="641" t="s">
        <v>4565</v>
      </c>
      <c r="U1166" s="641" t="s">
        <v>4563</v>
      </c>
      <c r="V1166" s="682" t="s">
        <v>4446</v>
      </c>
      <c r="W1166" s="682" t="s">
        <v>4446</v>
      </c>
      <c r="X1166" s="682" t="s">
        <v>4446</v>
      </c>
    </row>
    <row r="1167" spans="2:24" customFormat="1" ht="25.5" x14ac:dyDescent="0.2">
      <c r="P1167" s="696"/>
      <c r="Q1167" s="869"/>
      <c r="R1167" s="713" t="s">
        <v>73</v>
      </c>
      <c r="S1167" s="209" t="s">
        <v>4649</v>
      </c>
      <c r="T1167" s="641" t="s">
        <v>4565</v>
      </c>
      <c r="U1167" s="641" t="s">
        <v>4563</v>
      </c>
      <c r="V1167" s="682" t="s">
        <v>4446</v>
      </c>
      <c r="W1167" s="682" t="s">
        <v>4446</v>
      </c>
      <c r="X1167" s="682" t="s">
        <v>4446</v>
      </c>
    </row>
    <row r="1168" spans="2:24" customFormat="1" ht="25.5" x14ac:dyDescent="0.2">
      <c r="P1168" s="696"/>
      <c r="Q1168" s="869"/>
      <c r="R1168" s="713" t="s">
        <v>73</v>
      </c>
      <c r="S1168" s="209" t="s">
        <v>4650</v>
      </c>
      <c r="T1168" s="641" t="s">
        <v>4565</v>
      </c>
      <c r="U1168" s="641" t="s">
        <v>4563</v>
      </c>
      <c r="V1168" s="682" t="s">
        <v>4446</v>
      </c>
      <c r="W1168" s="682" t="s">
        <v>4446</v>
      </c>
      <c r="X1168" s="682" t="s">
        <v>4446</v>
      </c>
    </row>
    <row r="1169" spans="4:24" customFormat="1" ht="25.5" x14ac:dyDescent="0.2">
      <c r="P1169" s="696"/>
      <c r="Q1169" s="869"/>
      <c r="R1169" s="713" t="s">
        <v>73</v>
      </c>
      <c r="S1169" s="209" t="s">
        <v>4843</v>
      </c>
      <c r="T1169" s="641" t="s">
        <v>4565</v>
      </c>
      <c r="U1169" s="641" t="s">
        <v>4563</v>
      </c>
      <c r="V1169" s="682" t="s">
        <v>4446</v>
      </c>
      <c r="W1169" s="682" t="s">
        <v>4446</v>
      </c>
      <c r="X1169" s="682" t="s">
        <v>4446</v>
      </c>
    </row>
    <row r="1170" spans="4:24" customFormat="1" ht="38.25" x14ac:dyDescent="0.2">
      <c r="P1170" s="696"/>
      <c r="Q1170" s="869"/>
      <c r="R1170" s="713" t="s">
        <v>73</v>
      </c>
      <c r="S1170" s="209" t="s">
        <v>4844</v>
      </c>
      <c r="T1170" s="641" t="s">
        <v>4565</v>
      </c>
      <c r="U1170" s="641" t="s">
        <v>4563</v>
      </c>
      <c r="V1170" s="682" t="s">
        <v>4446</v>
      </c>
      <c r="W1170" s="682" t="s">
        <v>4446</v>
      </c>
      <c r="X1170" s="682" t="s">
        <v>4446</v>
      </c>
    </row>
    <row r="1171" spans="4:24" customFormat="1" x14ac:dyDescent="0.2">
      <c r="P1171" s="696"/>
      <c r="Q1171" s="869"/>
      <c r="R1171" s="713" t="s">
        <v>73</v>
      </c>
      <c r="S1171" s="209" t="s">
        <v>4845</v>
      </c>
      <c r="T1171" s="641" t="s">
        <v>4565</v>
      </c>
      <c r="U1171" s="641" t="s">
        <v>4563</v>
      </c>
      <c r="V1171" s="682" t="s">
        <v>4446</v>
      </c>
      <c r="W1171" s="682" t="s">
        <v>4446</v>
      </c>
      <c r="X1171" s="682" t="s">
        <v>4446</v>
      </c>
    </row>
    <row r="1172" spans="4:24" customFormat="1" ht="38.25" x14ac:dyDescent="0.2">
      <c r="P1172" s="696"/>
      <c r="Q1172" s="869"/>
      <c r="R1172" s="713" t="s">
        <v>73</v>
      </c>
      <c r="S1172" s="209" t="s">
        <v>4846</v>
      </c>
      <c r="T1172" s="641" t="s">
        <v>4565</v>
      </c>
      <c r="U1172" s="641" t="s">
        <v>4563</v>
      </c>
      <c r="V1172" s="682" t="s">
        <v>4446</v>
      </c>
      <c r="W1172" s="682" t="s">
        <v>4446</v>
      </c>
      <c r="X1172" s="682" t="s">
        <v>4446</v>
      </c>
    </row>
    <row r="1173" spans="4:24" customFormat="1" ht="38.25" x14ac:dyDescent="0.2">
      <c r="P1173" s="696"/>
      <c r="Q1173" s="870"/>
      <c r="R1173" s="713" t="s">
        <v>73</v>
      </c>
      <c r="S1173" s="209" t="s">
        <v>4847</v>
      </c>
      <c r="T1173" s="641" t="s">
        <v>4565</v>
      </c>
      <c r="U1173" s="641" t="s">
        <v>4563</v>
      </c>
      <c r="V1173" s="682" t="s">
        <v>4446</v>
      </c>
      <c r="W1173" s="682" t="s">
        <v>4446</v>
      </c>
      <c r="X1173" s="682" t="s">
        <v>4446</v>
      </c>
    </row>
    <row r="1174" spans="4:24" customFormat="1" x14ac:dyDescent="0.2">
      <c r="P1174" s="695"/>
      <c r="Q1174" s="868" t="s">
        <v>4589</v>
      </c>
      <c r="R1174" s="693" t="s">
        <v>4590</v>
      </c>
      <c r="S1174" s="209" t="s">
        <v>4848</v>
      </c>
      <c r="T1174" s="641" t="s">
        <v>4565</v>
      </c>
      <c r="U1174" s="641" t="s">
        <v>4563</v>
      </c>
      <c r="V1174" s="682" t="s">
        <v>4446</v>
      </c>
      <c r="W1174" s="682" t="s">
        <v>4446</v>
      </c>
      <c r="X1174" s="682" t="s">
        <v>4446</v>
      </c>
    </row>
    <row r="1175" spans="4:24" customFormat="1" x14ac:dyDescent="0.2">
      <c r="P1175" s="31"/>
      <c r="Q1175" s="869"/>
      <c r="R1175" s="713" t="s">
        <v>73</v>
      </c>
      <c r="S1175" s="209" t="s">
        <v>4849</v>
      </c>
      <c r="T1175" s="641" t="s">
        <v>4565</v>
      </c>
      <c r="U1175" s="641" t="s">
        <v>4563</v>
      </c>
      <c r="V1175" s="682" t="s">
        <v>4446</v>
      </c>
      <c r="W1175" s="682" t="s">
        <v>4446</v>
      </c>
      <c r="X1175" s="682" t="s">
        <v>4446</v>
      </c>
    </row>
    <row r="1176" spans="4:24" customFormat="1" x14ac:dyDescent="0.2">
      <c r="P1176" s="696"/>
      <c r="Q1176" s="870"/>
      <c r="R1176" s="713" t="s">
        <v>73</v>
      </c>
      <c r="S1176" s="209" t="s">
        <v>4850</v>
      </c>
      <c r="T1176" s="641" t="s">
        <v>4565</v>
      </c>
      <c r="U1176" s="641" t="s">
        <v>4563</v>
      </c>
      <c r="V1176" s="682" t="s">
        <v>4446</v>
      </c>
      <c r="W1176" s="682" t="s">
        <v>4446</v>
      </c>
      <c r="X1176" s="682" t="s">
        <v>4446</v>
      </c>
    </row>
    <row r="1177" spans="4:24" customFormat="1" x14ac:dyDescent="0.2">
      <c r="D1177" s="871" t="s">
        <v>2389</v>
      </c>
      <c r="E1177" s="871" t="s">
        <v>2389</v>
      </c>
      <c r="F1177" s="871" t="s">
        <v>2389</v>
      </c>
      <c r="G1177" s="871" t="s">
        <v>2389</v>
      </c>
      <c r="H1177" s="871" t="s">
        <v>2389</v>
      </c>
      <c r="I1177" s="871" t="s">
        <v>2389</v>
      </c>
      <c r="J1177" s="871" t="s">
        <v>2389</v>
      </c>
      <c r="K1177" s="871" t="s">
        <v>2389</v>
      </c>
      <c r="L1177" s="871" t="s">
        <v>2389</v>
      </c>
      <c r="M1177" s="871" t="s">
        <v>2389</v>
      </c>
      <c r="N1177" s="871" t="s">
        <v>2389</v>
      </c>
      <c r="O1177" s="871" t="s">
        <v>2389</v>
      </c>
      <c r="P1177" s="871" t="s">
        <v>2389</v>
      </c>
      <c r="Q1177" s="868" t="s">
        <v>4591</v>
      </c>
      <c r="R1177" s="693" t="s">
        <v>4592</v>
      </c>
      <c r="S1177" s="209" t="s">
        <v>4851</v>
      </c>
      <c r="T1177" s="633" t="s">
        <v>4562</v>
      </c>
      <c r="U1177" s="684" t="s">
        <v>4563</v>
      </c>
      <c r="V1177" s="487" t="s">
        <v>2246</v>
      </c>
      <c r="W1177" s="487" t="s">
        <v>2246</v>
      </c>
      <c r="X1177" s="487" t="s">
        <v>2246</v>
      </c>
    </row>
    <row r="1178" spans="4:24" customFormat="1" ht="89.25" x14ac:dyDescent="0.2">
      <c r="D1178" s="872"/>
      <c r="E1178" s="872"/>
      <c r="F1178" s="872"/>
      <c r="G1178" s="872"/>
      <c r="H1178" s="872"/>
      <c r="I1178" s="872"/>
      <c r="J1178" s="872"/>
      <c r="K1178" s="872"/>
      <c r="L1178" s="872"/>
      <c r="M1178" s="872"/>
      <c r="N1178" s="872"/>
      <c r="O1178" s="872"/>
      <c r="P1178" s="872"/>
      <c r="Q1178" s="869"/>
      <c r="R1178" s="713" t="s">
        <v>73</v>
      </c>
      <c r="S1178" s="699" t="s">
        <v>4822</v>
      </c>
      <c r="T1178" s="633" t="s">
        <v>4562</v>
      </c>
      <c r="U1178" s="684" t="s">
        <v>4563</v>
      </c>
      <c r="V1178" s="487" t="s">
        <v>2246</v>
      </c>
      <c r="W1178" s="487" t="s">
        <v>2246</v>
      </c>
      <c r="X1178" s="487" t="s">
        <v>2246</v>
      </c>
    </row>
    <row r="1179" spans="4:24" customFormat="1" x14ac:dyDescent="0.2">
      <c r="D1179" s="872"/>
      <c r="E1179" s="872"/>
      <c r="F1179" s="872"/>
      <c r="G1179" s="872"/>
      <c r="H1179" s="872"/>
      <c r="I1179" s="872"/>
      <c r="J1179" s="872"/>
      <c r="K1179" s="872"/>
      <c r="L1179" s="872"/>
      <c r="M1179" s="872"/>
      <c r="N1179" s="872"/>
      <c r="O1179" s="872"/>
      <c r="P1179" s="872"/>
      <c r="Q1179" s="869"/>
      <c r="R1179" s="713" t="s">
        <v>73</v>
      </c>
      <c r="S1179" s="704" t="s">
        <v>4823</v>
      </c>
      <c r="T1179" s="633" t="s">
        <v>4562</v>
      </c>
      <c r="U1179" s="684" t="s">
        <v>4563</v>
      </c>
      <c r="V1179" s="487" t="s">
        <v>2246</v>
      </c>
      <c r="W1179" s="487" t="s">
        <v>2246</v>
      </c>
      <c r="X1179" s="487" t="s">
        <v>2246</v>
      </c>
    </row>
    <row r="1180" spans="4:24" customFormat="1" ht="25.5" x14ac:dyDescent="0.2">
      <c r="D1180" s="872"/>
      <c r="E1180" s="872"/>
      <c r="F1180" s="872"/>
      <c r="G1180" s="872"/>
      <c r="H1180" s="872"/>
      <c r="I1180" s="872"/>
      <c r="J1180" s="872"/>
      <c r="K1180" s="872"/>
      <c r="L1180" s="872"/>
      <c r="M1180" s="872"/>
      <c r="N1180" s="872"/>
      <c r="O1180" s="872"/>
      <c r="P1180" s="872"/>
      <c r="Q1180" s="869"/>
      <c r="R1180" s="713" t="s">
        <v>73</v>
      </c>
      <c r="S1180" s="704" t="s">
        <v>4824</v>
      </c>
      <c r="T1180" s="633" t="s">
        <v>4562</v>
      </c>
      <c r="U1180" s="684" t="s">
        <v>4563</v>
      </c>
      <c r="V1180" s="487" t="s">
        <v>2246</v>
      </c>
      <c r="W1180" s="487" t="s">
        <v>2246</v>
      </c>
      <c r="X1180" s="487" t="s">
        <v>2246</v>
      </c>
    </row>
    <row r="1181" spans="4:24" customFormat="1" x14ac:dyDescent="0.2">
      <c r="D1181" s="872"/>
      <c r="E1181" s="872"/>
      <c r="F1181" s="872"/>
      <c r="G1181" s="872"/>
      <c r="H1181" s="872"/>
      <c r="I1181" s="872"/>
      <c r="J1181" s="872"/>
      <c r="K1181" s="872"/>
      <c r="L1181" s="872"/>
      <c r="M1181" s="872"/>
      <c r="N1181" s="872"/>
      <c r="O1181" s="872"/>
      <c r="P1181" s="872"/>
      <c r="Q1181" s="869"/>
      <c r="R1181" s="713" t="s">
        <v>73</v>
      </c>
      <c r="S1181" s="704" t="s">
        <v>4825</v>
      </c>
      <c r="T1181" s="633" t="s">
        <v>4562</v>
      </c>
      <c r="U1181" s="684" t="s">
        <v>4563</v>
      </c>
      <c r="V1181" s="487" t="s">
        <v>2246</v>
      </c>
      <c r="W1181" s="487" t="s">
        <v>2246</v>
      </c>
      <c r="X1181" s="487" t="s">
        <v>2246</v>
      </c>
    </row>
    <row r="1182" spans="4:24" customFormat="1" ht="25.5" x14ac:dyDescent="0.2">
      <c r="D1182" s="872"/>
      <c r="E1182" s="872"/>
      <c r="F1182" s="872"/>
      <c r="G1182" s="872"/>
      <c r="H1182" s="872"/>
      <c r="I1182" s="872"/>
      <c r="J1182" s="872"/>
      <c r="K1182" s="872"/>
      <c r="L1182" s="872"/>
      <c r="M1182" s="872"/>
      <c r="N1182" s="872"/>
      <c r="O1182" s="872"/>
      <c r="P1182" s="872"/>
      <c r="Q1182" s="869"/>
      <c r="R1182" s="713" t="s">
        <v>73</v>
      </c>
      <c r="S1182" s="699" t="s">
        <v>5016</v>
      </c>
      <c r="T1182" s="633" t="s">
        <v>4562</v>
      </c>
      <c r="U1182" s="684" t="s">
        <v>4563</v>
      </c>
      <c r="V1182" s="487" t="s">
        <v>2246</v>
      </c>
      <c r="W1182" s="487" t="s">
        <v>2246</v>
      </c>
      <c r="X1182" s="487" t="s">
        <v>2246</v>
      </c>
    </row>
    <row r="1183" spans="4:24" customFormat="1" ht="51" x14ac:dyDescent="0.2">
      <c r="D1183" s="872"/>
      <c r="E1183" s="872"/>
      <c r="F1183" s="872"/>
      <c r="G1183" s="872"/>
      <c r="H1183" s="872"/>
      <c r="I1183" s="872"/>
      <c r="J1183" s="872"/>
      <c r="K1183" s="872"/>
      <c r="L1183" s="872"/>
      <c r="M1183" s="872"/>
      <c r="N1183" s="872"/>
      <c r="O1183" s="872"/>
      <c r="P1183" s="872"/>
      <c r="Q1183" s="869"/>
      <c r="R1183" s="713" t="s">
        <v>73</v>
      </c>
      <c r="S1183" s="699" t="s">
        <v>5017</v>
      </c>
      <c r="T1183" s="633" t="s">
        <v>4562</v>
      </c>
      <c r="U1183" s="684" t="s">
        <v>4563</v>
      </c>
      <c r="V1183" s="487" t="s">
        <v>2246</v>
      </c>
      <c r="W1183" s="487" t="s">
        <v>2246</v>
      </c>
      <c r="X1183" s="487" t="s">
        <v>2246</v>
      </c>
    </row>
    <row r="1184" spans="4:24" customFormat="1" ht="76.5" x14ac:dyDescent="0.2">
      <c r="D1184" s="872"/>
      <c r="E1184" s="872"/>
      <c r="F1184" s="872"/>
      <c r="G1184" s="872"/>
      <c r="H1184" s="872"/>
      <c r="I1184" s="872"/>
      <c r="J1184" s="872"/>
      <c r="K1184" s="872"/>
      <c r="L1184" s="872"/>
      <c r="M1184" s="872"/>
      <c r="N1184" s="872"/>
      <c r="O1184" s="872"/>
      <c r="P1184" s="872"/>
      <c r="Q1184" s="869"/>
      <c r="R1184" s="713" t="s">
        <v>73</v>
      </c>
      <c r="S1184" s="699" t="s">
        <v>5018</v>
      </c>
      <c r="T1184" s="633" t="s">
        <v>4562</v>
      </c>
      <c r="U1184" s="684" t="s">
        <v>4563</v>
      </c>
      <c r="V1184" s="487" t="s">
        <v>2246</v>
      </c>
      <c r="W1184" s="487" t="s">
        <v>2246</v>
      </c>
      <c r="X1184" s="487" t="s">
        <v>2246</v>
      </c>
    </row>
    <row r="1185" spans="4:24" customFormat="1" ht="38.25" x14ac:dyDescent="0.2">
      <c r="D1185" s="872"/>
      <c r="E1185" s="872"/>
      <c r="F1185" s="872"/>
      <c r="G1185" s="872"/>
      <c r="H1185" s="872"/>
      <c r="I1185" s="872"/>
      <c r="J1185" s="872"/>
      <c r="K1185" s="872"/>
      <c r="L1185" s="872"/>
      <c r="M1185" s="872"/>
      <c r="N1185" s="872"/>
      <c r="O1185" s="872"/>
      <c r="P1185" s="872"/>
      <c r="Q1185" s="869"/>
      <c r="R1185" s="713" t="s">
        <v>73</v>
      </c>
      <c r="S1185" s="699" t="s">
        <v>5019</v>
      </c>
      <c r="T1185" s="633" t="s">
        <v>4562</v>
      </c>
      <c r="U1185" s="684" t="s">
        <v>4563</v>
      </c>
      <c r="V1185" s="487" t="s">
        <v>2246</v>
      </c>
      <c r="W1185" s="487" t="s">
        <v>2246</v>
      </c>
      <c r="X1185" s="487" t="s">
        <v>2246</v>
      </c>
    </row>
    <row r="1186" spans="4:24" customFormat="1" ht="63.75" x14ac:dyDescent="0.2">
      <c r="D1186" s="872" t="s">
        <v>2389</v>
      </c>
      <c r="E1186" s="872" t="s">
        <v>2389</v>
      </c>
      <c r="F1186" s="872" t="s">
        <v>2389</v>
      </c>
      <c r="G1186" s="872" t="s">
        <v>2389</v>
      </c>
      <c r="H1186" s="872" t="s">
        <v>2389</v>
      </c>
      <c r="I1186" s="872" t="s">
        <v>2389</v>
      </c>
      <c r="J1186" s="872" t="s">
        <v>2389</v>
      </c>
      <c r="K1186" s="872" t="s">
        <v>2389</v>
      </c>
      <c r="L1186" s="872" t="s">
        <v>2389</v>
      </c>
      <c r="M1186" s="872" t="s">
        <v>2389</v>
      </c>
      <c r="N1186" s="872" t="s">
        <v>2389</v>
      </c>
      <c r="O1186" s="872" t="s">
        <v>2389</v>
      </c>
      <c r="P1186" s="872" t="s">
        <v>2389</v>
      </c>
      <c r="Q1186" s="869" t="s">
        <v>4591</v>
      </c>
      <c r="R1186" s="693" t="s">
        <v>4904</v>
      </c>
      <c r="S1186" s="704" t="s">
        <v>4819</v>
      </c>
      <c r="T1186" s="633" t="s">
        <v>4562</v>
      </c>
      <c r="U1186" s="684" t="s">
        <v>4563</v>
      </c>
      <c r="V1186" s="487" t="s">
        <v>2246</v>
      </c>
      <c r="W1186" s="487" t="s">
        <v>2246</v>
      </c>
      <c r="X1186" s="487" t="s">
        <v>2246</v>
      </c>
    </row>
    <row r="1187" spans="4:24" customFormat="1" ht="68.45" customHeight="1" x14ac:dyDescent="0.2">
      <c r="D1187" s="872"/>
      <c r="E1187" s="872"/>
      <c r="F1187" s="872"/>
      <c r="G1187" s="872"/>
      <c r="H1187" s="872"/>
      <c r="I1187" s="872"/>
      <c r="J1187" s="872"/>
      <c r="K1187" s="872"/>
      <c r="L1187" s="872"/>
      <c r="M1187" s="872"/>
      <c r="N1187" s="872"/>
      <c r="O1187" s="872"/>
      <c r="P1187" s="872"/>
      <c r="Q1187" s="869"/>
      <c r="R1187" s="713" t="s">
        <v>73</v>
      </c>
      <c r="S1187" s="704" t="s">
        <v>4820</v>
      </c>
      <c r="T1187" s="633" t="s">
        <v>4562</v>
      </c>
      <c r="U1187" s="684" t="s">
        <v>4563</v>
      </c>
      <c r="V1187" s="487" t="s">
        <v>2246</v>
      </c>
      <c r="W1187" s="487" t="s">
        <v>2246</v>
      </c>
      <c r="X1187" s="487" t="s">
        <v>2246</v>
      </c>
    </row>
    <row r="1188" spans="4:24" customFormat="1" ht="63.75" x14ac:dyDescent="0.2">
      <c r="D1188" s="872"/>
      <c r="E1188" s="872"/>
      <c r="F1188" s="872"/>
      <c r="G1188" s="872"/>
      <c r="H1188" s="872"/>
      <c r="I1188" s="872"/>
      <c r="J1188" s="872"/>
      <c r="K1188" s="872"/>
      <c r="L1188" s="872"/>
      <c r="M1188" s="872"/>
      <c r="N1188" s="872"/>
      <c r="O1188" s="872"/>
      <c r="P1188" s="872"/>
      <c r="Q1188" s="869"/>
      <c r="R1188" s="713" t="s">
        <v>73</v>
      </c>
      <c r="S1188" s="704" t="s">
        <v>4821</v>
      </c>
      <c r="T1188" s="633" t="s">
        <v>4562</v>
      </c>
      <c r="U1188" s="684" t="s">
        <v>4563</v>
      </c>
      <c r="V1188" s="487" t="s">
        <v>2246</v>
      </c>
      <c r="W1188" s="487" t="s">
        <v>2246</v>
      </c>
      <c r="X1188" s="487" t="s">
        <v>2246</v>
      </c>
    </row>
    <row r="1189" spans="4:24" customFormat="1" ht="38.25" x14ac:dyDescent="0.2">
      <c r="D1189" s="872"/>
      <c r="E1189" s="872"/>
      <c r="F1189" s="872"/>
      <c r="G1189" s="872"/>
      <c r="H1189" s="872"/>
      <c r="I1189" s="872"/>
      <c r="J1189" s="872"/>
      <c r="K1189" s="872"/>
      <c r="L1189" s="872"/>
      <c r="M1189" s="872"/>
      <c r="N1189" s="872"/>
      <c r="O1189" s="872"/>
      <c r="P1189" s="872"/>
      <c r="Q1189" s="869"/>
      <c r="R1189" s="713" t="s">
        <v>73</v>
      </c>
      <c r="S1189" s="699" t="s">
        <v>5020</v>
      </c>
      <c r="T1189" s="633" t="s">
        <v>4562</v>
      </c>
      <c r="U1189" s="684" t="s">
        <v>4563</v>
      </c>
      <c r="V1189" s="487" t="s">
        <v>2246</v>
      </c>
      <c r="W1189" s="487" t="s">
        <v>2246</v>
      </c>
      <c r="X1189" s="487" t="s">
        <v>2246</v>
      </c>
    </row>
    <row r="1190" spans="4:24" customFormat="1" ht="102" x14ac:dyDescent="0.2">
      <c r="D1190" s="872"/>
      <c r="E1190" s="872"/>
      <c r="F1190" s="872"/>
      <c r="G1190" s="872"/>
      <c r="H1190" s="872"/>
      <c r="I1190" s="872"/>
      <c r="J1190" s="872"/>
      <c r="K1190" s="872"/>
      <c r="L1190" s="872"/>
      <c r="M1190" s="872"/>
      <c r="N1190" s="872"/>
      <c r="O1190" s="872"/>
      <c r="P1190" s="872"/>
      <c r="Q1190" s="869"/>
      <c r="R1190" s="713" t="s">
        <v>73</v>
      </c>
      <c r="S1190" s="699" t="s">
        <v>5021</v>
      </c>
      <c r="T1190" s="633" t="s">
        <v>4562</v>
      </c>
      <c r="U1190" s="684" t="s">
        <v>4563</v>
      </c>
      <c r="V1190" s="487" t="s">
        <v>2246</v>
      </c>
      <c r="W1190" s="487" t="s">
        <v>2246</v>
      </c>
      <c r="X1190" s="487" t="s">
        <v>2246</v>
      </c>
    </row>
    <row r="1191" spans="4:24" customFormat="1" ht="51" x14ac:dyDescent="0.2">
      <c r="D1191" s="872"/>
      <c r="E1191" s="872"/>
      <c r="F1191" s="872"/>
      <c r="G1191" s="872"/>
      <c r="H1191" s="872"/>
      <c r="I1191" s="872"/>
      <c r="J1191" s="872"/>
      <c r="K1191" s="872"/>
      <c r="L1191" s="872"/>
      <c r="M1191" s="872"/>
      <c r="N1191" s="872"/>
      <c r="O1191" s="872"/>
      <c r="P1191" s="872"/>
      <c r="Q1191" s="869"/>
      <c r="R1191" s="713" t="s">
        <v>73</v>
      </c>
      <c r="S1191" s="699" t="s">
        <v>5022</v>
      </c>
      <c r="T1191" s="633" t="s">
        <v>4562</v>
      </c>
      <c r="U1191" s="684" t="s">
        <v>4563</v>
      </c>
      <c r="V1191" s="487" t="s">
        <v>2246</v>
      </c>
      <c r="W1191" s="487" t="s">
        <v>2246</v>
      </c>
      <c r="X1191" s="487" t="s">
        <v>2246</v>
      </c>
    </row>
    <row r="1192" spans="4:24" customFormat="1" ht="51" x14ac:dyDescent="0.2">
      <c r="D1192" s="872"/>
      <c r="E1192" s="872"/>
      <c r="F1192" s="872"/>
      <c r="G1192" s="872"/>
      <c r="H1192" s="872"/>
      <c r="I1192" s="872"/>
      <c r="J1192" s="872"/>
      <c r="K1192" s="872"/>
      <c r="L1192" s="872"/>
      <c r="M1192" s="872"/>
      <c r="N1192" s="872"/>
      <c r="O1192" s="872"/>
      <c r="P1192" s="872"/>
      <c r="Q1192" s="869"/>
      <c r="R1192" s="713" t="s">
        <v>73</v>
      </c>
      <c r="S1192" s="699" t="s">
        <v>5023</v>
      </c>
      <c r="T1192" s="633" t="s">
        <v>4562</v>
      </c>
      <c r="U1192" s="684" t="s">
        <v>4563</v>
      </c>
      <c r="V1192" s="487" t="s">
        <v>2246</v>
      </c>
      <c r="W1192" s="487" t="s">
        <v>2246</v>
      </c>
      <c r="X1192" s="487" t="s">
        <v>2246</v>
      </c>
    </row>
    <row r="1193" spans="4:24" customFormat="1" x14ac:dyDescent="0.2">
      <c r="D1193" s="872"/>
      <c r="E1193" s="872"/>
      <c r="F1193" s="872"/>
      <c r="G1193" s="872"/>
      <c r="H1193" s="872"/>
      <c r="I1193" s="872"/>
      <c r="J1193" s="872"/>
      <c r="K1193" s="872"/>
      <c r="L1193" s="872"/>
      <c r="M1193" s="872"/>
      <c r="N1193" s="872"/>
      <c r="O1193" s="872"/>
      <c r="P1193" s="872"/>
      <c r="Q1193" s="869"/>
      <c r="R1193" s="713" t="s">
        <v>73</v>
      </c>
      <c r="S1193" s="218" t="s">
        <v>4593</v>
      </c>
      <c r="T1193" s="633" t="s">
        <v>4562</v>
      </c>
      <c r="U1193" s="684" t="s">
        <v>4563</v>
      </c>
      <c r="V1193" s="487" t="s">
        <v>2246</v>
      </c>
      <c r="W1193" s="487" t="s">
        <v>2246</v>
      </c>
      <c r="X1193" s="487" t="s">
        <v>2246</v>
      </c>
    </row>
    <row r="1194" spans="4:24" customFormat="1" ht="38.25" x14ac:dyDescent="0.2">
      <c r="D1194" s="873"/>
      <c r="E1194" s="873"/>
      <c r="F1194" s="873"/>
      <c r="G1194" s="873"/>
      <c r="H1194" s="873"/>
      <c r="I1194" s="873"/>
      <c r="J1194" s="873"/>
      <c r="K1194" s="873"/>
      <c r="L1194" s="873"/>
      <c r="M1194" s="873"/>
      <c r="N1194" s="873"/>
      <c r="O1194" s="873"/>
      <c r="P1194" s="873"/>
      <c r="Q1194" s="870"/>
      <c r="R1194" s="713" t="s">
        <v>73</v>
      </c>
      <c r="S1194" s="209" t="s">
        <v>5024</v>
      </c>
      <c r="T1194" s="633" t="s">
        <v>4562</v>
      </c>
      <c r="U1194" s="684" t="s">
        <v>4563</v>
      </c>
      <c r="V1194" s="487" t="s">
        <v>2246</v>
      </c>
      <c r="W1194" s="487" t="s">
        <v>2246</v>
      </c>
      <c r="X1194" s="487" t="s">
        <v>2246</v>
      </c>
    </row>
    <row r="1195" spans="4:24" customFormat="1" x14ac:dyDescent="0.2">
      <c r="P1195" s="695"/>
      <c r="Q1195" s="693" t="s">
        <v>4594</v>
      </c>
      <c r="R1195" s="693" t="s">
        <v>4595</v>
      </c>
      <c r="S1195" s="218" t="s">
        <v>4596</v>
      </c>
      <c r="T1195" s="641" t="s">
        <v>4565</v>
      </c>
      <c r="U1195" s="641" t="s">
        <v>4563</v>
      </c>
      <c r="V1195" s="682" t="s">
        <v>4446</v>
      </c>
      <c r="W1195" s="682" t="s">
        <v>4446</v>
      </c>
      <c r="X1195" s="682" t="s">
        <v>4446</v>
      </c>
    </row>
    <row r="1196" spans="4:24" customFormat="1" x14ac:dyDescent="0.2">
      <c r="P1196" s="31"/>
      <c r="Q1196" s="713"/>
      <c r="R1196" s="713" t="s">
        <v>73</v>
      </c>
      <c r="S1196" s="209" t="s">
        <v>4826</v>
      </c>
      <c r="T1196" s="641" t="s">
        <v>4565</v>
      </c>
      <c r="U1196" s="641" t="s">
        <v>4563</v>
      </c>
      <c r="V1196" s="682" t="s">
        <v>4446</v>
      </c>
      <c r="W1196" s="682" t="s">
        <v>4446</v>
      </c>
      <c r="X1196" s="682" t="s">
        <v>4446</v>
      </c>
    </row>
    <row r="1197" spans="4:24" customFormat="1" ht="25.5" x14ac:dyDescent="0.2">
      <c r="P1197" s="696"/>
      <c r="Q1197" s="694"/>
      <c r="R1197" s="713" t="s">
        <v>73</v>
      </c>
      <c r="S1197" s="209" t="s">
        <v>4827</v>
      </c>
      <c r="T1197" s="641" t="s">
        <v>4565</v>
      </c>
      <c r="U1197" s="641" t="s">
        <v>4563</v>
      </c>
      <c r="V1197" s="682" t="s">
        <v>4446</v>
      </c>
      <c r="W1197" s="682" t="s">
        <v>4446</v>
      </c>
      <c r="X1197" s="682" t="s">
        <v>4446</v>
      </c>
    </row>
    <row r="1198" spans="4:24" customFormat="1" ht="25.5" x14ac:dyDescent="0.2">
      <c r="P1198" s="696"/>
      <c r="Q1198" s="694"/>
      <c r="R1198" s="713" t="s">
        <v>73</v>
      </c>
      <c r="S1198" s="209" t="s">
        <v>4828</v>
      </c>
      <c r="T1198" s="641" t="s">
        <v>4565</v>
      </c>
      <c r="U1198" s="641" t="s">
        <v>4563</v>
      </c>
      <c r="V1198" s="682" t="s">
        <v>4446</v>
      </c>
      <c r="W1198" s="682" t="s">
        <v>4446</v>
      </c>
      <c r="X1198" s="682" t="s">
        <v>4446</v>
      </c>
    </row>
    <row r="1199" spans="4:24" customFormat="1" x14ac:dyDescent="0.2">
      <c r="P1199" s="696"/>
      <c r="Q1199" s="694"/>
      <c r="R1199" s="713" t="s">
        <v>73</v>
      </c>
      <c r="S1199" s="209" t="s">
        <v>4829</v>
      </c>
      <c r="T1199" s="641" t="s">
        <v>4565</v>
      </c>
      <c r="U1199" s="641" t="s">
        <v>4563</v>
      </c>
      <c r="V1199" s="682" t="s">
        <v>4446</v>
      </c>
      <c r="W1199" s="682" t="s">
        <v>4446</v>
      </c>
      <c r="X1199" s="682" t="s">
        <v>4446</v>
      </c>
    </row>
    <row r="1200" spans="4:24" customFormat="1" ht="25.5" x14ac:dyDescent="0.2">
      <c r="P1200" s="696"/>
      <c r="Q1200" s="694"/>
      <c r="R1200" s="713" t="s">
        <v>73</v>
      </c>
      <c r="S1200" s="209" t="s">
        <v>4830</v>
      </c>
      <c r="T1200" s="641" t="s">
        <v>4565</v>
      </c>
      <c r="U1200" s="641" t="s">
        <v>4563</v>
      </c>
      <c r="V1200" s="682" t="s">
        <v>4446</v>
      </c>
      <c r="W1200" s="682" t="s">
        <v>4446</v>
      </c>
      <c r="X1200" s="682" t="s">
        <v>4446</v>
      </c>
    </row>
    <row r="1201" spans="4:24" customFormat="1" ht="38.25" x14ac:dyDescent="0.2">
      <c r="D1201" s="874" t="s">
        <v>675</v>
      </c>
      <c r="E1201" s="874" t="s">
        <v>675</v>
      </c>
      <c r="F1201" s="874" t="s">
        <v>675</v>
      </c>
      <c r="G1201" s="874" t="s">
        <v>675</v>
      </c>
      <c r="H1201" s="874" t="s">
        <v>675</v>
      </c>
      <c r="I1201" s="874" t="s">
        <v>675</v>
      </c>
      <c r="J1201" s="874" t="s">
        <v>675</v>
      </c>
      <c r="K1201" s="874" t="s">
        <v>675</v>
      </c>
      <c r="L1201" s="874" t="s">
        <v>675</v>
      </c>
      <c r="M1201" s="874" t="s">
        <v>675</v>
      </c>
      <c r="N1201" s="874" t="s">
        <v>675</v>
      </c>
      <c r="O1201" s="874" t="s">
        <v>675</v>
      </c>
      <c r="P1201" s="874" t="s">
        <v>675</v>
      </c>
      <c r="Q1201" s="693" t="s">
        <v>4597</v>
      </c>
      <c r="R1201" s="693" t="s">
        <v>4598</v>
      </c>
      <c r="S1201" s="209" t="s">
        <v>4831</v>
      </c>
      <c r="T1201" s="633" t="s">
        <v>4562</v>
      </c>
      <c r="U1201" s="685" t="s">
        <v>4564</v>
      </c>
      <c r="V1201" s="655" t="s">
        <v>2248</v>
      </c>
      <c r="W1201" s="655" t="s">
        <v>2248</v>
      </c>
      <c r="X1201" s="655" t="s">
        <v>2248</v>
      </c>
    </row>
    <row r="1202" spans="4:24" customFormat="1" ht="25.5" x14ac:dyDescent="0.2">
      <c r="D1202" s="875"/>
      <c r="E1202" s="875"/>
      <c r="F1202" s="875"/>
      <c r="G1202" s="875"/>
      <c r="H1202" s="875"/>
      <c r="I1202" s="875"/>
      <c r="J1202" s="875"/>
      <c r="K1202" s="875"/>
      <c r="L1202" s="875"/>
      <c r="M1202" s="875"/>
      <c r="N1202" s="875"/>
      <c r="O1202" s="875"/>
      <c r="P1202" s="875"/>
      <c r="Q1202" s="713"/>
      <c r="R1202" s="713" t="s">
        <v>73</v>
      </c>
      <c r="S1202" s="209" t="s">
        <v>4832</v>
      </c>
      <c r="T1202" s="633" t="s">
        <v>4562</v>
      </c>
      <c r="U1202" s="685" t="s">
        <v>4564</v>
      </c>
      <c r="V1202" s="655" t="s">
        <v>2248</v>
      </c>
      <c r="W1202" s="655" t="s">
        <v>2248</v>
      </c>
      <c r="X1202" s="655" t="s">
        <v>2248</v>
      </c>
    </row>
    <row r="1203" spans="4:24" customFormat="1" ht="25.5" x14ac:dyDescent="0.2">
      <c r="D1203" s="875"/>
      <c r="E1203" s="875"/>
      <c r="F1203" s="875"/>
      <c r="G1203" s="875"/>
      <c r="H1203" s="875"/>
      <c r="I1203" s="875"/>
      <c r="J1203" s="875"/>
      <c r="K1203" s="875"/>
      <c r="L1203" s="875"/>
      <c r="M1203" s="875"/>
      <c r="N1203" s="875"/>
      <c r="O1203" s="875"/>
      <c r="P1203" s="875"/>
      <c r="Q1203" s="694"/>
      <c r="R1203" s="713" t="s">
        <v>73</v>
      </c>
      <c r="S1203" s="209" t="s">
        <v>4833</v>
      </c>
      <c r="T1203" s="633" t="s">
        <v>4562</v>
      </c>
      <c r="U1203" s="685" t="s">
        <v>4564</v>
      </c>
      <c r="V1203" s="655" t="s">
        <v>2248</v>
      </c>
      <c r="W1203" s="655" t="s">
        <v>2248</v>
      </c>
      <c r="X1203" s="655" t="s">
        <v>2248</v>
      </c>
    </row>
    <row r="1204" spans="4:24" customFormat="1" ht="51" x14ac:dyDescent="0.2">
      <c r="D1204" s="876"/>
      <c r="E1204" s="876"/>
      <c r="F1204" s="876"/>
      <c r="G1204" s="876"/>
      <c r="H1204" s="876"/>
      <c r="I1204" s="876"/>
      <c r="J1204" s="876"/>
      <c r="K1204" s="876"/>
      <c r="L1204" s="876"/>
      <c r="M1204" s="876"/>
      <c r="N1204" s="876"/>
      <c r="O1204" s="876"/>
      <c r="P1204" s="876"/>
      <c r="Q1204" s="694"/>
      <c r="R1204" s="713" t="s">
        <v>73</v>
      </c>
      <c r="S1204" s="209" t="s">
        <v>4889</v>
      </c>
      <c r="T1204" s="633" t="s">
        <v>4562</v>
      </c>
      <c r="U1204" s="685" t="s">
        <v>4564</v>
      </c>
      <c r="V1204" s="655" t="s">
        <v>2248</v>
      </c>
      <c r="W1204" s="655" t="s">
        <v>2248</v>
      </c>
      <c r="X1204" s="655" t="s">
        <v>2248</v>
      </c>
    </row>
    <row r="1205" spans="4:24" customFormat="1" x14ac:dyDescent="0.2">
      <c r="P1205" s="695"/>
      <c r="Q1205" s="693" t="s">
        <v>4599</v>
      </c>
      <c r="R1205" s="693" t="s">
        <v>4600</v>
      </c>
      <c r="S1205" s="209" t="s">
        <v>4852</v>
      </c>
      <c r="T1205" s="641" t="s">
        <v>4565</v>
      </c>
      <c r="U1205" s="661" t="s">
        <v>4566</v>
      </c>
      <c r="V1205" s="682" t="s">
        <v>4446</v>
      </c>
      <c r="W1205" s="682" t="s">
        <v>4446</v>
      </c>
      <c r="X1205" s="682" t="s">
        <v>4446</v>
      </c>
    </row>
    <row r="1206" spans="4:24" customFormat="1" x14ac:dyDescent="0.2">
      <c r="P1206" s="31"/>
      <c r="Q1206" s="713"/>
      <c r="R1206" s="713" t="s">
        <v>73</v>
      </c>
      <c r="S1206" s="209" t="s">
        <v>4853</v>
      </c>
      <c r="T1206" s="641" t="s">
        <v>4565</v>
      </c>
      <c r="U1206" s="661" t="s">
        <v>4566</v>
      </c>
      <c r="V1206" s="682" t="s">
        <v>4446</v>
      </c>
      <c r="W1206" s="682" t="s">
        <v>4446</v>
      </c>
      <c r="X1206" s="682" t="s">
        <v>4446</v>
      </c>
    </row>
    <row r="1207" spans="4:24" customFormat="1" ht="25.5" x14ac:dyDescent="0.2">
      <c r="P1207" s="696"/>
      <c r="Q1207" s="694"/>
      <c r="R1207" s="713" t="s">
        <v>73</v>
      </c>
      <c r="S1207" s="209" t="s">
        <v>4854</v>
      </c>
      <c r="T1207" s="641" t="s">
        <v>4565</v>
      </c>
      <c r="U1207" s="661" t="s">
        <v>4566</v>
      </c>
      <c r="V1207" s="682" t="s">
        <v>4446</v>
      </c>
      <c r="W1207" s="682" t="s">
        <v>4446</v>
      </c>
      <c r="X1207" s="682" t="s">
        <v>4446</v>
      </c>
    </row>
    <row r="1208" spans="4:24" customFormat="1" x14ac:dyDescent="0.2">
      <c r="P1208" s="696"/>
      <c r="Q1208" s="694"/>
      <c r="R1208" s="713" t="s">
        <v>73</v>
      </c>
      <c r="S1208" s="209" t="s">
        <v>4855</v>
      </c>
      <c r="T1208" s="641" t="s">
        <v>4565</v>
      </c>
      <c r="U1208" s="661" t="s">
        <v>4566</v>
      </c>
      <c r="V1208" s="682" t="s">
        <v>4446</v>
      </c>
      <c r="W1208" s="682" t="s">
        <v>4446</v>
      </c>
      <c r="X1208" s="682" t="s">
        <v>4446</v>
      </c>
    </row>
    <row r="1209" spans="4:24" customFormat="1" ht="38.25" x14ac:dyDescent="0.2">
      <c r="P1209" s="696"/>
      <c r="Q1209" s="694"/>
      <c r="R1209" s="713" t="s">
        <v>73</v>
      </c>
      <c r="S1209" s="209" t="s">
        <v>4856</v>
      </c>
      <c r="T1209" s="641" t="s">
        <v>4565</v>
      </c>
      <c r="U1209" s="661" t="s">
        <v>4566</v>
      </c>
      <c r="V1209" s="682" t="s">
        <v>4446</v>
      </c>
      <c r="W1209" s="682" t="s">
        <v>4446</v>
      </c>
      <c r="X1209" s="682" t="s">
        <v>4446</v>
      </c>
    </row>
    <row r="1210" spans="4:24" customFormat="1" ht="25.5" x14ac:dyDescent="0.2">
      <c r="D1210" s="868" t="s">
        <v>672</v>
      </c>
      <c r="E1210" s="868" t="s">
        <v>672</v>
      </c>
      <c r="F1210" s="868" t="s">
        <v>672</v>
      </c>
      <c r="G1210" s="868" t="s">
        <v>672</v>
      </c>
      <c r="H1210" s="868" t="s">
        <v>672</v>
      </c>
      <c r="I1210" s="868" t="s">
        <v>672</v>
      </c>
      <c r="J1210" s="868" t="s">
        <v>672</v>
      </c>
      <c r="K1210" s="868" t="s">
        <v>672</v>
      </c>
      <c r="L1210" s="868" t="s">
        <v>672</v>
      </c>
      <c r="M1210" s="868" t="s">
        <v>672</v>
      </c>
      <c r="N1210" s="868" t="s">
        <v>672</v>
      </c>
      <c r="O1210" s="868" t="s">
        <v>672</v>
      </c>
      <c r="P1210" s="868" t="s">
        <v>672</v>
      </c>
      <c r="Q1210" s="693" t="s">
        <v>4601</v>
      </c>
      <c r="R1210" s="693" t="s">
        <v>4602</v>
      </c>
      <c r="S1210" s="209" t="s">
        <v>4834</v>
      </c>
      <c r="T1210" s="633" t="s">
        <v>4562</v>
      </c>
      <c r="U1210" s="684" t="s">
        <v>4563</v>
      </c>
      <c r="V1210" s="487" t="s">
        <v>2246</v>
      </c>
      <c r="W1210" s="487" t="s">
        <v>2246</v>
      </c>
      <c r="X1210" s="487" t="s">
        <v>2246</v>
      </c>
    </row>
    <row r="1211" spans="4:24" customFormat="1" ht="25.5" x14ac:dyDescent="0.2">
      <c r="D1211" s="869"/>
      <c r="E1211" s="869"/>
      <c r="F1211" s="869"/>
      <c r="G1211" s="869"/>
      <c r="H1211" s="869"/>
      <c r="I1211" s="869"/>
      <c r="J1211" s="869"/>
      <c r="K1211" s="869"/>
      <c r="L1211" s="869"/>
      <c r="M1211" s="869"/>
      <c r="N1211" s="869"/>
      <c r="O1211" s="869"/>
      <c r="P1211" s="869"/>
      <c r="Q1211" s="713"/>
      <c r="R1211" s="713" t="s">
        <v>73</v>
      </c>
      <c r="S1211" s="209" t="s">
        <v>4835</v>
      </c>
      <c r="T1211" s="633" t="s">
        <v>4562</v>
      </c>
      <c r="U1211" s="684" t="s">
        <v>4563</v>
      </c>
      <c r="V1211" s="487" t="s">
        <v>2246</v>
      </c>
      <c r="W1211" s="487" t="s">
        <v>2246</v>
      </c>
      <c r="X1211" s="487" t="s">
        <v>2246</v>
      </c>
    </row>
    <row r="1212" spans="4:24" customFormat="1" x14ac:dyDescent="0.2">
      <c r="D1212" s="869"/>
      <c r="E1212" s="869"/>
      <c r="F1212" s="869"/>
      <c r="G1212" s="869"/>
      <c r="H1212" s="869"/>
      <c r="I1212" s="869"/>
      <c r="J1212" s="869"/>
      <c r="K1212" s="869"/>
      <c r="L1212" s="869"/>
      <c r="M1212" s="869"/>
      <c r="N1212" s="869"/>
      <c r="O1212" s="869"/>
      <c r="P1212" s="869"/>
      <c r="Q1212" s="694"/>
      <c r="R1212" s="713" t="s">
        <v>73</v>
      </c>
      <c r="S1212" s="209" t="s">
        <v>4836</v>
      </c>
      <c r="T1212" s="633" t="s">
        <v>4562</v>
      </c>
      <c r="U1212" s="684" t="s">
        <v>4563</v>
      </c>
      <c r="V1212" s="487" t="s">
        <v>2246</v>
      </c>
      <c r="W1212" s="487" t="s">
        <v>2246</v>
      </c>
      <c r="X1212" s="487" t="s">
        <v>2246</v>
      </c>
    </row>
    <row r="1213" spans="4:24" customFormat="1" ht="76.5" x14ac:dyDescent="0.2">
      <c r="D1213" s="869"/>
      <c r="E1213" s="869"/>
      <c r="F1213" s="869"/>
      <c r="G1213" s="869"/>
      <c r="H1213" s="869"/>
      <c r="I1213" s="869"/>
      <c r="J1213" s="869"/>
      <c r="K1213" s="869"/>
      <c r="L1213" s="869"/>
      <c r="M1213" s="869"/>
      <c r="N1213" s="869"/>
      <c r="O1213" s="869"/>
      <c r="P1213" s="869"/>
      <c r="Q1213" s="694"/>
      <c r="R1213" s="713" t="s">
        <v>73</v>
      </c>
      <c r="S1213" s="209" t="s">
        <v>4837</v>
      </c>
      <c r="T1213" s="633" t="s">
        <v>4562</v>
      </c>
      <c r="U1213" s="684" t="s">
        <v>4563</v>
      </c>
      <c r="V1213" s="655" t="s">
        <v>2248</v>
      </c>
      <c r="W1213" s="655" t="s">
        <v>2248</v>
      </c>
      <c r="X1213" s="655" t="s">
        <v>2248</v>
      </c>
    </row>
    <row r="1214" spans="4:24" customFormat="1" x14ac:dyDescent="0.2">
      <c r="D1214" s="870"/>
      <c r="E1214" s="870"/>
      <c r="F1214" s="870"/>
      <c r="G1214" s="870"/>
      <c r="H1214" s="870"/>
      <c r="I1214" s="870"/>
      <c r="J1214" s="870"/>
      <c r="K1214" s="870"/>
      <c r="L1214" s="870"/>
      <c r="M1214" s="870"/>
      <c r="N1214" s="870"/>
      <c r="O1214" s="870"/>
      <c r="P1214" s="870"/>
      <c r="Q1214" s="694"/>
      <c r="R1214" s="713" t="s">
        <v>73</v>
      </c>
      <c r="S1214" s="209" t="s">
        <v>4838</v>
      </c>
      <c r="T1214" s="633" t="s">
        <v>4562</v>
      </c>
      <c r="U1214" s="684" t="s">
        <v>4563</v>
      </c>
      <c r="V1214" s="487" t="s">
        <v>2246</v>
      </c>
      <c r="W1214" s="487" t="s">
        <v>2246</v>
      </c>
      <c r="X1214" s="487" t="s">
        <v>2246</v>
      </c>
    </row>
    <row r="1215" spans="4:24" customFormat="1" ht="25.5" x14ac:dyDescent="0.2">
      <c r="P1215" s="695"/>
      <c r="Q1215" s="693" t="s">
        <v>4603</v>
      </c>
      <c r="R1215" s="693" t="s">
        <v>4604</v>
      </c>
      <c r="S1215" s="209" t="s">
        <v>4839</v>
      </c>
      <c r="T1215" s="641" t="s">
        <v>4565</v>
      </c>
      <c r="U1215" s="661" t="s">
        <v>4566</v>
      </c>
      <c r="V1215" s="682" t="s">
        <v>4446</v>
      </c>
      <c r="W1215" s="682" t="s">
        <v>4446</v>
      </c>
      <c r="X1215" s="682" t="s">
        <v>4446</v>
      </c>
    </row>
    <row r="1216" spans="4:24" customFormat="1" ht="76.5" x14ac:dyDescent="0.2">
      <c r="P1216" s="31"/>
      <c r="Q1216" s="713"/>
      <c r="R1216" s="713" t="s">
        <v>73</v>
      </c>
      <c r="S1216" s="209" t="s">
        <v>4840</v>
      </c>
      <c r="T1216" s="641" t="s">
        <v>4565</v>
      </c>
      <c r="U1216" s="661" t="s">
        <v>4566</v>
      </c>
      <c r="V1216" s="682" t="s">
        <v>4446</v>
      </c>
      <c r="W1216" s="682" t="s">
        <v>4446</v>
      </c>
      <c r="X1216" s="682" t="s">
        <v>4446</v>
      </c>
    </row>
    <row r="1217" spans="2:24" customFormat="1" ht="25.5" x14ac:dyDescent="0.2">
      <c r="P1217" s="695"/>
      <c r="Q1217" s="693" t="s">
        <v>4605</v>
      </c>
      <c r="R1217" s="693" t="s">
        <v>4606</v>
      </c>
      <c r="S1217" s="218" t="s">
        <v>4607</v>
      </c>
      <c r="T1217" s="641" t="s">
        <v>4565</v>
      </c>
      <c r="U1217" s="661" t="s">
        <v>4566</v>
      </c>
      <c r="V1217" s="682" t="s">
        <v>4446</v>
      </c>
      <c r="W1217" s="682" t="s">
        <v>4446</v>
      </c>
      <c r="X1217" s="682" t="s">
        <v>4446</v>
      </c>
    </row>
    <row r="1218" spans="2:24" s="363" customFormat="1" ht="15" customHeight="1" x14ac:dyDescent="0.2">
      <c r="B1218" s="677" t="s">
        <v>4322</v>
      </c>
      <c r="C1218" s="678"/>
      <c r="D1218" s="678"/>
      <c r="E1218" s="678"/>
      <c r="F1218" s="678"/>
      <c r="G1218" s="678"/>
      <c r="H1218" s="678"/>
      <c r="I1218" s="678"/>
      <c r="J1218" s="678"/>
      <c r="K1218" s="678"/>
      <c r="L1218" s="678"/>
      <c r="M1218" s="678"/>
      <c r="N1218" s="709" t="s">
        <v>4883</v>
      </c>
      <c r="O1218" s="709"/>
      <c r="P1218" s="785" t="s">
        <v>4883</v>
      </c>
      <c r="Q1218" s="785"/>
      <c r="R1218" s="785"/>
      <c r="S1218" s="785"/>
      <c r="T1218" s="785"/>
      <c r="U1218" s="785"/>
      <c r="V1218" s="785"/>
      <c r="W1218" s="785"/>
      <c r="X1218" s="785"/>
    </row>
    <row r="1219" spans="2:24" customFormat="1" ht="25.5" x14ac:dyDescent="0.2">
      <c r="N1219" s="669"/>
      <c r="O1219" s="878" t="s">
        <v>4323</v>
      </c>
      <c r="P1219" s="878" t="s">
        <v>4323</v>
      </c>
      <c r="Q1219" s="878" t="s">
        <v>4323</v>
      </c>
      <c r="R1219" s="687" t="s">
        <v>3056</v>
      </c>
      <c r="S1219" s="690" t="s">
        <v>4324</v>
      </c>
      <c r="T1219" s="641" t="s">
        <v>4565</v>
      </c>
      <c r="U1219" s="641" t="s">
        <v>4563</v>
      </c>
      <c r="V1219" s="682" t="s">
        <v>4446</v>
      </c>
      <c r="W1219" s="682" t="s">
        <v>4446</v>
      </c>
      <c r="X1219" s="682" t="s">
        <v>4446</v>
      </c>
    </row>
    <row r="1220" spans="2:24" customFormat="1" ht="15" x14ac:dyDescent="0.2">
      <c r="N1220" s="669"/>
      <c r="O1220" s="879"/>
      <c r="P1220" s="879"/>
      <c r="Q1220" s="879"/>
      <c r="R1220" s="687" t="s">
        <v>73</v>
      </c>
      <c r="S1220" s="690" t="s">
        <v>4325</v>
      </c>
      <c r="T1220" s="641" t="s">
        <v>4565</v>
      </c>
      <c r="U1220" s="641" t="s">
        <v>4563</v>
      </c>
      <c r="V1220" s="682" t="s">
        <v>4446</v>
      </c>
      <c r="W1220" s="682" t="s">
        <v>4446</v>
      </c>
      <c r="X1220" s="682" t="s">
        <v>4446</v>
      </c>
    </row>
    <row r="1221" spans="2:24" customFormat="1" ht="25.5" x14ac:dyDescent="0.2">
      <c r="N1221" s="669"/>
      <c r="O1221" s="879"/>
      <c r="P1221" s="879"/>
      <c r="Q1221" s="879"/>
      <c r="R1221" s="687" t="s">
        <v>73</v>
      </c>
      <c r="S1221" s="690" t="s">
        <v>3157</v>
      </c>
      <c r="T1221" s="641" t="s">
        <v>4565</v>
      </c>
      <c r="U1221" s="641" t="s">
        <v>4563</v>
      </c>
      <c r="V1221" s="682" t="s">
        <v>4446</v>
      </c>
      <c r="W1221" s="682" t="s">
        <v>4446</v>
      </c>
      <c r="X1221" s="682" t="s">
        <v>4446</v>
      </c>
    </row>
    <row r="1222" spans="2:24" customFormat="1" ht="25.5" x14ac:dyDescent="0.2">
      <c r="N1222" s="669"/>
      <c r="O1222" s="879"/>
      <c r="P1222" s="879"/>
      <c r="Q1222" s="879"/>
      <c r="R1222" s="687" t="s">
        <v>73</v>
      </c>
      <c r="S1222" s="690" t="s">
        <v>3158</v>
      </c>
      <c r="T1222" s="641" t="s">
        <v>4565</v>
      </c>
      <c r="U1222" s="641" t="s">
        <v>4563</v>
      </c>
      <c r="V1222" s="682" t="s">
        <v>4446</v>
      </c>
      <c r="W1222" s="682" t="s">
        <v>4446</v>
      </c>
      <c r="X1222" s="682" t="s">
        <v>4446</v>
      </c>
    </row>
    <row r="1223" spans="2:24" customFormat="1" ht="25.5" x14ac:dyDescent="0.2">
      <c r="N1223" s="669"/>
      <c r="O1223" s="879"/>
      <c r="P1223" s="879"/>
      <c r="Q1223" s="879"/>
      <c r="R1223" s="687" t="s">
        <v>73</v>
      </c>
      <c r="S1223" s="690" t="s">
        <v>4326</v>
      </c>
      <c r="T1223" s="641" t="s">
        <v>4565</v>
      </c>
      <c r="U1223" s="641" t="s">
        <v>4563</v>
      </c>
      <c r="V1223" s="682" t="s">
        <v>4446</v>
      </c>
      <c r="W1223" s="682" t="s">
        <v>4446</v>
      </c>
      <c r="X1223" s="682" t="s">
        <v>4446</v>
      </c>
    </row>
    <row r="1224" spans="2:24" customFormat="1" ht="38.25" x14ac:dyDescent="0.2">
      <c r="N1224" s="669"/>
      <c r="O1224" s="879"/>
      <c r="P1224" s="879"/>
      <c r="Q1224" s="879"/>
      <c r="R1224" s="687" t="s">
        <v>73</v>
      </c>
      <c r="S1224" s="690" t="s">
        <v>4327</v>
      </c>
      <c r="T1224" s="641" t="s">
        <v>4565</v>
      </c>
      <c r="U1224" s="641" t="s">
        <v>4563</v>
      </c>
      <c r="V1224" s="682" t="s">
        <v>4446</v>
      </c>
      <c r="W1224" s="682" t="s">
        <v>4446</v>
      </c>
      <c r="X1224" s="682" t="s">
        <v>4446</v>
      </c>
    </row>
    <row r="1225" spans="2:24" customFormat="1" ht="15" x14ac:dyDescent="0.2">
      <c r="N1225" s="669"/>
      <c r="O1225" s="879"/>
      <c r="P1225" s="879"/>
      <c r="Q1225" s="879"/>
      <c r="R1225" s="687" t="s">
        <v>73</v>
      </c>
      <c r="S1225" s="690" t="s">
        <v>4328</v>
      </c>
      <c r="T1225" s="641" t="s">
        <v>4565</v>
      </c>
      <c r="U1225" s="641" t="s">
        <v>4563</v>
      </c>
      <c r="V1225" s="682" t="s">
        <v>4446</v>
      </c>
      <c r="W1225" s="682" t="s">
        <v>4446</v>
      </c>
      <c r="X1225" s="682" t="s">
        <v>4446</v>
      </c>
    </row>
    <row r="1226" spans="2:24" customFormat="1" ht="25.5" x14ac:dyDescent="0.2">
      <c r="N1226" s="669"/>
      <c r="O1226" s="879"/>
      <c r="P1226" s="879"/>
      <c r="Q1226" s="879"/>
      <c r="R1226" s="687" t="s">
        <v>73</v>
      </c>
      <c r="S1226" s="690" t="s">
        <v>3479</v>
      </c>
      <c r="T1226" s="641" t="s">
        <v>4565</v>
      </c>
      <c r="U1226" s="641" t="s">
        <v>4563</v>
      </c>
      <c r="V1226" s="682" t="s">
        <v>4446</v>
      </c>
      <c r="W1226" s="682" t="s">
        <v>4446</v>
      </c>
      <c r="X1226" s="682" t="s">
        <v>4446</v>
      </c>
    </row>
    <row r="1227" spans="2:24" customFormat="1" ht="25.5" x14ac:dyDescent="0.2">
      <c r="N1227" s="669"/>
      <c r="O1227" s="880"/>
      <c r="P1227" s="880"/>
      <c r="Q1227" s="880"/>
      <c r="R1227" s="687" t="s">
        <v>73</v>
      </c>
      <c r="S1227" s="690" t="s">
        <v>3480</v>
      </c>
      <c r="T1227" s="641" t="s">
        <v>4565</v>
      </c>
      <c r="U1227" s="641" t="s">
        <v>4563</v>
      </c>
      <c r="V1227" s="682" t="s">
        <v>4446</v>
      </c>
      <c r="W1227" s="682" t="s">
        <v>4446</v>
      </c>
      <c r="X1227" s="682" t="s">
        <v>4446</v>
      </c>
    </row>
    <row r="1228" spans="2:24" customFormat="1" ht="15" x14ac:dyDescent="0.2">
      <c r="N1228" s="669"/>
      <c r="O1228" s="878" t="s">
        <v>4329</v>
      </c>
      <c r="P1228" s="878" t="s">
        <v>4329</v>
      </c>
      <c r="Q1228" s="878" t="s">
        <v>4329</v>
      </c>
      <c r="R1228" s="687" t="s">
        <v>4330</v>
      </c>
      <c r="S1228" s="690" t="s">
        <v>4331</v>
      </c>
      <c r="T1228" s="641" t="s">
        <v>4565</v>
      </c>
      <c r="U1228" s="641" t="s">
        <v>4563</v>
      </c>
      <c r="V1228" s="682" t="s">
        <v>4446</v>
      </c>
      <c r="W1228" s="682" t="s">
        <v>4446</v>
      </c>
      <c r="X1228" s="682" t="s">
        <v>4446</v>
      </c>
    </row>
    <row r="1229" spans="2:24" customFormat="1" ht="25.5" x14ac:dyDescent="0.2">
      <c r="N1229" s="669"/>
      <c r="O1229" s="879"/>
      <c r="P1229" s="879"/>
      <c r="Q1229" s="879"/>
      <c r="R1229" s="687" t="s">
        <v>73</v>
      </c>
      <c r="S1229" s="690" t="s">
        <v>4332</v>
      </c>
      <c r="T1229" s="641" t="s">
        <v>4565</v>
      </c>
      <c r="U1229" s="641" t="s">
        <v>4563</v>
      </c>
      <c r="V1229" s="682" t="s">
        <v>4446</v>
      </c>
      <c r="W1229" s="682" t="s">
        <v>4446</v>
      </c>
      <c r="X1229" s="682" t="s">
        <v>4446</v>
      </c>
    </row>
    <row r="1230" spans="2:24" customFormat="1" ht="25.5" x14ac:dyDescent="0.2">
      <c r="N1230" s="669"/>
      <c r="O1230" s="880"/>
      <c r="P1230" s="880"/>
      <c r="Q1230" s="880"/>
      <c r="R1230" s="687" t="s">
        <v>73</v>
      </c>
      <c r="S1230" s="690" t="s">
        <v>4333</v>
      </c>
      <c r="T1230" s="641" t="s">
        <v>4565</v>
      </c>
      <c r="U1230" s="641" t="s">
        <v>4563</v>
      </c>
      <c r="V1230" s="682" t="s">
        <v>4446</v>
      </c>
      <c r="W1230" s="682" t="s">
        <v>4446</v>
      </c>
      <c r="X1230" s="682" t="s">
        <v>4446</v>
      </c>
    </row>
    <row r="1231" spans="2:24" customFormat="1" ht="15" x14ac:dyDescent="0.2">
      <c r="N1231" s="669"/>
      <c r="O1231" s="878" t="s">
        <v>4334</v>
      </c>
      <c r="P1231" s="878" t="s">
        <v>4334</v>
      </c>
      <c r="Q1231" s="878" t="s">
        <v>4334</v>
      </c>
      <c r="R1231" s="687" t="s">
        <v>4335</v>
      </c>
      <c r="S1231" s="690" t="s">
        <v>4336</v>
      </c>
      <c r="T1231" s="641" t="s">
        <v>4565</v>
      </c>
      <c r="U1231" s="641" t="s">
        <v>4563</v>
      </c>
      <c r="V1231" s="682" t="s">
        <v>4446</v>
      </c>
      <c r="W1231" s="682" t="s">
        <v>4446</v>
      </c>
      <c r="X1231" s="682" t="s">
        <v>4446</v>
      </c>
    </row>
    <row r="1232" spans="2:24" customFormat="1" ht="15" x14ac:dyDescent="0.2">
      <c r="N1232" s="669"/>
      <c r="O1232" s="879"/>
      <c r="P1232" s="879"/>
      <c r="Q1232" s="879"/>
      <c r="R1232" s="687" t="s">
        <v>73</v>
      </c>
      <c r="S1232" s="690" t="s">
        <v>4337</v>
      </c>
      <c r="T1232" s="641" t="s">
        <v>4565</v>
      </c>
      <c r="U1232" s="641" t="s">
        <v>4563</v>
      </c>
      <c r="V1232" s="682" t="s">
        <v>4446</v>
      </c>
      <c r="W1232" s="682" t="s">
        <v>4446</v>
      </c>
      <c r="X1232" s="682" t="s">
        <v>4446</v>
      </c>
    </row>
    <row r="1233" spans="14:24" customFormat="1" ht="38.25" x14ac:dyDescent="0.2">
      <c r="N1233" s="669"/>
      <c r="O1233" s="879"/>
      <c r="P1233" s="879"/>
      <c r="Q1233" s="879"/>
      <c r="R1233" s="687" t="s">
        <v>73</v>
      </c>
      <c r="S1233" s="690" t="s">
        <v>4338</v>
      </c>
      <c r="T1233" s="641" t="s">
        <v>4565</v>
      </c>
      <c r="U1233" s="641" t="s">
        <v>4563</v>
      </c>
      <c r="V1233" s="682" t="s">
        <v>4446</v>
      </c>
      <c r="W1233" s="682" t="s">
        <v>4446</v>
      </c>
      <c r="X1233" s="682" t="s">
        <v>4446</v>
      </c>
    </row>
    <row r="1234" spans="14:24" customFormat="1" ht="25.5" x14ac:dyDescent="0.2">
      <c r="N1234" s="669"/>
      <c r="O1234" s="879"/>
      <c r="P1234" s="879"/>
      <c r="Q1234" s="879"/>
      <c r="R1234" s="687" t="s">
        <v>73</v>
      </c>
      <c r="S1234" s="690" t="s">
        <v>4339</v>
      </c>
      <c r="T1234" s="641" t="s">
        <v>4565</v>
      </c>
      <c r="U1234" s="641" t="s">
        <v>4563</v>
      </c>
      <c r="V1234" s="682" t="s">
        <v>4446</v>
      </c>
      <c r="W1234" s="682" t="s">
        <v>4446</v>
      </c>
      <c r="X1234" s="682" t="s">
        <v>4446</v>
      </c>
    </row>
    <row r="1235" spans="14:24" customFormat="1" ht="38.25" x14ac:dyDescent="0.2">
      <c r="N1235" s="669"/>
      <c r="O1235" s="879"/>
      <c r="P1235" s="879"/>
      <c r="Q1235" s="879"/>
      <c r="R1235" s="687" t="s">
        <v>73</v>
      </c>
      <c r="S1235" s="690" t="s">
        <v>4340</v>
      </c>
      <c r="T1235" s="641" t="s">
        <v>4565</v>
      </c>
      <c r="U1235" s="641" t="s">
        <v>4563</v>
      </c>
      <c r="V1235" s="682" t="s">
        <v>4446</v>
      </c>
      <c r="W1235" s="682" t="s">
        <v>4446</v>
      </c>
      <c r="X1235" s="682" t="s">
        <v>4446</v>
      </c>
    </row>
    <row r="1236" spans="14:24" customFormat="1" ht="15" x14ac:dyDescent="0.2">
      <c r="N1236" s="669"/>
      <c r="O1236" s="879"/>
      <c r="P1236" s="879"/>
      <c r="Q1236" s="879"/>
      <c r="R1236" s="687" t="s">
        <v>73</v>
      </c>
      <c r="S1236" s="690" t="s">
        <v>4341</v>
      </c>
      <c r="T1236" s="641" t="s">
        <v>4565</v>
      </c>
      <c r="U1236" s="641" t="s">
        <v>4563</v>
      </c>
      <c r="V1236" s="682" t="s">
        <v>4446</v>
      </c>
      <c r="W1236" s="682" t="s">
        <v>4446</v>
      </c>
      <c r="X1236" s="682" t="s">
        <v>4446</v>
      </c>
    </row>
    <row r="1237" spans="14:24" customFormat="1" ht="15" x14ac:dyDescent="0.2">
      <c r="N1237" s="669"/>
      <c r="O1237" s="879"/>
      <c r="P1237" s="879"/>
      <c r="Q1237" s="879"/>
      <c r="R1237" s="687" t="s">
        <v>73</v>
      </c>
      <c r="S1237" s="690" t="s">
        <v>4342</v>
      </c>
      <c r="T1237" s="641" t="s">
        <v>4565</v>
      </c>
      <c r="U1237" s="641" t="s">
        <v>4563</v>
      </c>
      <c r="V1237" s="682" t="s">
        <v>4446</v>
      </c>
      <c r="W1237" s="682" t="s">
        <v>4446</v>
      </c>
      <c r="X1237" s="682" t="s">
        <v>4446</v>
      </c>
    </row>
    <row r="1238" spans="14:24" customFormat="1" ht="38.25" x14ac:dyDescent="0.2">
      <c r="N1238" s="669"/>
      <c r="O1238" s="879"/>
      <c r="P1238" s="879"/>
      <c r="Q1238" s="879"/>
      <c r="R1238" s="687" t="s">
        <v>73</v>
      </c>
      <c r="S1238" s="690" t="s">
        <v>4343</v>
      </c>
      <c r="T1238" s="641" t="s">
        <v>4565</v>
      </c>
      <c r="U1238" s="641" t="s">
        <v>4563</v>
      </c>
      <c r="V1238" s="682" t="s">
        <v>4446</v>
      </c>
      <c r="W1238" s="682" t="s">
        <v>4446</v>
      </c>
      <c r="X1238" s="682" t="s">
        <v>4446</v>
      </c>
    </row>
    <row r="1239" spans="14:24" customFormat="1" ht="38.25" x14ac:dyDescent="0.2">
      <c r="N1239" s="669"/>
      <c r="O1239" s="880"/>
      <c r="P1239" s="880"/>
      <c r="Q1239" s="880"/>
      <c r="R1239" s="687" t="s">
        <v>73</v>
      </c>
      <c r="S1239" s="690" t="s">
        <v>4344</v>
      </c>
      <c r="T1239" s="641" t="s">
        <v>4565</v>
      </c>
      <c r="U1239" s="641" t="s">
        <v>4563</v>
      </c>
      <c r="V1239" s="682" t="s">
        <v>4446</v>
      </c>
      <c r="W1239" s="682" t="s">
        <v>4446</v>
      </c>
      <c r="X1239" s="682" t="s">
        <v>4446</v>
      </c>
    </row>
    <row r="1240" spans="14:24" customFormat="1" ht="38.25" x14ac:dyDescent="0.2">
      <c r="N1240" s="669"/>
      <c r="O1240" s="878" t="s">
        <v>4345</v>
      </c>
      <c r="P1240" s="878" t="s">
        <v>4345</v>
      </c>
      <c r="Q1240" s="878" t="s">
        <v>4345</v>
      </c>
      <c r="R1240" s="687" t="s">
        <v>4346</v>
      </c>
      <c r="S1240" s="690" t="s">
        <v>4371</v>
      </c>
      <c r="T1240" s="684">
        <v>45566</v>
      </c>
      <c r="U1240" s="684" t="s">
        <v>4567</v>
      </c>
      <c r="V1240" s="682" t="s">
        <v>4446</v>
      </c>
      <c r="W1240" s="682" t="s">
        <v>4446</v>
      </c>
      <c r="X1240" s="682" t="s">
        <v>4446</v>
      </c>
    </row>
    <row r="1241" spans="14:24" customFormat="1" ht="38.25" x14ac:dyDescent="0.2">
      <c r="N1241" s="669"/>
      <c r="O1241" s="879"/>
      <c r="P1241" s="879"/>
      <c r="Q1241" s="879"/>
      <c r="R1241" s="687" t="s">
        <v>73</v>
      </c>
      <c r="S1241" s="690" t="s">
        <v>4347</v>
      </c>
      <c r="T1241" s="684">
        <v>45566</v>
      </c>
      <c r="U1241" s="684" t="s">
        <v>4567</v>
      </c>
      <c r="V1241" s="682" t="s">
        <v>4446</v>
      </c>
      <c r="W1241" s="682" t="s">
        <v>4446</v>
      </c>
      <c r="X1241" s="682" t="s">
        <v>4446</v>
      </c>
    </row>
    <row r="1242" spans="14:24" customFormat="1" ht="15" x14ac:dyDescent="0.2">
      <c r="N1242" s="669"/>
      <c r="O1242" s="879"/>
      <c r="P1242" s="879"/>
      <c r="Q1242" s="879"/>
      <c r="R1242" s="687" t="s">
        <v>73</v>
      </c>
      <c r="S1242" s="690" t="s">
        <v>4348</v>
      </c>
      <c r="T1242" s="684">
        <v>45566</v>
      </c>
      <c r="U1242" s="684" t="s">
        <v>4567</v>
      </c>
      <c r="V1242" s="682" t="s">
        <v>4446</v>
      </c>
      <c r="W1242" s="682" t="s">
        <v>4446</v>
      </c>
      <c r="X1242" s="682" t="s">
        <v>4446</v>
      </c>
    </row>
    <row r="1243" spans="14:24" customFormat="1" ht="15" x14ac:dyDescent="0.2">
      <c r="N1243" s="669"/>
      <c r="O1243" s="879"/>
      <c r="P1243" s="879"/>
      <c r="Q1243" s="879"/>
      <c r="R1243" s="687" t="s">
        <v>73</v>
      </c>
      <c r="S1243" s="690" t="s">
        <v>4349</v>
      </c>
      <c r="T1243" s="684">
        <v>45566</v>
      </c>
      <c r="U1243" s="684" t="s">
        <v>4567</v>
      </c>
      <c r="V1243" s="682" t="s">
        <v>4446</v>
      </c>
      <c r="W1243" s="682" t="s">
        <v>4446</v>
      </c>
      <c r="X1243" s="682" t="s">
        <v>4446</v>
      </c>
    </row>
    <row r="1244" spans="14:24" customFormat="1" ht="15" x14ac:dyDescent="0.2">
      <c r="N1244" s="669"/>
      <c r="O1244" s="880"/>
      <c r="P1244" s="880"/>
      <c r="Q1244" s="880"/>
      <c r="R1244" s="687" t="s">
        <v>73</v>
      </c>
      <c r="S1244" s="690" t="s">
        <v>4350</v>
      </c>
      <c r="T1244" s="684">
        <v>45566</v>
      </c>
      <c r="U1244" s="684" t="s">
        <v>4567</v>
      </c>
      <c r="V1244" s="682" t="s">
        <v>4446</v>
      </c>
      <c r="W1244" s="682" t="s">
        <v>4446</v>
      </c>
      <c r="X1244" s="682" t="s">
        <v>4446</v>
      </c>
    </row>
    <row r="1245" spans="14:24" customFormat="1" ht="45" x14ac:dyDescent="0.2">
      <c r="N1245" s="669"/>
      <c r="O1245" s="878" t="s">
        <v>4345</v>
      </c>
      <c r="P1245" s="878" t="s">
        <v>4345</v>
      </c>
      <c r="Q1245" s="878" t="s">
        <v>4345</v>
      </c>
      <c r="R1245" s="687" t="s">
        <v>4569</v>
      </c>
      <c r="S1245" s="690" t="s">
        <v>4351</v>
      </c>
      <c r="T1245" s="684">
        <v>45566</v>
      </c>
      <c r="U1245" s="684" t="s">
        <v>4567</v>
      </c>
      <c r="V1245" s="682" t="s">
        <v>4446</v>
      </c>
      <c r="W1245" s="682" t="s">
        <v>4446</v>
      </c>
      <c r="X1245" s="682" t="s">
        <v>4446</v>
      </c>
    </row>
    <row r="1246" spans="14:24" customFormat="1" ht="15" x14ac:dyDescent="0.2">
      <c r="N1246" s="669"/>
      <c r="O1246" s="879"/>
      <c r="P1246" s="879"/>
      <c r="Q1246" s="879"/>
      <c r="R1246" s="687" t="s">
        <v>73</v>
      </c>
      <c r="S1246" s="690" t="s">
        <v>4352</v>
      </c>
      <c r="T1246" s="684">
        <v>45566</v>
      </c>
      <c r="U1246" s="684" t="s">
        <v>4567</v>
      </c>
      <c r="V1246" s="682" t="s">
        <v>4446</v>
      </c>
      <c r="W1246" s="682" t="s">
        <v>4446</v>
      </c>
      <c r="X1246" s="682" t="s">
        <v>4446</v>
      </c>
    </row>
    <row r="1247" spans="14:24" customFormat="1" ht="15" x14ac:dyDescent="0.2">
      <c r="N1247" s="669"/>
      <c r="O1247" s="879"/>
      <c r="P1247" s="879"/>
      <c r="Q1247" s="879"/>
      <c r="R1247" s="687" t="s">
        <v>73</v>
      </c>
      <c r="S1247" s="690" t="s">
        <v>4353</v>
      </c>
      <c r="T1247" s="684">
        <v>45566</v>
      </c>
      <c r="U1247" s="684" t="s">
        <v>4567</v>
      </c>
      <c r="V1247" s="682" t="s">
        <v>4446</v>
      </c>
      <c r="W1247" s="682" t="s">
        <v>4446</v>
      </c>
      <c r="X1247" s="682" t="s">
        <v>4446</v>
      </c>
    </row>
    <row r="1248" spans="14:24" customFormat="1" ht="15" x14ac:dyDescent="0.2">
      <c r="N1248" s="669"/>
      <c r="O1248" s="879"/>
      <c r="P1248" s="879"/>
      <c r="Q1248" s="879"/>
      <c r="R1248" s="687" t="s">
        <v>73</v>
      </c>
      <c r="S1248" s="690" t="s">
        <v>4354</v>
      </c>
      <c r="T1248" s="684">
        <v>45566</v>
      </c>
      <c r="U1248" s="684" t="s">
        <v>4567</v>
      </c>
      <c r="V1248" s="682" t="s">
        <v>4446</v>
      </c>
      <c r="W1248" s="682" t="s">
        <v>4446</v>
      </c>
      <c r="X1248" s="682" t="s">
        <v>4446</v>
      </c>
    </row>
    <row r="1249" spans="2:24" customFormat="1" ht="15" x14ac:dyDescent="0.2">
      <c r="N1249" s="669"/>
      <c r="O1249" s="879"/>
      <c r="P1249" s="879"/>
      <c r="Q1249" s="879"/>
      <c r="R1249" s="687" t="s">
        <v>73</v>
      </c>
      <c r="S1249" s="690" t="s">
        <v>4355</v>
      </c>
      <c r="T1249" s="684">
        <v>45566</v>
      </c>
      <c r="U1249" s="684" t="s">
        <v>4567</v>
      </c>
      <c r="V1249" s="682" t="s">
        <v>4446</v>
      </c>
      <c r="W1249" s="682" t="s">
        <v>4446</v>
      </c>
      <c r="X1249" s="682" t="s">
        <v>4446</v>
      </c>
    </row>
    <row r="1250" spans="2:24" customFormat="1" ht="15" x14ac:dyDescent="0.2">
      <c r="N1250" s="669"/>
      <c r="O1250" s="879"/>
      <c r="P1250" s="879"/>
      <c r="Q1250" s="879"/>
      <c r="R1250" s="687" t="s">
        <v>73</v>
      </c>
      <c r="S1250" s="690" t="s">
        <v>4356</v>
      </c>
      <c r="T1250" s="684">
        <v>45566</v>
      </c>
      <c r="U1250" s="684" t="s">
        <v>4567</v>
      </c>
      <c r="V1250" s="682" t="s">
        <v>4446</v>
      </c>
      <c r="W1250" s="682" t="s">
        <v>4446</v>
      </c>
      <c r="X1250" s="682" t="s">
        <v>4446</v>
      </c>
    </row>
    <row r="1251" spans="2:24" customFormat="1" ht="51" x14ac:dyDescent="0.2">
      <c r="N1251" s="669"/>
      <c r="O1251" s="879"/>
      <c r="P1251" s="879"/>
      <c r="Q1251" s="879"/>
      <c r="R1251" s="687" t="s">
        <v>73</v>
      </c>
      <c r="S1251" s="690" t="s">
        <v>4357</v>
      </c>
      <c r="T1251" s="684">
        <v>45566</v>
      </c>
      <c r="U1251" s="684" t="s">
        <v>4567</v>
      </c>
      <c r="V1251" s="682" t="s">
        <v>4446</v>
      </c>
      <c r="W1251" s="682" t="s">
        <v>4446</v>
      </c>
      <c r="X1251" s="682" t="s">
        <v>4446</v>
      </c>
    </row>
    <row r="1252" spans="2:24" customFormat="1" ht="25.5" x14ac:dyDescent="0.2">
      <c r="N1252" s="669"/>
      <c r="O1252" s="880"/>
      <c r="P1252" s="880"/>
      <c r="Q1252" s="880"/>
      <c r="R1252" s="687" t="s">
        <v>73</v>
      </c>
      <c r="S1252" s="690" t="s">
        <v>4358</v>
      </c>
      <c r="T1252" s="684">
        <v>45566</v>
      </c>
      <c r="U1252" s="684" t="s">
        <v>4567</v>
      </c>
      <c r="V1252" s="682" t="s">
        <v>4446</v>
      </c>
      <c r="W1252" s="682" t="s">
        <v>4446</v>
      </c>
      <c r="X1252" s="682" t="s">
        <v>4446</v>
      </c>
    </row>
    <row r="1253" spans="2:24" customFormat="1" ht="60" x14ac:dyDescent="0.2">
      <c r="N1253" s="669"/>
      <c r="O1253" s="686" t="s">
        <v>4359</v>
      </c>
      <c r="P1253" s="686" t="s">
        <v>4359</v>
      </c>
      <c r="Q1253" s="686" t="s">
        <v>4359</v>
      </c>
      <c r="R1253" s="687" t="s">
        <v>4360</v>
      </c>
      <c r="S1253" s="690" t="s">
        <v>4439</v>
      </c>
      <c r="T1253" s="684">
        <v>45566</v>
      </c>
      <c r="U1253" s="684" t="s">
        <v>4567</v>
      </c>
      <c r="V1253" s="682" t="s">
        <v>4446</v>
      </c>
      <c r="W1253" s="682" t="s">
        <v>4446</v>
      </c>
      <c r="X1253" s="682" t="s">
        <v>4446</v>
      </c>
    </row>
    <row r="1254" spans="2:24" customFormat="1" ht="45" x14ac:dyDescent="0.2">
      <c r="N1254" s="669"/>
      <c r="O1254" s="686" t="s">
        <v>4361</v>
      </c>
      <c r="P1254" s="686" t="s">
        <v>4361</v>
      </c>
      <c r="Q1254" s="686" t="s">
        <v>4361</v>
      </c>
      <c r="R1254" s="687" t="s">
        <v>4362</v>
      </c>
      <c r="S1254" s="690" t="s">
        <v>4440</v>
      </c>
      <c r="T1254" s="684">
        <v>45566</v>
      </c>
      <c r="U1254" s="684" t="s">
        <v>4567</v>
      </c>
      <c r="V1254" s="682" t="s">
        <v>4446</v>
      </c>
      <c r="W1254" s="682" t="s">
        <v>4446</v>
      </c>
      <c r="X1254" s="682" t="s">
        <v>4446</v>
      </c>
    </row>
    <row r="1255" spans="2:24" customFormat="1" ht="60" x14ac:dyDescent="0.2">
      <c r="N1255" s="669"/>
      <c r="O1255" s="686" t="s">
        <v>4363</v>
      </c>
      <c r="P1255" s="686" t="s">
        <v>4363</v>
      </c>
      <c r="Q1255" s="686" t="s">
        <v>4363</v>
      </c>
      <c r="R1255" s="687" t="s">
        <v>4364</v>
      </c>
      <c r="S1255" s="690" t="s">
        <v>4441</v>
      </c>
      <c r="T1255" s="684">
        <v>45566</v>
      </c>
      <c r="U1255" s="684" t="s">
        <v>4567</v>
      </c>
      <c r="V1255" s="682" t="s">
        <v>4446</v>
      </c>
      <c r="W1255" s="682" t="s">
        <v>4446</v>
      </c>
      <c r="X1255" s="682" t="s">
        <v>4446</v>
      </c>
    </row>
    <row r="1256" spans="2:24" customFormat="1" ht="25.5" x14ac:dyDescent="0.2">
      <c r="N1256" s="669"/>
      <c r="O1256" s="686" t="s">
        <v>4365</v>
      </c>
      <c r="P1256" s="686" t="s">
        <v>4365</v>
      </c>
      <c r="Q1256" s="686" t="s">
        <v>4365</v>
      </c>
      <c r="R1256" s="687" t="s">
        <v>4366</v>
      </c>
      <c r="S1256" s="690" t="s">
        <v>4442</v>
      </c>
      <c r="T1256" s="641" t="s">
        <v>4565</v>
      </c>
      <c r="U1256" s="641" t="s">
        <v>4563</v>
      </c>
      <c r="V1256" s="682" t="s">
        <v>4446</v>
      </c>
      <c r="W1256" s="682" t="s">
        <v>4446</v>
      </c>
      <c r="X1256" s="682" t="s">
        <v>4446</v>
      </c>
    </row>
    <row r="1257" spans="2:24" customFormat="1" ht="51" x14ac:dyDescent="0.2">
      <c r="N1257" s="669"/>
      <c r="O1257" s="686" t="s">
        <v>4367</v>
      </c>
      <c r="P1257" s="686" t="s">
        <v>4367</v>
      </c>
      <c r="Q1257" s="686" t="s">
        <v>4367</v>
      </c>
      <c r="R1257" s="687" t="s">
        <v>4368</v>
      </c>
      <c r="S1257" s="690" t="s">
        <v>4392</v>
      </c>
      <c r="T1257" s="641" t="s">
        <v>4565</v>
      </c>
      <c r="U1257" s="641" t="s">
        <v>4563</v>
      </c>
      <c r="V1257" s="682" t="s">
        <v>4446</v>
      </c>
      <c r="W1257" s="682" t="s">
        <v>4446</v>
      </c>
      <c r="X1257" s="682" t="s">
        <v>4446</v>
      </c>
    </row>
    <row r="1258" spans="2:24" ht="15" customHeight="1" x14ac:dyDescent="0.2">
      <c r="B1258" s="679" t="s">
        <v>4884</v>
      </c>
      <c r="C1258" s="679"/>
      <c r="D1258" s="679"/>
      <c r="E1258" s="679"/>
      <c r="F1258" s="679"/>
      <c r="G1258" s="679"/>
      <c r="H1258" s="679"/>
      <c r="I1258" s="679"/>
      <c r="J1258" s="679"/>
      <c r="K1258" s="679"/>
      <c r="L1258" s="679"/>
      <c r="M1258" s="679"/>
      <c r="N1258" s="679"/>
      <c r="O1258" s="679"/>
      <c r="P1258" s="782" t="s">
        <v>4884</v>
      </c>
      <c r="Q1258" s="785"/>
      <c r="R1258" s="785"/>
      <c r="S1258" s="785"/>
      <c r="T1258" s="785"/>
      <c r="U1258" s="785"/>
      <c r="V1258" s="785"/>
      <c r="W1258" s="785"/>
      <c r="X1258" s="845"/>
    </row>
    <row r="1259" spans="2:24" customFormat="1" ht="51" x14ac:dyDescent="0.2">
      <c r="F1259" s="689"/>
      <c r="P1259" s="695"/>
      <c r="Q1259" s="868" t="s">
        <v>4608</v>
      </c>
      <c r="R1259" s="693" t="s">
        <v>3056</v>
      </c>
      <c r="S1259" s="209" t="s">
        <v>4672</v>
      </c>
      <c r="T1259" s="659" t="s">
        <v>4565</v>
      </c>
      <c r="U1259" s="659" t="s">
        <v>4563</v>
      </c>
      <c r="V1259" s="682" t="s">
        <v>4446</v>
      </c>
      <c r="W1259" s="682" t="s">
        <v>4446</v>
      </c>
      <c r="X1259" s="682" t="s">
        <v>4446</v>
      </c>
    </row>
    <row r="1260" spans="2:24" customFormat="1" ht="25.5" x14ac:dyDescent="0.2">
      <c r="F1260" s="689"/>
      <c r="P1260" s="31"/>
      <c r="Q1260" s="869"/>
      <c r="R1260" s="713" t="s">
        <v>73</v>
      </c>
      <c r="S1260" s="209" t="s">
        <v>4724</v>
      </c>
      <c r="T1260" s="659" t="s">
        <v>4565</v>
      </c>
      <c r="U1260" s="659" t="s">
        <v>4563</v>
      </c>
      <c r="V1260" s="682" t="s">
        <v>4446</v>
      </c>
      <c r="W1260" s="682" t="s">
        <v>4446</v>
      </c>
      <c r="X1260" s="682" t="s">
        <v>4446</v>
      </c>
    </row>
    <row r="1261" spans="2:24" customFormat="1" ht="25.5" x14ac:dyDescent="0.2">
      <c r="F1261" s="689"/>
      <c r="P1261" s="696"/>
      <c r="Q1261" s="869"/>
      <c r="R1261" s="713" t="s">
        <v>73</v>
      </c>
      <c r="S1261" s="209" t="s">
        <v>3157</v>
      </c>
      <c r="T1261" s="659" t="s">
        <v>4565</v>
      </c>
      <c r="U1261" s="659" t="s">
        <v>4563</v>
      </c>
      <c r="V1261" s="682" t="s">
        <v>4446</v>
      </c>
      <c r="W1261" s="682" t="s">
        <v>4446</v>
      </c>
      <c r="X1261" s="682" t="s">
        <v>4446</v>
      </c>
    </row>
    <row r="1262" spans="2:24" customFormat="1" ht="25.5" x14ac:dyDescent="0.2">
      <c r="F1262" s="689"/>
      <c r="P1262" s="696"/>
      <c r="Q1262" s="869"/>
      <c r="R1262" s="713" t="s">
        <v>73</v>
      </c>
      <c r="S1262" s="209" t="s">
        <v>3158</v>
      </c>
      <c r="T1262" s="659" t="s">
        <v>4565</v>
      </c>
      <c r="U1262" s="659" t="s">
        <v>4563</v>
      </c>
      <c r="V1262" s="682" t="s">
        <v>4446</v>
      </c>
      <c r="W1262" s="682" t="s">
        <v>4446</v>
      </c>
      <c r="X1262" s="682" t="s">
        <v>4446</v>
      </c>
    </row>
    <row r="1263" spans="2:24" customFormat="1" ht="25.5" x14ac:dyDescent="0.2">
      <c r="F1263" s="689"/>
      <c r="P1263" s="696"/>
      <c r="Q1263" s="869"/>
      <c r="R1263" s="713" t="s">
        <v>73</v>
      </c>
      <c r="S1263" s="209" t="s">
        <v>4673</v>
      </c>
      <c r="T1263" s="659" t="s">
        <v>4565</v>
      </c>
      <c r="U1263" s="659" t="s">
        <v>4563</v>
      </c>
      <c r="V1263" s="682" t="s">
        <v>4446</v>
      </c>
      <c r="W1263" s="682" t="s">
        <v>4446</v>
      </c>
      <c r="X1263" s="682" t="s">
        <v>4446</v>
      </c>
    </row>
    <row r="1264" spans="2:24" customFormat="1" ht="63.75" x14ac:dyDescent="0.2">
      <c r="F1264" s="689"/>
      <c r="P1264" s="696"/>
      <c r="Q1264" s="869"/>
      <c r="R1264" s="713" t="s">
        <v>73</v>
      </c>
      <c r="S1264" s="209" t="s">
        <v>4674</v>
      </c>
      <c r="T1264" s="659" t="s">
        <v>4565</v>
      </c>
      <c r="U1264" s="659" t="s">
        <v>4563</v>
      </c>
      <c r="V1264" s="682" t="s">
        <v>4446</v>
      </c>
      <c r="W1264" s="682" t="s">
        <v>4446</v>
      </c>
      <c r="X1264" s="682" t="s">
        <v>4446</v>
      </c>
    </row>
    <row r="1265" spans="6:24" customFormat="1" x14ac:dyDescent="0.2">
      <c r="F1265" s="689"/>
      <c r="P1265" s="696"/>
      <c r="Q1265" s="869"/>
      <c r="R1265" s="713" t="s">
        <v>73</v>
      </c>
      <c r="S1265" s="209" t="s">
        <v>4675</v>
      </c>
      <c r="T1265" s="659" t="s">
        <v>4565</v>
      </c>
      <c r="U1265" s="659" t="s">
        <v>4563</v>
      </c>
      <c r="V1265" s="682" t="s">
        <v>4446</v>
      </c>
      <c r="W1265" s="682" t="s">
        <v>4446</v>
      </c>
      <c r="X1265" s="682" t="s">
        <v>4446</v>
      </c>
    </row>
    <row r="1266" spans="6:24" customFormat="1" ht="25.5" x14ac:dyDescent="0.2">
      <c r="F1266" s="689"/>
      <c r="P1266" s="696"/>
      <c r="Q1266" s="869"/>
      <c r="R1266" s="713" t="s">
        <v>73</v>
      </c>
      <c r="S1266" s="209" t="s">
        <v>4676</v>
      </c>
      <c r="T1266" s="659" t="s">
        <v>4565</v>
      </c>
      <c r="U1266" s="659" t="s">
        <v>4563</v>
      </c>
      <c r="V1266" s="682" t="s">
        <v>4446</v>
      </c>
      <c r="W1266" s="682" t="s">
        <v>4446</v>
      </c>
      <c r="X1266" s="682" t="s">
        <v>4446</v>
      </c>
    </row>
    <row r="1267" spans="6:24" customFormat="1" ht="25.5" x14ac:dyDescent="0.2">
      <c r="F1267" s="689"/>
      <c r="P1267" s="696"/>
      <c r="Q1267" s="870"/>
      <c r="R1267" s="713" t="s">
        <v>73</v>
      </c>
      <c r="S1267" s="209" t="s">
        <v>4677</v>
      </c>
      <c r="T1267" s="659" t="s">
        <v>4565</v>
      </c>
      <c r="U1267" s="659" t="s">
        <v>4563</v>
      </c>
      <c r="V1267" s="682" t="s">
        <v>4446</v>
      </c>
      <c r="W1267" s="682" t="s">
        <v>4446</v>
      </c>
      <c r="X1267" s="682" t="s">
        <v>4446</v>
      </c>
    </row>
    <row r="1268" spans="6:24" customFormat="1" ht="25.5" x14ac:dyDescent="0.2">
      <c r="F1268" s="689"/>
      <c r="P1268" s="695"/>
      <c r="Q1268" s="868" t="s">
        <v>4609</v>
      </c>
      <c r="R1268" s="693" t="s">
        <v>4610</v>
      </c>
      <c r="S1268" s="209" t="s">
        <v>4678</v>
      </c>
      <c r="T1268" s="659" t="s">
        <v>4565</v>
      </c>
      <c r="U1268" s="659" t="s">
        <v>4563</v>
      </c>
      <c r="V1268" s="682" t="s">
        <v>4446</v>
      </c>
      <c r="W1268" s="682" t="s">
        <v>4446</v>
      </c>
      <c r="X1268" s="682" t="s">
        <v>4446</v>
      </c>
    </row>
    <row r="1269" spans="6:24" customFormat="1" ht="38.25" x14ac:dyDescent="0.2">
      <c r="F1269" s="689"/>
      <c r="P1269" s="31"/>
      <c r="Q1269" s="870"/>
      <c r="R1269" s="713" t="s">
        <v>73</v>
      </c>
      <c r="S1269" s="209" t="s">
        <v>4679</v>
      </c>
      <c r="T1269" s="659" t="s">
        <v>4565</v>
      </c>
      <c r="U1269" s="659" t="s">
        <v>4563</v>
      </c>
      <c r="V1269" s="682" t="s">
        <v>4446</v>
      </c>
      <c r="W1269" s="682" t="s">
        <v>4446</v>
      </c>
      <c r="X1269" s="682" t="s">
        <v>4446</v>
      </c>
    </row>
    <row r="1270" spans="6:24" customFormat="1" ht="38.25" x14ac:dyDescent="0.2">
      <c r="F1270" s="689"/>
      <c r="P1270" s="695"/>
      <c r="Q1270" s="868" t="s">
        <v>4611</v>
      </c>
      <c r="R1270" s="693" t="s">
        <v>4612</v>
      </c>
      <c r="S1270" s="209" t="s">
        <v>4680</v>
      </c>
      <c r="T1270" s="659" t="s">
        <v>4565</v>
      </c>
      <c r="U1270" s="659" t="s">
        <v>4563</v>
      </c>
      <c r="V1270" s="682" t="s">
        <v>4446</v>
      </c>
      <c r="W1270" s="682" t="s">
        <v>4446</v>
      </c>
      <c r="X1270" s="682" t="s">
        <v>4446</v>
      </c>
    </row>
    <row r="1271" spans="6:24" customFormat="1" ht="25.5" x14ac:dyDescent="0.2">
      <c r="F1271" s="689"/>
      <c r="P1271" s="31"/>
      <c r="Q1271" s="869"/>
      <c r="R1271" s="713" t="s">
        <v>73</v>
      </c>
      <c r="S1271" s="209" t="s">
        <v>4681</v>
      </c>
      <c r="T1271" s="659" t="s">
        <v>4565</v>
      </c>
      <c r="U1271" s="659" t="s">
        <v>4563</v>
      </c>
      <c r="V1271" s="682" t="s">
        <v>4446</v>
      </c>
      <c r="W1271" s="682" t="s">
        <v>4446</v>
      </c>
      <c r="X1271" s="682" t="s">
        <v>4446</v>
      </c>
    </row>
    <row r="1272" spans="6:24" customFormat="1" ht="25.5" x14ac:dyDescent="0.2">
      <c r="F1272" s="689"/>
      <c r="P1272" s="31"/>
      <c r="Q1272" s="869"/>
      <c r="R1272" s="713" t="s">
        <v>73</v>
      </c>
      <c r="S1272" s="209" t="s">
        <v>4682</v>
      </c>
      <c r="T1272" s="659" t="s">
        <v>4565</v>
      </c>
      <c r="U1272" s="659" t="s">
        <v>4563</v>
      </c>
      <c r="V1272" s="682" t="s">
        <v>4446</v>
      </c>
      <c r="W1272" s="682" t="s">
        <v>4446</v>
      </c>
      <c r="X1272" s="682" t="s">
        <v>4446</v>
      </c>
    </row>
    <row r="1273" spans="6:24" customFormat="1" ht="25.5" x14ac:dyDescent="0.2">
      <c r="F1273" s="689"/>
      <c r="P1273" s="696"/>
      <c r="Q1273" s="870"/>
      <c r="R1273" s="713" t="s">
        <v>73</v>
      </c>
      <c r="S1273" s="209" t="s">
        <v>4683</v>
      </c>
      <c r="T1273" s="659" t="s">
        <v>4565</v>
      </c>
      <c r="U1273" s="659" t="s">
        <v>4563</v>
      </c>
      <c r="V1273" s="682" t="s">
        <v>4446</v>
      </c>
      <c r="W1273" s="682" t="s">
        <v>4446</v>
      </c>
      <c r="X1273" s="682" t="s">
        <v>4446</v>
      </c>
    </row>
    <row r="1274" spans="6:24" customFormat="1" ht="38.25" x14ac:dyDescent="0.2">
      <c r="F1274" s="689"/>
      <c r="P1274" s="695"/>
      <c r="Q1274" s="868" t="s">
        <v>4613</v>
      </c>
      <c r="R1274" s="693" t="s">
        <v>4614</v>
      </c>
      <c r="S1274" s="209" t="s">
        <v>4615</v>
      </c>
      <c r="T1274" s="659" t="s">
        <v>4565</v>
      </c>
      <c r="U1274" s="659" t="s">
        <v>4563</v>
      </c>
      <c r="V1274" s="682" t="s">
        <v>4446</v>
      </c>
      <c r="W1274" s="682" t="s">
        <v>4446</v>
      </c>
      <c r="X1274" s="682" t="s">
        <v>4446</v>
      </c>
    </row>
    <row r="1275" spans="6:24" customFormat="1" x14ac:dyDescent="0.2">
      <c r="F1275" s="689"/>
      <c r="P1275" s="31"/>
      <c r="Q1275" s="869"/>
      <c r="R1275" s="713" t="s">
        <v>73</v>
      </c>
      <c r="S1275" s="209" t="s">
        <v>4684</v>
      </c>
      <c r="T1275" s="659" t="s">
        <v>4565</v>
      </c>
      <c r="U1275" s="659" t="s">
        <v>4563</v>
      </c>
      <c r="V1275" s="682" t="s">
        <v>4446</v>
      </c>
      <c r="W1275" s="682" t="s">
        <v>4446</v>
      </c>
      <c r="X1275" s="682" t="s">
        <v>4446</v>
      </c>
    </row>
    <row r="1276" spans="6:24" customFormat="1" x14ac:dyDescent="0.2">
      <c r="F1276" s="689"/>
      <c r="P1276" s="696"/>
      <c r="Q1276" s="869"/>
      <c r="R1276" s="713" t="s">
        <v>73</v>
      </c>
      <c r="S1276" s="209" t="s">
        <v>4685</v>
      </c>
      <c r="T1276" s="659" t="s">
        <v>4565</v>
      </c>
      <c r="U1276" s="659" t="s">
        <v>4563</v>
      </c>
      <c r="V1276" s="682" t="s">
        <v>4446</v>
      </c>
      <c r="W1276" s="682" t="s">
        <v>4446</v>
      </c>
      <c r="X1276" s="682" t="s">
        <v>4446</v>
      </c>
    </row>
    <row r="1277" spans="6:24" customFormat="1" x14ac:dyDescent="0.2">
      <c r="F1277" s="689"/>
      <c r="P1277" s="696"/>
      <c r="Q1277" s="869"/>
      <c r="R1277" s="713" t="s">
        <v>73</v>
      </c>
      <c r="S1277" s="209" t="s">
        <v>4686</v>
      </c>
      <c r="T1277" s="659" t="s">
        <v>4565</v>
      </c>
      <c r="U1277" s="659" t="s">
        <v>4563</v>
      </c>
      <c r="V1277" s="682" t="s">
        <v>4446</v>
      </c>
      <c r="W1277" s="682" t="s">
        <v>4446</v>
      </c>
      <c r="X1277" s="682" t="s">
        <v>4446</v>
      </c>
    </row>
    <row r="1278" spans="6:24" customFormat="1" x14ac:dyDescent="0.2">
      <c r="F1278" s="689"/>
      <c r="P1278" s="696"/>
      <c r="Q1278" s="869"/>
      <c r="R1278" s="713" t="s">
        <v>73</v>
      </c>
      <c r="S1278" s="209" t="s">
        <v>4687</v>
      </c>
      <c r="T1278" s="659" t="s">
        <v>4565</v>
      </c>
      <c r="U1278" s="659" t="s">
        <v>4563</v>
      </c>
      <c r="V1278" s="682" t="s">
        <v>4446</v>
      </c>
      <c r="W1278" s="682" t="s">
        <v>4446</v>
      </c>
      <c r="X1278" s="682" t="s">
        <v>4446</v>
      </c>
    </row>
    <row r="1279" spans="6:24" customFormat="1" x14ac:dyDescent="0.2">
      <c r="F1279" s="689"/>
      <c r="P1279" s="696"/>
      <c r="Q1279" s="869"/>
      <c r="R1279" s="713" t="s">
        <v>73</v>
      </c>
      <c r="S1279" s="209" t="s">
        <v>4688</v>
      </c>
      <c r="T1279" s="659" t="s">
        <v>4565</v>
      </c>
      <c r="U1279" s="659" t="s">
        <v>4563</v>
      </c>
      <c r="V1279" s="682" t="s">
        <v>4446</v>
      </c>
      <c r="W1279" s="682" t="s">
        <v>4446</v>
      </c>
      <c r="X1279" s="682" t="s">
        <v>4446</v>
      </c>
    </row>
    <row r="1280" spans="6:24" customFormat="1" x14ac:dyDescent="0.2">
      <c r="F1280" s="689"/>
      <c r="P1280" s="696"/>
      <c r="Q1280" s="869"/>
      <c r="R1280" s="713" t="s">
        <v>73</v>
      </c>
      <c r="S1280" s="209" t="s">
        <v>4689</v>
      </c>
      <c r="T1280" s="659" t="s">
        <v>4565</v>
      </c>
      <c r="U1280" s="659" t="s">
        <v>4563</v>
      </c>
      <c r="V1280" s="682" t="s">
        <v>4446</v>
      </c>
      <c r="W1280" s="682" t="s">
        <v>4446</v>
      </c>
      <c r="X1280" s="682" t="s">
        <v>4446</v>
      </c>
    </row>
    <row r="1281" spans="6:24" customFormat="1" ht="25.5" x14ac:dyDescent="0.2">
      <c r="F1281" s="689"/>
      <c r="P1281" s="696"/>
      <c r="Q1281" s="869"/>
      <c r="R1281" s="713" t="s">
        <v>73</v>
      </c>
      <c r="S1281" s="209" t="s">
        <v>4690</v>
      </c>
      <c r="T1281" s="659" t="s">
        <v>4565</v>
      </c>
      <c r="U1281" s="659" t="s">
        <v>4563</v>
      </c>
      <c r="V1281" s="682" t="s">
        <v>4446</v>
      </c>
      <c r="W1281" s="682" t="s">
        <v>4446</v>
      </c>
      <c r="X1281" s="682" t="s">
        <v>4446</v>
      </c>
    </row>
    <row r="1282" spans="6:24" customFormat="1" ht="25.5" x14ac:dyDescent="0.2">
      <c r="F1282" s="689"/>
      <c r="P1282" s="696"/>
      <c r="Q1282" s="869"/>
      <c r="R1282" s="713" t="s">
        <v>73</v>
      </c>
      <c r="S1282" s="209" t="s">
        <v>4691</v>
      </c>
      <c r="T1282" s="659" t="s">
        <v>4565</v>
      </c>
      <c r="U1282" s="659" t="s">
        <v>4563</v>
      </c>
      <c r="V1282" s="682" t="s">
        <v>4446</v>
      </c>
      <c r="W1282" s="682" t="s">
        <v>4446</v>
      </c>
      <c r="X1282" s="682" t="s">
        <v>4446</v>
      </c>
    </row>
    <row r="1283" spans="6:24" customFormat="1" x14ac:dyDescent="0.2">
      <c r="F1283" s="689"/>
      <c r="P1283" s="696"/>
      <c r="Q1283" s="870"/>
      <c r="R1283" s="713" t="s">
        <v>73</v>
      </c>
      <c r="S1283" s="209" t="s">
        <v>4692</v>
      </c>
      <c r="T1283" s="659" t="s">
        <v>4565</v>
      </c>
      <c r="U1283" s="659" t="s">
        <v>4563</v>
      </c>
      <c r="V1283" s="682" t="s">
        <v>4446</v>
      </c>
      <c r="W1283" s="682" t="s">
        <v>4446</v>
      </c>
      <c r="X1283" s="682" t="s">
        <v>4446</v>
      </c>
    </row>
    <row r="1284" spans="6:24" customFormat="1" ht="38.25" x14ac:dyDescent="0.2">
      <c r="F1284" s="689"/>
      <c r="P1284" s="695"/>
      <c r="Q1284" s="693" t="s">
        <v>4729</v>
      </c>
      <c r="R1284" s="693" t="s">
        <v>4725</v>
      </c>
      <c r="S1284" s="209" t="s">
        <v>4616</v>
      </c>
      <c r="T1284" s="659" t="s">
        <v>4565</v>
      </c>
      <c r="U1284" s="659" t="s">
        <v>4563</v>
      </c>
      <c r="V1284" s="682" t="s">
        <v>4446</v>
      </c>
      <c r="W1284" s="682" t="s">
        <v>4446</v>
      </c>
      <c r="X1284" s="682" t="s">
        <v>4446</v>
      </c>
    </row>
    <row r="1285" spans="6:24" customFormat="1" ht="63.75" x14ac:dyDescent="0.2">
      <c r="F1285" s="689"/>
      <c r="P1285" s="695"/>
      <c r="Q1285" s="693" t="s">
        <v>4730</v>
      </c>
      <c r="R1285" s="693" t="s">
        <v>4726</v>
      </c>
      <c r="S1285" s="209" t="s">
        <v>4668</v>
      </c>
      <c r="T1285" s="659" t="s">
        <v>4565</v>
      </c>
      <c r="U1285" s="659" t="s">
        <v>4563</v>
      </c>
      <c r="V1285" s="682" t="s">
        <v>4446</v>
      </c>
      <c r="W1285" s="682" t="s">
        <v>4446</v>
      </c>
      <c r="X1285" s="682" t="s">
        <v>4446</v>
      </c>
    </row>
    <row r="1286" spans="6:24" customFormat="1" ht="51" x14ac:dyDescent="0.2">
      <c r="F1286" s="689"/>
      <c r="P1286" s="695"/>
      <c r="Q1286" s="693" t="s">
        <v>4731</v>
      </c>
      <c r="R1286" s="693" t="s">
        <v>4727</v>
      </c>
      <c r="S1286" s="209" t="s">
        <v>4617</v>
      </c>
      <c r="T1286" s="659" t="s">
        <v>4565</v>
      </c>
      <c r="U1286" s="659" t="s">
        <v>4563</v>
      </c>
      <c r="V1286" s="682" t="s">
        <v>4446</v>
      </c>
      <c r="W1286" s="682" t="s">
        <v>4446</v>
      </c>
      <c r="X1286" s="682" t="s">
        <v>4446</v>
      </c>
    </row>
    <row r="1287" spans="6:24" customFormat="1" ht="38.25" x14ac:dyDescent="0.2">
      <c r="F1287" s="689"/>
      <c r="P1287" s="695"/>
      <c r="Q1287" s="693" t="s">
        <v>4732</v>
      </c>
      <c r="R1287" s="693" t="s">
        <v>4728</v>
      </c>
      <c r="S1287" s="209" t="s">
        <v>4618</v>
      </c>
      <c r="T1287" s="659" t="s">
        <v>4565</v>
      </c>
      <c r="U1287" s="659" t="s">
        <v>4563</v>
      </c>
      <c r="V1287" s="682" t="s">
        <v>4446</v>
      </c>
      <c r="W1287" s="682" t="s">
        <v>4446</v>
      </c>
      <c r="X1287" s="682" t="s">
        <v>4446</v>
      </c>
    </row>
    <row r="1288" spans="6:24" customFormat="1" ht="25.5" x14ac:dyDescent="0.2">
      <c r="F1288" s="689"/>
      <c r="P1288" s="695"/>
      <c r="Q1288" s="868" t="s">
        <v>4619</v>
      </c>
      <c r="R1288" s="693" t="s">
        <v>4620</v>
      </c>
      <c r="S1288" s="209" t="s">
        <v>4669</v>
      </c>
      <c r="T1288" s="659" t="s">
        <v>4565</v>
      </c>
      <c r="U1288" s="659" t="s">
        <v>4563</v>
      </c>
      <c r="V1288" s="682" t="s">
        <v>4446</v>
      </c>
      <c r="W1288" s="682" t="s">
        <v>4446</v>
      </c>
      <c r="X1288" s="682" t="s">
        <v>4446</v>
      </c>
    </row>
    <row r="1289" spans="6:24" customFormat="1" ht="25.5" x14ac:dyDescent="0.2">
      <c r="F1289" s="689"/>
      <c r="P1289" s="31"/>
      <c r="Q1289" s="869"/>
      <c r="R1289" s="713" t="s">
        <v>73</v>
      </c>
      <c r="S1289" s="209" t="s">
        <v>4693</v>
      </c>
      <c r="T1289" s="659" t="s">
        <v>4565</v>
      </c>
      <c r="U1289" s="659" t="s">
        <v>4563</v>
      </c>
      <c r="V1289" s="682" t="s">
        <v>4446</v>
      </c>
      <c r="W1289" s="682" t="s">
        <v>4446</v>
      </c>
      <c r="X1289" s="682" t="s">
        <v>4446</v>
      </c>
    </row>
    <row r="1290" spans="6:24" customFormat="1" ht="25.5" x14ac:dyDescent="0.2">
      <c r="F1290" s="689"/>
      <c r="P1290" s="31"/>
      <c r="Q1290" s="869"/>
      <c r="R1290" s="713" t="s">
        <v>73</v>
      </c>
      <c r="S1290" s="209" t="s">
        <v>4694</v>
      </c>
      <c r="T1290" s="659" t="s">
        <v>4565</v>
      </c>
      <c r="U1290" s="659" t="s">
        <v>4563</v>
      </c>
      <c r="V1290" s="682" t="s">
        <v>4446</v>
      </c>
      <c r="W1290" s="682" t="s">
        <v>4446</v>
      </c>
      <c r="X1290" s="682" t="s">
        <v>4446</v>
      </c>
    </row>
    <row r="1291" spans="6:24" customFormat="1" ht="25.5" x14ac:dyDescent="0.2">
      <c r="F1291" s="689"/>
      <c r="P1291" s="31"/>
      <c r="Q1291" s="869"/>
      <c r="R1291" s="713" t="s">
        <v>73</v>
      </c>
      <c r="S1291" s="209" t="s">
        <v>4695</v>
      </c>
      <c r="T1291" s="659" t="s">
        <v>4565</v>
      </c>
      <c r="U1291" s="659" t="s">
        <v>4563</v>
      </c>
      <c r="V1291" s="682" t="s">
        <v>4446</v>
      </c>
      <c r="W1291" s="682" t="s">
        <v>4446</v>
      </c>
      <c r="X1291" s="682" t="s">
        <v>4446</v>
      </c>
    </row>
    <row r="1292" spans="6:24" customFormat="1" ht="25.5" x14ac:dyDescent="0.2">
      <c r="F1292" s="689"/>
      <c r="P1292" s="696"/>
      <c r="Q1292" s="869"/>
      <c r="R1292" s="713" t="s">
        <v>73</v>
      </c>
      <c r="S1292" s="209" t="s">
        <v>4670</v>
      </c>
      <c r="T1292" s="659" t="s">
        <v>4565</v>
      </c>
      <c r="U1292" s="659" t="s">
        <v>4563</v>
      </c>
      <c r="V1292" s="682" t="s">
        <v>4446</v>
      </c>
      <c r="W1292" s="682" t="s">
        <v>4446</v>
      </c>
      <c r="X1292" s="682" t="s">
        <v>4446</v>
      </c>
    </row>
    <row r="1293" spans="6:24" customFormat="1" ht="25.5" x14ac:dyDescent="0.2">
      <c r="F1293" s="689"/>
      <c r="P1293" s="696"/>
      <c r="Q1293" s="869"/>
      <c r="R1293" s="713" t="s">
        <v>73</v>
      </c>
      <c r="S1293" s="209" t="s">
        <v>4696</v>
      </c>
      <c r="T1293" s="659" t="s">
        <v>4565</v>
      </c>
      <c r="U1293" s="659" t="s">
        <v>4563</v>
      </c>
      <c r="V1293" s="682" t="s">
        <v>4446</v>
      </c>
      <c r="W1293" s="682" t="s">
        <v>4446</v>
      </c>
      <c r="X1293" s="682" t="s">
        <v>4446</v>
      </c>
    </row>
    <row r="1294" spans="6:24" customFormat="1" ht="28.9" customHeight="1" x14ac:dyDescent="0.2">
      <c r="F1294" s="689"/>
      <c r="P1294" s="696"/>
      <c r="Q1294" s="869"/>
      <c r="R1294" s="713" t="s">
        <v>73</v>
      </c>
      <c r="S1294" s="209" t="s">
        <v>4697</v>
      </c>
      <c r="T1294" s="659" t="s">
        <v>4565</v>
      </c>
      <c r="U1294" s="659" t="s">
        <v>4563</v>
      </c>
      <c r="V1294" s="682" t="s">
        <v>4446</v>
      </c>
      <c r="W1294" s="682" t="s">
        <v>4446</v>
      </c>
      <c r="X1294" s="682" t="s">
        <v>4446</v>
      </c>
    </row>
    <row r="1295" spans="6:24" customFormat="1" ht="25.5" x14ac:dyDescent="0.2">
      <c r="F1295" s="689"/>
      <c r="P1295" s="696"/>
      <c r="Q1295" s="869"/>
      <c r="R1295" s="713" t="s">
        <v>73</v>
      </c>
      <c r="S1295" s="209" t="s">
        <v>4698</v>
      </c>
      <c r="T1295" s="659" t="s">
        <v>4565</v>
      </c>
      <c r="U1295" s="659" t="s">
        <v>4563</v>
      </c>
      <c r="V1295" s="682" t="s">
        <v>4446</v>
      </c>
      <c r="W1295" s="682" t="s">
        <v>4446</v>
      </c>
      <c r="X1295" s="682" t="s">
        <v>4446</v>
      </c>
    </row>
    <row r="1296" spans="6:24" customFormat="1" ht="51" x14ac:dyDescent="0.2">
      <c r="F1296" s="689"/>
      <c r="P1296" s="696"/>
      <c r="Q1296" s="869"/>
      <c r="R1296" s="713" t="s">
        <v>73</v>
      </c>
      <c r="S1296" s="209" t="s">
        <v>4978</v>
      </c>
      <c r="T1296" s="659" t="s">
        <v>4565</v>
      </c>
      <c r="U1296" s="659" t="s">
        <v>4563</v>
      </c>
      <c r="V1296" s="682" t="s">
        <v>4446</v>
      </c>
      <c r="W1296" s="682" t="s">
        <v>4446</v>
      </c>
      <c r="X1296" s="682" t="s">
        <v>4446</v>
      </c>
    </row>
    <row r="1297" spans="6:24" customFormat="1" ht="25.5" x14ac:dyDescent="0.2">
      <c r="F1297" s="689"/>
      <c r="P1297" s="696"/>
      <c r="Q1297" s="870"/>
      <c r="R1297" s="713" t="s">
        <v>73</v>
      </c>
      <c r="S1297" s="209" t="s">
        <v>4671</v>
      </c>
      <c r="T1297" s="659" t="s">
        <v>4565</v>
      </c>
      <c r="U1297" s="659" t="s">
        <v>4563</v>
      </c>
      <c r="V1297" s="682" t="s">
        <v>4446</v>
      </c>
      <c r="W1297" s="682" t="s">
        <v>4446</v>
      </c>
      <c r="X1297" s="682" t="s">
        <v>4446</v>
      </c>
    </row>
    <row r="1298" spans="6:24" customFormat="1" ht="38.25" x14ac:dyDescent="0.2">
      <c r="F1298" s="689"/>
      <c r="P1298" s="695"/>
      <c r="Q1298" s="693" t="s">
        <v>4621</v>
      </c>
      <c r="R1298" s="693" t="s">
        <v>4622</v>
      </c>
      <c r="S1298" s="209" t="s">
        <v>4623</v>
      </c>
      <c r="T1298" s="659" t="s">
        <v>4565</v>
      </c>
      <c r="U1298" s="659" t="s">
        <v>4563</v>
      </c>
      <c r="V1298" s="682" t="s">
        <v>4446</v>
      </c>
      <c r="W1298" s="682" t="s">
        <v>4446</v>
      </c>
      <c r="X1298" s="682" t="s">
        <v>4446</v>
      </c>
    </row>
    <row r="1299" spans="6:24" customFormat="1" ht="38.25" x14ac:dyDescent="0.2">
      <c r="F1299" s="689"/>
      <c r="P1299" s="695"/>
      <c r="Q1299" s="693" t="s">
        <v>4733</v>
      </c>
      <c r="R1299" s="693" t="s">
        <v>4734</v>
      </c>
      <c r="S1299" s="209" t="s">
        <v>4624</v>
      </c>
      <c r="T1299" s="659" t="s">
        <v>4565</v>
      </c>
      <c r="U1299" s="659" t="s">
        <v>4563</v>
      </c>
      <c r="V1299" s="682" t="s">
        <v>4446</v>
      </c>
      <c r="W1299" s="682" t="s">
        <v>4446</v>
      </c>
      <c r="X1299" s="682" t="s">
        <v>4446</v>
      </c>
    </row>
    <row r="1300" spans="6:24" customFormat="1" ht="51" x14ac:dyDescent="0.2">
      <c r="F1300" s="689"/>
      <c r="P1300" s="695"/>
      <c r="Q1300" s="868" t="s">
        <v>4625</v>
      </c>
      <c r="R1300" s="693" t="s">
        <v>4626</v>
      </c>
      <c r="S1300" s="209" t="s">
        <v>4979</v>
      </c>
      <c r="T1300" s="659" t="s">
        <v>4565</v>
      </c>
      <c r="U1300" s="659" t="s">
        <v>4563</v>
      </c>
      <c r="V1300" s="682" t="s">
        <v>4446</v>
      </c>
      <c r="W1300" s="682" t="s">
        <v>4446</v>
      </c>
      <c r="X1300" s="682" t="s">
        <v>4446</v>
      </c>
    </row>
    <row r="1301" spans="6:24" customFormat="1" ht="114.75" x14ac:dyDescent="0.2">
      <c r="F1301" s="689"/>
      <c r="P1301" s="31"/>
      <c r="Q1301" s="870"/>
      <c r="R1301" s="713" t="s">
        <v>73</v>
      </c>
      <c r="S1301" s="209" t="s">
        <v>4699</v>
      </c>
      <c r="T1301" s="659" t="s">
        <v>4565</v>
      </c>
      <c r="U1301" s="659" t="s">
        <v>4563</v>
      </c>
      <c r="V1301" s="682" t="s">
        <v>4446</v>
      </c>
      <c r="W1301" s="682" t="s">
        <v>4446</v>
      </c>
      <c r="X1301" s="682" t="s">
        <v>4446</v>
      </c>
    </row>
    <row r="1302" spans="6:24" customFormat="1" ht="114.75" x14ac:dyDescent="0.2">
      <c r="F1302" s="689"/>
      <c r="P1302" s="696"/>
      <c r="Q1302" s="868" t="s">
        <v>4625</v>
      </c>
      <c r="R1302" s="693" t="s">
        <v>4905</v>
      </c>
      <c r="S1302" s="209" t="s">
        <v>4700</v>
      </c>
      <c r="T1302" s="659" t="s">
        <v>4565</v>
      </c>
      <c r="U1302" s="659" t="s">
        <v>4563</v>
      </c>
      <c r="V1302" s="682" t="s">
        <v>4446</v>
      </c>
      <c r="W1302" s="682" t="s">
        <v>4446</v>
      </c>
      <c r="X1302" s="682" t="s">
        <v>4446</v>
      </c>
    </row>
    <row r="1303" spans="6:24" customFormat="1" x14ac:dyDescent="0.2">
      <c r="F1303" s="689"/>
      <c r="P1303" s="696"/>
      <c r="Q1303" s="869"/>
      <c r="R1303" s="713" t="s">
        <v>73</v>
      </c>
      <c r="S1303" s="209" t="s">
        <v>4627</v>
      </c>
      <c r="T1303" s="659" t="s">
        <v>4565</v>
      </c>
      <c r="U1303" s="659" t="s">
        <v>4563</v>
      </c>
      <c r="V1303" s="682" t="s">
        <v>4446</v>
      </c>
      <c r="W1303" s="682" t="s">
        <v>4446</v>
      </c>
      <c r="X1303" s="682" t="s">
        <v>4446</v>
      </c>
    </row>
    <row r="1304" spans="6:24" customFormat="1" x14ac:dyDescent="0.2">
      <c r="F1304" s="689"/>
      <c r="P1304" s="696"/>
      <c r="Q1304" s="869"/>
      <c r="R1304" s="713" t="s">
        <v>73</v>
      </c>
      <c r="S1304" s="209" t="s">
        <v>4701</v>
      </c>
      <c r="T1304" s="659" t="s">
        <v>4565</v>
      </c>
      <c r="U1304" s="659" t="s">
        <v>4563</v>
      </c>
      <c r="V1304" s="682" t="s">
        <v>4446</v>
      </c>
      <c r="W1304" s="682" t="s">
        <v>4446</v>
      </c>
      <c r="X1304" s="682" t="s">
        <v>4446</v>
      </c>
    </row>
    <row r="1305" spans="6:24" customFormat="1" ht="76.5" x14ac:dyDescent="0.2">
      <c r="F1305" s="689"/>
      <c r="P1305" s="696"/>
      <c r="Q1305" s="869"/>
      <c r="R1305" s="713" t="s">
        <v>73</v>
      </c>
      <c r="S1305" s="209" t="s">
        <v>4702</v>
      </c>
      <c r="T1305" s="659" t="s">
        <v>4565</v>
      </c>
      <c r="U1305" s="659" t="s">
        <v>4563</v>
      </c>
      <c r="V1305" s="682" t="s">
        <v>4446</v>
      </c>
      <c r="W1305" s="682" t="s">
        <v>4446</v>
      </c>
      <c r="X1305" s="682" t="s">
        <v>4446</v>
      </c>
    </row>
    <row r="1306" spans="6:24" customFormat="1" ht="114.75" x14ac:dyDescent="0.2">
      <c r="F1306" s="689"/>
      <c r="P1306" s="696"/>
      <c r="Q1306" s="869"/>
      <c r="R1306" s="713" t="s">
        <v>73</v>
      </c>
      <c r="S1306" s="209" t="s">
        <v>4628</v>
      </c>
      <c r="T1306" s="659" t="s">
        <v>4565</v>
      </c>
      <c r="U1306" s="659" t="s">
        <v>4563</v>
      </c>
      <c r="V1306" s="682" t="s">
        <v>4446</v>
      </c>
      <c r="W1306" s="682" t="s">
        <v>4446</v>
      </c>
      <c r="X1306" s="682" t="s">
        <v>4446</v>
      </c>
    </row>
    <row r="1307" spans="6:24" customFormat="1" ht="165.75" x14ac:dyDescent="0.2">
      <c r="F1307" s="689"/>
      <c r="P1307" s="696"/>
      <c r="Q1307" s="869"/>
      <c r="R1307" s="713" t="s">
        <v>73</v>
      </c>
      <c r="S1307" s="209" t="s">
        <v>4703</v>
      </c>
      <c r="T1307" s="659" t="s">
        <v>4565</v>
      </c>
      <c r="U1307" s="659" t="s">
        <v>4563</v>
      </c>
      <c r="V1307" s="682" t="s">
        <v>4446</v>
      </c>
      <c r="W1307" s="682" t="s">
        <v>4446</v>
      </c>
      <c r="X1307" s="682" t="s">
        <v>4446</v>
      </c>
    </row>
    <row r="1308" spans="6:24" customFormat="1" ht="140.25" x14ac:dyDescent="0.2">
      <c r="F1308" s="689"/>
      <c r="P1308" s="696"/>
      <c r="Q1308" s="869"/>
      <c r="R1308" s="713" t="s">
        <v>73</v>
      </c>
      <c r="S1308" s="209" t="s">
        <v>4704</v>
      </c>
      <c r="T1308" s="659" t="s">
        <v>4565</v>
      </c>
      <c r="U1308" s="659" t="s">
        <v>4563</v>
      </c>
      <c r="V1308" s="682" t="s">
        <v>4446</v>
      </c>
      <c r="W1308" s="682" t="s">
        <v>4446</v>
      </c>
      <c r="X1308" s="682" t="s">
        <v>4446</v>
      </c>
    </row>
    <row r="1309" spans="6:24" customFormat="1" ht="25.5" x14ac:dyDescent="0.2">
      <c r="F1309" s="689"/>
      <c r="P1309" s="696"/>
      <c r="Q1309" s="869"/>
      <c r="R1309" s="713" t="s">
        <v>73</v>
      </c>
      <c r="S1309" s="209" t="s">
        <v>4705</v>
      </c>
      <c r="T1309" s="659" t="s">
        <v>4565</v>
      </c>
      <c r="U1309" s="659" t="s">
        <v>4563</v>
      </c>
      <c r="V1309" s="682" t="s">
        <v>4446</v>
      </c>
      <c r="W1309" s="682" t="s">
        <v>4446</v>
      </c>
      <c r="X1309" s="682" t="s">
        <v>4446</v>
      </c>
    </row>
    <row r="1310" spans="6:24" customFormat="1" ht="25.5" x14ac:dyDescent="0.2">
      <c r="F1310" s="689"/>
      <c r="P1310" s="696"/>
      <c r="Q1310" s="869"/>
      <c r="R1310" s="713" t="s">
        <v>73</v>
      </c>
      <c r="S1310" s="209" t="s">
        <v>4706</v>
      </c>
      <c r="T1310" s="659" t="s">
        <v>4565</v>
      </c>
      <c r="U1310" s="659" t="s">
        <v>4563</v>
      </c>
      <c r="V1310" s="682" t="s">
        <v>4446</v>
      </c>
      <c r="W1310" s="682" t="s">
        <v>4446</v>
      </c>
      <c r="X1310" s="682" t="s">
        <v>4446</v>
      </c>
    </row>
    <row r="1311" spans="6:24" customFormat="1" ht="25.5" x14ac:dyDescent="0.2">
      <c r="F1311" s="689"/>
      <c r="P1311" s="696"/>
      <c r="Q1311" s="870"/>
      <c r="R1311" s="713" t="s">
        <v>73</v>
      </c>
      <c r="S1311" s="209" t="s">
        <v>4663</v>
      </c>
      <c r="T1311" s="659" t="s">
        <v>4565</v>
      </c>
      <c r="U1311" s="659" t="s">
        <v>4563</v>
      </c>
      <c r="V1311" s="682" t="s">
        <v>4446</v>
      </c>
      <c r="W1311" s="682" t="s">
        <v>4446</v>
      </c>
      <c r="X1311" s="682" t="s">
        <v>4446</v>
      </c>
    </row>
    <row r="1312" spans="6:24" customFormat="1" ht="38.25" x14ac:dyDescent="0.2">
      <c r="F1312" s="689"/>
      <c r="P1312" s="696"/>
      <c r="Q1312" s="868" t="s">
        <v>4625</v>
      </c>
      <c r="R1312" s="693" t="s">
        <v>4905</v>
      </c>
      <c r="S1312" s="209" t="s">
        <v>4664</v>
      </c>
      <c r="T1312" s="659" t="s">
        <v>4565</v>
      </c>
      <c r="U1312" s="659" t="s">
        <v>4563</v>
      </c>
      <c r="V1312" s="682" t="s">
        <v>4446</v>
      </c>
      <c r="W1312" s="682" t="s">
        <v>4446</v>
      </c>
      <c r="X1312" s="682" t="s">
        <v>4446</v>
      </c>
    </row>
    <row r="1313" spans="6:24" customFormat="1" ht="25.5" x14ac:dyDescent="0.2">
      <c r="F1313" s="689"/>
      <c r="P1313" s="696"/>
      <c r="Q1313" s="869"/>
      <c r="R1313" s="713" t="s">
        <v>73</v>
      </c>
      <c r="S1313" s="209" t="s">
        <v>4665</v>
      </c>
      <c r="T1313" s="659" t="s">
        <v>4565</v>
      </c>
      <c r="U1313" s="659" t="s">
        <v>4563</v>
      </c>
      <c r="V1313" s="682" t="s">
        <v>4446</v>
      </c>
      <c r="W1313" s="682" t="s">
        <v>4446</v>
      </c>
      <c r="X1313" s="682" t="s">
        <v>4446</v>
      </c>
    </row>
    <row r="1314" spans="6:24" customFormat="1" ht="63.75" x14ac:dyDescent="0.2">
      <c r="F1314" s="689"/>
      <c r="P1314" s="696"/>
      <c r="Q1314" s="869"/>
      <c r="R1314" s="713" t="s">
        <v>73</v>
      </c>
      <c r="S1314" s="209" t="s">
        <v>4707</v>
      </c>
      <c r="T1314" s="659" t="s">
        <v>4565</v>
      </c>
      <c r="U1314" s="659" t="s">
        <v>4563</v>
      </c>
      <c r="V1314" s="682" t="s">
        <v>4446</v>
      </c>
      <c r="W1314" s="682" t="s">
        <v>4446</v>
      </c>
      <c r="X1314" s="682" t="s">
        <v>4446</v>
      </c>
    </row>
    <row r="1315" spans="6:24" customFormat="1" ht="38.25" x14ac:dyDescent="0.2">
      <c r="F1315" s="689"/>
      <c r="P1315" s="696"/>
      <c r="Q1315" s="870"/>
      <c r="R1315" s="713" t="s">
        <v>73</v>
      </c>
      <c r="S1315" s="209" t="s">
        <v>4629</v>
      </c>
      <c r="T1315" s="659" t="s">
        <v>4565</v>
      </c>
      <c r="U1315" s="659" t="s">
        <v>4563</v>
      </c>
      <c r="V1315" s="682" t="s">
        <v>4446</v>
      </c>
      <c r="W1315" s="682" t="s">
        <v>4446</v>
      </c>
      <c r="X1315" s="682" t="s">
        <v>4446</v>
      </c>
    </row>
    <row r="1316" spans="6:24" customFormat="1" ht="51" x14ac:dyDescent="0.2">
      <c r="F1316" s="689"/>
      <c r="P1316" s="695"/>
      <c r="Q1316" s="693" t="s">
        <v>4735</v>
      </c>
      <c r="R1316" s="693" t="s">
        <v>4736</v>
      </c>
      <c r="S1316" s="209" t="s">
        <v>4630</v>
      </c>
      <c r="T1316" s="659" t="s">
        <v>4565</v>
      </c>
      <c r="U1316" s="659" t="s">
        <v>4563</v>
      </c>
      <c r="V1316" s="682" t="s">
        <v>4446</v>
      </c>
      <c r="W1316" s="682" t="s">
        <v>4446</v>
      </c>
      <c r="X1316" s="682" t="s">
        <v>4446</v>
      </c>
    </row>
    <row r="1317" spans="6:24" customFormat="1" ht="38.25" x14ac:dyDescent="0.2">
      <c r="F1317" s="689"/>
      <c r="P1317" s="695"/>
      <c r="Q1317" s="868" t="s">
        <v>4907</v>
      </c>
      <c r="R1317" s="693" t="s">
        <v>4906</v>
      </c>
      <c r="S1317" s="209" t="s">
        <v>4662</v>
      </c>
      <c r="T1317" s="659" t="s">
        <v>4565</v>
      </c>
      <c r="U1317" s="659" t="s">
        <v>4563</v>
      </c>
      <c r="V1317" s="682" t="s">
        <v>4446</v>
      </c>
      <c r="W1317" s="682" t="s">
        <v>4446</v>
      </c>
      <c r="X1317" s="682" t="s">
        <v>4446</v>
      </c>
    </row>
    <row r="1318" spans="6:24" customFormat="1" ht="25.5" x14ac:dyDescent="0.2">
      <c r="F1318" s="689"/>
      <c r="P1318" s="31"/>
      <c r="Q1318" s="869"/>
      <c r="R1318" s="720" t="s">
        <v>73</v>
      </c>
      <c r="S1318" s="209" t="s">
        <v>4708</v>
      </c>
      <c r="T1318" s="659" t="s">
        <v>4565</v>
      </c>
      <c r="U1318" s="659" t="s">
        <v>4563</v>
      </c>
      <c r="V1318" s="682" t="s">
        <v>4446</v>
      </c>
      <c r="W1318" s="682" t="s">
        <v>4446</v>
      </c>
      <c r="X1318" s="682" t="s">
        <v>4446</v>
      </c>
    </row>
    <row r="1319" spans="6:24" customFormat="1" ht="51" x14ac:dyDescent="0.2">
      <c r="F1319" s="689"/>
      <c r="P1319" s="696"/>
      <c r="Q1319" s="869"/>
      <c r="R1319" s="720" t="s">
        <v>73</v>
      </c>
      <c r="S1319" s="209" t="s">
        <v>4709</v>
      </c>
      <c r="T1319" s="659" t="s">
        <v>4565</v>
      </c>
      <c r="U1319" s="659" t="s">
        <v>4563</v>
      </c>
      <c r="V1319" s="682" t="s">
        <v>4446</v>
      </c>
      <c r="W1319" s="682" t="s">
        <v>4446</v>
      </c>
      <c r="X1319" s="682" t="s">
        <v>4446</v>
      </c>
    </row>
    <row r="1320" spans="6:24" customFormat="1" ht="25.5" x14ac:dyDescent="0.2">
      <c r="F1320" s="689"/>
      <c r="P1320" s="696"/>
      <c r="Q1320" s="869"/>
      <c r="R1320" s="720" t="s">
        <v>73</v>
      </c>
      <c r="S1320" s="209" t="s">
        <v>4710</v>
      </c>
      <c r="T1320" s="659" t="s">
        <v>4565</v>
      </c>
      <c r="U1320" s="659" t="s">
        <v>4563</v>
      </c>
      <c r="V1320" s="682" t="s">
        <v>4446</v>
      </c>
      <c r="W1320" s="682" t="s">
        <v>4446</v>
      </c>
      <c r="X1320" s="682" t="s">
        <v>4446</v>
      </c>
    </row>
    <row r="1321" spans="6:24" customFormat="1" ht="25.5" x14ac:dyDescent="0.2">
      <c r="F1321" s="689"/>
      <c r="P1321" s="696"/>
      <c r="Q1321" s="869"/>
      <c r="R1321" s="720" t="s">
        <v>73</v>
      </c>
      <c r="S1321" s="209" t="s">
        <v>4666</v>
      </c>
      <c r="T1321" s="659" t="s">
        <v>4565</v>
      </c>
      <c r="U1321" s="659" t="s">
        <v>4563</v>
      </c>
      <c r="V1321" s="682" t="s">
        <v>4446</v>
      </c>
      <c r="W1321" s="682" t="s">
        <v>4446</v>
      </c>
      <c r="X1321" s="682" t="s">
        <v>4446</v>
      </c>
    </row>
    <row r="1322" spans="6:24" customFormat="1" ht="51" x14ac:dyDescent="0.2">
      <c r="F1322" s="689"/>
      <c r="P1322" s="696"/>
      <c r="Q1322" s="870"/>
      <c r="R1322" s="720" t="s">
        <v>73</v>
      </c>
      <c r="S1322" s="209" t="s">
        <v>4667</v>
      </c>
      <c r="T1322" s="659" t="s">
        <v>4565</v>
      </c>
      <c r="U1322" s="659" t="s">
        <v>4563</v>
      </c>
      <c r="V1322" s="682" t="s">
        <v>4446</v>
      </c>
      <c r="W1322" s="682" t="s">
        <v>4446</v>
      </c>
      <c r="X1322" s="682" t="s">
        <v>4446</v>
      </c>
    </row>
    <row r="1323" spans="6:24" customFormat="1" ht="25.5" x14ac:dyDescent="0.2">
      <c r="F1323" s="689"/>
      <c r="P1323" s="695"/>
      <c r="Q1323" s="868" t="s">
        <v>4909</v>
      </c>
      <c r="R1323" s="693" t="s">
        <v>4908</v>
      </c>
      <c r="S1323" s="209" t="s">
        <v>4631</v>
      </c>
      <c r="T1323" s="659" t="s">
        <v>4565</v>
      </c>
      <c r="U1323" s="659" t="s">
        <v>4563</v>
      </c>
      <c r="V1323" s="682" t="s">
        <v>4446</v>
      </c>
      <c r="W1323" s="682" t="s">
        <v>4446</v>
      </c>
      <c r="X1323" s="682" t="s">
        <v>4446</v>
      </c>
    </row>
    <row r="1324" spans="6:24" customFormat="1" ht="25.5" x14ac:dyDescent="0.2">
      <c r="F1324" s="689"/>
      <c r="P1324" s="31"/>
      <c r="Q1324" s="869"/>
      <c r="R1324" s="720" t="s">
        <v>73</v>
      </c>
      <c r="S1324" s="209" t="s">
        <v>4711</v>
      </c>
      <c r="T1324" s="659" t="s">
        <v>4565</v>
      </c>
      <c r="U1324" s="659" t="s">
        <v>4563</v>
      </c>
      <c r="V1324" s="682" t="s">
        <v>4446</v>
      </c>
      <c r="W1324" s="682" t="s">
        <v>4446</v>
      </c>
      <c r="X1324" s="682" t="s">
        <v>4446</v>
      </c>
    </row>
    <row r="1325" spans="6:24" customFormat="1" ht="25.5" x14ac:dyDescent="0.2">
      <c r="F1325" s="689"/>
      <c r="P1325" s="31"/>
      <c r="Q1325" s="869"/>
      <c r="R1325" s="720" t="s">
        <v>73</v>
      </c>
      <c r="S1325" s="209" t="s">
        <v>4712</v>
      </c>
      <c r="T1325" s="659" t="s">
        <v>4565</v>
      </c>
      <c r="U1325" s="659" t="s">
        <v>4563</v>
      </c>
      <c r="V1325" s="682" t="s">
        <v>4446</v>
      </c>
      <c r="W1325" s="682" t="s">
        <v>4446</v>
      </c>
      <c r="X1325" s="682" t="s">
        <v>4446</v>
      </c>
    </row>
    <row r="1326" spans="6:24" customFormat="1" ht="25.5" x14ac:dyDescent="0.2">
      <c r="F1326" s="689"/>
      <c r="P1326" s="696"/>
      <c r="Q1326" s="869"/>
      <c r="R1326" s="720" t="s">
        <v>73</v>
      </c>
      <c r="S1326" s="209" t="s">
        <v>4713</v>
      </c>
      <c r="T1326" s="659" t="s">
        <v>4565</v>
      </c>
      <c r="U1326" s="659" t="s">
        <v>4563</v>
      </c>
      <c r="V1326" s="682" t="s">
        <v>4446</v>
      </c>
      <c r="W1326" s="682" t="s">
        <v>4446</v>
      </c>
      <c r="X1326" s="682" t="s">
        <v>4446</v>
      </c>
    </row>
    <row r="1327" spans="6:24" customFormat="1" x14ac:dyDescent="0.2">
      <c r="F1327" s="689"/>
      <c r="P1327" s="696"/>
      <c r="Q1327" s="869"/>
      <c r="R1327" s="720" t="s">
        <v>73</v>
      </c>
      <c r="S1327" s="209" t="s">
        <v>4714</v>
      </c>
      <c r="T1327" s="659" t="s">
        <v>4565</v>
      </c>
      <c r="U1327" s="659" t="s">
        <v>4563</v>
      </c>
      <c r="V1327" s="682" t="s">
        <v>4446</v>
      </c>
      <c r="W1327" s="682" t="s">
        <v>4446</v>
      </c>
      <c r="X1327" s="682" t="s">
        <v>4446</v>
      </c>
    </row>
    <row r="1328" spans="6:24" customFormat="1" x14ac:dyDescent="0.2">
      <c r="F1328" s="689"/>
      <c r="P1328" s="696"/>
      <c r="Q1328" s="870"/>
      <c r="R1328" s="720" t="s">
        <v>73</v>
      </c>
      <c r="S1328" s="209" t="s">
        <v>4715</v>
      </c>
      <c r="T1328" s="659" t="s">
        <v>4565</v>
      </c>
      <c r="U1328" s="659" t="s">
        <v>4563</v>
      </c>
      <c r="V1328" s="682" t="s">
        <v>4446</v>
      </c>
      <c r="W1328" s="682" t="s">
        <v>4446</v>
      </c>
      <c r="X1328" s="682" t="s">
        <v>4446</v>
      </c>
    </row>
    <row r="1329" spans="2:24" customFormat="1" ht="25.5" x14ac:dyDescent="0.2">
      <c r="F1329" s="689"/>
      <c r="P1329" s="695"/>
      <c r="Q1329" s="868" t="s">
        <v>4910</v>
      </c>
      <c r="R1329" s="693" t="s">
        <v>4911</v>
      </c>
      <c r="S1329" s="209" t="s">
        <v>4716</v>
      </c>
      <c r="T1329" s="659" t="s">
        <v>4565</v>
      </c>
      <c r="U1329" s="659" t="s">
        <v>4563</v>
      </c>
      <c r="V1329" s="682" t="s">
        <v>4446</v>
      </c>
      <c r="W1329" s="682" t="s">
        <v>4446</v>
      </c>
      <c r="X1329" s="682" t="s">
        <v>4446</v>
      </c>
    </row>
    <row r="1330" spans="2:24" customFormat="1" x14ac:dyDescent="0.2">
      <c r="F1330" s="689"/>
      <c r="P1330" s="31"/>
      <c r="Q1330" s="869"/>
      <c r="R1330" s="720" t="s">
        <v>73</v>
      </c>
      <c r="S1330" s="209" t="s">
        <v>4717</v>
      </c>
      <c r="T1330" s="659" t="s">
        <v>4565</v>
      </c>
      <c r="U1330" s="659" t="s">
        <v>4563</v>
      </c>
      <c r="V1330" s="682" t="s">
        <v>4446</v>
      </c>
      <c r="W1330" s="682" t="s">
        <v>4446</v>
      </c>
      <c r="X1330" s="682" t="s">
        <v>4446</v>
      </c>
    </row>
    <row r="1331" spans="2:24" customFormat="1" x14ac:dyDescent="0.2">
      <c r="F1331" s="689"/>
      <c r="P1331" s="696"/>
      <c r="Q1331" s="869"/>
      <c r="R1331" s="720" t="s">
        <v>73</v>
      </c>
      <c r="S1331" s="209" t="s">
        <v>4718</v>
      </c>
      <c r="T1331" s="659" t="s">
        <v>4565</v>
      </c>
      <c r="U1331" s="659" t="s">
        <v>4563</v>
      </c>
      <c r="V1331" s="682" t="s">
        <v>4446</v>
      </c>
      <c r="W1331" s="682" t="s">
        <v>4446</v>
      </c>
      <c r="X1331" s="682" t="s">
        <v>4446</v>
      </c>
    </row>
    <row r="1332" spans="2:24" customFormat="1" ht="25.5" x14ac:dyDescent="0.2">
      <c r="F1332" s="689"/>
      <c r="P1332" s="696"/>
      <c r="Q1332" s="869"/>
      <c r="R1332" s="720" t="s">
        <v>73</v>
      </c>
      <c r="S1332" s="209" t="s">
        <v>4719</v>
      </c>
      <c r="T1332" s="659" t="s">
        <v>4565</v>
      </c>
      <c r="U1332" s="659" t="s">
        <v>4563</v>
      </c>
      <c r="V1332" s="682" t="s">
        <v>4446</v>
      </c>
      <c r="W1332" s="682" t="s">
        <v>4446</v>
      </c>
      <c r="X1332" s="682" t="s">
        <v>4446</v>
      </c>
    </row>
    <row r="1333" spans="2:24" customFormat="1" ht="25.5" x14ac:dyDescent="0.2">
      <c r="F1333" s="689"/>
      <c r="P1333" s="696"/>
      <c r="Q1333" s="869"/>
      <c r="R1333" s="720" t="s">
        <v>73</v>
      </c>
      <c r="S1333" s="209" t="s">
        <v>4720</v>
      </c>
      <c r="T1333" s="659" t="s">
        <v>4565</v>
      </c>
      <c r="U1333" s="659" t="s">
        <v>4563</v>
      </c>
      <c r="V1333" s="682" t="s">
        <v>4446</v>
      </c>
      <c r="W1333" s="682" t="s">
        <v>4446</v>
      </c>
      <c r="X1333" s="682" t="s">
        <v>4446</v>
      </c>
    </row>
    <row r="1334" spans="2:24" customFormat="1" ht="63.75" x14ac:dyDescent="0.2">
      <c r="F1334" s="689"/>
      <c r="P1334" s="696"/>
      <c r="Q1334" s="870"/>
      <c r="R1334" s="720" t="s">
        <v>73</v>
      </c>
      <c r="S1334" s="209" t="s">
        <v>4721</v>
      </c>
      <c r="T1334" s="659" t="s">
        <v>4565</v>
      </c>
      <c r="U1334" s="659" t="s">
        <v>4563</v>
      </c>
      <c r="V1334" s="682" t="s">
        <v>4446</v>
      </c>
      <c r="W1334" s="682" t="s">
        <v>4446</v>
      </c>
      <c r="X1334" s="682" t="s">
        <v>4446</v>
      </c>
    </row>
    <row r="1335" spans="2:24" customFormat="1" ht="51" x14ac:dyDescent="0.2">
      <c r="F1335" s="689"/>
      <c r="P1335" s="695"/>
      <c r="Q1335" s="868" t="s">
        <v>4737</v>
      </c>
      <c r="R1335" s="693" t="s">
        <v>4738</v>
      </c>
      <c r="S1335" s="209" t="s">
        <v>4632</v>
      </c>
      <c r="T1335" s="659" t="s">
        <v>4565</v>
      </c>
      <c r="U1335" s="717" t="s">
        <v>4564</v>
      </c>
      <c r="V1335" s="682" t="s">
        <v>4446</v>
      </c>
      <c r="W1335" s="682" t="s">
        <v>4446</v>
      </c>
      <c r="X1335" s="682" t="s">
        <v>4446</v>
      </c>
    </row>
    <row r="1336" spans="2:24" customFormat="1" ht="25.5" x14ac:dyDescent="0.2">
      <c r="F1336" s="689"/>
      <c r="P1336" s="31"/>
      <c r="Q1336" s="869"/>
      <c r="R1336" s="720" t="s">
        <v>73</v>
      </c>
      <c r="S1336" s="209" t="s">
        <v>4722</v>
      </c>
      <c r="T1336" s="659" t="s">
        <v>4565</v>
      </c>
      <c r="U1336" s="717" t="s">
        <v>4564</v>
      </c>
      <c r="V1336" s="682" t="s">
        <v>4446</v>
      </c>
      <c r="W1336" s="682" t="s">
        <v>4446</v>
      </c>
      <c r="X1336" s="682" t="s">
        <v>4446</v>
      </c>
    </row>
    <row r="1337" spans="2:24" customFormat="1" x14ac:dyDescent="0.2">
      <c r="F1337" s="689"/>
      <c r="P1337" s="31"/>
      <c r="Q1337" s="870"/>
      <c r="R1337" s="720" t="s">
        <v>73</v>
      </c>
      <c r="S1337" s="209" t="s">
        <v>4723</v>
      </c>
      <c r="T1337" s="659" t="s">
        <v>4565</v>
      </c>
      <c r="U1337" s="717" t="s">
        <v>4564</v>
      </c>
      <c r="V1337" s="682" t="s">
        <v>4446</v>
      </c>
      <c r="W1337" s="682" t="s">
        <v>4446</v>
      </c>
      <c r="X1337" s="682" t="s">
        <v>4446</v>
      </c>
    </row>
    <row r="1338" spans="2:24" ht="25.5" x14ac:dyDescent="0.2">
      <c r="B1338" s="724"/>
      <c r="C1338" s="724"/>
      <c r="D1338" s="724"/>
      <c r="E1338" s="724"/>
      <c r="F1338" s="724"/>
      <c r="G1338" s="724"/>
      <c r="H1338" s="724"/>
      <c r="I1338" s="724"/>
      <c r="J1338" s="724"/>
      <c r="K1338" s="724"/>
      <c r="L1338" s="260"/>
      <c r="M1338" s="765" t="s">
        <v>3527</v>
      </c>
      <c r="N1338" s="765" t="s">
        <v>3527</v>
      </c>
      <c r="O1338" s="765" t="s">
        <v>3527</v>
      </c>
      <c r="P1338" s="765" t="s">
        <v>3527</v>
      </c>
      <c r="Q1338" s="765" t="s">
        <v>3147</v>
      </c>
      <c r="R1338" s="715" t="s">
        <v>3149</v>
      </c>
      <c r="S1338" s="203" t="s">
        <v>3218</v>
      </c>
      <c r="T1338" s="659" t="s">
        <v>4565</v>
      </c>
      <c r="U1338" s="659" t="s">
        <v>4563</v>
      </c>
      <c r="V1338" s="655" t="s">
        <v>2248</v>
      </c>
      <c r="W1338" s="655" t="s">
        <v>2248</v>
      </c>
      <c r="X1338" s="655" t="s">
        <v>2248</v>
      </c>
    </row>
    <row r="1339" spans="2:24" ht="38.25" x14ac:dyDescent="0.2">
      <c r="B1339" s="724"/>
      <c r="C1339" s="724"/>
      <c r="D1339" s="724"/>
      <c r="E1339" s="724"/>
      <c r="F1339" s="724"/>
      <c r="G1339" s="724"/>
      <c r="H1339" s="724"/>
      <c r="I1339" s="724"/>
      <c r="J1339" s="724"/>
      <c r="K1339" s="724"/>
      <c r="L1339" s="260"/>
      <c r="M1339" s="766"/>
      <c r="N1339" s="766"/>
      <c r="O1339" s="766"/>
      <c r="P1339" s="766"/>
      <c r="Q1339" s="766"/>
      <c r="R1339" s="720" t="s">
        <v>73</v>
      </c>
      <c r="S1339" s="203" t="s">
        <v>3219</v>
      </c>
      <c r="T1339" s="659" t="s">
        <v>4565</v>
      </c>
      <c r="U1339" s="659" t="s">
        <v>4563</v>
      </c>
      <c r="V1339" s="655" t="s">
        <v>2248</v>
      </c>
      <c r="W1339" s="655" t="s">
        <v>2248</v>
      </c>
      <c r="X1339" s="655" t="s">
        <v>2248</v>
      </c>
    </row>
    <row r="1340" spans="2:24" ht="15" customHeight="1" x14ac:dyDescent="0.2">
      <c r="B1340" s="679" t="s">
        <v>4885</v>
      </c>
      <c r="C1340" s="679"/>
      <c r="D1340" s="679"/>
      <c r="E1340" s="679"/>
      <c r="F1340" s="679"/>
      <c r="G1340" s="679"/>
      <c r="H1340" s="679"/>
      <c r="I1340" s="679"/>
      <c r="J1340" s="679"/>
      <c r="K1340" s="679"/>
      <c r="L1340" s="679"/>
      <c r="M1340" s="679"/>
      <c r="N1340" s="679"/>
      <c r="O1340" s="679"/>
      <c r="P1340" s="782" t="s">
        <v>4885</v>
      </c>
      <c r="Q1340" s="785"/>
      <c r="R1340" s="785"/>
      <c r="S1340" s="785"/>
      <c r="T1340" s="785"/>
      <c r="U1340" s="785"/>
      <c r="V1340" s="785"/>
      <c r="W1340" s="785"/>
      <c r="X1340" s="845"/>
    </row>
    <row r="1341" spans="2:24" customFormat="1" ht="25.5" x14ac:dyDescent="0.2">
      <c r="M1341" s="672"/>
      <c r="N1341" s="672"/>
      <c r="O1341" s="878" t="s">
        <v>4053</v>
      </c>
      <c r="P1341" s="878" t="s">
        <v>4053</v>
      </c>
      <c r="Q1341" s="878" t="s">
        <v>4053</v>
      </c>
      <c r="R1341" s="687" t="s">
        <v>4054</v>
      </c>
      <c r="S1341" s="680" t="s">
        <v>4055</v>
      </c>
      <c r="T1341" s="641" t="s">
        <v>4565</v>
      </c>
      <c r="U1341" s="641" t="s">
        <v>4563</v>
      </c>
      <c r="V1341" s="682" t="s">
        <v>4446</v>
      </c>
      <c r="W1341" s="682" t="s">
        <v>4446</v>
      </c>
      <c r="X1341" s="682" t="s">
        <v>4446</v>
      </c>
    </row>
    <row r="1342" spans="2:24" customFormat="1" ht="15" x14ac:dyDescent="0.2">
      <c r="M1342" s="672"/>
      <c r="N1342" s="672"/>
      <c r="O1342" s="879"/>
      <c r="P1342" s="879"/>
      <c r="Q1342" s="879"/>
      <c r="R1342" s="687" t="s">
        <v>73</v>
      </c>
      <c r="S1342" s="680" t="s">
        <v>4056</v>
      </c>
      <c r="T1342" s="641" t="s">
        <v>4565</v>
      </c>
      <c r="U1342" s="641" t="s">
        <v>4563</v>
      </c>
      <c r="V1342" s="682" t="s">
        <v>4446</v>
      </c>
      <c r="W1342" s="682" t="s">
        <v>4446</v>
      </c>
      <c r="X1342" s="682" t="s">
        <v>4446</v>
      </c>
    </row>
    <row r="1343" spans="2:24" customFormat="1" ht="25.5" x14ac:dyDescent="0.2">
      <c r="M1343" s="672"/>
      <c r="N1343" s="672"/>
      <c r="O1343" s="879"/>
      <c r="P1343" s="879"/>
      <c r="Q1343" s="879"/>
      <c r="R1343" s="687" t="s">
        <v>73</v>
      </c>
      <c r="S1343" s="680" t="s">
        <v>2619</v>
      </c>
      <c r="T1343" s="641" t="s">
        <v>4565</v>
      </c>
      <c r="U1343" s="641" t="s">
        <v>4563</v>
      </c>
      <c r="V1343" s="682" t="s">
        <v>4446</v>
      </c>
      <c r="W1343" s="682" t="s">
        <v>4446</v>
      </c>
      <c r="X1343" s="682" t="s">
        <v>4446</v>
      </c>
    </row>
    <row r="1344" spans="2:24" customFormat="1" ht="25.5" x14ac:dyDescent="0.2">
      <c r="M1344" s="672"/>
      <c r="N1344" s="672"/>
      <c r="O1344" s="879"/>
      <c r="P1344" s="879"/>
      <c r="Q1344" s="879"/>
      <c r="R1344" s="687" t="s">
        <v>73</v>
      </c>
      <c r="S1344" s="680" t="s">
        <v>2620</v>
      </c>
      <c r="T1344" s="641" t="s">
        <v>4565</v>
      </c>
      <c r="U1344" s="641" t="s">
        <v>4563</v>
      </c>
      <c r="V1344" s="682" t="s">
        <v>4446</v>
      </c>
      <c r="W1344" s="682" t="s">
        <v>4446</v>
      </c>
      <c r="X1344" s="682" t="s">
        <v>4446</v>
      </c>
    </row>
    <row r="1345" spans="2:24" customFormat="1" ht="28.9" customHeight="1" x14ac:dyDescent="0.2">
      <c r="M1345" s="672"/>
      <c r="N1345" s="672"/>
      <c r="O1345" s="879"/>
      <c r="P1345" s="879"/>
      <c r="Q1345" s="879"/>
      <c r="R1345" s="687" t="s">
        <v>73</v>
      </c>
      <c r="S1345" s="680" t="s">
        <v>4057</v>
      </c>
      <c r="T1345" s="641" t="s">
        <v>4565</v>
      </c>
      <c r="U1345" s="641" t="s">
        <v>4563</v>
      </c>
      <c r="V1345" s="682" t="s">
        <v>4446</v>
      </c>
      <c r="W1345" s="682" t="s">
        <v>4446</v>
      </c>
      <c r="X1345" s="682" t="s">
        <v>4446</v>
      </c>
    </row>
    <row r="1346" spans="2:24" customFormat="1" ht="38.25" x14ac:dyDescent="0.2">
      <c r="M1346" s="672"/>
      <c r="N1346" s="672"/>
      <c r="O1346" s="879"/>
      <c r="P1346" s="879"/>
      <c r="Q1346" s="879"/>
      <c r="R1346" s="687" t="s">
        <v>73</v>
      </c>
      <c r="S1346" s="680" t="s">
        <v>4058</v>
      </c>
      <c r="T1346" s="641" t="s">
        <v>4565</v>
      </c>
      <c r="U1346" s="641" t="s">
        <v>4563</v>
      </c>
      <c r="V1346" s="682" t="s">
        <v>4446</v>
      </c>
      <c r="W1346" s="682" t="s">
        <v>4446</v>
      </c>
      <c r="X1346" s="682" t="s">
        <v>4446</v>
      </c>
    </row>
    <row r="1347" spans="2:24" customFormat="1" ht="15" x14ac:dyDescent="0.2">
      <c r="M1347" s="672"/>
      <c r="N1347" s="672"/>
      <c r="O1347" s="879"/>
      <c r="P1347" s="879"/>
      <c r="Q1347" s="879"/>
      <c r="R1347" s="687" t="s">
        <v>73</v>
      </c>
      <c r="S1347" s="680" t="s">
        <v>4059</v>
      </c>
      <c r="T1347" s="641" t="s">
        <v>4565</v>
      </c>
      <c r="U1347" s="641" t="s">
        <v>4563</v>
      </c>
      <c r="V1347" s="682" t="s">
        <v>4446</v>
      </c>
      <c r="W1347" s="682" t="s">
        <v>4446</v>
      </c>
      <c r="X1347" s="682" t="s">
        <v>4446</v>
      </c>
    </row>
    <row r="1348" spans="2:24" customFormat="1" ht="25.5" x14ac:dyDescent="0.2">
      <c r="M1348" s="672"/>
      <c r="N1348" s="672"/>
      <c r="O1348" s="879"/>
      <c r="P1348" s="879"/>
      <c r="Q1348" s="879"/>
      <c r="R1348" s="687" t="s">
        <v>73</v>
      </c>
      <c r="S1348" s="680" t="s">
        <v>4060</v>
      </c>
      <c r="T1348" s="641" t="s">
        <v>4565</v>
      </c>
      <c r="U1348" s="641" t="s">
        <v>4563</v>
      </c>
      <c r="V1348" s="682" t="s">
        <v>4446</v>
      </c>
      <c r="W1348" s="682" t="s">
        <v>4446</v>
      </c>
      <c r="X1348" s="682" t="s">
        <v>4446</v>
      </c>
    </row>
    <row r="1349" spans="2:24" customFormat="1" ht="25.5" x14ac:dyDescent="0.2">
      <c r="M1349" s="673"/>
      <c r="N1349" s="673"/>
      <c r="O1349" s="880"/>
      <c r="P1349" s="880"/>
      <c r="Q1349" s="880"/>
      <c r="R1349" s="687" t="s">
        <v>73</v>
      </c>
      <c r="S1349" s="680" t="s">
        <v>4061</v>
      </c>
      <c r="T1349" s="641" t="s">
        <v>4565</v>
      </c>
      <c r="U1349" s="641" t="s">
        <v>4563</v>
      </c>
      <c r="V1349" s="682" t="s">
        <v>4446</v>
      </c>
      <c r="W1349" s="682" t="s">
        <v>4446</v>
      </c>
      <c r="X1349" s="682" t="s">
        <v>4446</v>
      </c>
    </row>
    <row r="1350" spans="2:24" customFormat="1" ht="30" x14ac:dyDescent="0.2">
      <c r="B1350" s="31" t="s">
        <v>786</v>
      </c>
      <c r="C1350" s="714" t="s">
        <v>592</v>
      </c>
      <c r="D1350" s="714" t="s">
        <v>592</v>
      </c>
      <c r="E1350" s="714" t="s">
        <v>592</v>
      </c>
      <c r="F1350" s="714" t="s">
        <v>592</v>
      </c>
      <c r="G1350" s="714" t="s">
        <v>592</v>
      </c>
      <c r="H1350" s="714" t="s">
        <v>592</v>
      </c>
      <c r="I1350" s="714" t="s">
        <v>592</v>
      </c>
      <c r="J1350" s="714" t="s">
        <v>592</v>
      </c>
      <c r="K1350" s="714" t="s">
        <v>592</v>
      </c>
      <c r="L1350" s="714" t="s">
        <v>592</v>
      </c>
      <c r="M1350" s="714" t="s">
        <v>592</v>
      </c>
      <c r="N1350" s="714" t="s">
        <v>592</v>
      </c>
      <c r="O1350" s="686" t="s">
        <v>4062</v>
      </c>
      <c r="P1350" s="686" t="s">
        <v>4062</v>
      </c>
      <c r="Q1350" s="686" t="s">
        <v>4062</v>
      </c>
      <c r="R1350" s="687" t="s">
        <v>4063</v>
      </c>
      <c r="S1350" s="680" t="s">
        <v>4408</v>
      </c>
      <c r="T1350" s="633" t="s">
        <v>4562</v>
      </c>
      <c r="U1350" s="599" t="s">
        <v>4563</v>
      </c>
      <c r="V1350" s="485" t="s">
        <v>2248</v>
      </c>
      <c r="W1350" s="489" t="s">
        <v>2249</v>
      </c>
      <c r="X1350" s="489" t="s">
        <v>2249</v>
      </c>
    </row>
    <row r="1351" spans="2:24" customFormat="1" ht="30" x14ac:dyDescent="0.2">
      <c r="M1351" s="674"/>
      <c r="N1351" s="674"/>
      <c r="O1351" s="686" t="s">
        <v>4064</v>
      </c>
      <c r="P1351" s="686" t="s">
        <v>4064</v>
      </c>
      <c r="Q1351" s="686" t="s">
        <v>4064</v>
      </c>
      <c r="R1351" s="687" t="s">
        <v>4065</v>
      </c>
      <c r="S1351" s="680" t="s">
        <v>4409</v>
      </c>
      <c r="T1351" s="633" t="s">
        <v>4562</v>
      </c>
      <c r="U1351" s="599" t="s">
        <v>4563</v>
      </c>
      <c r="V1351" s="682" t="s">
        <v>4446</v>
      </c>
      <c r="W1351" s="682" t="s">
        <v>4446</v>
      </c>
      <c r="X1351" s="682" t="s">
        <v>4446</v>
      </c>
    </row>
    <row r="1352" spans="2:24" customFormat="1" ht="30" x14ac:dyDescent="0.2">
      <c r="M1352" s="672"/>
      <c r="N1352" s="672"/>
      <c r="O1352" s="878" t="s">
        <v>4066</v>
      </c>
      <c r="P1352" s="878" t="s">
        <v>4066</v>
      </c>
      <c r="Q1352" s="878" t="s">
        <v>4066</v>
      </c>
      <c r="R1352" s="687" t="s">
        <v>4067</v>
      </c>
      <c r="S1352" s="680" t="s">
        <v>4068</v>
      </c>
      <c r="T1352" s="641" t="s">
        <v>4565</v>
      </c>
      <c r="U1352" s="641" t="s">
        <v>4563</v>
      </c>
      <c r="V1352" s="682" t="s">
        <v>4446</v>
      </c>
      <c r="W1352" s="682" t="s">
        <v>4446</v>
      </c>
      <c r="X1352" s="682" t="s">
        <v>4446</v>
      </c>
    </row>
    <row r="1353" spans="2:24" customFormat="1" ht="25.5" x14ac:dyDescent="0.2">
      <c r="M1353" s="672"/>
      <c r="N1353" s="672"/>
      <c r="O1353" s="880"/>
      <c r="P1353" s="880"/>
      <c r="Q1353" s="880"/>
      <c r="R1353" s="687" t="s">
        <v>73</v>
      </c>
      <c r="S1353" s="680" t="s">
        <v>4069</v>
      </c>
      <c r="T1353" s="641" t="s">
        <v>4565</v>
      </c>
      <c r="U1353" s="641" t="s">
        <v>4563</v>
      </c>
      <c r="V1353" s="682" t="s">
        <v>4446</v>
      </c>
      <c r="W1353" s="682" t="s">
        <v>4446</v>
      </c>
      <c r="X1353" s="682" t="s">
        <v>4446</v>
      </c>
    </row>
    <row r="1354" spans="2:24" customFormat="1" ht="25.5" x14ac:dyDescent="0.2">
      <c r="B1354" s="713" t="s">
        <v>762</v>
      </c>
      <c r="C1354" s="714" t="s">
        <v>564</v>
      </c>
      <c r="D1354" s="756" t="s">
        <v>564</v>
      </c>
      <c r="E1354" s="756" t="s">
        <v>564</v>
      </c>
      <c r="F1354" s="756" t="s">
        <v>564</v>
      </c>
      <c r="G1354" s="756" t="s">
        <v>564</v>
      </c>
      <c r="H1354" s="756" t="s">
        <v>564</v>
      </c>
      <c r="I1354" s="756" t="s">
        <v>564</v>
      </c>
      <c r="J1354" s="756" t="s">
        <v>564</v>
      </c>
      <c r="K1354" s="756" t="s">
        <v>564</v>
      </c>
      <c r="L1354" s="756" t="s">
        <v>564</v>
      </c>
      <c r="M1354" s="756" t="s">
        <v>564</v>
      </c>
      <c r="N1354" s="756" t="s">
        <v>564</v>
      </c>
      <c r="O1354" s="878" t="s">
        <v>4070</v>
      </c>
      <c r="P1354" s="878" t="s">
        <v>4070</v>
      </c>
      <c r="Q1354" s="878" t="s">
        <v>4070</v>
      </c>
      <c r="R1354" s="687" t="s">
        <v>4071</v>
      </c>
      <c r="S1354" s="680" t="s">
        <v>4072</v>
      </c>
      <c r="T1354" s="633" t="s">
        <v>4562</v>
      </c>
      <c r="U1354" s="599" t="s">
        <v>4567</v>
      </c>
      <c r="V1354" s="485" t="s">
        <v>2248</v>
      </c>
      <c r="W1354" s="489" t="s">
        <v>2249</v>
      </c>
      <c r="X1354" s="489" t="s">
        <v>2249</v>
      </c>
    </row>
    <row r="1355" spans="2:24" customFormat="1" ht="25.5" x14ac:dyDescent="0.2">
      <c r="B1355" s="31" t="s">
        <v>786</v>
      </c>
      <c r="C1355" s="713" t="s">
        <v>1403</v>
      </c>
      <c r="D1355" s="757"/>
      <c r="E1355" s="757"/>
      <c r="F1355" s="757"/>
      <c r="G1355" s="757"/>
      <c r="H1355" s="757"/>
      <c r="I1355" s="757"/>
      <c r="J1355" s="757"/>
      <c r="K1355" s="757"/>
      <c r="L1355" s="757"/>
      <c r="M1355" s="757"/>
      <c r="N1355" s="757"/>
      <c r="O1355" s="879"/>
      <c r="P1355" s="879"/>
      <c r="Q1355" s="879"/>
      <c r="R1355" s="687" t="s">
        <v>73</v>
      </c>
      <c r="S1355" s="680" t="s">
        <v>4073</v>
      </c>
      <c r="T1355" s="633" t="s">
        <v>4562</v>
      </c>
      <c r="U1355" s="599" t="s">
        <v>4567</v>
      </c>
      <c r="V1355" s="485" t="s">
        <v>2248</v>
      </c>
      <c r="W1355" s="489" t="s">
        <v>2249</v>
      </c>
      <c r="X1355" s="489" t="s">
        <v>2249</v>
      </c>
    </row>
    <row r="1356" spans="2:24" customFormat="1" ht="38.25" x14ac:dyDescent="0.2">
      <c r="B1356" s="713" t="s">
        <v>763</v>
      </c>
      <c r="C1356" s="714" t="s">
        <v>564</v>
      </c>
      <c r="D1356" s="758"/>
      <c r="E1356" s="758"/>
      <c r="F1356" s="758"/>
      <c r="G1356" s="758"/>
      <c r="H1356" s="758"/>
      <c r="I1356" s="758"/>
      <c r="J1356" s="758"/>
      <c r="K1356" s="758"/>
      <c r="L1356" s="758"/>
      <c r="M1356" s="758"/>
      <c r="N1356" s="758"/>
      <c r="O1356" s="880"/>
      <c r="P1356" s="880"/>
      <c r="Q1356" s="880"/>
      <c r="R1356" s="687" t="s">
        <v>73</v>
      </c>
      <c r="S1356" s="680" t="s">
        <v>4074</v>
      </c>
      <c r="T1356" s="633" t="s">
        <v>4562</v>
      </c>
      <c r="U1356" s="599" t="s">
        <v>4567</v>
      </c>
      <c r="V1356" s="670" t="s">
        <v>2248</v>
      </c>
      <c r="W1356" s="489" t="s">
        <v>2249</v>
      </c>
      <c r="X1356" s="489" t="s">
        <v>2249</v>
      </c>
    </row>
    <row r="1357" spans="2:24" customFormat="1" ht="30" x14ac:dyDescent="0.2">
      <c r="M1357" s="672"/>
      <c r="N1357" s="672"/>
      <c r="O1357" s="686" t="s">
        <v>4075</v>
      </c>
      <c r="P1357" s="686" t="s">
        <v>4075</v>
      </c>
      <c r="Q1357" s="686" t="s">
        <v>4075</v>
      </c>
      <c r="R1357" s="687" t="s">
        <v>4076</v>
      </c>
      <c r="S1357" s="680" t="s">
        <v>4410</v>
      </c>
      <c r="T1357" s="684">
        <v>45566</v>
      </c>
      <c r="U1357" s="684" t="s">
        <v>4567</v>
      </c>
      <c r="V1357" s="682" t="s">
        <v>4446</v>
      </c>
      <c r="W1357" s="682" t="s">
        <v>4446</v>
      </c>
      <c r="X1357" s="682" t="s">
        <v>4446</v>
      </c>
    </row>
    <row r="1358" spans="2:24" customFormat="1" ht="60" x14ac:dyDescent="0.2">
      <c r="M1358" s="672"/>
      <c r="N1358" s="672"/>
      <c r="O1358" s="878" t="s">
        <v>4077</v>
      </c>
      <c r="P1358" s="878" t="s">
        <v>4077</v>
      </c>
      <c r="Q1358" s="878" t="s">
        <v>4077</v>
      </c>
      <c r="R1358" s="687" t="s">
        <v>4078</v>
      </c>
      <c r="S1358" s="680" t="s">
        <v>4079</v>
      </c>
      <c r="T1358" s="684">
        <v>45566</v>
      </c>
      <c r="U1358" s="684" t="s">
        <v>4567</v>
      </c>
      <c r="V1358" s="682" t="s">
        <v>4446</v>
      </c>
      <c r="W1358" s="682" t="s">
        <v>4446</v>
      </c>
      <c r="X1358" s="682" t="s">
        <v>4446</v>
      </c>
    </row>
    <row r="1359" spans="2:24" customFormat="1" ht="15" x14ac:dyDescent="0.2">
      <c r="M1359" s="672"/>
      <c r="N1359" s="672"/>
      <c r="O1359" s="879"/>
      <c r="P1359" s="879"/>
      <c r="Q1359" s="879"/>
      <c r="R1359" s="687" t="s">
        <v>73</v>
      </c>
      <c r="S1359" s="680" t="s">
        <v>4080</v>
      </c>
      <c r="T1359" s="684">
        <v>45566</v>
      </c>
      <c r="U1359" s="684" t="s">
        <v>4567</v>
      </c>
      <c r="V1359" s="682" t="s">
        <v>4446</v>
      </c>
      <c r="W1359" s="682" t="s">
        <v>4446</v>
      </c>
      <c r="X1359" s="682" t="s">
        <v>4446</v>
      </c>
    </row>
    <row r="1360" spans="2:24" customFormat="1" ht="25.5" x14ac:dyDescent="0.2">
      <c r="M1360" s="672"/>
      <c r="N1360" s="672"/>
      <c r="O1360" s="879"/>
      <c r="P1360" s="879"/>
      <c r="Q1360" s="879"/>
      <c r="R1360" s="687" t="s">
        <v>73</v>
      </c>
      <c r="S1360" s="680" t="s">
        <v>4081</v>
      </c>
      <c r="T1360" s="684">
        <v>45566</v>
      </c>
      <c r="U1360" s="684" t="s">
        <v>4567</v>
      </c>
      <c r="V1360" s="682" t="s">
        <v>4446</v>
      </c>
      <c r="W1360" s="682" t="s">
        <v>4446</v>
      </c>
      <c r="X1360" s="682" t="s">
        <v>4446</v>
      </c>
    </row>
    <row r="1361" spans="2:24" customFormat="1" ht="25.5" x14ac:dyDescent="0.2">
      <c r="M1361" s="672"/>
      <c r="N1361" s="672"/>
      <c r="O1361" s="880"/>
      <c r="P1361" s="880"/>
      <c r="Q1361" s="880"/>
      <c r="R1361" s="687" t="s">
        <v>73</v>
      </c>
      <c r="S1361" s="680" t="s">
        <v>4082</v>
      </c>
      <c r="T1361" s="684">
        <v>45566</v>
      </c>
      <c r="U1361" s="684" t="s">
        <v>4567</v>
      </c>
      <c r="V1361" s="682" t="s">
        <v>4446</v>
      </c>
      <c r="W1361" s="682" t="s">
        <v>4446</v>
      </c>
      <c r="X1361" s="682" t="s">
        <v>4446</v>
      </c>
    </row>
    <row r="1362" spans="2:24" customFormat="1" ht="76.900000000000006" customHeight="1" x14ac:dyDescent="0.2">
      <c r="M1362" s="672"/>
      <c r="N1362" s="672"/>
      <c r="O1362" s="878" t="s">
        <v>4077</v>
      </c>
      <c r="P1362" s="878" t="s">
        <v>4077</v>
      </c>
      <c r="Q1362" s="878" t="s">
        <v>4077</v>
      </c>
      <c r="R1362" s="687" t="s">
        <v>4083</v>
      </c>
      <c r="S1362" s="680" t="s">
        <v>4084</v>
      </c>
      <c r="T1362" s="684">
        <v>45566</v>
      </c>
      <c r="U1362" s="684" t="s">
        <v>4567</v>
      </c>
      <c r="V1362" s="682" t="s">
        <v>4446</v>
      </c>
      <c r="W1362" s="682" t="s">
        <v>4446</v>
      </c>
      <c r="X1362" s="682" t="s">
        <v>4446</v>
      </c>
    </row>
    <row r="1363" spans="2:24" customFormat="1" ht="15" x14ac:dyDescent="0.2">
      <c r="M1363" s="672"/>
      <c r="N1363" s="672"/>
      <c r="O1363" s="879"/>
      <c r="P1363" s="879"/>
      <c r="Q1363" s="879"/>
      <c r="R1363" s="687" t="s">
        <v>73</v>
      </c>
      <c r="S1363" s="680" t="s">
        <v>4085</v>
      </c>
      <c r="T1363" s="684">
        <v>45566</v>
      </c>
      <c r="U1363" s="684" t="s">
        <v>4567</v>
      </c>
      <c r="V1363" s="682" t="s">
        <v>4446</v>
      </c>
      <c r="W1363" s="682" t="s">
        <v>4446</v>
      </c>
      <c r="X1363" s="682" t="s">
        <v>4446</v>
      </c>
    </row>
    <row r="1364" spans="2:24" customFormat="1" ht="25.5" x14ac:dyDescent="0.2">
      <c r="M1364" s="672"/>
      <c r="N1364" s="672"/>
      <c r="O1364" s="879"/>
      <c r="P1364" s="879"/>
      <c r="Q1364" s="879"/>
      <c r="R1364" s="687" t="s">
        <v>73</v>
      </c>
      <c r="S1364" s="680" t="s">
        <v>4086</v>
      </c>
      <c r="T1364" s="684">
        <v>45566</v>
      </c>
      <c r="U1364" s="684" t="s">
        <v>4567</v>
      </c>
      <c r="V1364" s="682" t="s">
        <v>4446</v>
      </c>
      <c r="W1364" s="682" t="s">
        <v>4446</v>
      </c>
      <c r="X1364" s="682" t="s">
        <v>4446</v>
      </c>
    </row>
    <row r="1365" spans="2:24" customFormat="1" ht="15" x14ac:dyDescent="0.2">
      <c r="M1365" s="672"/>
      <c r="N1365" s="672"/>
      <c r="O1365" s="880"/>
      <c r="P1365" s="880"/>
      <c r="Q1365" s="880"/>
      <c r="R1365" s="687" t="s">
        <v>73</v>
      </c>
      <c r="S1365" s="680" t="s">
        <v>4087</v>
      </c>
      <c r="T1365" s="684">
        <v>45566</v>
      </c>
      <c r="U1365" s="684" t="s">
        <v>4567</v>
      </c>
      <c r="V1365" s="682" t="s">
        <v>4446</v>
      </c>
      <c r="W1365" s="682" t="s">
        <v>4446</v>
      </c>
      <c r="X1365" s="682" t="s">
        <v>4446</v>
      </c>
    </row>
    <row r="1366" spans="2:24" customFormat="1" ht="45" x14ac:dyDescent="0.2">
      <c r="M1366" s="672"/>
      <c r="N1366" s="672"/>
      <c r="O1366" s="686" t="s">
        <v>4088</v>
      </c>
      <c r="P1366" s="686" t="s">
        <v>4088</v>
      </c>
      <c r="Q1366" s="686" t="s">
        <v>4088</v>
      </c>
      <c r="R1366" s="687" t="s">
        <v>4089</v>
      </c>
      <c r="S1366" s="680" t="s">
        <v>4411</v>
      </c>
      <c r="T1366" s="684">
        <v>45566</v>
      </c>
      <c r="U1366" s="684" t="s">
        <v>4567</v>
      </c>
      <c r="V1366" s="682" t="s">
        <v>4446</v>
      </c>
      <c r="W1366" s="682" t="s">
        <v>4446</v>
      </c>
      <c r="X1366" s="682" t="s">
        <v>4446</v>
      </c>
    </row>
    <row r="1367" spans="2:24" customFormat="1" ht="45" x14ac:dyDescent="0.2">
      <c r="M1367" s="672"/>
      <c r="N1367" s="672"/>
      <c r="O1367" s="686" t="s">
        <v>4090</v>
      </c>
      <c r="P1367" s="686" t="s">
        <v>4090</v>
      </c>
      <c r="Q1367" s="686" t="s">
        <v>4090</v>
      </c>
      <c r="R1367" s="687" t="s">
        <v>4091</v>
      </c>
      <c r="S1367" s="680" t="s">
        <v>4412</v>
      </c>
      <c r="T1367" s="684">
        <v>45566</v>
      </c>
      <c r="U1367" s="684" t="s">
        <v>4567</v>
      </c>
      <c r="V1367" s="682" t="s">
        <v>4446</v>
      </c>
      <c r="W1367" s="682" t="s">
        <v>4446</v>
      </c>
      <c r="X1367" s="682" t="s">
        <v>4446</v>
      </c>
    </row>
    <row r="1368" spans="2:24" customFormat="1" ht="60" x14ac:dyDescent="0.2">
      <c r="B1368" s="713" t="s">
        <v>763</v>
      </c>
      <c r="C1368" s="714" t="s">
        <v>564</v>
      </c>
      <c r="D1368" s="714" t="s">
        <v>564</v>
      </c>
      <c r="E1368" s="714" t="s">
        <v>564</v>
      </c>
      <c r="F1368" s="714" t="s">
        <v>564</v>
      </c>
      <c r="G1368" s="714" t="s">
        <v>564</v>
      </c>
      <c r="H1368" s="714" t="s">
        <v>564</v>
      </c>
      <c r="I1368" s="714" t="s">
        <v>564</v>
      </c>
      <c r="J1368" s="714" t="s">
        <v>564</v>
      </c>
      <c r="K1368" s="714" t="s">
        <v>564</v>
      </c>
      <c r="L1368" s="714" t="s">
        <v>564</v>
      </c>
      <c r="M1368" s="712" t="s">
        <v>564</v>
      </c>
      <c r="N1368" s="712" t="s">
        <v>564</v>
      </c>
      <c r="O1368" s="686" t="s">
        <v>4092</v>
      </c>
      <c r="P1368" s="686" t="s">
        <v>4092</v>
      </c>
      <c r="Q1368" s="686" t="s">
        <v>4092</v>
      </c>
      <c r="R1368" s="687" t="s">
        <v>4093</v>
      </c>
      <c r="S1368" s="680" t="s">
        <v>4413</v>
      </c>
      <c r="T1368" s="633" t="s">
        <v>4562</v>
      </c>
      <c r="U1368" s="599" t="s">
        <v>4567</v>
      </c>
      <c r="V1368" s="670" t="s">
        <v>2248</v>
      </c>
      <c r="W1368" s="489" t="s">
        <v>2249</v>
      </c>
      <c r="X1368" s="489" t="s">
        <v>2249</v>
      </c>
    </row>
    <row r="1369" spans="2:24" customFormat="1" ht="45" x14ac:dyDescent="0.2">
      <c r="M1369" s="672"/>
      <c r="N1369" s="672"/>
      <c r="O1369" s="878" t="s">
        <v>4094</v>
      </c>
      <c r="P1369" s="878" t="s">
        <v>4094</v>
      </c>
      <c r="Q1369" s="878" t="s">
        <v>4094</v>
      </c>
      <c r="R1369" s="687" t="s">
        <v>4095</v>
      </c>
      <c r="S1369" s="680" t="s">
        <v>4414</v>
      </c>
      <c r="T1369" s="684">
        <v>45566</v>
      </c>
      <c r="U1369" s="684" t="s">
        <v>4567</v>
      </c>
      <c r="V1369" s="682" t="s">
        <v>4446</v>
      </c>
      <c r="W1369" s="682" t="s">
        <v>4446</v>
      </c>
      <c r="X1369" s="682" t="s">
        <v>4446</v>
      </c>
    </row>
    <row r="1370" spans="2:24" customFormat="1" ht="38.25" x14ac:dyDescent="0.2">
      <c r="M1370" s="672"/>
      <c r="N1370" s="672"/>
      <c r="O1370" s="879"/>
      <c r="P1370" s="879"/>
      <c r="Q1370" s="879"/>
      <c r="R1370" s="687" t="s">
        <v>73</v>
      </c>
      <c r="S1370" s="680" t="s">
        <v>4096</v>
      </c>
      <c r="T1370" s="684">
        <v>45566</v>
      </c>
      <c r="U1370" s="684" t="s">
        <v>4567</v>
      </c>
      <c r="V1370" s="682" t="s">
        <v>4446</v>
      </c>
      <c r="W1370" s="682" t="s">
        <v>4446</v>
      </c>
      <c r="X1370" s="682" t="s">
        <v>4446</v>
      </c>
    </row>
    <row r="1371" spans="2:24" customFormat="1" ht="25.5" x14ac:dyDescent="0.2">
      <c r="M1371" s="672"/>
      <c r="N1371" s="672"/>
      <c r="O1371" s="879"/>
      <c r="P1371" s="879"/>
      <c r="Q1371" s="879"/>
      <c r="R1371" s="687" t="s">
        <v>73</v>
      </c>
      <c r="S1371" s="680" t="s">
        <v>4097</v>
      </c>
      <c r="T1371" s="684">
        <v>45566</v>
      </c>
      <c r="U1371" s="684" t="s">
        <v>4567</v>
      </c>
      <c r="V1371" s="682" t="s">
        <v>4446</v>
      </c>
      <c r="W1371" s="682" t="s">
        <v>4446</v>
      </c>
      <c r="X1371" s="682" t="s">
        <v>4446</v>
      </c>
    </row>
    <row r="1372" spans="2:24" customFormat="1" ht="15" x14ac:dyDescent="0.2">
      <c r="M1372" s="672"/>
      <c r="N1372" s="672"/>
      <c r="O1372" s="879"/>
      <c r="P1372" s="879"/>
      <c r="Q1372" s="879"/>
      <c r="R1372" s="687" t="s">
        <v>73</v>
      </c>
      <c r="S1372" s="680" t="s">
        <v>4098</v>
      </c>
      <c r="T1372" s="684">
        <v>45566</v>
      </c>
      <c r="U1372" s="684" t="s">
        <v>4567</v>
      </c>
      <c r="V1372" s="682" t="s">
        <v>4446</v>
      </c>
      <c r="W1372" s="682" t="s">
        <v>4446</v>
      </c>
      <c r="X1372" s="682" t="s">
        <v>4446</v>
      </c>
    </row>
    <row r="1373" spans="2:24" customFormat="1" ht="15" x14ac:dyDescent="0.2">
      <c r="M1373" s="672"/>
      <c r="N1373" s="672"/>
      <c r="O1373" s="880"/>
      <c r="P1373" s="880"/>
      <c r="Q1373" s="880"/>
      <c r="R1373" s="687" t="s">
        <v>73</v>
      </c>
      <c r="S1373" s="680" t="s">
        <v>4099</v>
      </c>
      <c r="T1373" s="684">
        <v>45566</v>
      </c>
      <c r="U1373" s="684" t="s">
        <v>4567</v>
      </c>
      <c r="V1373" s="682" t="s">
        <v>4446</v>
      </c>
      <c r="W1373" s="682" t="s">
        <v>4446</v>
      </c>
      <c r="X1373" s="682" t="s">
        <v>4446</v>
      </c>
    </row>
    <row r="1374" spans="2:24" customFormat="1" ht="45" x14ac:dyDescent="0.2">
      <c r="B1374" s="713" t="s">
        <v>766</v>
      </c>
      <c r="C1374" s="714" t="s">
        <v>571</v>
      </c>
      <c r="D1374" s="714"/>
      <c r="E1374" s="714"/>
      <c r="F1374" s="714"/>
      <c r="G1374" s="714"/>
      <c r="H1374" s="712" t="s">
        <v>2321</v>
      </c>
      <c r="I1374" s="712" t="s">
        <v>2321</v>
      </c>
      <c r="J1374" s="712" t="s">
        <v>2321</v>
      </c>
      <c r="K1374" s="712" t="s">
        <v>2321</v>
      </c>
      <c r="L1374" s="712" t="s">
        <v>2321</v>
      </c>
      <c r="M1374" s="712" t="s">
        <v>2321</v>
      </c>
      <c r="N1374" s="712" t="s">
        <v>2321</v>
      </c>
      <c r="O1374" s="878" t="s">
        <v>4100</v>
      </c>
      <c r="P1374" s="878" t="s">
        <v>4100</v>
      </c>
      <c r="Q1374" s="878" t="s">
        <v>4100</v>
      </c>
      <c r="R1374" s="687" t="s">
        <v>4101</v>
      </c>
      <c r="S1374" s="680" t="s">
        <v>4391</v>
      </c>
      <c r="T1374" s="633" t="s">
        <v>4562</v>
      </c>
      <c r="U1374" s="599" t="s">
        <v>4563</v>
      </c>
      <c r="V1374" s="485" t="s">
        <v>2248</v>
      </c>
      <c r="W1374" s="489" t="s">
        <v>2249</v>
      </c>
      <c r="X1374" s="489" t="s">
        <v>2249</v>
      </c>
    </row>
    <row r="1375" spans="2:24" customFormat="1" ht="38.25" x14ac:dyDescent="0.2">
      <c r="B1375" s="110"/>
      <c r="C1375" s="110"/>
      <c r="D1375" s="110"/>
      <c r="E1375" s="713" t="s">
        <v>1605</v>
      </c>
      <c r="F1375" s="713" t="s">
        <v>1605</v>
      </c>
      <c r="G1375" s="713" t="s">
        <v>1605</v>
      </c>
      <c r="H1375" s="713" t="s">
        <v>2105</v>
      </c>
      <c r="I1375" s="713" t="s">
        <v>2105</v>
      </c>
      <c r="J1375" s="711" t="s">
        <v>2105</v>
      </c>
      <c r="K1375" s="711" t="s">
        <v>2105</v>
      </c>
      <c r="L1375" s="711" t="s">
        <v>2105</v>
      </c>
      <c r="M1375" s="711" t="s">
        <v>587</v>
      </c>
      <c r="N1375" s="711" t="s">
        <v>587</v>
      </c>
      <c r="O1375" s="880"/>
      <c r="P1375" s="880"/>
      <c r="Q1375" s="880"/>
      <c r="R1375" s="687" t="s">
        <v>73</v>
      </c>
      <c r="S1375" s="680" t="s">
        <v>4102</v>
      </c>
      <c r="T1375" s="633" t="s">
        <v>4562</v>
      </c>
      <c r="U1375" s="599" t="s">
        <v>4563</v>
      </c>
      <c r="V1375" s="489" t="s">
        <v>2249</v>
      </c>
      <c r="W1375" s="489" t="s">
        <v>2249</v>
      </c>
      <c r="X1375" s="489" t="s">
        <v>2249</v>
      </c>
    </row>
    <row r="1376" spans="2:24" customFormat="1" ht="60" x14ac:dyDescent="0.2">
      <c r="B1376" s="713" t="s">
        <v>766</v>
      </c>
      <c r="C1376" s="714" t="s">
        <v>571</v>
      </c>
      <c r="D1376" s="714"/>
      <c r="E1376" s="714"/>
      <c r="F1376" s="714"/>
      <c r="G1376" s="714"/>
      <c r="H1376" s="714" t="s">
        <v>2321</v>
      </c>
      <c r="I1376" s="714" t="s">
        <v>2321</v>
      </c>
      <c r="J1376" s="714" t="s">
        <v>2321</v>
      </c>
      <c r="K1376" s="714" t="s">
        <v>2321</v>
      </c>
      <c r="L1376" s="714" t="s">
        <v>2321</v>
      </c>
      <c r="M1376" s="712" t="s">
        <v>2321</v>
      </c>
      <c r="N1376" s="712" t="s">
        <v>2321</v>
      </c>
      <c r="O1376" s="686" t="s">
        <v>4103</v>
      </c>
      <c r="P1376" s="686" t="s">
        <v>4103</v>
      </c>
      <c r="Q1376" s="686" t="s">
        <v>4103</v>
      </c>
      <c r="R1376" s="687" t="s">
        <v>4104</v>
      </c>
      <c r="S1376" s="680" t="s">
        <v>4415</v>
      </c>
      <c r="T1376" s="633" t="s">
        <v>4562</v>
      </c>
      <c r="U1376" s="599" t="s">
        <v>4563</v>
      </c>
      <c r="V1376" s="485" t="s">
        <v>2248</v>
      </c>
      <c r="W1376" s="489" t="s">
        <v>2249</v>
      </c>
      <c r="X1376" s="489" t="s">
        <v>2249</v>
      </c>
    </row>
    <row r="1377" spans="2:24" customFormat="1" ht="25.5" x14ac:dyDescent="0.2">
      <c r="M1377" s="672"/>
      <c r="N1377" s="672"/>
      <c r="O1377" s="878" t="s">
        <v>4105</v>
      </c>
      <c r="P1377" s="878" t="s">
        <v>4105</v>
      </c>
      <c r="Q1377" s="878" t="s">
        <v>4105</v>
      </c>
      <c r="R1377" s="687" t="s">
        <v>4106</v>
      </c>
      <c r="S1377" s="680" t="s">
        <v>4416</v>
      </c>
      <c r="T1377" s="641" t="s">
        <v>4565</v>
      </c>
      <c r="U1377" s="641" t="s">
        <v>4564</v>
      </c>
      <c r="V1377" s="682" t="s">
        <v>4446</v>
      </c>
      <c r="W1377" s="682" t="s">
        <v>4446</v>
      </c>
      <c r="X1377" s="682" t="s">
        <v>4446</v>
      </c>
    </row>
    <row r="1378" spans="2:24" customFormat="1" ht="76.5" x14ac:dyDescent="0.2">
      <c r="M1378" s="672"/>
      <c r="N1378" s="672"/>
      <c r="O1378" s="880"/>
      <c r="P1378" s="880"/>
      <c r="Q1378" s="880"/>
      <c r="R1378" s="687" t="s">
        <v>73</v>
      </c>
      <c r="S1378" s="680" t="s">
        <v>4107</v>
      </c>
      <c r="T1378" s="641" t="s">
        <v>4565</v>
      </c>
      <c r="U1378" s="641" t="s">
        <v>4564</v>
      </c>
      <c r="V1378" s="682" t="s">
        <v>4446</v>
      </c>
      <c r="W1378" s="682" t="s">
        <v>4446</v>
      </c>
      <c r="X1378" s="682" t="s">
        <v>4446</v>
      </c>
    </row>
    <row r="1379" spans="2:24" customFormat="1" ht="51" x14ac:dyDescent="0.2">
      <c r="B1379" s="110"/>
      <c r="C1379" s="714" t="s">
        <v>338</v>
      </c>
      <c r="D1379" s="714" t="s">
        <v>338</v>
      </c>
      <c r="E1379" s="714" t="s">
        <v>338</v>
      </c>
      <c r="F1379" s="714" t="s">
        <v>338</v>
      </c>
      <c r="G1379" s="714" t="s">
        <v>338</v>
      </c>
      <c r="H1379" s="714" t="s">
        <v>338</v>
      </c>
      <c r="I1379" s="714" t="s">
        <v>338</v>
      </c>
      <c r="J1379" s="714" t="s">
        <v>338</v>
      </c>
      <c r="K1379" s="714" t="s">
        <v>338</v>
      </c>
      <c r="L1379" s="714" t="s">
        <v>338</v>
      </c>
      <c r="M1379" s="714" t="s">
        <v>338</v>
      </c>
      <c r="N1379" s="714" t="s">
        <v>338</v>
      </c>
      <c r="O1379" s="686" t="s">
        <v>4108</v>
      </c>
      <c r="P1379" s="686" t="s">
        <v>4108</v>
      </c>
      <c r="Q1379" s="686" t="s">
        <v>4108</v>
      </c>
      <c r="R1379" s="687" t="s">
        <v>4109</v>
      </c>
      <c r="S1379" s="680" t="s">
        <v>4417</v>
      </c>
      <c r="T1379" s="633" t="s">
        <v>4562</v>
      </c>
      <c r="U1379" s="599" t="s">
        <v>4563</v>
      </c>
      <c r="V1379" s="682" t="s">
        <v>4446</v>
      </c>
      <c r="W1379" s="682" t="s">
        <v>4446</v>
      </c>
      <c r="X1379" s="682" t="s">
        <v>4446</v>
      </c>
    </row>
    <row r="1380" spans="2:24" customFormat="1" ht="25.5" x14ac:dyDescent="0.2">
      <c r="B1380" s="754" t="s">
        <v>766</v>
      </c>
      <c r="C1380" s="755" t="s">
        <v>571</v>
      </c>
      <c r="D1380" s="755" t="s">
        <v>571</v>
      </c>
      <c r="E1380" s="755" t="s">
        <v>571</v>
      </c>
      <c r="F1380" s="755" t="s">
        <v>571</v>
      </c>
      <c r="G1380" s="755" t="s">
        <v>571</v>
      </c>
      <c r="H1380" s="755" t="s">
        <v>2321</v>
      </c>
      <c r="I1380" s="755" t="s">
        <v>2321</v>
      </c>
      <c r="J1380" s="755" t="s">
        <v>2321</v>
      </c>
      <c r="K1380" s="755" t="s">
        <v>2321</v>
      </c>
      <c r="L1380" s="755" t="s">
        <v>2321</v>
      </c>
      <c r="M1380" s="755" t="s">
        <v>2321</v>
      </c>
      <c r="N1380" s="755" t="s">
        <v>2321</v>
      </c>
      <c r="O1380" s="878" t="s">
        <v>4110</v>
      </c>
      <c r="P1380" s="878" t="s">
        <v>4110</v>
      </c>
      <c r="Q1380" s="878" t="s">
        <v>4110</v>
      </c>
      <c r="R1380" s="687" t="s">
        <v>4111</v>
      </c>
      <c r="S1380" s="680" t="s">
        <v>4112</v>
      </c>
      <c r="T1380" s="633" t="s">
        <v>4562</v>
      </c>
      <c r="U1380" s="599" t="s">
        <v>4563</v>
      </c>
      <c r="V1380" s="682" t="s">
        <v>4446</v>
      </c>
      <c r="W1380" s="682" t="s">
        <v>4446</v>
      </c>
      <c r="X1380" s="682" t="s">
        <v>4446</v>
      </c>
    </row>
    <row r="1381" spans="2:24" customFormat="1" ht="63.75" x14ac:dyDescent="0.2">
      <c r="B1381" s="754"/>
      <c r="C1381" s="755"/>
      <c r="D1381" s="755"/>
      <c r="E1381" s="755"/>
      <c r="F1381" s="755"/>
      <c r="G1381" s="755"/>
      <c r="H1381" s="755"/>
      <c r="I1381" s="755"/>
      <c r="J1381" s="755"/>
      <c r="K1381" s="755"/>
      <c r="L1381" s="755"/>
      <c r="M1381" s="755"/>
      <c r="N1381" s="755"/>
      <c r="O1381" s="879"/>
      <c r="P1381" s="879"/>
      <c r="Q1381" s="879"/>
      <c r="R1381" s="687" t="s">
        <v>73</v>
      </c>
      <c r="S1381" s="680" t="s">
        <v>4376</v>
      </c>
      <c r="T1381" s="633" t="s">
        <v>4562</v>
      </c>
      <c r="U1381" s="599" t="s">
        <v>4563</v>
      </c>
      <c r="V1381" s="682" t="s">
        <v>4446</v>
      </c>
      <c r="W1381" s="682" t="s">
        <v>4446</v>
      </c>
      <c r="X1381" s="682" t="s">
        <v>4446</v>
      </c>
    </row>
    <row r="1382" spans="2:24" customFormat="1" ht="43.15" customHeight="1" x14ac:dyDescent="0.2">
      <c r="B1382" s="754"/>
      <c r="C1382" s="755"/>
      <c r="D1382" s="755"/>
      <c r="E1382" s="755"/>
      <c r="F1382" s="755"/>
      <c r="G1382" s="755"/>
      <c r="H1382" s="755"/>
      <c r="I1382" s="755"/>
      <c r="J1382" s="755"/>
      <c r="K1382" s="755"/>
      <c r="L1382" s="755"/>
      <c r="M1382" s="755"/>
      <c r="N1382" s="755"/>
      <c r="O1382" s="880"/>
      <c r="P1382" s="880"/>
      <c r="Q1382" s="880"/>
      <c r="R1382" s="687" t="s">
        <v>73</v>
      </c>
      <c r="S1382" s="680" t="s">
        <v>4113</v>
      </c>
      <c r="T1382" s="633" t="s">
        <v>4562</v>
      </c>
      <c r="U1382" s="599" t="s">
        <v>4563</v>
      </c>
      <c r="V1382" s="682" t="s">
        <v>4446</v>
      </c>
      <c r="W1382" s="682" t="s">
        <v>4446</v>
      </c>
      <c r="X1382" s="682" t="s">
        <v>4446</v>
      </c>
    </row>
    <row r="1383" spans="2:24" customFormat="1" ht="30" x14ac:dyDescent="0.2">
      <c r="M1383" s="674"/>
      <c r="N1383" s="674"/>
      <c r="O1383" s="878" t="s">
        <v>4114</v>
      </c>
      <c r="P1383" s="878" t="s">
        <v>4114</v>
      </c>
      <c r="Q1383" s="878" t="s">
        <v>4114</v>
      </c>
      <c r="R1383" s="687" t="s">
        <v>4115</v>
      </c>
      <c r="S1383" s="680" t="s">
        <v>4116</v>
      </c>
      <c r="T1383" s="641" t="s">
        <v>4565</v>
      </c>
      <c r="U1383" s="641" t="s">
        <v>4563</v>
      </c>
      <c r="V1383" s="682" t="s">
        <v>4446</v>
      </c>
      <c r="W1383" s="682" t="s">
        <v>4446</v>
      </c>
      <c r="X1383" s="682" t="s">
        <v>4446</v>
      </c>
    </row>
    <row r="1384" spans="2:24" customFormat="1" ht="15" x14ac:dyDescent="0.2">
      <c r="M1384" s="672"/>
      <c r="N1384" s="672"/>
      <c r="O1384" s="880"/>
      <c r="P1384" s="880"/>
      <c r="Q1384" s="880"/>
      <c r="R1384" s="687" t="s">
        <v>73</v>
      </c>
      <c r="S1384" s="680" t="s">
        <v>4117</v>
      </c>
      <c r="T1384" s="641" t="s">
        <v>4565</v>
      </c>
      <c r="U1384" s="641" t="s">
        <v>4563</v>
      </c>
      <c r="V1384" s="682" t="s">
        <v>4446</v>
      </c>
      <c r="W1384" s="682" t="s">
        <v>4446</v>
      </c>
      <c r="X1384" s="682" t="s">
        <v>4446</v>
      </c>
    </row>
    <row r="1385" spans="2:24" customFormat="1" ht="30" x14ac:dyDescent="0.2">
      <c r="B1385" s="31" t="s">
        <v>788</v>
      </c>
      <c r="C1385" s="755" t="s">
        <v>571</v>
      </c>
      <c r="D1385" s="755" t="s">
        <v>571</v>
      </c>
      <c r="E1385" s="755" t="s">
        <v>571</v>
      </c>
      <c r="F1385" s="755" t="s">
        <v>571</v>
      </c>
      <c r="G1385" s="755" t="s">
        <v>571</v>
      </c>
      <c r="H1385" s="754" t="s">
        <v>2320</v>
      </c>
      <c r="I1385" s="754" t="s">
        <v>2320</v>
      </c>
      <c r="J1385" s="754" t="s">
        <v>2320</v>
      </c>
      <c r="K1385" s="754" t="s">
        <v>2320</v>
      </c>
      <c r="L1385" s="754" t="s">
        <v>2320</v>
      </c>
      <c r="M1385" s="755" t="s">
        <v>2320</v>
      </c>
      <c r="N1385" s="755" t="s">
        <v>2320</v>
      </c>
      <c r="O1385" s="878" t="s">
        <v>4118</v>
      </c>
      <c r="P1385" s="878" t="s">
        <v>4118</v>
      </c>
      <c r="Q1385" s="878" t="s">
        <v>4118</v>
      </c>
      <c r="R1385" s="687" t="s">
        <v>4119</v>
      </c>
      <c r="S1385" s="680" t="s">
        <v>4120</v>
      </c>
      <c r="T1385" s="633" t="s">
        <v>4562</v>
      </c>
      <c r="U1385" s="599" t="s">
        <v>4563</v>
      </c>
      <c r="V1385" s="485" t="s">
        <v>2248</v>
      </c>
      <c r="W1385" s="489" t="s">
        <v>2249</v>
      </c>
      <c r="X1385" s="489" t="s">
        <v>2249</v>
      </c>
    </row>
    <row r="1386" spans="2:24" customFormat="1" ht="25.5" x14ac:dyDescent="0.2">
      <c r="B1386" s="31"/>
      <c r="C1386" s="755"/>
      <c r="D1386" s="755"/>
      <c r="E1386" s="755"/>
      <c r="F1386" s="755"/>
      <c r="G1386" s="755"/>
      <c r="H1386" s="754"/>
      <c r="I1386" s="754"/>
      <c r="J1386" s="754"/>
      <c r="K1386" s="754"/>
      <c r="L1386" s="754"/>
      <c r="M1386" s="755"/>
      <c r="N1386" s="755"/>
      <c r="O1386" s="880"/>
      <c r="P1386" s="880"/>
      <c r="Q1386" s="880"/>
      <c r="R1386" s="687" t="s">
        <v>73</v>
      </c>
      <c r="S1386" s="680" t="s">
        <v>4121</v>
      </c>
      <c r="T1386" s="633" t="s">
        <v>4562</v>
      </c>
      <c r="U1386" s="599" t="s">
        <v>4563</v>
      </c>
      <c r="V1386" s="485" t="s">
        <v>2248</v>
      </c>
      <c r="W1386" s="489" t="s">
        <v>2249</v>
      </c>
      <c r="X1386" s="489" t="s">
        <v>2249</v>
      </c>
    </row>
    <row r="1387" spans="2:24" customFormat="1" ht="25.5" x14ac:dyDescent="0.2">
      <c r="M1387" s="672"/>
      <c r="N1387" s="672"/>
      <c r="O1387" s="878" t="s">
        <v>4122</v>
      </c>
      <c r="P1387" s="878" t="s">
        <v>4122</v>
      </c>
      <c r="Q1387" s="878" t="s">
        <v>4122</v>
      </c>
      <c r="R1387" s="687" t="s">
        <v>4123</v>
      </c>
      <c r="S1387" s="680" t="s">
        <v>4124</v>
      </c>
      <c r="T1387" s="641" t="s">
        <v>4565</v>
      </c>
      <c r="U1387" s="641" t="s">
        <v>4564</v>
      </c>
      <c r="V1387" s="682" t="s">
        <v>4446</v>
      </c>
      <c r="W1387" s="682" t="s">
        <v>4446</v>
      </c>
      <c r="X1387" s="682" t="s">
        <v>4446</v>
      </c>
    </row>
    <row r="1388" spans="2:24" customFormat="1" ht="15" x14ac:dyDescent="0.2">
      <c r="M1388" s="672"/>
      <c r="N1388" s="672"/>
      <c r="O1388" s="880"/>
      <c r="P1388" s="880"/>
      <c r="Q1388" s="880"/>
      <c r="R1388" s="687" t="s">
        <v>73</v>
      </c>
      <c r="S1388" s="680" t="s">
        <v>4125</v>
      </c>
      <c r="T1388" s="641" t="s">
        <v>4565</v>
      </c>
      <c r="U1388" s="641" t="s">
        <v>4564</v>
      </c>
      <c r="V1388" s="682" t="s">
        <v>4446</v>
      </c>
      <c r="W1388" s="682" t="s">
        <v>4446</v>
      </c>
      <c r="X1388" s="682" t="s">
        <v>4446</v>
      </c>
    </row>
    <row r="1389" spans="2:24" customFormat="1" ht="45" x14ac:dyDescent="0.2">
      <c r="M1389" s="672"/>
      <c r="N1389" s="672"/>
      <c r="O1389" s="878" t="s">
        <v>4126</v>
      </c>
      <c r="P1389" s="878" t="s">
        <v>4126</v>
      </c>
      <c r="Q1389" s="878" t="s">
        <v>4126</v>
      </c>
      <c r="R1389" s="687" t="s">
        <v>4127</v>
      </c>
      <c r="S1389" s="680" t="s">
        <v>4128</v>
      </c>
      <c r="T1389" s="641" t="s">
        <v>4565</v>
      </c>
      <c r="U1389" s="641" t="s">
        <v>4563</v>
      </c>
      <c r="V1389" s="682" t="s">
        <v>4446</v>
      </c>
      <c r="W1389" s="682" t="s">
        <v>4446</v>
      </c>
      <c r="X1389" s="682" t="s">
        <v>4446</v>
      </c>
    </row>
    <row r="1390" spans="2:24" customFormat="1" ht="51" x14ac:dyDescent="0.2">
      <c r="M1390" s="672"/>
      <c r="N1390" s="672"/>
      <c r="O1390" s="880"/>
      <c r="P1390" s="880"/>
      <c r="Q1390" s="880"/>
      <c r="R1390" s="687" t="s">
        <v>73</v>
      </c>
      <c r="S1390" s="680" t="s">
        <v>4129</v>
      </c>
      <c r="T1390" s="641" t="s">
        <v>4565</v>
      </c>
      <c r="U1390" s="641" t="s">
        <v>4563</v>
      </c>
      <c r="V1390" s="682" t="s">
        <v>4446</v>
      </c>
      <c r="W1390" s="682" t="s">
        <v>4446</v>
      </c>
      <c r="X1390" s="682" t="s">
        <v>4446</v>
      </c>
    </row>
    <row r="1391" spans="2:24" customFormat="1" ht="60" x14ac:dyDescent="0.2">
      <c r="M1391" s="672"/>
      <c r="N1391" s="672"/>
      <c r="O1391" s="686" t="s">
        <v>4130</v>
      </c>
      <c r="P1391" s="686" t="s">
        <v>4130</v>
      </c>
      <c r="Q1391" s="686" t="s">
        <v>4130</v>
      </c>
      <c r="R1391" s="687" t="s">
        <v>4131</v>
      </c>
      <c r="S1391" s="680" t="s">
        <v>4418</v>
      </c>
      <c r="T1391" s="641" t="s">
        <v>4565</v>
      </c>
      <c r="U1391" s="641" t="s">
        <v>4563</v>
      </c>
      <c r="V1391" s="682" t="s">
        <v>4446</v>
      </c>
      <c r="W1391" s="682" t="s">
        <v>4446</v>
      </c>
      <c r="X1391" s="682" t="s">
        <v>4446</v>
      </c>
    </row>
    <row r="1392" spans="2:24" customFormat="1" ht="60" x14ac:dyDescent="0.2">
      <c r="M1392" s="672"/>
      <c r="N1392" s="672"/>
      <c r="O1392" s="686" t="s">
        <v>4132</v>
      </c>
      <c r="P1392" s="686" t="s">
        <v>4132</v>
      </c>
      <c r="Q1392" s="686" t="s">
        <v>4132</v>
      </c>
      <c r="R1392" s="687" t="s">
        <v>4133</v>
      </c>
      <c r="S1392" s="680" t="s">
        <v>4419</v>
      </c>
      <c r="T1392" s="641" t="s">
        <v>4565</v>
      </c>
      <c r="U1392" s="641" t="s">
        <v>4563</v>
      </c>
      <c r="V1392" s="682" t="s">
        <v>4446</v>
      </c>
      <c r="W1392" s="682" t="s">
        <v>4446</v>
      </c>
      <c r="X1392" s="682" t="s">
        <v>4446</v>
      </c>
    </row>
    <row r="1393" spans="2:24" customFormat="1" ht="15" x14ac:dyDescent="0.2">
      <c r="M1393" s="672"/>
      <c r="N1393" s="672"/>
      <c r="O1393" s="686" t="s">
        <v>4134</v>
      </c>
      <c r="P1393" s="686" t="s">
        <v>4134</v>
      </c>
      <c r="Q1393" s="686" t="s">
        <v>4134</v>
      </c>
      <c r="R1393" s="687" t="s">
        <v>4135</v>
      </c>
      <c r="S1393" s="680" t="s">
        <v>4420</v>
      </c>
      <c r="T1393" s="641" t="s">
        <v>4565</v>
      </c>
      <c r="U1393" s="641" t="s">
        <v>4563</v>
      </c>
      <c r="V1393" s="682" t="s">
        <v>4446</v>
      </c>
      <c r="W1393" s="682" t="s">
        <v>4446</v>
      </c>
      <c r="X1393" s="682" t="s">
        <v>4446</v>
      </c>
    </row>
    <row r="1394" spans="2:24" customFormat="1" ht="51" x14ac:dyDescent="0.2">
      <c r="B1394" s="31" t="s">
        <v>788</v>
      </c>
      <c r="C1394" s="759" t="s">
        <v>1389</v>
      </c>
      <c r="D1394" s="756" t="s">
        <v>571</v>
      </c>
      <c r="E1394" s="756" t="s">
        <v>571</v>
      </c>
      <c r="F1394" s="756" t="s">
        <v>571</v>
      </c>
      <c r="G1394" s="759" t="s">
        <v>2263</v>
      </c>
      <c r="H1394" s="759" t="s">
        <v>2263</v>
      </c>
      <c r="I1394" s="754" t="s">
        <v>2263</v>
      </c>
      <c r="J1394" s="754" t="s">
        <v>2263</v>
      </c>
      <c r="K1394" s="754" t="s">
        <v>2263</v>
      </c>
      <c r="L1394" s="754" t="s">
        <v>2263</v>
      </c>
      <c r="M1394" s="756" t="s">
        <v>2263</v>
      </c>
      <c r="N1394" s="756" t="s">
        <v>2263</v>
      </c>
      <c r="O1394" s="878" t="s">
        <v>4136</v>
      </c>
      <c r="P1394" s="878" t="s">
        <v>4136</v>
      </c>
      <c r="Q1394" s="878" t="s">
        <v>4136</v>
      </c>
      <c r="R1394" s="687" t="s">
        <v>4137</v>
      </c>
      <c r="S1394" s="680" t="s">
        <v>4390</v>
      </c>
      <c r="T1394" s="633" t="s">
        <v>4562</v>
      </c>
      <c r="U1394" s="599" t="s">
        <v>4563</v>
      </c>
      <c r="V1394" s="485" t="s">
        <v>2248</v>
      </c>
      <c r="W1394" s="489" t="s">
        <v>2249</v>
      </c>
      <c r="X1394" s="489" t="s">
        <v>2249</v>
      </c>
    </row>
    <row r="1395" spans="2:24" customFormat="1" ht="38.25" x14ac:dyDescent="0.2">
      <c r="B1395" s="31"/>
      <c r="C1395" s="760"/>
      <c r="D1395" s="757"/>
      <c r="E1395" s="757"/>
      <c r="F1395" s="757"/>
      <c r="G1395" s="760"/>
      <c r="H1395" s="760"/>
      <c r="I1395" s="754"/>
      <c r="J1395" s="754"/>
      <c r="K1395" s="754"/>
      <c r="L1395" s="754"/>
      <c r="M1395" s="757"/>
      <c r="N1395" s="757"/>
      <c r="O1395" s="879"/>
      <c r="P1395" s="879"/>
      <c r="Q1395" s="879"/>
      <c r="R1395" s="687" t="s">
        <v>73</v>
      </c>
      <c r="S1395" s="680" t="s">
        <v>4102</v>
      </c>
      <c r="T1395" s="633" t="s">
        <v>4562</v>
      </c>
      <c r="U1395" s="599" t="s">
        <v>4563</v>
      </c>
      <c r="V1395" s="485" t="s">
        <v>2248</v>
      </c>
      <c r="W1395" s="489" t="s">
        <v>2249</v>
      </c>
      <c r="X1395" s="489" t="s">
        <v>2249</v>
      </c>
    </row>
    <row r="1396" spans="2:24" customFormat="1" ht="76.5" x14ac:dyDescent="0.2">
      <c r="B1396" s="31"/>
      <c r="C1396" s="761"/>
      <c r="D1396" s="758"/>
      <c r="E1396" s="758"/>
      <c r="F1396" s="757"/>
      <c r="G1396" s="760"/>
      <c r="H1396" s="760"/>
      <c r="I1396" s="754"/>
      <c r="J1396" s="754"/>
      <c r="K1396" s="754"/>
      <c r="L1396" s="754"/>
      <c r="M1396" s="757"/>
      <c r="N1396" s="757"/>
      <c r="O1396" s="879"/>
      <c r="P1396" s="879"/>
      <c r="Q1396" s="879"/>
      <c r="R1396" s="687" t="s">
        <v>73</v>
      </c>
      <c r="S1396" s="680" t="s">
        <v>4138</v>
      </c>
      <c r="T1396" s="633" t="s">
        <v>4562</v>
      </c>
      <c r="U1396" s="599" t="s">
        <v>4563</v>
      </c>
      <c r="V1396" s="485" t="s">
        <v>2248</v>
      </c>
      <c r="W1396" s="489" t="s">
        <v>2249</v>
      </c>
      <c r="X1396" s="489" t="s">
        <v>2249</v>
      </c>
    </row>
    <row r="1397" spans="2:24" customFormat="1" ht="51" x14ac:dyDescent="0.2">
      <c r="B1397" s="253"/>
      <c r="C1397" s="253"/>
      <c r="D1397" s="110"/>
      <c r="E1397" s="110"/>
      <c r="F1397" s="757"/>
      <c r="G1397" s="760"/>
      <c r="H1397" s="760"/>
      <c r="I1397" s="754"/>
      <c r="J1397" s="754"/>
      <c r="K1397" s="754"/>
      <c r="L1397" s="754"/>
      <c r="M1397" s="757"/>
      <c r="N1397" s="757"/>
      <c r="O1397" s="880"/>
      <c r="P1397" s="880"/>
      <c r="Q1397" s="880"/>
      <c r="R1397" s="687" t="s">
        <v>73</v>
      </c>
      <c r="S1397" s="680" t="s">
        <v>4139</v>
      </c>
      <c r="T1397" s="633" t="s">
        <v>4562</v>
      </c>
      <c r="U1397" s="599" t="s">
        <v>4563</v>
      </c>
      <c r="V1397" s="485" t="s">
        <v>2248</v>
      </c>
      <c r="W1397" s="489" t="s">
        <v>2249</v>
      </c>
      <c r="X1397" s="489" t="s">
        <v>2249</v>
      </c>
    </row>
    <row r="1398" spans="2:24" customFormat="1" ht="45" x14ac:dyDescent="0.2">
      <c r="B1398" s="253"/>
      <c r="C1398" s="253"/>
      <c r="D1398" s="110"/>
      <c r="E1398" s="110"/>
      <c r="F1398" s="758"/>
      <c r="G1398" s="761"/>
      <c r="H1398" s="761"/>
      <c r="I1398" s="754"/>
      <c r="J1398" s="754"/>
      <c r="K1398" s="754"/>
      <c r="L1398" s="754"/>
      <c r="M1398" s="758"/>
      <c r="N1398" s="758"/>
      <c r="O1398" s="686" t="s">
        <v>4140</v>
      </c>
      <c r="P1398" s="686" t="s">
        <v>4140</v>
      </c>
      <c r="Q1398" s="686" t="s">
        <v>4140</v>
      </c>
      <c r="R1398" s="687" t="s">
        <v>4141</v>
      </c>
      <c r="S1398" s="680" t="s">
        <v>4421</v>
      </c>
      <c r="T1398" s="633" t="s">
        <v>4562</v>
      </c>
      <c r="U1398" s="599" t="s">
        <v>4563</v>
      </c>
      <c r="V1398" s="485" t="s">
        <v>2248</v>
      </c>
      <c r="W1398" s="489" t="s">
        <v>2249</v>
      </c>
      <c r="X1398" s="489" t="s">
        <v>2249</v>
      </c>
    </row>
    <row r="1399" spans="2:24" customFormat="1" ht="25.5" x14ac:dyDescent="0.2">
      <c r="B1399" s="253"/>
      <c r="C1399" s="714" t="s">
        <v>596</v>
      </c>
      <c r="D1399" s="714" t="s">
        <v>596</v>
      </c>
      <c r="E1399" s="714" t="s">
        <v>596</v>
      </c>
      <c r="F1399" s="714" t="s">
        <v>596</v>
      </c>
      <c r="G1399" s="714" t="s">
        <v>596</v>
      </c>
      <c r="H1399" s="714" t="s">
        <v>596</v>
      </c>
      <c r="I1399" s="714" t="s">
        <v>596</v>
      </c>
      <c r="J1399" s="714" t="s">
        <v>596</v>
      </c>
      <c r="K1399" s="714" t="s">
        <v>596</v>
      </c>
      <c r="L1399" s="714" t="s">
        <v>596</v>
      </c>
      <c r="M1399" s="714" t="s">
        <v>596</v>
      </c>
      <c r="N1399" s="714" t="s">
        <v>596</v>
      </c>
      <c r="O1399" s="686" t="s">
        <v>4142</v>
      </c>
      <c r="P1399" s="686" t="s">
        <v>4142</v>
      </c>
      <c r="Q1399" s="686" t="s">
        <v>4142</v>
      </c>
      <c r="R1399" s="687" t="s">
        <v>4143</v>
      </c>
      <c r="S1399" s="680" t="s">
        <v>4422</v>
      </c>
      <c r="T1399" s="633" t="s">
        <v>4562</v>
      </c>
      <c r="U1399" s="599" t="s">
        <v>4563</v>
      </c>
      <c r="V1399" s="485" t="s">
        <v>2248</v>
      </c>
      <c r="W1399" s="489" t="s">
        <v>2249</v>
      </c>
      <c r="X1399" s="489" t="s">
        <v>2249</v>
      </c>
    </row>
    <row r="1400" spans="2:24" customFormat="1" x14ac:dyDescent="0.2">
      <c r="B1400" s="679" t="s">
        <v>4886</v>
      </c>
      <c r="C1400" s="679"/>
      <c r="D1400" s="679"/>
      <c r="E1400" s="679"/>
      <c r="F1400" s="679"/>
      <c r="G1400" s="679"/>
      <c r="H1400" s="679"/>
      <c r="I1400" s="679"/>
      <c r="J1400" s="679"/>
      <c r="K1400" s="679"/>
      <c r="L1400" s="679"/>
      <c r="M1400" s="679"/>
      <c r="N1400" s="679"/>
      <c r="O1400" s="679"/>
      <c r="P1400" s="782" t="s">
        <v>4886</v>
      </c>
      <c r="Q1400" s="785"/>
      <c r="R1400" s="785"/>
      <c r="S1400" s="785"/>
      <c r="T1400" s="785"/>
      <c r="U1400" s="785"/>
      <c r="V1400" s="785"/>
      <c r="W1400" s="785"/>
      <c r="X1400" s="845"/>
    </row>
    <row r="1401" spans="2:24" ht="38.25" x14ac:dyDescent="0.2">
      <c r="B1401" s="724"/>
      <c r="C1401" s="724"/>
      <c r="D1401" s="724"/>
      <c r="E1401" s="724"/>
      <c r="F1401" s="724"/>
      <c r="G1401" s="724"/>
      <c r="H1401" s="724"/>
      <c r="I1401" s="724"/>
      <c r="J1401" s="724"/>
      <c r="K1401" s="724"/>
      <c r="L1401" s="722"/>
      <c r="M1401" s="765" t="s">
        <v>3528</v>
      </c>
      <c r="N1401" s="765" t="s">
        <v>3528</v>
      </c>
      <c r="O1401" s="765" t="s">
        <v>3528</v>
      </c>
      <c r="P1401" s="765" t="s">
        <v>3528</v>
      </c>
      <c r="Q1401" s="765" t="s">
        <v>3055</v>
      </c>
      <c r="R1401" s="715" t="s">
        <v>3056</v>
      </c>
      <c r="S1401" s="217" t="s">
        <v>3476</v>
      </c>
      <c r="T1401" s="659" t="s">
        <v>4565</v>
      </c>
      <c r="U1401" s="659" t="s">
        <v>4563</v>
      </c>
      <c r="V1401" s="660" t="s">
        <v>2246</v>
      </c>
      <c r="W1401" s="660" t="s">
        <v>2246</v>
      </c>
      <c r="X1401" s="660" t="s">
        <v>2246</v>
      </c>
    </row>
    <row r="1402" spans="2:24" x14ac:dyDescent="0.2">
      <c r="B1402" s="724"/>
      <c r="C1402" s="724"/>
      <c r="D1402" s="724"/>
      <c r="E1402" s="724"/>
      <c r="F1402" s="724"/>
      <c r="G1402" s="724"/>
      <c r="H1402" s="724"/>
      <c r="I1402" s="724"/>
      <c r="J1402" s="724"/>
      <c r="K1402" s="724"/>
      <c r="L1402" s="722"/>
      <c r="M1402" s="792"/>
      <c r="N1402" s="792"/>
      <c r="O1402" s="792"/>
      <c r="P1402" s="792"/>
      <c r="Q1402" s="792"/>
      <c r="R1402" s="720" t="s">
        <v>73</v>
      </c>
      <c r="S1402" s="217" t="s">
        <v>3477</v>
      </c>
      <c r="T1402" s="659" t="s">
        <v>4565</v>
      </c>
      <c r="U1402" s="659" t="s">
        <v>4563</v>
      </c>
      <c r="V1402" s="660" t="s">
        <v>2246</v>
      </c>
      <c r="W1402" s="660" t="s">
        <v>2246</v>
      </c>
      <c r="X1402" s="660" t="s">
        <v>2246</v>
      </c>
    </row>
    <row r="1403" spans="2:24" ht="25.5" x14ac:dyDescent="0.2">
      <c r="B1403" s="724"/>
      <c r="C1403" s="724"/>
      <c r="D1403" s="724"/>
      <c r="E1403" s="724"/>
      <c r="F1403" s="724"/>
      <c r="G1403" s="724"/>
      <c r="H1403" s="724"/>
      <c r="I1403" s="724"/>
      <c r="J1403" s="724"/>
      <c r="K1403" s="724"/>
      <c r="L1403" s="722"/>
      <c r="M1403" s="792"/>
      <c r="N1403" s="792"/>
      <c r="O1403" s="792"/>
      <c r="P1403" s="792"/>
      <c r="Q1403" s="792"/>
      <c r="R1403" s="720" t="s">
        <v>73</v>
      </c>
      <c r="S1403" s="217" t="s">
        <v>3157</v>
      </c>
      <c r="T1403" s="659" t="s">
        <v>4565</v>
      </c>
      <c r="U1403" s="659" t="s">
        <v>4563</v>
      </c>
      <c r="V1403" s="660" t="s">
        <v>2246</v>
      </c>
      <c r="W1403" s="660" t="s">
        <v>2246</v>
      </c>
      <c r="X1403" s="660" t="s">
        <v>2246</v>
      </c>
    </row>
    <row r="1404" spans="2:24" ht="25.5" x14ac:dyDescent="0.2">
      <c r="B1404" s="724"/>
      <c r="C1404" s="724"/>
      <c r="D1404" s="724"/>
      <c r="E1404" s="724"/>
      <c r="F1404" s="724"/>
      <c r="G1404" s="724"/>
      <c r="H1404" s="724"/>
      <c r="I1404" s="724"/>
      <c r="J1404" s="724"/>
      <c r="K1404" s="724"/>
      <c r="L1404" s="722"/>
      <c r="M1404" s="792"/>
      <c r="N1404" s="792"/>
      <c r="O1404" s="792"/>
      <c r="P1404" s="792"/>
      <c r="Q1404" s="792"/>
      <c r="R1404" s="720" t="s">
        <v>73</v>
      </c>
      <c r="S1404" s="217" t="s">
        <v>3158</v>
      </c>
      <c r="T1404" s="659" t="s">
        <v>4565</v>
      </c>
      <c r="U1404" s="659" t="s">
        <v>4563</v>
      </c>
      <c r="V1404" s="660" t="s">
        <v>2246</v>
      </c>
      <c r="W1404" s="660" t="s">
        <v>2246</v>
      </c>
      <c r="X1404" s="660" t="s">
        <v>2246</v>
      </c>
    </row>
    <row r="1405" spans="2:24" ht="25.5" x14ac:dyDescent="0.2">
      <c r="B1405" s="724"/>
      <c r="C1405" s="724"/>
      <c r="D1405" s="724"/>
      <c r="E1405" s="724"/>
      <c r="F1405" s="724"/>
      <c r="G1405" s="724"/>
      <c r="H1405" s="724"/>
      <c r="I1405" s="724"/>
      <c r="J1405" s="724"/>
      <c r="K1405" s="724"/>
      <c r="L1405" s="722"/>
      <c r="M1405" s="792"/>
      <c r="N1405" s="792"/>
      <c r="O1405" s="792"/>
      <c r="P1405" s="792"/>
      <c r="Q1405" s="792"/>
      <c r="R1405" s="720" t="s">
        <v>73</v>
      </c>
      <c r="S1405" s="217" t="s">
        <v>3220</v>
      </c>
      <c r="T1405" s="659" t="s">
        <v>4565</v>
      </c>
      <c r="U1405" s="659" t="s">
        <v>4563</v>
      </c>
      <c r="V1405" s="660" t="s">
        <v>2246</v>
      </c>
      <c r="W1405" s="660" t="s">
        <v>2246</v>
      </c>
      <c r="X1405" s="660" t="s">
        <v>2246</v>
      </c>
    </row>
    <row r="1406" spans="2:24" ht="38.25" x14ac:dyDescent="0.2">
      <c r="B1406" s="724"/>
      <c r="C1406" s="724"/>
      <c r="D1406" s="724"/>
      <c r="E1406" s="724"/>
      <c r="F1406" s="724"/>
      <c r="G1406" s="724"/>
      <c r="H1406" s="724"/>
      <c r="I1406" s="724"/>
      <c r="J1406" s="724"/>
      <c r="K1406" s="724"/>
      <c r="L1406" s="722"/>
      <c r="M1406" s="792"/>
      <c r="N1406" s="792"/>
      <c r="O1406" s="792"/>
      <c r="P1406" s="792"/>
      <c r="Q1406" s="792"/>
      <c r="R1406" s="720" t="s">
        <v>73</v>
      </c>
      <c r="S1406" s="217" t="s">
        <v>3478</v>
      </c>
      <c r="T1406" s="659" t="s">
        <v>4565</v>
      </c>
      <c r="U1406" s="659" t="s">
        <v>4563</v>
      </c>
      <c r="V1406" s="660" t="s">
        <v>2246</v>
      </c>
      <c r="W1406" s="660" t="s">
        <v>2246</v>
      </c>
      <c r="X1406" s="660" t="s">
        <v>2246</v>
      </c>
    </row>
    <row r="1407" spans="2:24" x14ac:dyDescent="0.2">
      <c r="B1407" s="724"/>
      <c r="C1407" s="724"/>
      <c r="D1407" s="724"/>
      <c r="E1407" s="724"/>
      <c r="F1407" s="724"/>
      <c r="G1407" s="724"/>
      <c r="H1407" s="724"/>
      <c r="I1407" s="724"/>
      <c r="J1407" s="724"/>
      <c r="K1407" s="724"/>
      <c r="L1407" s="722"/>
      <c r="M1407" s="792"/>
      <c r="N1407" s="792"/>
      <c r="O1407" s="792"/>
      <c r="P1407" s="792"/>
      <c r="Q1407" s="792"/>
      <c r="R1407" s="720" t="s">
        <v>73</v>
      </c>
      <c r="S1407" s="217" t="s">
        <v>3221</v>
      </c>
      <c r="T1407" s="659" t="s">
        <v>4565</v>
      </c>
      <c r="U1407" s="659" t="s">
        <v>4563</v>
      </c>
      <c r="V1407" s="660" t="s">
        <v>2246</v>
      </c>
      <c r="W1407" s="660" t="s">
        <v>2246</v>
      </c>
      <c r="X1407" s="660" t="s">
        <v>2246</v>
      </c>
    </row>
    <row r="1408" spans="2:24" ht="38.25" x14ac:dyDescent="0.2">
      <c r="B1408" s="724"/>
      <c r="C1408" s="724"/>
      <c r="D1408" s="724"/>
      <c r="E1408" s="724"/>
      <c r="F1408" s="724"/>
      <c r="G1408" s="724"/>
      <c r="H1408" s="724"/>
      <c r="I1408" s="724"/>
      <c r="J1408" s="724"/>
      <c r="K1408" s="724"/>
      <c r="L1408" s="722"/>
      <c r="M1408" s="792"/>
      <c r="N1408" s="792"/>
      <c r="O1408" s="792"/>
      <c r="P1408" s="792"/>
      <c r="Q1408" s="792"/>
      <c r="R1408" s="720" t="s">
        <v>73</v>
      </c>
      <c r="S1408" s="217" t="s">
        <v>3479</v>
      </c>
      <c r="T1408" s="659" t="s">
        <v>4565</v>
      </c>
      <c r="U1408" s="659" t="s">
        <v>4563</v>
      </c>
      <c r="V1408" s="660" t="s">
        <v>2246</v>
      </c>
      <c r="W1408" s="660" t="s">
        <v>2246</v>
      </c>
      <c r="X1408" s="660" t="s">
        <v>2246</v>
      </c>
    </row>
    <row r="1409" spans="2:24" ht="28.15" customHeight="1" x14ac:dyDescent="0.2">
      <c r="B1409" s="724"/>
      <c r="C1409" s="724"/>
      <c r="D1409" s="724"/>
      <c r="E1409" s="724"/>
      <c r="F1409" s="724"/>
      <c r="G1409" s="724"/>
      <c r="H1409" s="724"/>
      <c r="I1409" s="724"/>
      <c r="J1409" s="724"/>
      <c r="K1409" s="724"/>
      <c r="L1409" s="722"/>
      <c r="M1409" s="766"/>
      <c r="N1409" s="766"/>
      <c r="O1409" s="766"/>
      <c r="P1409" s="766"/>
      <c r="Q1409" s="766"/>
      <c r="R1409" s="720" t="s">
        <v>73</v>
      </c>
      <c r="S1409" s="217" t="s">
        <v>3480</v>
      </c>
      <c r="T1409" s="659" t="s">
        <v>4565</v>
      </c>
      <c r="U1409" s="659" t="s">
        <v>4563</v>
      </c>
      <c r="V1409" s="660" t="s">
        <v>2246</v>
      </c>
      <c r="W1409" s="660" t="s">
        <v>2246</v>
      </c>
      <c r="X1409" s="660" t="s">
        <v>2246</v>
      </c>
    </row>
    <row r="1410" spans="2:24" ht="25.5" x14ac:dyDescent="0.2">
      <c r="B1410" s="724"/>
      <c r="C1410" s="724" t="s">
        <v>603</v>
      </c>
      <c r="D1410" s="724" t="s">
        <v>603</v>
      </c>
      <c r="E1410" s="724" t="s">
        <v>603</v>
      </c>
      <c r="F1410" s="724" t="s">
        <v>603</v>
      </c>
      <c r="G1410" s="724" t="s">
        <v>603</v>
      </c>
      <c r="H1410" s="724" t="s">
        <v>603</v>
      </c>
      <c r="I1410" s="724" t="s">
        <v>603</v>
      </c>
      <c r="J1410" s="724" t="s">
        <v>603</v>
      </c>
      <c r="K1410" s="724" t="s">
        <v>603</v>
      </c>
      <c r="L1410" s="714" t="s">
        <v>603</v>
      </c>
      <c r="M1410" s="765" t="s">
        <v>3529</v>
      </c>
      <c r="N1410" s="765" t="s">
        <v>3529</v>
      </c>
      <c r="O1410" s="765" t="s">
        <v>3529</v>
      </c>
      <c r="P1410" s="765" t="s">
        <v>3529</v>
      </c>
      <c r="Q1410" s="765" t="s">
        <v>3063</v>
      </c>
      <c r="R1410" s="715" t="s">
        <v>3064</v>
      </c>
      <c r="S1410" s="217" t="s">
        <v>3222</v>
      </c>
      <c r="T1410" s="654" t="s">
        <v>4562</v>
      </c>
      <c r="U1410" s="599" t="s">
        <v>4567</v>
      </c>
      <c r="V1410" s="655" t="s">
        <v>2248</v>
      </c>
      <c r="W1410" s="60" t="s">
        <v>2249</v>
      </c>
      <c r="X1410" s="490" t="s">
        <v>2249</v>
      </c>
    </row>
    <row r="1411" spans="2:24" ht="25.5" x14ac:dyDescent="0.2">
      <c r="B1411" s="724"/>
      <c r="C1411" s="724"/>
      <c r="D1411" s="724"/>
      <c r="E1411" s="724"/>
      <c r="F1411" s="724"/>
      <c r="G1411" s="724"/>
      <c r="H1411" s="724"/>
      <c r="I1411" s="724"/>
      <c r="J1411" s="724"/>
      <c r="K1411" s="724"/>
      <c r="L1411" s="722"/>
      <c r="M1411" s="792"/>
      <c r="N1411" s="792"/>
      <c r="O1411" s="792"/>
      <c r="P1411" s="792"/>
      <c r="Q1411" s="792"/>
      <c r="R1411" s="720" t="s">
        <v>73</v>
      </c>
      <c r="S1411" s="217" t="s">
        <v>3223</v>
      </c>
      <c r="T1411" s="683">
        <v>45566</v>
      </c>
      <c r="U1411" s="683" t="s">
        <v>4567</v>
      </c>
      <c r="V1411" s="655" t="s">
        <v>2248</v>
      </c>
      <c r="W1411" s="60" t="s">
        <v>2249</v>
      </c>
      <c r="X1411" s="490" t="s">
        <v>2249</v>
      </c>
    </row>
    <row r="1412" spans="2:24" ht="25.5" x14ac:dyDescent="0.2">
      <c r="B1412" s="724"/>
      <c r="C1412" s="724" t="s">
        <v>603</v>
      </c>
      <c r="D1412" s="724" t="s">
        <v>603</v>
      </c>
      <c r="E1412" s="724" t="s">
        <v>603</v>
      </c>
      <c r="F1412" s="724" t="s">
        <v>603</v>
      </c>
      <c r="G1412" s="724" t="s">
        <v>603</v>
      </c>
      <c r="H1412" s="724" t="s">
        <v>603</v>
      </c>
      <c r="I1412" s="724" t="s">
        <v>603</v>
      </c>
      <c r="J1412" s="724" t="s">
        <v>603</v>
      </c>
      <c r="K1412" s="724" t="s">
        <v>603</v>
      </c>
      <c r="L1412" s="714" t="s">
        <v>603</v>
      </c>
      <c r="M1412" s="792"/>
      <c r="N1412" s="792"/>
      <c r="O1412" s="792"/>
      <c r="P1412" s="792"/>
      <c r="Q1412" s="792"/>
      <c r="R1412" s="720" t="s">
        <v>73</v>
      </c>
      <c r="S1412" s="217" t="s">
        <v>3481</v>
      </c>
      <c r="T1412" s="654" t="s">
        <v>4562</v>
      </c>
      <c r="U1412" s="599" t="s">
        <v>4567</v>
      </c>
      <c r="V1412" s="655" t="s">
        <v>2248</v>
      </c>
      <c r="W1412" s="60" t="s">
        <v>2249</v>
      </c>
      <c r="X1412" s="490" t="s">
        <v>2249</v>
      </c>
    </row>
    <row r="1413" spans="2:24" ht="25.5" x14ac:dyDescent="0.2">
      <c r="B1413" s="724"/>
      <c r="C1413" s="724"/>
      <c r="D1413" s="724"/>
      <c r="E1413" s="724"/>
      <c r="F1413" s="724"/>
      <c r="G1413" s="724"/>
      <c r="H1413" s="724"/>
      <c r="I1413" s="724"/>
      <c r="J1413" s="724"/>
      <c r="K1413" s="724"/>
      <c r="L1413" s="722"/>
      <c r="M1413" s="792"/>
      <c r="N1413" s="792"/>
      <c r="O1413" s="792"/>
      <c r="P1413" s="792"/>
      <c r="Q1413" s="792"/>
      <c r="R1413" s="720" t="s">
        <v>73</v>
      </c>
      <c r="S1413" s="217" t="s">
        <v>3482</v>
      </c>
      <c r="T1413" s="683">
        <v>45566</v>
      </c>
      <c r="U1413" s="683" t="s">
        <v>4567</v>
      </c>
      <c r="V1413" s="655" t="s">
        <v>2248</v>
      </c>
      <c r="W1413" s="60" t="s">
        <v>2249</v>
      </c>
      <c r="X1413" s="490" t="s">
        <v>2249</v>
      </c>
    </row>
    <row r="1414" spans="2:24" ht="25.5" x14ac:dyDescent="0.2">
      <c r="B1414" s="724"/>
      <c r="C1414" s="724"/>
      <c r="D1414" s="724"/>
      <c r="E1414" s="724"/>
      <c r="F1414" s="724"/>
      <c r="G1414" s="724"/>
      <c r="H1414" s="724"/>
      <c r="I1414" s="724"/>
      <c r="J1414" s="724"/>
      <c r="K1414" s="724"/>
      <c r="L1414" s="722"/>
      <c r="M1414" s="792"/>
      <c r="N1414" s="792"/>
      <c r="O1414" s="792"/>
      <c r="P1414" s="792"/>
      <c r="Q1414" s="792"/>
      <c r="R1414" s="720" t="s">
        <v>73</v>
      </c>
      <c r="S1414" s="217" t="s">
        <v>3483</v>
      </c>
      <c r="T1414" s="683">
        <v>45566</v>
      </c>
      <c r="U1414" s="683" t="s">
        <v>4567</v>
      </c>
      <c r="V1414" s="655" t="s">
        <v>2248</v>
      </c>
      <c r="W1414" s="60" t="s">
        <v>2249</v>
      </c>
      <c r="X1414" s="490" t="s">
        <v>2249</v>
      </c>
    </row>
    <row r="1415" spans="2:24" ht="25.5" x14ac:dyDescent="0.2">
      <c r="B1415" s="724"/>
      <c r="C1415" s="724"/>
      <c r="D1415" s="724"/>
      <c r="E1415" s="724"/>
      <c r="F1415" s="724"/>
      <c r="G1415" s="724"/>
      <c r="H1415" s="724"/>
      <c r="I1415" s="724"/>
      <c r="J1415" s="724"/>
      <c r="K1415" s="724"/>
      <c r="L1415" s="722"/>
      <c r="M1415" s="792"/>
      <c r="N1415" s="792"/>
      <c r="O1415" s="792"/>
      <c r="P1415" s="792"/>
      <c r="Q1415" s="792"/>
      <c r="R1415" s="720" t="s">
        <v>73</v>
      </c>
      <c r="S1415" s="217" t="s">
        <v>3484</v>
      </c>
      <c r="T1415" s="683">
        <v>45566</v>
      </c>
      <c r="U1415" s="683" t="s">
        <v>4567</v>
      </c>
      <c r="V1415" s="655" t="s">
        <v>2248</v>
      </c>
      <c r="W1415" s="60" t="s">
        <v>2249</v>
      </c>
      <c r="X1415" s="490" t="s">
        <v>2249</v>
      </c>
    </row>
    <row r="1416" spans="2:24" ht="25.5" x14ac:dyDescent="0.2">
      <c r="B1416" s="724"/>
      <c r="C1416" s="724"/>
      <c r="D1416" s="724"/>
      <c r="E1416" s="724"/>
      <c r="F1416" s="724"/>
      <c r="G1416" s="724"/>
      <c r="H1416" s="724"/>
      <c r="I1416" s="724"/>
      <c r="J1416" s="724"/>
      <c r="K1416" s="724"/>
      <c r="L1416" s="722"/>
      <c r="M1416" s="792"/>
      <c r="N1416" s="792"/>
      <c r="O1416" s="792"/>
      <c r="P1416" s="792"/>
      <c r="Q1416" s="792"/>
      <c r="R1416" s="720" t="s">
        <v>73</v>
      </c>
      <c r="S1416" s="217" t="s">
        <v>3485</v>
      </c>
      <c r="T1416" s="683">
        <v>45566</v>
      </c>
      <c r="U1416" s="683" t="s">
        <v>4567</v>
      </c>
      <c r="V1416" s="655" t="s">
        <v>2248</v>
      </c>
      <c r="W1416" s="60" t="s">
        <v>2249</v>
      </c>
      <c r="X1416" s="490" t="s">
        <v>2249</v>
      </c>
    </row>
    <row r="1417" spans="2:24" ht="25.5" x14ac:dyDescent="0.2">
      <c r="B1417" s="724"/>
      <c r="C1417" s="724"/>
      <c r="D1417" s="724"/>
      <c r="E1417" s="724"/>
      <c r="F1417" s="724"/>
      <c r="G1417" s="724"/>
      <c r="H1417" s="724"/>
      <c r="I1417" s="724"/>
      <c r="J1417" s="724"/>
      <c r="K1417" s="724"/>
      <c r="L1417" s="722"/>
      <c r="M1417" s="766"/>
      <c r="N1417" s="766"/>
      <c r="O1417" s="766"/>
      <c r="P1417" s="766"/>
      <c r="Q1417" s="766"/>
      <c r="R1417" s="720" t="s">
        <v>73</v>
      </c>
      <c r="S1417" s="217" t="s">
        <v>3224</v>
      </c>
      <c r="T1417" s="683">
        <v>45566</v>
      </c>
      <c r="U1417" s="683" t="s">
        <v>4567</v>
      </c>
      <c r="V1417" s="655" t="s">
        <v>2248</v>
      </c>
      <c r="W1417" s="60" t="s">
        <v>2249</v>
      </c>
      <c r="X1417" s="490" t="s">
        <v>2249</v>
      </c>
    </row>
    <row r="1418" spans="2:24" ht="55.15" customHeight="1" x14ac:dyDescent="0.2">
      <c r="B1418" s="724"/>
      <c r="C1418" s="724"/>
      <c r="D1418" s="724"/>
      <c r="E1418" s="724"/>
      <c r="F1418" s="724"/>
      <c r="G1418" s="724"/>
      <c r="H1418" s="724"/>
      <c r="I1418" s="724"/>
      <c r="J1418" s="724"/>
      <c r="K1418" s="724"/>
      <c r="L1418" s="722"/>
      <c r="M1418" s="446" t="s">
        <v>3530</v>
      </c>
      <c r="N1418" s="720" t="s">
        <v>3530</v>
      </c>
      <c r="O1418" s="720" t="s">
        <v>3530</v>
      </c>
      <c r="P1418" s="720" t="s">
        <v>3530</v>
      </c>
      <c r="Q1418" s="720" t="s">
        <v>4919</v>
      </c>
      <c r="R1418" s="715" t="s">
        <v>3247</v>
      </c>
      <c r="S1418" s="217" t="s">
        <v>3486</v>
      </c>
      <c r="T1418" s="683">
        <v>45566</v>
      </c>
      <c r="U1418" s="683" t="s">
        <v>4567</v>
      </c>
      <c r="V1418" s="655" t="s">
        <v>2248</v>
      </c>
      <c r="W1418" s="60" t="s">
        <v>2249</v>
      </c>
      <c r="X1418" s="490" t="s">
        <v>2249</v>
      </c>
    </row>
    <row r="1419" spans="2:24" ht="25.5" x14ac:dyDescent="0.2">
      <c r="B1419" s="724"/>
      <c r="C1419" s="724" t="s">
        <v>608</v>
      </c>
      <c r="D1419" s="724" t="s">
        <v>608</v>
      </c>
      <c r="E1419" s="724" t="s">
        <v>608</v>
      </c>
      <c r="F1419" s="724" t="s">
        <v>608</v>
      </c>
      <c r="G1419" s="724" t="s">
        <v>608</v>
      </c>
      <c r="H1419" s="724" t="s">
        <v>608</v>
      </c>
      <c r="I1419" s="724" t="s">
        <v>608</v>
      </c>
      <c r="J1419" s="724" t="s">
        <v>608</v>
      </c>
      <c r="K1419" s="724" t="s">
        <v>608</v>
      </c>
      <c r="L1419" s="714" t="s">
        <v>608</v>
      </c>
      <c r="M1419" s="765" t="s">
        <v>3531</v>
      </c>
      <c r="N1419" s="765" t="s">
        <v>3531</v>
      </c>
      <c r="O1419" s="765" t="s">
        <v>3531</v>
      </c>
      <c r="P1419" s="765" t="s">
        <v>3531</v>
      </c>
      <c r="Q1419" s="765" t="s">
        <v>3074</v>
      </c>
      <c r="R1419" s="715" t="s">
        <v>3075</v>
      </c>
      <c r="S1419" s="217" t="s">
        <v>3487</v>
      </c>
      <c r="T1419" s="683">
        <v>45566</v>
      </c>
      <c r="U1419" s="683" t="s">
        <v>4567</v>
      </c>
      <c r="V1419" s="655" t="s">
        <v>2248</v>
      </c>
      <c r="W1419" s="60" t="s">
        <v>2249</v>
      </c>
      <c r="X1419" s="490" t="s">
        <v>2249</v>
      </c>
    </row>
    <row r="1420" spans="2:24" ht="42" customHeight="1" x14ac:dyDescent="0.2">
      <c r="B1420" s="724"/>
      <c r="C1420" s="724" t="s">
        <v>608</v>
      </c>
      <c r="D1420" s="724" t="s">
        <v>608</v>
      </c>
      <c r="E1420" s="724" t="s">
        <v>608</v>
      </c>
      <c r="F1420" s="724" t="s">
        <v>608</v>
      </c>
      <c r="G1420" s="724" t="s">
        <v>608</v>
      </c>
      <c r="H1420" s="724" t="s">
        <v>608</v>
      </c>
      <c r="I1420" s="724" t="s">
        <v>608</v>
      </c>
      <c r="J1420" s="724" t="s">
        <v>608</v>
      </c>
      <c r="K1420" s="724" t="s">
        <v>608</v>
      </c>
      <c r="L1420" s="714" t="s">
        <v>608</v>
      </c>
      <c r="M1420" s="766"/>
      <c r="N1420" s="792"/>
      <c r="O1420" s="792"/>
      <c r="P1420" s="792"/>
      <c r="Q1420" s="792"/>
      <c r="R1420" s="720" t="s">
        <v>73</v>
      </c>
      <c r="S1420" s="217" t="s">
        <v>3225</v>
      </c>
      <c r="T1420" s="654" t="s">
        <v>4562</v>
      </c>
      <c r="U1420" s="599" t="s">
        <v>4567</v>
      </c>
      <c r="V1420" s="655" t="s">
        <v>2248</v>
      </c>
      <c r="W1420" s="60" t="s">
        <v>2249</v>
      </c>
      <c r="X1420" s="490" t="s">
        <v>2249</v>
      </c>
    </row>
    <row r="1421" spans="2:24" x14ac:dyDescent="0.2">
      <c r="B1421" s="724"/>
      <c r="C1421" s="724"/>
      <c r="D1421" s="724"/>
      <c r="E1421" s="724"/>
      <c r="F1421" s="724"/>
      <c r="G1421" s="724"/>
      <c r="H1421" s="724"/>
      <c r="I1421" s="724"/>
      <c r="J1421" s="724"/>
      <c r="K1421" s="724"/>
      <c r="L1421" s="722"/>
      <c r="M1421" s="765" t="s">
        <v>3531</v>
      </c>
      <c r="N1421" s="792"/>
      <c r="O1421" s="792"/>
      <c r="P1421" s="792"/>
      <c r="Q1421" s="792"/>
      <c r="R1421" s="720" t="s">
        <v>73</v>
      </c>
      <c r="S1421" s="217" t="s">
        <v>3226</v>
      </c>
      <c r="T1421" s="654" t="s">
        <v>4562</v>
      </c>
      <c r="U1421" s="599" t="s">
        <v>4567</v>
      </c>
      <c r="V1421" s="260"/>
      <c r="W1421" s="260"/>
      <c r="X1421" s="260"/>
    </row>
    <row r="1422" spans="2:24" ht="56.45" customHeight="1" x14ac:dyDescent="0.2">
      <c r="B1422" s="724"/>
      <c r="C1422" s="724"/>
      <c r="D1422" s="724"/>
      <c r="E1422" s="724"/>
      <c r="F1422" s="724"/>
      <c r="G1422" s="724"/>
      <c r="H1422" s="724"/>
      <c r="I1422" s="724"/>
      <c r="J1422" s="724"/>
      <c r="K1422" s="724"/>
      <c r="L1422" s="722"/>
      <c r="M1422" s="766"/>
      <c r="N1422" s="792"/>
      <c r="O1422" s="792"/>
      <c r="P1422" s="792"/>
      <c r="Q1422" s="792"/>
      <c r="R1422" s="720" t="s">
        <v>73</v>
      </c>
      <c r="S1422" s="217" t="s">
        <v>3488</v>
      </c>
      <c r="T1422" s="654" t="s">
        <v>4562</v>
      </c>
      <c r="U1422" s="599" t="s">
        <v>4567</v>
      </c>
      <c r="V1422" s="655" t="s">
        <v>2248</v>
      </c>
      <c r="W1422" s="60" t="s">
        <v>2249</v>
      </c>
      <c r="X1422" s="490" t="s">
        <v>2249</v>
      </c>
    </row>
    <row r="1423" spans="2:24" ht="51" x14ac:dyDescent="0.2">
      <c r="B1423" s="724"/>
      <c r="C1423" s="724"/>
      <c r="D1423" s="724"/>
      <c r="E1423" s="724"/>
      <c r="F1423" s="724"/>
      <c r="G1423" s="724"/>
      <c r="H1423" s="724"/>
      <c r="I1423" s="724"/>
      <c r="J1423" s="724"/>
      <c r="K1423" s="724"/>
      <c r="L1423" s="722"/>
      <c r="M1423" s="765" t="s">
        <v>3531</v>
      </c>
      <c r="N1423" s="792" t="s">
        <v>3531</v>
      </c>
      <c r="O1423" s="792" t="s">
        <v>3531</v>
      </c>
      <c r="P1423" s="792" t="s">
        <v>3531</v>
      </c>
      <c r="Q1423" s="792" t="s">
        <v>3074</v>
      </c>
      <c r="R1423" s="715" t="s">
        <v>3526</v>
      </c>
      <c r="S1423" s="217" t="s">
        <v>3489</v>
      </c>
      <c r="T1423" s="683">
        <v>45566</v>
      </c>
      <c r="U1423" s="683" t="s">
        <v>4567</v>
      </c>
      <c r="V1423" s="655" t="s">
        <v>2248</v>
      </c>
      <c r="W1423" s="60" t="s">
        <v>2249</v>
      </c>
      <c r="X1423" s="490" t="s">
        <v>2249</v>
      </c>
    </row>
    <row r="1424" spans="2:24" ht="38.25" x14ac:dyDescent="0.2">
      <c r="B1424" s="724"/>
      <c r="C1424" s="724"/>
      <c r="D1424" s="724"/>
      <c r="E1424" s="724"/>
      <c r="F1424" s="724"/>
      <c r="G1424" s="724"/>
      <c r="H1424" s="724"/>
      <c r="I1424" s="724"/>
      <c r="J1424" s="724"/>
      <c r="K1424" s="724"/>
      <c r="L1424" s="722"/>
      <c r="M1424" s="766"/>
      <c r="N1424" s="766"/>
      <c r="O1424" s="766"/>
      <c r="P1424" s="766"/>
      <c r="Q1424" s="766"/>
      <c r="R1424" s="720" t="s">
        <v>73</v>
      </c>
      <c r="S1424" s="217" t="s">
        <v>3227</v>
      </c>
      <c r="T1424" s="683">
        <v>45566</v>
      </c>
      <c r="U1424" s="683" t="s">
        <v>4567</v>
      </c>
      <c r="V1424" s="655" t="s">
        <v>2248</v>
      </c>
      <c r="W1424" s="60" t="s">
        <v>2249</v>
      </c>
      <c r="X1424" s="490" t="s">
        <v>2249</v>
      </c>
    </row>
    <row r="1425" spans="2:24" ht="25.5" x14ac:dyDescent="0.2">
      <c r="B1425" s="724"/>
      <c r="C1425" s="724"/>
      <c r="D1425" s="724"/>
      <c r="E1425" s="724"/>
      <c r="F1425" s="724"/>
      <c r="G1425" s="724"/>
      <c r="H1425" s="724"/>
      <c r="I1425" s="724"/>
      <c r="J1425" s="724"/>
      <c r="K1425" s="724"/>
      <c r="L1425" s="722"/>
      <c r="M1425" s="765" t="s">
        <v>3532</v>
      </c>
      <c r="N1425" s="765" t="s">
        <v>3532</v>
      </c>
      <c r="O1425" s="765" t="s">
        <v>3532</v>
      </c>
      <c r="P1425" s="765" t="s">
        <v>3532</v>
      </c>
      <c r="Q1425" s="765" t="s">
        <v>3082</v>
      </c>
      <c r="R1425" s="715" t="s">
        <v>3083</v>
      </c>
      <c r="S1425" s="217" t="s">
        <v>3228</v>
      </c>
      <c r="T1425" s="683">
        <v>45566</v>
      </c>
      <c r="U1425" s="683" t="s">
        <v>4567</v>
      </c>
      <c r="V1425" s="655" t="s">
        <v>2248</v>
      </c>
      <c r="W1425" s="60" t="s">
        <v>2249</v>
      </c>
      <c r="X1425" s="490" t="s">
        <v>2249</v>
      </c>
    </row>
    <row r="1426" spans="2:24" ht="25.5" x14ac:dyDescent="0.2">
      <c r="B1426" s="724"/>
      <c r="C1426" s="724"/>
      <c r="D1426" s="724"/>
      <c r="E1426" s="724"/>
      <c r="F1426" s="724"/>
      <c r="G1426" s="724"/>
      <c r="H1426" s="724"/>
      <c r="I1426" s="724"/>
      <c r="J1426" s="724"/>
      <c r="K1426" s="724"/>
      <c r="L1426" s="722"/>
      <c r="M1426" s="792"/>
      <c r="N1426" s="792"/>
      <c r="O1426" s="792"/>
      <c r="P1426" s="792"/>
      <c r="Q1426" s="792"/>
      <c r="R1426" s="720" t="s">
        <v>73</v>
      </c>
      <c r="S1426" s="217" t="s">
        <v>3229</v>
      </c>
      <c r="T1426" s="683">
        <v>45566</v>
      </c>
      <c r="U1426" s="683" t="s">
        <v>4567</v>
      </c>
      <c r="V1426" s="655" t="s">
        <v>2248</v>
      </c>
      <c r="W1426" s="60" t="s">
        <v>2249</v>
      </c>
      <c r="X1426" s="490" t="s">
        <v>2249</v>
      </c>
    </row>
    <row r="1427" spans="2:24" ht="25.5" x14ac:dyDescent="0.2">
      <c r="B1427" s="724"/>
      <c r="C1427" s="724"/>
      <c r="D1427" s="724"/>
      <c r="E1427" s="724"/>
      <c r="F1427" s="724"/>
      <c r="G1427" s="724"/>
      <c r="H1427" s="724"/>
      <c r="I1427" s="724"/>
      <c r="J1427" s="724"/>
      <c r="K1427" s="724"/>
      <c r="L1427" s="722"/>
      <c r="M1427" s="792"/>
      <c r="N1427" s="792"/>
      <c r="O1427" s="792"/>
      <c r="P1427" s="792"/>
      <c r="Q1427" s="792"/>
      <c r="R1427" s="720" t="s">
        <v>73</v>
      </c>
      <c r="S1427" s="217" t="s">
        <v>3230</v>
      </c>
      <c r="T1427" s="683">
        <v>45566</v>
      </c>
      <c r="U1427" s="683" t="s">
        <v>4567</v>
      </c>
      <c r="V1427" s="655" t="s">
        <v>2248</v>
      </c>
      <c r="W1427" s="60" t="s">
        <v>2249</v>
      </c>
      <c r="X1427" s="490" t="s">
        <v>2249</v>
      </c>
    </row>
    <row r="1428" spans="2:24" ht="25.5" x14ac:dyDescent="0.2">
      <c r="B1428" s="724"/>
      <c r="C1428" s="724"/>
      <c r="D1428" s="724"/>
      <c r="E1428" s="724"/>
      <c r="F1428" s="724"/>
      <c r="G1428" s="724"/>
      <c r="H1428" s="724"/>
      <c r="I1428" s="724"/>
      <c r="J1428" s="724"/>
      <c r="K1428" s="724"/>
      <c r="L1428" s="722"/>
      <c r="M1428" s="792"/>
      <c r="N1428" s="792"/>
      <c r="O1428" s="792"/>
      <c r="P1428" s="792"/>
      <c r="Q1428" s="792"/>
      <c r="R1428" s="720" t="s">
        <v>73</v>
      </c>
      <c r="S1428" s="217" t="s">
        <v>3231</v>
      </c>
      <c r="T1428" s="683">
        <v>45566</v>
      </c>
      <c r="U1428" s="683" t="s">
        <v>4567</v>
      </c>
      <c r="V1428" s="655" t="s">
        <v>2248</v>
      </c>
      <c r="W1428" s="60" t="s">
        <v>2249</v>
      </c>
      <c r="X1428" s="490" t="s">
        <v>2249</v>
      </c>
    </row>
    <row r="1429" spans="2:24" ht="25.5" x14ac:dyDescent="0.2">
      <c r="B1429" s="724"/>
      <c r="C1429" s="724"/>
      <c r="D1429" s="724"/>
      <c r="E1429" s="724"/>
      <c r="F1429" s="724"/>
      <c r="G1429" s="724"/>
      <c r="H1429" s="724"/>
      <c r="I1429" s="724"/>
      <c r="J1429" s="724"/>
      <c r="K1429" s="724"/>
      <c r="L1429" s="722"/>
      <c r="M1429" s="792"/>
      <c r="N1429" s="792"/>
      <c r="O1429" s="792"/>
      <c r="P1429" s="792"/>
      <c r="Q1429" s="792"/>
      <c r="R1429" s="720" t="s">
        <v>73</v>
      </c>
      <c r="S1429" s="217" t="s">
        <v>3232</v>
      </c>
      <c r="T1429" s="683">
        <v>45566</v>
      </c>
      <c r="U1429" s="683" t="s">
        <v>4567</v>
      </c>
      <c r="V1429" s="655" t="s">
        <v>2248</v>
      </c>
      <c r="W1429" s="60" t="s">
        <v>2249</v>
      </c>
      <c r="X1429" s="490" t="s">
        <v>2249</v>
      </c>
    </row>
    <row r="1430" spans="2:24" ht="25.5" x14ac:dyDescent="0.2">
      <c r="B1430" s="724"/>
      <c r="C1430" s="724"/>
      <c r="D1430" s="724"/>
      <c r="E1430" s="724"/>
      <c r="F1430" s="724"/>
      <c r="G1430" s="724"/>
      <c r="H1430" s="724"/>
      <c r="I1430" s="724"/>
      <c r="J1430" s="724"/>
      <c r="K1430" s="724"/>
      <c r="L1430" s="722"/>
      <c r="M1430" s="792"/>
      <c r="N1430" s="792"/>
      <c r="O1430" s="792"/>
      <c r="P1430" s="792"/>
      <c r="Q1430" s="792"/>
      <c r="R1430" s="720" t="s">
        <v>73</v>
      </c>
      <c r="S1430" s="217" t="s">
        <v>3233</v>
      </c>
      <c r="T1430" s="683">
        <v>45566</v>
      </c>
      <c r="U1430" s="683" t="s">
        <v>4567</v>
      </c>
      <c r="V1430" s="655" t="s">
        <v>2248</v>
      </c>
      <c r="W1430" s="60" t="s">
        <v>2249</v>
      </c>
      <c r="X1430" s="490" t="s">
        <v>2249</v>
      </c>
    </row>
    <row r="1431" spans="2:24" ht="25.5" x14ac:dyDescent="0.2">
      <c r="B1431" s="724"/>
      <c r="C1431" s="724"/>
      <c r="D1431" s="724"/>
      <c r="E1431" s="724"/>
      <c r="F1431" s="724"/>
      <c r="G1431" s="724"/>
      <c r="H1431" s="724"/>
      <c r="I1431" s="724"/>
      <c r="J1431" s="724"/>
      <c r="K1431" s="724"/>
      <c r="L1431" s="722"/>
      <c r="M1431" s="792"/>
      <c r="N1431" s="792"/>
      <c r="O1431" s="792"/>
      <c r="P1431" s="792"/>
      <c r="Q1431" s="792"/>
      <c r="R1431" s="720" t="s">
        <v>73</v>
      </c>
      <c r="S1431" s="217" t="s">
        <v>3234</v>
      </c>
      <c r="T1431" s="683">
        <v>45566</v>
      </c>
      <c r="U1431" s="683" t="s">
        <v>4567</v>
      </c>
      <c r="V1431" s="655" t="s">
        <v>2248</v>
      </c>
      <c r="W1431" s="60" t="s">
        <v>2249</v>
      </c>
      <c r="X1431" s="490" t="s">
        <v>2249</v>
      </c>
    </row>
    <row r="1432" spans="2:24" ht="25.5" x14ac:dyDescent="0.2">
      <c r="B1432" s="724"/>
      <c r="C1432" s="724"/>
      <c r="D1432" s="724"/>
      <c r="E1432" s="724"/>
      <c r="F1432" s="724"/>
      <c r="G1432" s="724"/>
      <c r="H1432" s="724"/>
      <c r="I1432" s="724"/>
      <c r="J1432" s="724"/>
      <c r="K1432" s="724"/>
      <c r="L1432" s="722"/>
      <c r="M1432" s="792"/>
      <c r="N1432" s="792"/>
      <c r="O1432" s="792"/>
      <c r="P1432" s="792"/>
      <c r="Q1432" s="792"/>
      <c r="R1432" s="720" t="s">
        <v>73</v>
      </c>
      <c r="S1432" s="217" t="s">
        <v>3235</v>
      </c>
      <c r="T1432" s="683">
        <v>45566</v>
      </c>
      <c r="U1432" s="683" t="s">
        <v>4567</v>
      </c>
      <c r="V1432" s="655" t="s">
        <v>2248</v>
      </c>
      <c r="W1432" s="60" t="s">
        <v>2249</v>
      </c>
      <c r="X1432" s="490" t="s">
        <v>2249</v>
      </c>
    </row>
    <row r="1433" spans="2:24" ht="25.5" x14ac:dyDescent="0.2">
      <c r="B1433" s="724"/>
      <c r="C1433" s="724"/>
      <c r="D1433" s="724"/>
      <c r="E1433" s="724"/>
      <c r="F1433" s="724"/>
      <c r="G1433" s="724"/>
      <c r="H1433" s="724"/>
      <c r="I1433" s="724"/>
      <c r="J1433" s="724"/>
      <c r="K1433" s="724"/>
      <c r="L1433" s="722"/>
      <c r="M1433" s="792"/>
      <c r="N1433" s="792"/>
      <c r="O1433" s="792"/>
      <c r="P1433" s="792"/>
      <c r="Q1433" s="792"/>
      <c r="R1433" s="720" t="s">
        <v>73</v>
      </c>
      <c r="S1433" s="217" t="s">
        <v>3236</v>
      </c>
      <c r="T1433" s="683">
        <v>45566</v>
      </c>
      <c r="U1433" s="683" t="s">
        <v>4567</v>
      </c>
      <c r="V1433" s="655" t="s">
        <v>2248</v>
      </c>
      <c r="W1433" s="60" t="s">
        <v>2249</v>
      </c>
      <c r="X1433" s="490" t="s">
        <v>2249</v>
      </c>
    </row>
    <row r="1434" spans="2:24" ht="25.5" x14ac:dyDescent="0.2">
      <c r="B1434" s="724"/>
      <c r="C1434" s="724"/>
      <c r="D1434" s="724"/>
      <c r="E1434" s="724"/>
      <c r="F1434" s="724"/>
      <c r="G1434" s="724"/>
      <c r="H1434" s="724"/>
      <c r="I1434" s="724"/>
      <c r="J1434" s="724"/>
      <c r="K1434" s="724"/>
      <c r="L1434" s="722"/>
      <c r="M1434" s="792"/>
      <c r="N1434" s="792"/>
      <c r="O1434" s="792"/>
      <c r="P1434" s="792"/>
      <c r="Q1434" s="792"/>
      <c r="R1434" s="720" t="s">
        <v>73</v>
      </c>
      <c r="S1434" s="217" t="s">
        <v>3490</v>
      </c>
      <c r="T1434" s="683">
        <v>45566</v>
      </c>
      <c r="U1434" s="683" t="s">
        <v>4567</v>
      </c>
      <c r="V1434" s="655" t="s">
        <v>2248</v>
      </c>
      <c r="W1434" s="60" t="s">
        <v>2249</v>
      </c>
      <c r="X1434" s="490" t="s">
        <v>2249</v>
      </c>
    </row>
    <row r="1435" spans="2:24" ht="25.5" x14ac:dyDescent="0.2">
      <c r="B1435" s="724"/>
      <c r="C1435" s="724"/>
      <c r="D1435" s="724"/>
      <c r="E1435" s="724"/>
      <c r="F1435" s="724"/>
      <c r="G1435" s="724"/>
      <c r="H1435" s="724"/>
      <c r="I1435" s="724"/>
      <c r="J1435" s="724"/>
      <c r="K1435" s="724"/>
      <c r="L1435" s="722"/>
      <c r="M1435" s="792"/>
      <c r="N1435" s="792"/>
      <c r="O1435" s="792"/>
      <c r="P1435" s="792"/>
      <c r="Q1435" s="792"/>
      <c r="R1435" s="720" t="s">
        <v>73</v>
      </c>
      <c r="S1435" s="217" t="s">
        <v>3237</v>
      </c>
      <c r="T1435" s="683">
        <v>45566</v>
      </c>
      <c r="U1435" s="683" t="s">
        <v>4567</v>
      </c>
      <c r="V1435" s="655" t="s">
        <v>2248</v>
      </c>
      <c r="W1435" s="60" t="s">
        <v>2249</v>
      </c>
      <c r="X1435" s="490" t="s">
        <v>2249</v>
      </c>
    </row>
    <row r="1436" spans="2:24" ht="25.5" x14ac:dyDescent="0.2">
      <c r="B1436" s="724"/>
      <c r="C1436" s="724"/>
      <c r="D1436" s="724"/>
      <c r="E1436" s="724"/>
      <c r="F1436" s="724"/>
      <c r="G1436" s="724"/>
      <c r="H1436" s="724"/>
      <c r="I1436" s="724"/>
      <c r="J1436" s="724"/>
      <c r="K1436" s="724"/>
      <c r="L1436" s="722"/>
      <c r="M1436" s="792"/>
      <c r="N1436" s="792"/>
      <c r="O1436" s="792"/>
      <c r="P1436" s="792"/>
      <c r="Q1436" s="792"/>
      <c r="R1436" s="720" t="s">
        <v>73</v>
      </c>
      <c r="S1436" s="217" t="s">
        <v>3238</v>
      </c>
      <c r="T1436" s="683">
        <v>45566</v>
      </c>
      <c r="U1436" s="683" t="s">
        <v>4567</v>
      </c>
      <c r="V1436" s="655" t="s">
        <v>2248</v>
      </c>
      <c r="W1436" s="60" t="s">
        <v>2249</v>
      </c>
      <c r="X1436" s="490" t="s">
        <v>2249</v>
      </c>
    </row>
    <row r="1437" spans="2:24" ht="25.5" x14ac:dyDescent="0.2">
      <c r="B1437" s="724"/>
      <c r="C1437" s="724"/>
      <c r="D1437" s="724"/>
      <c r="E1437" s="724"/>
      <c r="F1437" s="724"/>
      <c r="G1437" s="724"/>
      <c r="H1437" s="724"/>
      <c r="I1437" s="724"/>
      <c r="J1437" s="724"/>
      <c r="K1437" s="724"/>
      <c r="L1437" s="722"/>
      <c r="M1437" s="792"/>
      <c r="N1437" s="792"/>
      <c r="O1437" s="792"/>
      <c r="P1437" s="792"/>
      <c r="Q1437" s="792"/>
      <c r="R1437" s="720" t="s">
        <v>73</v>
      </c>
      <c r="S1437" s="217" t="s">
        <v>3239</v>
      </c>
      <c r="T1437" s="683">
        <v>45566</v>
      </c>
      <c r="U1437" s="683" t="s">
        <v>4567</v>
      </c>
      <c r="V1437" s="655" t="s">
        <v>2248</v>
      </c>
      <c r="W1437" s="60" t="s">
        <v>2249</v>
      </c>
      <c r="X1437" s="490" t="s">
        <v>2249</v>
      </c>
    </row>
    <row r="1438" spans="2:24" ht="25.5" x14ac:dyDescent="0.2">
      <c r="B1438" s="724"/>
      <c r="C1438" s="724"/>
      <c r="D1438" s="724"/>
      <c r="E1438" s="724"/>
      <c r="F1438" s="724"/>
      <c r="G1438" s="724"/>
      <c r="H1438" s="724"/>
      <c r="I1438" s="724"/>
      <c r="J1438" s="724"/>
      <c r="K1438" s="724"/>
      <c r="L1438" s="722"/>
      <c r="M1438" s="792"/>
      <c r="N1438" s="792"/>
      <c r="O1438" s="792"/>
      <c r="P1438" s="792"/>
      <c r="Q1438" s="792"/>
      <c r="R1438" s="720" t="s">
        <v>73</v>
      </c>
      <c r="S1438" s="217" t="s">
        <v>3240</v>
      </c>
      <c r="T1438" s="683">
        <v>45566</v>
      </c>
      <c r="U1438" s="683" t="s">
        <v>4567</v>
      </c>
      <c r="V1438" s="655" t="s">
        <v>2248</v>
      </c>
      <c r="W1438" s="60" t="s">
        <v>2249</v>
      </c>
      <c r="X1438" s="490" t="s">
        <v>2249</v>
      </c>
    </row>
    <row r="1439" spans="2:24" ht="38.25" x14ac:dyDescent="0.2">
      <c r="B1439" s="724"/>
      <c r="C1439" s="724"/>
      <c r="D1439" s="724"/>
      <c r="E1439" s="724"/>
      <c r="F1439" s="724"/>
      <c r="G1439" s="724"/>
      <c r="H1439" s="724"/>
      <c r="I1439" s="724"/>
      <c r="J1439" s="724"/>
      <c r="K1439" s="724"/>
      <c r="L1439" s="722"/>
      <c r="M1439" s="792"/>
      <c r="N1439" s="792"/>
      <c r="O1439" s="792"/>
      <c r="P1439" s="792"/>
      <c r="Q1439" s="792"/>
      <c r="R1439" s="720" t="s">
        <v>73</v>
      </c>
      <c r="S1439" s="217" t="s">
        <v>3241</v>
      </c>
      <c r="T1439" s="683">
        <v>45566</v>
      </c>
      <c r="U1439" s="683" t="s">
        <v>4567</v>
      </c>
      <c r="V1439" s="655" t="s">
        <v>2248</v>
      </c>
      <c r="W1439" s="60" t="s">
        <v>2249</v>
      </c>
      <c r="X1439" s="490" t="s">
        <v>2249</v>
      </c>
    </row>
    <row r="1440" spans="2:24" ht="25.5" x14ac:dyDescent="0.2">
      <c r="B1440" s="724"/>
      <c r="C1440" s="724"/>
      <c r="D1440" s="724"/>
      <c r="E1440" s="724"/>
      <c r="F1440" s="724"/>
      <c r="G1440" s="724"/>
      <c r="H1440" s="724"/>
      <c r="I1440" s="724"/>
      <c r="J1440" s="724"/>
      <c r="K1440" s="724"/>
      <c r="L1440" s="722"/>
      <c r="M1440" s="766"/>
      <c r="N1440" s="792"/>
      <c r="O1440" s="792"/>
      <c r="P1440" s="792"/>
      <c r="Q1440" s="792"/>
      <c r="R1440" s="720" t="s">
        <v>73</v>
      </c>
      <c r="S1440" s="217" t="s">
        <v>3242</v>
      </c>
      <c r="T1440" s="683">
        <v>45566</v>
      </c>
      <c r="U1440" s="683" t="s">
        <v>4567</v>
      </c>
      <c r="V1440" s="655" t="s">
        <v>2248</v>
      </c>
      <c r="W1440" s="60" t="s">
        <v>2249</v>
      </c>
      <c r="X1440" s="490" t="s">
        <v>2249</v>
      </c>
    </row>
    <row r="1441" spans="2:24" ht="58.15" customHeight="1" x14ac:dyDescent="0.2">
      <c r="B1441" s="724"/>
      <c r="C1441" s="724"/>
      <c r="D1441" s="724"/>
      <c r="E1441" s="724"/>
      <c r="F1441" s="724"/>
      <c r="G1441" s="724"/>
      <c r="H1441" s="724"/>
      <c r="I1441" s="724"/>
      <c r="J1441" s="724"/>
      <c r="K1441" s="724"/>
      <c r="L1441" s="722"/>
      <c r="M1441" s="716" t="s">
        <v>3532</v>
      </c>
      <c r="N1441" s="766"/>
      <c r="O1441" s="766"/>
      <c r="P1441" s="766"/>
      <c r="Q1441" s="766"/>
      <c r="R1441" s="720" t="s">
        <v>73</v>
      </c>
      <c r="S1441" s="217" t="s">
        <v>3491</v>
      </c>
      <c r="T1441" s="683">
        <v>45566</v>
      </c>
      <c r="U1441" s="683" t="s">
        <v>4567</v>
      </c>
      <c r="V1441" s="655" t="s">
        <v>2248</v>
      </c>
      <c r="W1441" s="60" t="s">
        <v>2249</v>
      </c>
      <c r="X1441" s="490" t="s">
        <v>2249</v>
      </c>
    </row>
    <row r="1442" spans="2:24" ht="51" x14ac:dyDescent="0.2">
      <c r="B1442" s="724"/>
      <c r="C1442" s="724" t="s">
        <v>581</v>
      </c>
      <c r="D1442" s="724" t="s">
        <v>581</v>
      </c>
      <c r="E1442" s="724" t="s">
        <v>581</v>
      </c>
      <c r="F1442" s="724" t="s">
        <v>581</v>
      </c>
      <c r="G1442" s="724" t="s">
        <v>581</v>
      </c>
      <c r="H1442" s="724" t="s">
        <v>581</v>
      </c>
      <c r="I1442" s="724" t="s">
        <v>581</v>
      </c>
      <c r="J1442" s="724" t="s">
        <v>581</v>
      </c>
      <c r="K1442" s="724" t="s">
        <v>581</v>
      </c>
      <c r="L1442" s="714" t="s">
        <v>581</v>
      </c>
      <c r="M1442" s="720" t="s">
        <v>3533</v>
      </c>
      <c r="N1442" s="720" t="s">
        <v>3533</v>
      </c>
      <c r="O1442" s="720" t="s">
        <v>3533</v>
      </c>
      <c r="P1442" s="720" t="s">
        <v>3533</v>
      </c>
      <c r="Q1442" s="720" t="s">
        <v>4920</v>
      </c>
      <c r="R1442" s="715" t="s">
        <v>3248</v>
      </c>
      <c r="S1442" s="217" t="s">
        <v>3881</v>
      </c>
      <c r="T1442" s="654" t="s">
        <v>4562</v>
      </c>
      <c r="U1442" s="599" t="s">
        <v>4567</v>
      </c>
      <c r="V1442" s="655" t="s">
        <v>2248</v>
      </c>
      <c r="W1442" s="60" t="s">
        <v>2249</v>
      </c>
      <c r="X1442" s="490" t="s">
        <v>2249</v>
      </c>
    </row>
    <row r="1443" spans="2:24" ht="45.6" customHeight="1" x14ac:dyDescent="0.2">
      <c r="B1443" s="724"/>
      <c r="C1443" s="724"/>
      <c r="D1443" s="724"/>
      <c r="E1443" s="724"/>
      <c r="F1443" s="724"/>
      <c r="G1443" s="724"/>
      <c r="H1443" s="724"/>
      <c r="I1443" s="724"/>
      <c r="J1443" s="724"/>
      <c r="K1443" s="724"/>
      <c r="L1443" s="722"/>
      <c r="M1443" s="765" t="s">
        <v>3534</v>
      </c>
      <c r="N1443" s="765" t="s">
        <v>3534</v>
      </c>
      <c r="O1443" s="765" t="s">
        <v>3534</v>
      </c>
      <c r="P1443" s="765" t="s">
        <v>3534</v>
      </c>
      <c r="Q1443" s="765" t="s">
        <v>4921</v>
      </c>
      <c r="R1443" s="715" t="s">
        <v>3249</v>
      </c>
      <c r="S1443" s="217" t="s">
        <v>3492</v>
      </c>
      <c r="T1443" s="654" t="s">
        <v>4562</v>
      </c>
      <c r="U1443" s="599" t="s">
        <v>4567</v>
      </c>
      <c r="V1443" s="655" t="s">
        <v>2248</v>
      </c>
      <c r="W1443" s="60" t="s">
        <v>2249</v>
      </c>
      <c r="X1443" s="490" t="s">
        <v>2249</v>
      </c>
    </row>
    <row r="1444" spans="2:24" ht="69.599999999999994" customHeight="1" x14ac:dyDescent="0.2">
      <c r="B1444" s="724"/>
      <c r="C1444" s="724" t="s">
        <v>581</v>
      </c>
      <c r="D1444" s="724" t="s">
        <v>581</v>
      </c>
      <c r="E1444" s="724" t="s">
        <v>581</v>
      </c>
      <c r="F1444" s="724" t="s">
        <v>581</v>
      </c>
      <c r="G1444" s="724" t="s">
        <v>581</v>
      </c>
      <c r="H1444" s="724" t="s">
        <v>581</v>
      </c>
      <c r="I1444" s="724" t="s">
        <v>581</v>
      </c>
      <c r="J1444" s="724" t="s">
        <v>581</v>
      </c>
      <c r="K1444" s="724" t="s">
        <v>581</v>
      </c>
      <c r="L1444" s="714" t="s">
        <v>581</v>
      </c>
      <c r="M1444" s="766"/>
      <c r="N1444" s="766"/>
      <c r="O1444" s="766"/>
      <c r="P1444" s="766"/>
      <c r="Q1444" s="766"/>
      <c r="R1444" s="720" t="s">
        <v>73</v>
      </c>
      <c r="S1444" s="217" t="s">
        <v>3882</v>
      </c>
      <c r="T1444" s="654" t="s">
        <v>4562</v>
      </c>
      <c r="U1444" s="599" t="s">
        <v>4567</v>
      </c>
      <c r="V1444" s="655" t="s">
        <v>2248</v>
      </c>
      <c r="W1444" s="60" t="s">
        <v>2249</v>
      </c>
      <c r="X1444" s="490" t="s">
        <v>2249</v>
      </c>
    </row>
    <row r="1445" spans="2:24" ht="43.15" customHeight="1" x14ac:dyDescent="0.2">
      <c r="B1445" s="724"/>
      <c r="C1445" s="724"/>
      <c r="D1445" s="724"/>
      <c r="E1445" s="724"/>
      <c r="F1445" s="724"/>
      <c r="G1445" s="724"/>
      <c r="H1445" s="724"/>
      <c r="I1445" s="724"/>
      <c r="J1445" s="724"/>
      <c r="K1445" s="724"/>
      <c r="L1445" s="722"/>
      <c r="M1445" s="720" t="s">
        <v>3535</v>
      </c>
      <c r="N1445" s="720" t="s">
        <v>3535</v>
      </c>
      <c r="O1445" s="720" t="s">
        <v>3535</v>
      </c>
      <c r="P1445" s="720" t="s">
        <v>3535</v>
      </c>
      <c r="Q1445" s="720" t="s">
        <v>4922</v>
      </c>
      <c r="R1445" s="715" t="s">
        <v>3250</v>
      </c>
      <c r="S1445" s="217" t="s">
        <v>3579</v>
      </c>
      <c r="T1445" s="654" t="s">
        <v>4562</v>
      </c>
      <c r="U1445" s="599" t="s">
        <v>4567</v>
      </c>
      <c r="V1445" s="655" t="s">
        <v>2248</v>
      </c>
      <c r="W1445" s="60" t="s">
        <v>2249</v>
      </c>
      <c r="X1445" s="490" t="s">
        <v>2249</v>
      </c>
    </row>
    <row r="1446" spans="2:24" ht="51" x14ac:dyDescent="0.2">
      <c r="B1446" s="724"/>
      <c r="C1446" s="724"/>
      <c r="D1446" s="724" t="s">
        <v>629</v>
      </c>
      <c r="E1446" s="724" t="s">
        <v>629</v>
      </c>
      <c r="F1446" s="724" t="s">
        <v>620</v>
      </c>
      <c r="G1446" s="724" t="s">
        <v>620</v>
      </c>
      <c r="H1446" s="724" t="s">
        <v>620</v>
      </c>
      <c r="I1446" s="724" t="s">
        <v>620</v>
      </c>
      <c r="J1446" s="724" t="s">
        <v>620</v>
      </c>
      <c r="K1446" s="724" t="s">
        <v>620</v>
      </c>
      <c r="L1446" s="714" t="s">
        <v>620</v>
      </c>
      <c r="M1446" s="765" t="s">
        <v>3536</v>
      </c>
      <c r="N1446" s="765" t="s">
        <v>3536</v>
      </c>
      <c r="O1446" s="765" t="s">
        <v>3536</v>
      </c>
      <c r="P1446" s="765" t="s">
        <v>3536</v>
      </c>
      <c r="Q1446" s="765" t="s">
        <v>3108</v>
      </c>
      <c r="R1446" s="715" t="s">
        <v>3109</v>
      </c>
      <c r="S1446" s="217" t="s">
        <v>3883</v>
      </c>
      <c r="T1446" s="654" t="s">
        <v>4562</v>
      </c>
      <c r="U1446" s="599" t="s">
        <v>4563</v>
      </c>
      <c r="V1446" s="655" t="s">
        <v>2248</v>
      </c>
      <c r="W1446" s="60" t="s">
        <v>2249</v>
      </c>
      <c r="X1446" s="490" t="s">
        <v>2249</v>
      </c>
    </row>
    <row r="1447" spans="2:24" ht="25.5" x14ac:dyDescent="0.2">
      <c r="B1447" s="724"/>
      <c r="C1447" s="724"/>
      <c r="D1447" s="724" t="s">
        <v>629</v>
      </c>
      <c r="E1447" s="724" t="s">
        <v>629</v>
      </c>
      <c r="F1447" s="724" t="s">
        <v>620</v>
      </c>
      <c r="G1447" s="724" t="s">
        <v>620</v>
      </c>
      <c r="H1447" s="724" t="s">
        <v>620</v>
      </c>
      <c r="I1447" s="724" t="s">
        <v>620</v>
      </c>
      <c r="J1447" s="724" t="s">
        <v>620</v>
      </c>
      <c r="K1447" s="724" t="s">
        <v>620</v>
      </c>
      <c r="L1447" s="714" t="s">
        <v>620</v>
      </c>
      <c r="M1447" s="792"/>
      <c r="N1447" s="792"/>
      <c r="O1447" s="792"/>
      <c r="P1447" s="792"/>
      <c r="Q1447" s="792"/>
      <c r="R1447" s="720" t="s">
        <v>73</v>
      </c>
      <c r="S1447" s="217" t="s">
        <v>3243</v>
      </c>
      <c r="T1447" s="654" t="s">
        <v>4562</v>
      </c>
      <c r="U1447" s="599" t="s">
        <v>4563</v>
      </c>
      <c r="V1447" s="655" t="s">
        <v>2248</v>
      </c>
      <c r="W1447" s="60" t="s">
        <v>2249</v>
      </c>
      <c r="X1447" s="490" t="s">
        <v>2249</v>
      </c>
    </row>
    <row r="1448" spans="2:24" ht="25.5" x14ac:dyDescent="0.2">
      <c r="B1448" s="724"/>
      <c r="C1448" s="724"/>
      <c r="D1448" s="724" t="s">
        <v>629</v>
      </c>
      <c r="E1448" s="724" t="s">
        <v>629</v>
      </c>
      <c r="F1448" s="724" t="s">
        <v>620</v>
      </c>
      <c r="G1448" s="724" t="s">
        <v>620</v>
      </c>
      <c r="H1448" s="724" t="s">
        <v>620</v>
      </c>
      <c r="I1448" s="724" t="s">
        <v>620</v>
      </c>
      <c r="J1448" s="724" t="s">
        <v>620</v>
      </c>
      <c r="K1448" s="724" t="s">
        <v>620</v>
      </c>
      <c r="L1448" s="714" t="s">
        <v>620</v>
      </c>
      <c r="M1448" s="792"/>
      <c r="N1448" s="792"/>
      <c r="O1448" s="792"/>
      <c r="P1448" s="792"/>
      <c r="Q1448" s="792"/>
      <c r="R1448" s="720" t="s">
        <v>73</v>
      </c>
      <c r="S1448" s="217" t="s">
        <v>3884</v>
      </c>
      <c r="T1448" s="654" t="s">
        <v>4562</v>
      </c>
      <c r="U1448" s="599" t="s">
        <v>4563</v>
      </c>
      <c r="V1448" s="655" t="s">
        <v>2248</v>
      </c>
      <c r="W1448" s="60" t="s">
        <v>2249</v>
      </c>
      <c r="X1448" s="490" t="s">
        <v>2249</v>
      </c>
    </row>
    <row r="1449" spans="2:24" ht="31.15" customHeight="1" x14ac:dyDescent="0.2">
      <c r="B1449" s="724"/>
      <c r="C1449" s="724"/>
      <c r="D1449" s="724"/>
      <c r="E1449" s="724"/>
      <c r="F1449" s="724"/>
      <c r="G1449" s="724"/>
      <c r="H1449" s="724"/>
      <c r="I1449" s="724"/>
      <c r="J1449" s="724"/>
      <c r="K1449" s="724"/>
      <c r="L1449" s="722"/>
      <c r="M1449" s="766"/>
      <c r="N1449" s="766"/>
      <c r="O1449" s="766"/>
      <c r="P1449" s="766"/>
      <c r="Q1449" s="766"/>
      <c r="R1449" s="720" t="s">
        <v>73</v>
      </c>
      <c r="S1449" s="217" t="s">
        <v>3244</v>
      </c>
      <c r="T1449" s="654" t="s">
        <v>4562</v>
      </c>
      <c r="U1449" s="599" t="s">
        <v>4563</v>
      </c>
      <c r="V1449" s="655" t="s">
        <v>2248</v>
      </c>
      <c r="W1449" s="60" t="s">
        <v>2249</v>
      </c>
      <c r="X1449" s="490" t="s">
        <v>2249</v>
      </c>
    </row>
    <row r="1450" spans="2:24" ht="30" customHeight="1" x14ac:dyDescent="0.2">
      <c r="B1450" s="724"/>
      <c r="C1450" s="724"/>
      <c r="D1450" s="724"/>
      <c r="E1450" s="724"/>
      <c r="F1450" s="724"/>
      <c r="G1450" s="724"/>
      <c r="H1450" s="724"/>
      <c r="I1450" s="724"/>
      <c r="J1450" s="724"/>
      <c r="K1450" s="724"/>
      <c r="L1450" s="722"/>
      <c r="M1450" s="765" t="s">
        <v>3537</v>
      </c>
      <c r="N1450" s="765" t="s">
        <v>3537</v>
      </c>
      <c r="O1450" s="765" t="s">
        <v>3537</v>
      </c>
      <c r="P1450" s="765" t="s">
        <v>3537</v>
      </c>
      <c r="Q1450" s="765" t="s">
        <v>3114</v>
      </c>
      <c r="R1450" s="715" t="s">
        <v>3115</v>
      </c>
      <c r="S1450" s="217" t="s">
        <v>3493</v>
      </c>
      <c r="T1450" s="683">
        <v>45566</v>
      </c>
      <c r="U1450" s="683" t="s">
        <v>4567</v>
      </c>
      <c r="V1450" s="655" t="s">
        <v>2248</v>
      </c>
      <c r="W1450" s="60" t="s">
        <v>2249</v>
      </c>
      <c r="X1450" s="490" t="s">
        <v>2249</v>
      </c>
    </row>
    <row r="1451" spans="2:24" ht="51" x14ac:dyDescent="0.2">
      <c r="B1451" s="724"/>
      <c r="C1451" s="724"/>
      <c r="D1451" s="724"/>
      <c r="E1451" s="724"/>
      <c r="F1451" s="724"/>
      <c r="G1451" s="724"/>
      <c r="H1451" s="724"/>
      <c r="I1451" s="724"/>
      <c r="J1451" s="724"/>
      <c r="K1451" s="724"/>
      <c r="L1451" s="722"/>
      <c r="M1451" s="792"/>
      <c r="N1451" s="766"/>
      <c r="O1451" s="792"/>
      <c r="P1451" s="792"/>
      <c r="Q1451" s="792"/>
      <c r="R1451" s="720" t="s">
        <v>73</v>
      </c>
      <c r="S1451" s="217" t="s">
        <v>3494</v>
      </c>
      <c r="T1451" s="683">
        <v>45566</v>
      </c>
      <c r="U1451" s="683" t="s">
        <v>4567</v>
      </c>
      <c r="V1451" s="655" t="s">
        <v>2248</v>
      </c>
      <c r="W1451" s="60" t="s">
        <v>2249</v>
      </c>
      <c r="X1451" s="490" t="s">
        <v>2249</v>
      </c>
    </row>
    <row r="1452" spans="2:24" ht="51" x14ac:dyDescent="0.2">
      <c r="B1452" s="724"/>
      <c r="C1452" s="724"/>
      <c r="D1452" s="724"/>
      <c r="E1452" s="724"/>
      <c r="F1452" s="724"/>
      <c r="G1452" s="724"/>
      <c r="H1452" s="724"/>
      <c r="I1452" s="724"/>
      <c r="J1452" s="724"/>
      <c r="K1452" s="724"/>
      <c r="L1452" s="722"/>
      <c r="M1452" s="792"/>
      <c r="N1452" s="716" t="s">
        <v>4386</v>
      </c>
      <c r="O1452" s="716" t="s">
        <v>4386</v>
      </c>
      <c r="P1452" s="716" t="s">
        <v>4386</v>
      </c>
      <c r="Q1452" s="716" t="s">
        <v>4923</v>
      </c>
      <c r="R1452" s="715" t="s">
        <v>3251</v>
      </c>
      <c r="S1452" s="217" t="s">
        <v>3495</v>
      </c>
      <c r="T1452" s="683">
        <v>45566</v>
      </c>
      <c r="U1452" s="683" t="s">
        <v>4567</v>
      </c>
      <c r="V1452" s="655" t="s">
        <v>2248</v>
      </c>
      <c r="W1452" s="60" t="s">
        <v>2249</v>
      </c>
      <c r="X1452" s="490" t="s">
        <v>2249</v>
      </c>
    </row>
    <row r="1453" spans="2:24" ht="51" x14ac:dyDescent="0.2">
      <c r="B1453" s="724"/>
      <c r="C1453" s="724"/>
      <c r="D1453" s="724"/>
      <c r="E1453" s="724"/>
      <c r="F1453" s="724"/>
      <c r="G1453" s="724"/>
      <c r="H1453" s="724"/>
      <c r="I1453" s="724"/>
      <c r="J1453" s="724"/>
      <c r="K1453" s="724"/>
      <c r="L1453" s="722"/>
      <c r="M1453" s="766"/>
      <c r="N1453" s="716" t="s">
        <v>4387</v>
      </c>
      <c r="O1453" s="716" t="s">
        <v>4387</v>
      </c>
      <c r="P1453" s="716" t="s">
        <v>4387</v>
      </c>
      <c r="Q1453" s="716" t="s">
        <v>4924</v>
      </c>
      <c r="R1453" s="715" t="s">
        <v>3252</v>
      </c>
      <c r="S1453" s="217" t="s">
        <v>3496</v>
      </c>
      <c r="T1453" s="683">
        <v>45566</v>
      </c>
      <c r="U1453" s="683" t="s">
        <v>4567</v>
      </c>
      <c r="V1453" s="655" t="s">
        <v>2248</v>
      </c>
      <c r="W1453" s="60" t="s">
        <v>2249</v>
      </c>
      <c r="X1453" s="490" t="s">
        <v>2249</v>
      </c>
    </row>
    <row r="1454" spans="2:24" ht="25.5" x14ac:dyDescent="0.2">
      <c r="B1454" s="724"/>
      <c r="C1454" s="724" t="s">
        <v>614</v>
      </c>
      <c r="D1454" s="724" t="s">
        <v>614</v>
      </c>
      <c r="E1454" s="724" t="s">
        <v>614</v>
      </c>
      <c r="F1454" s="724" t="s">
        <v>614</v>
      </c>
      <c r="G1454" s="724" t="s">
        <v>614</v>
      </c>
      <c r="H1454" s="724" t="s">
        <v>614</v>
      </c>
      <c r="I1454" s="724" t="s">
        <v>614</v>
      </c>
      <c r="J1454" s="724" t="s">
        <v>614</v>
      </c>
      <c r="K1454" s="724" t="s">
        <v>614</v>
      </c>
      <c r="L1454" s="714" t="s">
        <v>614</v>
      </c>
      <c r="M1454" s="765" t="s">
        <v>3538</v>
      </c>
      <c r="N1454" s="765" t="s">
        <v>3538</v>
      </c>
      <c r="O1454" s="765" t="s">
        <v>3538</v>
      </c>
      <c r="P1454" s="765" t="s">
        <v>3538</v>
      </c>
      <c r="Q1454" s="765" t="s">
        <v>3121</v>
      </c>
      <c r="R1454" s="715" t="s">
        <v>3122</v>
      </c>
      <c r="S1454" s="217" t="s">
        <v>3880</v>
      </c>
      <c r="T1454" s="654" t="s">
        <v>4562</v>
      </c>
      <c r="U1454" s="599" t="s">
        <v>4564</v>
      </c>
      <c r="V1454" s="655" t="s">
        <v>2248</v>
      </c>
      <c r="W1454" s="60" t="s">
        <v>2249</v>
      </c>
      <c r="X1454" s="490" t="s">
        <v>2249</v>
      </c>
    </row>
    <row r="1455" spans="2:24" ht="30.6" customHeight="1" x14ac:dyDescent="0.2">
      <c r="B1455" s="724"/>
      <c r="C1455" s="724"/>
      <c r="D1455" s="724"/>
      <c r="E1455" s="724"/>
      <c r="F1455" s="724"/>
      <c r="G1455" s="724"/>
      <c r="H1455" s="724"/>
      <c r="I1455" s="724"/>
      <c r="J1455" s="724"/>
      <c r="K1455" s="724"/>
      <c r="L1455" s="722"/>
      <c r="M1455" s="766"/>
      <c r="N1455" s="766"/>
      <c r="O1455" s="766"/>
      <c r="P1455" s="766"/>
      <c r="Q1455" s="766"/>
      <c r="R1455" s="720" t="s">
        <v>73</v>
      </c>
      <c r="S1455" s="217" t="s">
        <v>3245</v>
      </c>
      <c r="T1455" s="654" t="s">
        <v>4562</v>
      </c>
      <c r="U1455" s="599" t="s">
        <v>4564</v>
      </c>
      <c r="V1455" s="655" t="s">
        <v>2248</v>
      </c>
      <c r="W1455" s="60" t="s">
        <v>2249</v>
      </c>
      <c r="X1455" s="490" t="s">
        <v>2249</v>
      </c>
    </row>
    <row r="1456" spans="2:24" ht="25.5" x14ac:dyDescent="0.2">
      <c r="B1456" s="724"/>
      <c r="C1456" s="724"/>
      <c r="D1456" s="724"/>
      <c r="E1456" s="724"/>
      <c r="F1456" s="724"/>
      <c r="G1456" s="724"/>
      <c r="H1456" s="724"/>
      <c r="I1456" s="724"/>
      <c r="J1456" s="724"/>
      <c r="K1456" s="724"/>
      <c r="L1456" s="722"/>
      <c r="M1456" s="716" t="s">
        <v>3539</v>
      </c>
      <c r="N1456" s="716" t="s">
        <v>3539</v>
      </c>
      <c r="O1456" s="716" t="s">
        <v>3539</v>
      </c>
      <c r="P1456" s="716" t="s">
        <v>3539</v>
      </c>
      <c r="Q1456" s="716" t="s">
        <v>4925</v>
      </c>
      <c r="R1456" s="715" t="s">
        <v>3253</v>
      </c>
      <c r="S1456" s="217" t="s">
        <v>3497</v>
      </c>
      <c r="T1456" s="659" t="s">
        <v>4565</v>
      </c>
      <c r="U1456" s="659" t="s">
        <v>4564</v>
      </c>
      <c r="V1456" s="655" t="s">
        <v>2248</v>
      </c>
      <c r="W1456" s="60" t="s">
        <v>2249</v>
      </c>
      <c r="X1456" s="490" t="s">
        <v>2249</v>
      </c>
    </row>
    <row r="1457" spans="1:24" ht="38.25" x14ac:dyDescent="0.2">
      <c r="B1457" s="724"/>
      <c r="C1457" s="724"/>
      <c r="D1457" s="724"/>
      <c r="E1457" s="724"/>
      <c r="F1457" s="724"/>
      <c r="G1457" s="724"/>
      <c r="H1457" s="724"/>
      <c r="I1457" s="724"/>
      <c r="J1457" s="724"/>
      <c r="K1457" s="724"/>
      <c r="L1457" s="722"/>
      <c r="M1457" s="720" t="s">
        <v>3540</v>
      </c>
      <c r="N1457" s="720" t="s">
        <v>3540</v>
      </c>
      <c r="O1457" s="720" t="s">
        <v>3540</v>
      </c>
      <c r="P1457" s="720" t="s">
        <v>3540</v>
      </c>
      <c r="Q1457" s="720" t="s">
        <v>3127</v>
      </c>
      <c r="R1457" s="715" t="s">
        <v>3128</v>
      </c>
      <c r="S1457" s="217" t="s">
        <v>3504</v>
      </c>
      <c r="T1457" s="683">
        <v>45566</v>
      </c>
      <c r="U1457" s="683" t="s">
        <v>4567</v>
      </c>
      <c r="V1457" s="655" t="s">
        <v>2248</v>
      </c>
      <c r="W1457" s="60" t="s">
        <v>2249</v>
      </c>
      <c r="X1457" s="490" t="s">
        <v>2249</v>
      </c>
    </row>
    <row r="1458" spans="1:24" ht="30.6" customHeight="1" x14ac:dyDescent="0.2">
      <c r="B1458" s="724"/>
      <c r="C1458" s="724"/>
      <c r="D1458" s="724"/>
      <c r="E1458" s="724"/>
      <c r="F1458" s="724"/>
      <c r="G1458" s="724"/>
      <c r="H1458" s="724"/>
      <c r="I1458" s="724"/>
      <c r="J1458" s="724"/>
      <c r="K1458" s="724"/>
      <c r="L1458" s="722"/>
      <c r="M1458" s="765" t="s">
        <v>3541</v>
      </c>
      <c r="N1458" s="765" t="s">
        <v>3541</v>
      </c>
      <c r="O1458" s="765" t="s">
        <v>3541</v>
      </c>
      <c r="P1458" s="765" t="s">
        <v>3541</v>
      </c>
      <c r="Q1458" s="765" t="s">
        <v>3130</v>
      </c>
      <c r="R1458" s="715" t="s">
        <v>3131</v>
      </c>
      <c r="S1458" s="217" t="s">
        <v>3246</v>
      </c>
      <c r="T1458" s="659" t="s">
        <v>4565</v>
      </c>
      <c r="U1458" s="659" t="s">
        <v>4564</v>
      </c>
      <c r="V1458" s="655" t="s">
        <v>2248</v>
      </c>
      <c r="W1458" s="60" t="s">
        <v>2249</v>
      </c>
      <c r="X1458" s="490" t="s">
        <v>2249</v>
      </c>
    </row>
    <row r="1459" spans="1:24" ht="31.9" customHeight="1" x14ac:dyDescent="0.2">
      <c r="B1459" s="724"/>
      <c r="C1459" s="724"/>
      <c r="D1459" s="724"/>
      <c r="E1459" s="724"/>
      <c r="F1459" s="724"/>
      <c r="G1459" s="724"/>
      <c r="H1459" s="724"/>
      <c r="I1459" s="724"/>
      <c r="J1459" s="724"/>
      <c r="K1459" s="724"/>
      <c r="L1459" s="722"/>
      <c r="M1459" s="766"/>
      <c r="N1459" s="766"/>
      <c r="O1459" s="766"/>
      <c r="P1459" s="766"/>
      <c r="Q1459" s="766"/>
      <c r="R1459" s="720" t="s">
        <v>73</v>
      </c>
      <c r="S1459" s="217" t="s">
        <v>3498</v>
      </c>
      <c r="T1459" s="659" t="s">
        <v>4565</v>
      </c>
      <c r="U1459" s="659" t="s">
        <v>4564</v>
      </c>
      <c r="V1459" s="655" t="s">
        <v>2248</v>
      </c>
      <c r="W1459" s="60" t="s">
        <v>2249</v>
      </c>
      <c r="X1459" s="490" t="s">
        <v>2249</v>
      </c>
    </row>
    <row r="1460" spans="1:24" ht="43.15" customHeight="1" x14ac:dyDescent="0.2">
      <c r="B1460" s="724"/>
      <c r="C1460" s="724"/>
      <c r="D1460" s="724"/>
      <c r="E1460" s="724"/>
      <c r="F1460" s="724"/>
      <c r="G1460" s="724"/>
      <c r="H1460" s="724"/>
      <c r="I1460" s="724"/>
      <c r="J1460" s="724"/>
      <c r="K1460" s="724"/>
      <c r="L1460" s="722"/>
      <c r="M1460" s="720" t="s">
        <v>3542</v>
      </c>
      <c r="N1460" s="720" t="s">
        <v>3542</v>
      </c>
      <c r="O1460" s="720" t="s">
        <v>3542</v>
      </c>
      <c r="P1460" s="720" t="s">
        <v>3542</v>
      </c>
      <c r="Q1460" s="720" t="s">
        <v>3134</v>
      </c>
      <c r="R1460" s="715" t="s">
        <v>3135</v>
      </c>
      <c r="S1460" s="217" t="s">
        <v>3503</v>
      </c>
      <c r="T1460" s="654" t="s">
        <v>4562</v>
      </c>
      <c r="U1460" s="599" t="s">
        <v>4564</v>
      </c>
      <c r="V1460" s="655" t="s">
        <v>2248</v>
      </c>
      <c r="W1460" s="60" t="s">
        <v>2249</v>
      </c>
      <c r="X1460" s="490" t="s">
        <v>2249</v>
      </c>
    </row>
    <row r="1461" spans="1:24" ht="63.75" x14ac:dyDescent="0.2">
      <c r="B1461" s="724"/>
      <c r="C1461" s="724"/>
      <c r="D1461" s="724"/>
      <c r="E1461" s="724"/>
      <c r="F1461" s="724"/>
      <c r="G1461" s="724"/>
      <c r="H1461" s="724"/>
      <c r="I1461" s="724"/>
      <c r="J1461" s="724"/>
      <c r="K1461" s="724"/>
      <c r="L1461" s="722"/>
      <c r="M1461" s="765" t="s">
        <v>3543</v>
      </c>
      <c r="N1461" s="720" t="s">
        <v>4381</v>
      </c>
      <c r="O1461" s="720" t="s">
        <v>4381</v>
      </c>
      <c r="P1461" s="720" t="s">
        <v>4381</v>
      </c>
      <c r="Q1461" s="720" t="s">
        <v>4926</v>
      </c>
      <c r="R1461" s="715" t="s">
        <v>3254</v>
      </c>
      <c r="S1461" s="217" t="s">
        <v>3499</v>
      </c>
      <c r="T1461" s="654" t="s">
        <v>4562</v>
      </c>
      <c r="U1461" s="599" t="s">
        <v>4564</v>
      </c>
      <c r="V1461" s="655" t="s">
        <v>2248</v>
      </c>
      <c r="W1461" s="60" t="s">
        <v>2249</v>
      </c>
      <c r="X1461" s="490" t="s">
        <v>2249</v>
      </c>
    </row>
    <row r="1462" spans="1:24" ht="76.5" x14ac:dyDescent="0.2">
      <c r="B1462" s="724"/>
      <c r="C1462" s="724"/>
      <c r="D1462" s="724"/>
      <c r="E1462" s="724"/>
      <c r="F1462" s="724"/>
      <c r="G1462" s="724"/>
      <c r="H1462" s="724"/>
      <c r="I1462" s="724"/>
      <c r="J1462" s="724"/>
      <c r="K1462" s="724"/>
      <c r="L1462" s="722"/>
      <c r="M1462" s="792"/>
      <c r="N1462" s="720" t="s">
        <v>4382</v>
      </c>
      <c r="O1462" s="720" t="s">
        <v>4382</v>
      </c>
      <c r="P1462" s="720" t="s">
        <v>4382</v>
      </c>
      <c r="Q1462" s="720" t="s">
        <v>4927</v>
      </c>
      <c r="R1462" s="715" t="s">
        <v>3255</v>
      </c>
      <c r="S1462" s="217" t="s">
        <v>3500</v>
      </c>
      <c r="T1462" s="659" t="s">
        <v>4565</v>
      </c>
      <c r="U1462" s="659" t="s">
        <v>4564</v>
      </c>
      <c r="V1462" s="655" t="s">
        <v>2248</v>
      </c>
      <c r="W1462" s="60" t="s">
        <v>2249</v>
      </c>
      <c r="X1462" s="490" t="s">
        <v>2249</v>
      </c>
    </row>
    <row r="1463" spans="1:24" ht="51" x14ac:dyDescent="0.2">
      <c r="B1463" s="724"/>
      <c r="C1463" s="724"/>
      <c r="D1463" s="724"/>
      <c r="E1463" s="724"/>
      <c r="F1463" s="724"/>
      <c r="G1463" s="724"/>
      <c r="H1463" s="724"/>
      <c r="I1463" s="724"/>
      <c r="J1463" s="724"/>
      <c r="K1463" s="724"/>
      <c r="L1463" s="722"/>
      <c r="M1463" s="792"/>
      <c r="N1463" s="720" t="s">
        <v>4383</v>
      </c>
      <c r="O1463" s="720" t="s">
        <v>4383</v>
      </c>
      <c r="P1463" s="720" t="s">
        <v>4383</v>
      </c>
      <c r="Q1463" s="720" t="s">
        <v>4928</v>
      </c>
      <c r="R1463" s="715" t="s">
        <v>3256</v>
      </c>
      <c r="S1463" s="217" t="s">
        <v>3501</v>
      </c>
      <c r="T1463" s="654" t="s">
        <v>4562</v>
      </c>
      <c r="U1463" s="599" t="s">
        <v>4564</v>
      </c>
      <c r="V1463" s="655" t="s">
        <v>2248</v>
      </c>
      <c r="W1463" s="60" t="s">
        <v>2249</v>
      </c>
      <c r="X1463" s="490" t="s">
        <v>2249</v>
      </c>
    </row>
    <row r="1464" spans="1:24" ht="45.6" customHeight="1" x14ac:dyDescent="0.2">
      <c r="B1464" s="724"/>
      <c r="C1464" s="724"/>
      <c r="D1464" s="724"/>
      <c r="E1464" s="724"/>
      <c r="F1464" s="724"/>
      <c r="G1464" s="724"/>
      <c r="H1464" s="724"/>
      <c r="I1464" s="724"/>
      <c r="J1464" s="724"/>
      <c r="K1464" s="724"/>
      <c r="L1464" s="722"/>
      <c r="M1464" s="766"/>
      <c r="N1464" s="716" t="s">
        <v>3543</v>
      </c>
      <c r="O1464" s="716" t="s">
        <v>3543</v>
      </c>
      <c r="P1464" s="716" t="s">
        <v>3543</v>
      </c>
      <c r="Q1464" s="716" t="s">
        <v>3142</v>
      </c>
      <c r="R1464" s="715" t="s">
        <v>3143</v>
      </c>
      <c r="S1464" s="217" t="s">
        <v>3502</v>
      </c>
      <c r="T1464" s="659" t="s">
        <v>4565</v>
      </c>
      <c r="U1464" s="659" t="s">
        <v>4563</v>
      </c>
      <c r="V1464" s="655" t="s">
        <v>2248</v>
      </c>
      <c r="W1464" s="60" t="s">
        <v>2249</v>
      </c>
      <c r="X1464" s="490" t="s">
        <v>2249</v>
      </c>
    </row>
    <row r="1465" spans="1:24" ht="15" customHeight="1" x14ac:dyDescent="0.2">
      <c r="B1465" s="679" t="s">
        <v>4859</v>
      </c>
      <c r="C1465" s="679"/>
      <c r="D1465" s="679"/>
      <c r="E1465" s="679"/>
      <c r="F1465" s="679"/>
      <c r="G1465" s="679"/>
      <c r="H1465" s="679"/>
      <c r="I1465" s="679"/>
      <c r="J1465" s="679"/>
      <c r="K1465" s="679"/>
      <c r="L1465" s="679"/>
      <c r="M1465" s="679"/>
      <c r="N1465" s="679"/>
      <c r="O1465" s="679"/>
      <c r="P1465" s="782" t="s">
        <v>4859</v>
      </c>
      <c r="Q1465" s="785"/>
      <c r="R1465" s="785"/>
      <c r="S1465" s="785"/>
      <c r="T1465" s="785"/>
      <c r="U1465" s="785"/>
      <c r="V1465" s="785"/>
      <c r="W1465" s="785"/>
      <c r="X1465" s="845"/>
    </row>
    <row r="1466" spans="1:24" customFormat="1" ht="25.5" x14ac:dyDescent="0.2">
      <c r="A1466" s="688"/>
      <c r="P1466" s="701"/>
      <c r="Q1466" s="754" t="s">
        <v>4633</v>
      </c>
      <c r="R1466" s="713" t="s">
        <v>3056</v>
      </c>
      <c r="S1466" s="209" t="s">
        <v>4651</v>
      </c>
      <c r="T1466" s="659" t="s">
        <v>4565</v>
      </c>
      <c r="U1466" s="659" t="s">
        <v>4563</v>
      </c>
      <c r="V1466" s="682" t="s">
        <v>4446</v>
      </c>
      <c r="W1466" s="682" t="s">
        <v>4446</v>
      </c>
      <c r="X1466" s="682" t="s">
        <v>4446</v>
      </c>
    </row>
    <row r="1467" spans="1:24" customFormat="1" x14ac:dyDescent="0.2">
      <c r="A1467" s="688"/>
      <c r="P1467" s="701"/>
      <c r="Q1467" s="754"/>
      <c r="R1467" s="694" t="s">
        <v>73</v>
      </c>
      <c r="S1467" s="209" t="s">
        <v>4652</v>
      </c>
      <c r="T1467" s="659" t="s">
        <v>4565</v>
      </c>
      <c r="U1467" s="659" t="s">
        <v>4563</v>
      </c>
      <c r="V1467" s="682" t="s">
        <v>4446</v>
      </c>
      <c r="W1467" s="682" t="s">
        <v>4446</v>
      </c>
      <c r="X1467" s="682" t="s">
        <v>4446</v>
      </c>
    </row>
    <row r="1468" spans="1:24" customFormat="1" ht="25.5" x14ac:dyDescent="0.2">
      <c r="A1468" s="688"/>
      <c r="P1468" s="702"/>
      <c r="Q1468" s="754"/>
      <c r="R1468" s="694" t="s">
        <v>73</v>
      </c>
      <c r="S1468" s="209" t="s">
        <v>4649</v>
      </c>
      <c r="T1468" s="659" t="s">
        <v>4565</v>
      </c>
      <c r="U1468" s="659" t="s">
        <v>4563</v>
      </c>
      <c r="V1468" s="682" t="s">
        <v>4446</v>
      </c>
      <c r="W1468" s="682" t="s">
        <v>4446</v>
      </c>
      <c r="X1468" s="682" t="s">
        <v>4446</v>
      </c>
    </row>
    <row r="1469" spans="1:24" customFormat="1" ht="25.5" x14ac:dyDescent="0.2">
      <c r="A1469" s="688"/>
      <c r="P1469" s="702"/>
      <c r="Q1469" s="754"/>
      <c r="R1469" s="703" t="s">
        <v>73</v>
      </c>
      <c r="S1469" s="209" t="s">
        <v>4650</v>
      </c>
      <c r="T1469" s="659" t="s">
        <v>4565</v>
      </c>
      <c r="U1469" s="659" t="s">
        <v>4563</v>
      </c>
      <c r="V1469" s="682" t="s">
        <v>4446</v>
      </c>
      <c r="W1469" s="682" t="s">
        <v>4446</v>
      </c>
      <c r="X1469" s="682" t="s">
        <v>4446</v>
      </c>
    </row>
    <row r="1470" spans="1:24" customFormat="1" ht="38.25" x14ac:dyDescent="0.2">
      <c r="A1470" s="688"/>
      <c r="P1470" s="702"/>
      <c r="Q1470" s="754"/>
      <c r="R1470" s="694" t="s">
        <v>73</v>
      </c>
      <c r="S1470" s="209" t="s">
        <v>4653</v>
      </c>
      <c r="T1470" s="659" t="s">
        <v>4565</v>
      </c>
      <c r="U1470" s="659" t="s">
        <v>4563</v>
      </c>
      <c r="V1470" s="682" t="s">
        <v>4446</v>
      </c>
      <c r="W1470" s="682" t="s">
        <v>4446</v>
      </c>
      <c r="X1470" s="682" t="s">
        <v>4446</v>
      </c>
    </row>
    <row r="1471" spans="1:24" customFormat="1" ht="38.25" x14ac:dyDescent="0.2">
      <c r="A1471" s="688"/>
      <c r="P1471" s="702"/>
      <c r="Q1471" s="754"/>
      <c r="R1471" s="694" t="s">
        <v>73</v>
      </c>
      <c r="S1471" s="209" t="s">
        <v>4659</v>
      </c>
      <c r="T1471" s="659" t="s">
        <v>4565</v>
      </c>
      <c r="U1471" s="659" t="s">
        <v>4563</v>
      </c>
      <c r="V1471" s="682" t="s">
        <v>4446</v>
      </c>
      <c r="W1471" s="682" t="s">
        <v>4446</v>
      </c>
      <c r="X1471" s="682" t="s">
        <v>4446</v>
      </c>
    </row>
    <row r="1472" spans="1:24" customFormat="1" x14ac:dyDescent="0.2">
      <c r="A1472" s="688"/>
      <c r="P1472" s="702"/>
      <c r="Q1472" s="754"/>
      <c r="R1472" s="694" t="s">
        <v>73</v>
      </c>
      <c r="S1472" s="209" t="s">
        <v>4654</v>
      </c>
      <c r="T1472" s="659" t="s">
        <v>4565</v>
      </c>
      <c r="U1472" s="659" t="s">
        <v>4563</v>
      </c>
      <c r="V1472" s="682" t="s">
        <v>4446</v>
      </c>
      <c r="W1472" s="682" t="s">
        <v>4446</v>
      </c>
      <c r="X1472" s="682" t="s">
        <v>4446</v>
      </c>
    </row>
    <row r="1473" spans="1:24" customFormat="1" ht="25.5" x14ac:dyDescent="0.2">
      <c r="A1473" s="688"/>
      <c r="P1473" s="702"/>
      <c r="Q1473" s="754"/>
      <c r="R1473" s="694" t="s">
        <v>73</v>
      </c>
      <c r="S1473" s="209" t="s">
        <v>4655</v>
      </c>
      <c r="T1473" s="659" t="s">
        <v>4565</v>
      </c>
      <c r="U1473" s="659" t="s">
        <v>4563</v>
      </c>
      <c r="V1473" s="682" t="s">
        <v>4446</v>
      </c>
      <c r="W1473" s="682" t="s">
        <v>4446</v>
      </c>
      <c r="X1473" s="682" t="s">
        <v>4446</v>
      </c>
    </row>
    <row r="1474" spans="1:24" customFormat="1" ht="25.5" x14ac:dyDescent="0.2">
      <c r="A1474" s="688"/>
      <c r="P1474" s="702"/>
      <c r="Q1474" s="754"/>
      <c r="R1474" s="694" t="s">
        <v>73</v>
      </c>
      <c r="S1474" s="209" t="s">
        <v>4656</v>
      </c>
      <c r="T1474" s="659" t="s">
        <v>4565</v>
      </c>
      <c r="U1474" s="659" t="s">
        <v>4563</v>
      </c>
      <c r="V1474" s="682" t="s">
        <v>4446</v>
      </c>
      <c r="W1474" s="682" t="s">
        <v>4446</v>
      </c>
      <c r="X1474" s="682" t="s">
        <v>4446</v>
      </c>
    </row>
    <row r="1475" spans="1:24" customFormat="1" ht="54" customHeight="1" x14ac:dyDescent="0.2">
      <c r="A1475" s="688"/>
      <c r="P1475" s="701"/>
      <c r="Q1475" s="754" t="s">
        <v>4634</v>
      </c>
      <c r="R1475" s="713" t="s">
        <v>4635</v>
      </c>
      <c r="S1475" s="209" t="s">
        <v>4888</v>
      </c>
      <c r="T1475" s="659" t="s">
        <v>4565</v>
      </c>
      <c r="U1475" s="659" t="s">
        <v>4564</v>
      </c>
      <c r="V1475" s="682" t="s">
        <v>4446</v>
      </c>
      <c r="W1475" s="682" t="s">
        <v>4446</v>
      </c>
      <c r="X1475" s="682" t="s">
        <v>4446</v>
      </c>
    </row>
    <row r="1476" spans="1:24" customFormat="1" ht="25.5" x14ac:dyDescent="0.2">
      <c r="A1476" s="688"/>
      <c r="P1476" s="701"/>
      <c r="Q1476" s="754"/>
      <c r="R1476" s="694" t="s">
        <v>73</v>
      </c>
      <c r="S1476" s="209" t="s">
        <v>4657</v>
      </c>
      <c r="T1476" s="659" t="s">
        <v>4565</v>
      </c>
      <c r="U1476" s="659" t="s">
        <v>4564</v>
      </c>
      <c r="V1476" s="682" t="s">
        <v>4446</v>
      </c>
      <c r="W1476" s="682" t="s">
        <v>4446</v>
      </c>
      <c r="X1476" s="682" t="s">
        <v>4446</v>
      </c>
    </row>
    <row r="1477" spans="1:24" customFormat="1" ht="25.5" x14ac:dyDescent="0.2">
      <c r="A1477" s="688"/>
      <c r="P1477" s="702"/>
      <c r="Q1477" s="754"/>
      <c r="R1477" s="694" t="s">
        <v>73</v>
      </c>
      <c r="S1477" s="209" t="s">
        <v>4658</v>
      </c>
      <c r="T1477" s="659" t="s">
        <v>4565</v>
      </c>
      <c r="U1477" s="659" t="s">
        <v>4564</v>
      </c>
      <c r="V1477" s="682" t="s">
        <v>4446</v>
      </c>
      <c r="W1477" s="682" t="s">
        <v>4446</v>
      </c>
      <c r="X1477" s="682" t="s">
        <v>4446</v>
      </c>
    </row>
    <row r="1478" spans="1:24" customFormat="1" ht="76.5" x14ac:dyDescent="0.2">
      <c r="A1478" s="688"/>
      <c r="P1478" s="701"/>
      <c r="Q1478" s="713" t="s">
        <v>4644</v>
      </c>
      <c r="R1478" s="713" t="s">
        <v>4661</v>
      </c>
      <c r="S1478" s="218" t="s">
        <v>4636</v>
      </c>
      <c r="T1478" s="659" t="s">
        <v>4565</v>
      </c>
      <c r="U1478" s="659" t="s">
        <v>4564</v>
      </c>
      <c r="V1478" s="682" t="s">
        <v>4446</v>
      </c>
      <c r="W1478" s="682" t="s">
        <v>4446</v>
      </c>
      <c r="X1478" s="682" t="s">
        <v>4446</v>
      </c>
    </row>
    <row r="1479" spans="1:24" customFormat="1" ht="51" x14ac:dyDescent="0.2">
      <c r="A1479" s="688"/>
      <c r="P1479" s="701"/>
      <c r="Q1479" s="713" t="s">
        <v>4637</v>
      </c>
      <c r="R1479" s="713" t="s">
        <v>4638</v>
      </c>
      <c r="S1479" s="218" t="s">
        <v>4639</v>
      </c>
      <c r="T1479" s="659" t="s">
        <v>4565</v>
      </c>
      <c r="U1479" s="659" t="s">
        <v>4563</v>
      </c>
      <c r="V1479" s="682" t="s">
        <v>4446</v>
      </c>
      <c r="W1479" s="682" t="s">
        <v>4446</v>
      </c>
      <c r="X1479" s="682" t="s">
        <v>4446</v>
      </c>
    </row>
    <row r="1480" spans="1:24" customFormat="1" ht="43.15" customHeight="1" x14ac:dyDescent="0.2">
      <c r="A1480" s="688"/>
      <c r="P1480" s="701"/>
      <c r="Q1480" s="713" t="s">
        <v>4640</v>
      </c>
      <c r="R1480" s="713" t="s">
        <v>4641</v>
      </c>
      <c r="S1480" s="218" t="s">
        <v>4660</v>
      </c>
      <c r="T1480" s="659" t="s">
        <v>4565</v>
      </c>
      <c r="U1480" s="659" t="s">
        <v>4564</v>
      </c>
      <c r="V1480" s="682" t="s">
        <v>4446</v>
      </c>
      <c r="W1480" s="682" t="s">
        <v>4446</v>
      </c>
      <c r="X1480" s="682" t="s">
        <v>4446</v>
      </c>
    </row>
    <row r="1481" spans="1:24" customFormat="1" ht="38.25" x14ac:dyDescent="0.2">
      <c r="A1481" s="688"/>
      <c r="P1481" s="701"/>
      <c r="Q1481" s="713" t="s">
        <v>4645</v>
      </c>
      <c r="R1481" s="694" t="s">
        <v>4646</v>
      </c>
      <c r="S1481" s="218" t="s">
        <v>4643</v>
      </c>
      <c r="T1481" s="659" t="s">
        <v>4565</v>
      </c>
      <c r="U1481" s="659" t="s">
        <v>4564</v>
      </c>
      <c r="V1481" s="682" t="s">
        <v>4446</v>
      </c>
      <c r="W1481" s="682" t="s">
        <v>4446</v>
      </c>
      <c r="X1481" s="682" t="s">
        <v>4446</v>
      </c>
    </row>
    <row r="1482" spans="1:24" customFormat="1" ht="25.5" x14ac:dyDescent="0.2">
      <c r="A1482" s="688"/>
      <c r="P1482" s="701"/>
      <c r="Q1482" s="713" t="s">
        <v>4647</v>
      </c>
      <c r="R1482" s="694" t="s">
        <v>4648</v>
      </c>
      <c r="S1482" s="218" t="s">
        <v>4642</v>
      </c>
      <c r="T1482" s="659" t="s">
        <v>4565</v>
      </c>
      <c r="U1482" s="659" t="s">
        <v>4564</v>
      </c>
      <c r="V1482" s="682" t="s">
        <v>4446</v>
      </c>
      <c r="W1482" s="682" t="s">
        <v>4446</v>
      </c>
      <c r="X1482" s="682" t="s">
        <v>4446</v>
      </c>
    </row>
    <row r="1483" spans="1:24" ht="15" customHeight="1" x14ac:dyDescent="0.2">
      <c r="B1483" s="679" t="s">
        <v>4887</v>
      </c>
      <c r="C1483" s="679"/>
      <c r="D1483" s="679"/>
      <c r="E1483" s="679"/>
      <c r="F1483" s="679"/>
      <c r="G1483" s="679"/>
      <c r="H1483" s="679"/>
      <c r="I1483" s="679"/>
      <c r="J1483" s="679"/>
      <c r="K1483" s="679"/>
      <c r="L1483" s="679"/>
      <c r="M1483" s="679"/>
      <c r="N1483" s="679"/>
      <c r="O1483" s="679"/>
      <c r="P1483" s="782" t="s">
        <v>4887</v>
      </c>
      <c r="Q1483" s="785"/>
      <c r="R1483" s="785"/>
      <c r="S1483" s="785"/>
      <c r="T1483" s="785"/>
      <c r="U1483" s="785"/>
      <c r="V1483" s="785"/>
      <c r="W1483" s="785"/>
      <c r="X1483" s="845"/>
    </row>
    <row r="1484" spans="1:24" ht="15" customHeight="1" x14ac:dyDescent="0.2">
      <c r="B1484" s="31" t="s">
        <v>786</v>
      </c>
      <c r="C1484" s="754" t="s">
        <v>1354</v>
      </c>
      <c r="D1484" s="755" t="s">
        <v>369</v>
      </c>
      <c r="E1484" s="755" t="s">
        <v>369</v>
      </c>
      <c r="F1484" s="764" t="s">
        <v>1964</v>
      </c>
      <c r="G1484" s="764">
        <v>5.2</v>
      </c>
      <c r="H1484" s="764">
        <v>5.13</v>
      </c>
      <c r="I1484" s="764">
        <v>5.2</v>
      </c>
      <c r="J1484" s="764">
        <v>5.13</v>
      </c>
      <c r="K1484" s="764">
        <v>5.13</v>
      </c>
      <c r="L1484" s="764">
        <v>5.13</v>
      </c>
      <c r="M1484" s="764">
        <v>5.13</v>
      </c>
      <c r="N1484" s="764">
        <v>5.13</v>
      </c>
      <c r="O1484" s="764">
        <v>5.13</v>
      </c>
      <c r="P1484" s="764">
        <v>5.13</v>
      </c>
      <c r="Q1484" s="896">
        <v>5.2</v>
      </c>
      <c r="R1484" s="715" t="s">
        <v>1963</v>
      </c>
      <c r="S1484" s="218" t="s">
        <v>1302</v>
      </c>
      <c r="T1484" s="599" t="s">
        <v>4562</v>
      </c>
      <c r="U1484" s="599" t="s">
        <v>4562</v>
      </c>
      <c r="V1484" s="722"/>
      <c r="W1484" s="722"/>
      <c r="X1484" s="722"/>
    </row>
    <row r="1485" spans="1:24" ht="25.5" x14ac:dyDescent="0.2">
      <c r="B1485" s="31" t="s">
        <v>786</v>
      </c>
      <c r="C1485" s="755"/>
      <c r="D1485" s="755"/>
      <c r="E1485" s="755"/>
      <c r="F1485" s="791"/>
      <c r="G1485" s="791"/>
      <c r="H1485" s="791"/>
      <c r="I1485" s="791"/>
      <c r="J1485" s="791"/>
      <c r="K1485" s="791"/>
      <c r="L1485" s="791"/>
      <c r="M1485" s="791"/>
      <c r="N1485" s="791"/>
      <c r="O1485" s="791"/>
      <c r="P1485" s="791"/>
      <c r="Q1485" s="897"/>
      <c r="R1485" s="713" t="s">
        <v>73</v>
      </c>
      <c r="S1485" s="203" t="s">
        <v>1966</v>
      </c>
      <c r="T1485" s="599" t="s">
        <v>4562</v>
      </c>
      <c r="U1485" s="599" t="s">
        <v>4562</v>
      </c>
      <c r="V1485" s="487" t="s">
        <v>2246</v>
      </c>
      <c r="W1485" s="487" t="s">
        <v>2246</v>
      </c>
      <c r="X1485" s="487" t="s">
        <v>2246</v>
      </c>
    </row>
    <row r="1486" spans="1:24" ht="15" customHeight="1" x14ac:dyDescent="0.2">
      <c r="B1486" s="31" t="s">
        <v>786</v>
      </c>
      <c r="C1486" s="755"/>
      <c r="D1486" s="755"/>
      <c r="E1486" s="755"/>
      <c r="F1486" s="791"/>
      <c r="G1486" s="791"/>
      <c r="H1486" s="791"/>
      <c r="I1486" s="791"/>
      <c r="J1486" s="791"/>
      <c r="K1486" s="791"/>
      <c r="L1486" s="791"/>
      <c r="M1486" s="791"/>
      <c r="N1486" s="791"/>
      <c r="O1486" s="791"/>
      <c r="P1486" s="791"/>
      <c r="Q1486" s="897"/>
      <c r="R1486" s="713" t="s">
        <v>73</v>
      </c>
      <c r="S1486" s="218" t="s">
        <v>1304</v>
      </c>
      <c r="T1486" s="599" t="s">
        <v>4562</v>
      </c>
      <c r="U1486" s="599" t="s">
        <v>4562</v>
      </c>
      <c r="V1486" s="487" t="s">
        <v>2246</v>
      </c>
      <c r="W1486" s="487" t="s">
        <v>2246</v>
      </c>
      <c r="X1486" s="487" t="s">
        <v>2246</v>
      </c>
    </row>
    <row r="1487" spans="1:24" ht="38.25" x14ac:dyDescent="0.2">
      <c r="B1487" s="31" t="s">
        <v>786</v>
      </c>
      <c r="C1487" s="260"/>
      <c r="D1487" s="260"/>
      <c r="E1487" s="260"/>
      <c r="F1487" s="260"/>
      <c r="G1487" s="31"/>
      <c r="H1487" s="764" t="s">
        <v>1683</v>
      </c>
      <c r="I1487" s="764" t="s">
        <v>4929</v>
      </c>
      <c r="J1487" s="773" t="s">
        <v>1683</v>
      </c>
      <c r="K1487" s="773" t="s">
        <v>1683</v>
      </c>
      <c r="L1487" s="773" t="s">
        <v>1683</v>
      </c>
      <c r="M1487" s="773" t="s">
        <v>1683</v>
      </c>
      <c r="N1487" s="773" t="s">
        <v>1683</v>
      </c>
      <c r="O1487" s="773" t="s">
        <v>1683</v>
      </c>
      <c r="P1487" s="773" t="s">
        <v>1683</v>
      </c>
      <c r="Q1487" s="773" t="s">
        <v>4929</v>
      </c>
      <c r="R1487" s="715" t="s">
        <v>2327</v>
      </c>
      <c r="S1487" s="400" t="s">
        <v>2296</v>
      </c>
      <c r="T1487" s="599" t="s">
        <v>4562</v>
      </c>
      <c r="U1487" s="599" t="s">
        <v>4562</v>
      </c>
      <c r="V1487" s="487" t="s">
        <v>2246</v>
      </c>
      <c r="W1487" s="487" t="s">
        <v>2246</v>
      </c>
      <c r="X1487" s="487" t="s">
        <v>2246</v>
      </c>
    </row>
    <row r="1488" spans="1:24" ht="29.45" customHeight="1" x14ac:dyDescent="0.2">
      <c r="B1488" s="31" t="s">
        <v>786</v>
      </c>
      <c r="C1488" s="260"/>
      <c r="D1488" s="260"/>
      <c r="E1488" s="260"/>
      <c r="F1488" s="260"/>
      <c r="G1488" s="715" t="s">
        <v>1683</v>
      </c>
      <c r="H1488" s="764"/>
      <c r="I1488" s="764"/>
      <c r="J1488" s="774"/>
      <c r="K1488" s="774"/>
      <c r="L1488" s="774"/>
      <c r="M1488" s="774"/>
      <c r="N1488" s="774"/>
      <c r="O1488" s="774"/>
      <c r="P1488" s="774"/>
      <c r="Q1488" s="774"/>
      <c r="R1488" s="715" t="s">
        <v>73</v>
      </c>
      <c r="S1488" s="400" t="s">
        <v>2297</v>
      </c>
      <c r="T1488" s="599" t="s">
        <v>4562</v>
      </c>
      <c r="U1488" s="599" t="s">
        <v>4562</v>
      </c>
      <c r="V1488" s="487" t="s">
        <v>2246</v>
      </c>
      <c r="W1488" s="487" t="s">
        <v>2246</v>
      </c>
      <c r="X1488" s="487" t="s">
        <v>2246</v>
      </c>
    </row>
    <row r="1489" spans="2:24" ht="38.25" x14ac:dyDescent="0.2">
      <c r="B1489" s="31" t="s">
        <v>786</v>
      </c>
      <c r="C1489" s="713"/>
      <c r="D1489" s="714"/>
      <c r="E1489" s="714"/>
      <c r="F1489" s="720"/>
      <c r="G1489" s="720"/>
      <c r="H1489" s="764"/>
      <c r="I1489" s="764"/>
      <c r="J1489" s="774"/>
      <c r="K1489" s="774"/>
      <c r="L1489" s="774"/>
      <c r="M1489" s="774"/>
      <c r="N1489" s="774"/>
      <c r="O1489" s="774"/>
      <c r="P1489" s="774"/>
      <c r="Q1489" s="774"/>
      <c r="R1489" s="713" t="s">
        <v>73</v>
      </c>
      <c r="S1489" s="399" t="s">
        <v>1713</v>
      </c>
      <c r="T1489" s="599" t="s">
        <v>4562</v>
      </c>
      <c r="U1489" s="599" t="s">
        <v>4562</v>
      </c>
      <c r="V1489" s="487" t="s">
        <v>2246</v>
      </c>
      <c r="W1489" s="487" t="s">
        <v>2246</v>
      </c>
      <c r="X1489" s="487" t="s">
        <v>2246</v>
      </c>
    </row>
    <row r="1490" spans="2:24" ht="25.5" customHeight="1" x14ac:dyDescent="0.2">
      <c r="B1490" s="31" t="s">
        <v>786</v>
      </c>
      <c r="C1490" s="754" t="s">
        <v>1355</v>
      </c>
      <c r="D1490" s="755" t="s">
        <v>372</v>
      </c>
      <c r="E1490" s="755" t="s">
        <v>372</v>
      </c>
      <c r="F1490" s="764" t="s">
        <v>1965</v>
      </c>
      <c r="G1490" s="764" t="s">
        <v>1683</v>
      </c>
      <c r="H1490" s="764"/>
      <c r="I1490" s="764"/>
      <c r="J1490" s="774"/>
      <c r="K1490" s="774"/>
      <c r="L1490" s="774"/>
      <c r="M1490" s="774"/>
      <c r="N1490" s="774"/>
      <c r="O1490" s="774"/>
      <c r="P1490" s="774"/>
      <c r="Q1490" s="774"/>
      <c r="R1490" s="713" t="s">
        <v>73</v>
      </c>
      <c r="S1490" s="399" t="s">
        <v>1714</v>
      </c>
      <c r="T1490" s="599" t="s">
        <v>4562</v>
      </c>
      <c r="U1490" s="599" t="s">
        <v>4562</v>
      </c>
      <c r="V1490" s="487" t="s">
        <v>2246</v>
      </c>
      <c r="W1490" s="487" t="s">
        <v>2246</v>
      </c>
      <c r="X1490" s="487" t="s">
        <v>2246</v>
      </c>
    </row>
    <row r="1491" spans="2:24" ht="30" customHeight="1" x14ac:dyDescent="0.2">
      <c r="B1491" s="31" t="s">
        <v>786</v>
      </c>
      <c r="C1491" s="754"/>
      <c r="D1491" s="755"/>
      <c r="E1491" s="755"/>
      <c r="F1491" s="764"/>
      <c r="G1491" s="764"/>
      <c r="H1491" s="764"/>
      <c r="I1491" s="764"/>
      <c r="J1491" s="774"/>
      <c r="K1491" s="774"/>
      <c r="L1491" s="774"/>
      <c r="M1491" s="774"/>
      <c r="N1491" s="774"/>
      <c r="O1491" s="774"/>
      <c r="P1491" s="774"/>
      <c r="Q1491" s="774"/>
      <c r="R1491" s="713" t="s">
        <v>73</v>
      </c>
      <c r="S1491" s="399" t="s">
        <v>1715</v>
      </c>
      <c r="T1491" s="599" t="s">
        <v>4562</v>
      </c>
      <c r="U1491" s="599" t="s">
        <v>4562</v>
      </c>
      <c r="V1491" s="487" t="s">
        <v>2246</v>
      </c>
      <c r="W1491" s="487" t="s">
        <v>2246</v>
      </c>
      <c r="X1491" s="487" t="s">
        <v>2246</v>
      </c>
    </row>
    <row r="1492" spans="2:24" s="363" customFormat="1" ht="38.25" x14ac:dyDescent="0.2">
      <c r="B1492" s="31" t="s">
        <v>786</v>
      </c>
      <c r="C1492" s="754"/>
      <c r="D1492" s="755"/>
      <c r="E1492" s="755"/>
      <c r="F1492" s="764"/>
      <c r="G1492" s="764"/>
      <c r="H1492" s="764"/>
      <c r="I1492" s="764"/>
      <c r="J1492" s="774"/>
      <c r="K1492" s="774"/>
      <c r="L1492" s="774"/>
      <c r="M1492" s="774"/>
      <c r="N1492" s="774"/>
      <c r="O1492" s="774"/>
      <c r="P1492" s="774"/>
      <c r="Q1492" s="774"/>
      <c r="R1492" s="713" t="s">
        <v>73</v>
      </c>
      <c r="S1492" s="399" t="s">
        <v>1716</v>
      </c>
      <c r="T1492" s="599" t="s">
        <v>4562</v>
      </c>
      <c r="U1492" s="599" t="s">
        <v>4562</v>
      </c>
      <c r="V1492" s="487" t="s">
        <v>2246</v>
      </c>
      <c r="W1492" s="487" t="s">
        <v>2246</v>
      </c>
      <c r="X1492" s="487" t="s">
        <v>2246</v>
      </c>
    </row>
    <row r="1493" spans="2:24" s="363" customFormat="1" ht="25.5" x14ac:dyDescent="0.2">
      <c r="B1493" s="31" t="s">
        <v>786</v>
      </c>
      <c r="C1493" s="754"/>
      <c r="D1493" s="755"/>
      <c r="E1493" s="755"/>
      <c r="F1493" s="764"/>
      <c r="G1493" s="764"/>
      <c r="H1493" s="764"/>
      <c r="I1493" s="764"/>
      <c r="J1493" s="774"/>
      <c r="K1493" s="774"/>
      <c r="L1493" s="774"/>
      <c r="M1493" s="774"/>
      <c r="N1493" s="774"/>
      <c r="O1493" s="774"/>
      <c r="P1493" s="774"/>
      <c r="Q1493" s="774"/>
      <c r="R1493" s="713" t="s">
        <v>73</v>
      </c>
      <c r="S1493" s="399" t="s">
        <v>1717</v>
      </c>
      <c r="T1493" s="599" t="s">
        <v>4562</v>
      </c>
      <c r="U1493" s="599" t="s">
        <v>4562</v>
      </c>
      <c r="V1493" s="487" t="s">
        <v>2246</v>
      </c>
      <c r="W1493" s="487" t="s">
        <v>2246</v>
      </c>
      <c r="X1493" s="487" t="s">
        <v>2246</v>
      </c>
    </row>
    <row r="1494" spans="2:24" s="363" customFormat="1" ht="28.15" customHeight="1" x14ac:dyDescent="0.2">
      <c r="B1494" s="31" t="s">
        <v>786</v>
      </c>
      <c r="C1494" s="754"/>
      <c r="D1494" s="755"/>
      <c r="E1494" s="755"/>
      <c r="F1494" s="764"/>
      <c r="G1494" s="764"/>
      <c r="H1494" s="764"/>
      <c r="I1494" s="764"/>
      <c r="J1494" s="774"/>
      <c r="K1494" s="774"/>
      <c r="L1494" s="774"/>
      <c r="M1494" s="774"/>
      <c r="N1494" s="774"/>
      <c r="O1494" s="774"/>
      <c r="P1494" s="774"/>
      <c r="Q1494" s="774"/>
      <c r="R1494" s="713" t="s">
        <v>73</v>
      </c>
      <c r="S1494" s="399" t="s">
        <v>5005</v>
      </c>
      <c r="T1494" s="599" t="s">
        <v>4562</v>
      </c>
      <c r="U1494" s="599" t="s">
        <v>4562</v>
      </c>
      <c r="V1494" s="487" t="s">
        <v>2246</v>
      </c>
      <c r="W1494" s="487" t="s">
        <v>2246</v>
      </c>
      <c r="X1494" s="487" t="s">
        <v>2246</v>
      </c>
    </row>
    <row r="1495" spans="2:24" s="363" customFormat="1" ht="40.9" customHeight="1" x14ac:dyDescent="0.2">
      <c r="B1495" s="31" t="s">
        <v>786</v>
      </c>
      <c r="C1495" s="754"/>
      <c r="D1495" s="755"/>
      <c r="E1495" s="755"/>
      <c r="F1495" s="764"/>
      <c r="G1495" s="764"/>
      <c r="H1495" s="764"/>
      <c r="I1495" s="764"/>
      <c r="J1495" s="774"/>
      <c r="K1495" s="774"/>
      <c r="L1495" s="774"/>
      <c r="M1495" s="774"/>
      <c r="N1495" s="774"/>
      <c r="O1495" s="774"/>
      <c r="P1495" s="774"/>
      <c r="Q1495" s="774"/>
      <c r="R1495" s="713" t="s">
        <v>73</v>
      </c>
      <c r="S1495" s="399" t="s">
        <v>1719</v>
      </c>
      <c r="T1495" s="599" t="s">
        <v>4562</v>
      </c>
      <c r="U1495" s="599" t="s">
        <v>4562</v>
      </c>
      <c r="V1495" s="487" t="s">
        <v>2246</v>
      </c>
      <c r="W1495" s="487" t="s">
        <v>2246</v>
      </c>
      <c r="X1495" s="487" t="s">
        <v>2246</v>
      </c>
    </row>
    <row r="1496" spans="2:24" s="363" customFormat="1" x14ac:dyDescent="0.2">
      <c r="B1496" s="31" t="s">
        <v>786</v>
      </c>
      <c r="C1496" s="754"/>
      <c r="D1496" s="755"/>
      <c r="E1496" s="755"/>
      <c r="F1496" s="764"/>
      <c r="G1496" s="764"/>
      <c r="H1496" s="764"/>
      <c r="I1496" s="764"/>
      <c r="J1496" s="774"/>
      <c r="K1496" s="774"/>
      <c r="L1496" s="774"/>
      <c r="M1496" s="774"/>
      <c r="N1496" s="774"/>
      <c r="O1496" s="774"/>
      <c r="P1496" s="774"/>
      <c r="Q1496" s="774"/>
      <c r="R1496" s="713" t="s">
        <v>73</v>
      </c>
      <c r="S1496" s="399" t="s">
        <v>1720</v>
      </c>
      <c r="T1496" s="599" t="s">
        <v>4562</v>
      </c>
      <c r="U1496" s="599" t="s">
        <v>4562</v>
      </c>
      <c r="V1496" s="487" t="s">
        <v>2246</v>
      </c>
      <c r="W1496" s="487" t="s">
        <v>2246</v>
      </c>
      <c r="X1496" s="487" t="s">
        <v>2246</v>
      </c>
    </row>
    <row r="1497" spans="2:24" s="363" customFormat="1" ht="25.5" x14ac:dyDescent="0.2">
      <c r="B1497" s="31" t="s">
        <v>786</v>
      </c>
      <c r="C1497" s="754"/>
      <c r="D1497" s="755"/>
      <c r="E1497" s="755"/>
      <c r="F1497" s="764"/>
      <c r="G1497" s="764"/>
      <c r="H1497" s="764"/>
      <c r="I1497" s="764"/>
      <c r="J1497" s="774"/>
      <c r="K1497" s="774"/>
      <c r="L1497" s="774"/>
      <c r="M1497" s="774"/>
      <c r="N1497" s="774"/>
      <c r="O1497" s="774"/>
      <c r="P1497" s="774"/>
      <c r="Q1497" s="774"/>
      <c r="R1497" s="713" t="s">
        <v>73</v>
      </c>
      <c r="S1497" s="399" t="s">
        <v>1519</v>
      </c>
      <c r="T1497" s="599" t="s">
        <v>4562</v>
      </c>
      <c r="U1497" s="599" t="s">
        <v>4562</v>
      </c>
      <c r="V1497" s="487" t="s">
        <v>2246</v>
      </c>
      <c r="W1497" s="487" t="s">
        <v>2246</v>
      </c>
      <c r="X1497" s="487" t="s">
        <v>2246</v>
      </c>
    </row>
    <row r="1498" spans="2:24" s="363" customFormat="1" ht="25.5" x14ac:dyDescent="0.2">
      <c r="B1498" s="31" t="s">
        <v>786</v>
      </c>
      <c r="C1498" s="754"/>
      <c r="D1498" s="755"/>
      <c r="E1498" s="755"/>
      <c r="F1498" s="764"/>
      <c r="G1498" s="764"/>
      <c r="H1498" s="764"/>
      <c r="I1498" s="764"/>
      <c r="J1498" s="774"/>
      <c r="K1498" s="774"/>
      <c r="L1498" s="774"/>
      <c r="M1498" s="774"/>
      <c r="N1498" s="774"/>
      <c r="O1498" s="774"/>
      <c r="P1498" s="774"/>
      <c r="Q1498" s="774"/>
      <c r="R1498" s="713" t="s">
        <v>73</v>
      </c>
      <c r="S1498" s="399" t="s">
        <v>1520</v>
      </c>
      <c r="T1498" s="599" t="s">
        <v>4562</v>
      </c>
      <c r="U1498" s="599" t="s">
        <v>4562</v>
      </c>
      <c r="V1498" s="487" t="s">
        <v>2246</v>
      </c>
      <c r="W1498" s="487" t="s">
        <v>2246</v>
      </c>
      <c r="X1498" s="487" t="s">
        <v>2246</v>
      </c>
    </row>
    <row r="1499" spans="2:24" s="363" customFormat="1" ht="25.5" x14ac:dyDescent="0.2">
      <c r="B1499" s="31" t="s">
        <v>786</v>
      </c>
      <c r="C1499" s="754"/>
      <c r="D1499" s="755"/>
      <c r="E1499" s="755"/>
      <c r="F1499" s="764"/>
      <c r="G1499" s="764"/>
      <c r="H1499" s="764"/>
      <c r="I1499" s="764"/>
      <c r="J1499" s="774"/>
      <c r="K1499" s="774"/>
      <c r="L1499" s="774"/>
      <c r="M1499" s="774"/>
      <c r="N1499" s="774"/>
      <c r="O1499" s="774"/>
      <c r="P1499" s="774"/>
      <c r="Q1499" s="774"/>
      <c r="R1499" s="713" t="s">
        <v>73</v>
      </c>
      <c r="S1499" s="399" t="s">
        <v>1721</v>
      </c>
      <c r="T1499" s="599" t="s">
        <v>4562</v>
      </c>
      <c r="U1499" s="599" t="s">
        <v>4562</v>
      </c>
      <c r="V1499" s="487" t="s">
        <v>2246</v>
      </c>
      <c r="W1499" s="487" t="s">
        <v>2246</v>
      </c>
      <c r="X1499" s="487" t="s">
        <v>2246</v>
      </c>
    </row>
    <row r="1500" spans="2:24" s="363" customFormat="1" ht="15" customHeight="1" x14ac:dyDescent="0.2">
      <c r="B1500" s="31" t="s">
        <v>786</v>
      </c>
      <c r="C1500" s="754"/>
      <c r="D1500" s="755"/>
      <c r="E1500" s="755"/>
      <c r="F1500" s="764"/>
      <c r="G1500" s="764"/>
      <c r="H1500" s="764"/>
      <c r="I1500" s="764"/>
      <c r="J1500" s="774"/>
      <c r="K1500" s="774"/>
      <c r="L1500" s="774"/>
      <c r="M1500" s="774"/>
      <c r="N1500" s="774"/>
      <c r="O1500" s="774"/>
      <c r="P1500" s="774"/>
      <c r="Q1500" s="774"/>
      <c r="R1500" s="713" t="s">
        <v>73</v>
      </c>
      <c r="S1500" s="400" t="s">
        <v>1722</v>
      </c>
      <c r="T1500" s="599" t="s">
        <v>4562</v>
      </c>
      <c r="U1500" s="599" t="s">
        <v>4562</v>
      </c>
      <c r="V1500" s="487" t="s">
        <v>2246</v>
      </c>
      <c r="W1500" s="487" t="s">
        <v>2246</v>
      </c>
      <c r="X1500" s="487" t="s">
        <v>2246</v>
      </c>
    </row>
    <row r="1501" spans="2:24" s="363" customFormat="1" ht="15" customHeight="1" x14ac:dyDescent="0.2">
      <c r="B1501" s="31"/>
      <c r="C1501" s="754"/>
      <c r="D1501" s="755"/>
      <c r="E1501" s="755"/>
      <c r="F1501" s="764"/>
      <c r="G1501" s="764"/>
      <c r="H1501" s="764"/>
      <c r="I1501" s="764"/>
      <c r="J1501" s="774"/>
      <c r="K1501" s="774"/>
      <c r="L1501" s="774"/>
      <c r="M1501" s="774"/>
      <c r="N1501" s="774"/>
      <c r="O1501" s="774"/>
      <c r="P1501" s="774"/>
      <c r="Q1501" s="774"/>
      <c r="R1501" s="713" t="s">
        <v>73</v>
      </c>
      <c r="S1501" s="400" t="s">
        <v>1685</v>
      </c>
      <c r="T1501" s="599" t="s">
        <v>4562</v>
      </c>
      <c r="U1501" s="599" t="s">
        <v>4562</v>
      </c>
      <c r="V1501" s="487" t="s">
        <v>2246</v>
      </c>
      <c r="W1501" s="487" t="s">
        <v>2246</v>
      </c>
      <c r="X1501" s="487" t="s">
        <v>2246</v>
      </c>
    </row>
    <row r="1502" spans="2:24" s="363" customFormat="1" ht="15" customHeight="1" x14ac:dyDescent="0.2">
      <c r="B1502" s="31" t="s">
        <v>786</v>
      </c>
      <c r="C1502" s="754"/>
      <c r="D1502" s="755"/>
      <c r="E1502" s="755"/>
      <c r="F1502" s="764"/>
      <c r="G1502" s="764"/>
      <c r="H1502" s="764"/>
      <c r="I1502" s="764"/>
      <c r="J1502" s="774"/>
      <c r="K1502" s="774"/>
      <c r="L1502" s="774"/>
      <c r="M1502" s="774"/>
      <c r="N1502" s="774"/>
      <c r="O1502" s="774"/>
      <c r="P1502" s="774"/>
      <c r="Q1502" s="774"/>
      <c r="R1502" s="713" t="s">
        <v>73</v>
      </c>
      <c r="S1502" s="400" t="s">
        <v>1969</v>
      </c>
      <c r="T1502" s="599" t="s">
        <v>4562</v>
      </c>
      <c r="U1502" s="599" t="s">
        <v>4562</v>
      </c>
      <c r="V1502" s="487" t="s">
        <v>2246</v>
      </c>
      <c r="W1502" s="487" t="s">
        <v>2246</v>
      </c>
      <c r="X1502" s="487" t="s">
        <v>2246</v>
      </c>
    </row>
    <row r="1503" spans="2:24" s="363" customFormat="1" ht="25.5" x14ac:dyDescent="0.2">
      <c r="B1503" s="31" t="s">
        <v>786</v>
      </c>
      <c r="C1503" s="754"/>
      <c r="D1503" s="755"/>
      <c r="E1503" s="755"/>
      <c r="F1503" s="764"/>
      <c r="G1503" s="764" t="s">
        <v>1683</v>
      </c>
      <c r="H1503" s="764"/>
      <c r="I1503" s="764"/>
      <c r="J1503" s="774"/>
      <c r="K1503" s="774"/>
      <c r="L1503" s="774"/>
      <c r="M1503" s="774"/>
      <c r="N1503" s="774"/>
      <c r="O1503" s="774"/>
      <c r="P1503" s="774"/>
      <c r="Q1503" s="774"/>
      <c r="R1503" s="713" t="s">
        <v>73</v>
      </c>
      <c r="S1503" s="400" t="s">
        <v>2298</v>
      </c>
      <c r="T1503" s="599" t="s">
        <v>4562</v>
      </c>
      <c r="U1503" s="599" t="s">
        <v>4562</v>
      </c>
      <c r="V1503" s="487" t="s">
        <v>2246</v>
      </c>
      <c r="W1503" s="487" t="s">
        <v>2246</v>
      </c>
      <c r="X1503" s="487" t="s">
        <v>2246</v>
      </c>
    </row>
    <row r="1504" spans="2:24" s="363" customFormat="1" ht="38.25" x14ac:dyDescent="0.2">
      <c r="B1504" s="31" t="s">
        <v>786</v>
      </c>
      <c r="C1504" s="754"/>
      <c r="D1504" s="755"/>
      <c r="E1504" s="755"/>
      <c r="F1504" s="764"/>
      <c r="G1504" s="764"/>
      <c r="H1504" s="764"/>
      <c r="I1504" s="764"/>
      <c r="J1504" s="774"/>
      <c r="K1504" s="774"/>
      <c r="L1504" s="774"/>
      <c r="M1504" s="774"/>
      <c r="N1504" s="774"/>
      <c r="O1504" s="774"/>
      <c r="P1504" s="774"/>
      <c r="Q1504" s="774"/>
      <c r="R1504" s="713" t="s">
        <v>73</v>
      </c>
      <c r="S1504" s="400" t="s">
        <v>2244</v>
      </c>
      <c r="T1504" s="599" t="s">
        <v>4562</v>
      </c>
      <c r="U1504" s="599" t="s">
        <v>4562</v>
      </c>
      <c r="V1504" s="487" t="s">
        <v>2246</v>
      </c>
      <c r="W1504" s="487" t="s">
        <v>2246</v>
      </c>
      <c r="X1504" s="487" t="s">
        <v>2246</v>
      </c>
    </row>
    <row r="1505" spans="2:24" s="363" customFormat="1" ht="15" customHeight="1" x14ac:dyDescent="0.2">
      <c r="B1505" s="31" t="s">
        <v>786</v>
      </c>
      <c r="C1505" s="754"/>
      <c r="D1505" s="755"/>
      <c r="E1505" s="755"/>
      <c r="F1505" s="764"/>
      <c r="G1505" s="764"/>
      <c r="H1505" s="764"/>
      <c r="I1505" s="764"/>
      <c r="J1505" s="774"/>
      <c r="K1505" s="774"/>
      <c r="L1505" s="774"/>
      <c r="M1505" s="774"/>
      <c r="N1505" s="774"/>
      <c r="O1505" s="774"/>
      <c r="P1505" s="774"/>
      <c r="Q1505" s="774"/>
      <c r="R1505" s="713" t="s">
        <v>73</v>
      </c>
      <c r="S1505" s="400" t="s">
        <v>2299</v>
      </c>
      <c r="T1505" s="599" t="s">
        <v>4562</v>
      </c>
      <c r="U1505" s="599" t="s">
        <v>4562</v>
      </c>
      <c r="V1505" s="487" t="s">
        <v>2246</v>
      </c>
      <c r="W1505" s="487" t="s">
        <v>2246</v>
      </c>
      <c r="X1505" s="487" t="s">
        <v>2246</v>
      </c>
    </row>
    <row r="1506" spans="2:24" s="363" customFormat="1" ht="15" customHeight="1" x14ac:dyDescent="0.2">
      <c r="B1506" s="31"/>
      <c r="C1506" s="754" t="s">
        <v>1355</v>
      </c>
      <c r="D1506" s="755" t="s">
        <v>372</v>
      </c>
      <c r="E1506" s="755" t="s">
        <v>372</v>
      </c>
      <c r="F1506" s="764" t="s">
        <v>1965</v>
      </c>
      <c r="G1506" s="764"/>
      <c r="H1506" s="764"/>
      <c r="I1506" s="764"/>
      <c r="J1506" s="774"/>
      <c r="K1506" s="774"/>
      <c r="L1506" s="774"/>
      <c r="M1506" s="774"/>
      <c r="N1506" s="774"/>
      <c r="O1506" s="774"/>
      <c r="P1506" s="774"/>
      <c r="Q1506" s="774"/>
      <c r="R1506" s="713" t="s">
        <v>73</v>
      </c>
      <c r="S1506" s="400" t="s">
        <v>1554</v>
      </c>
      <c r="T1506" s="599" t="s">
        <v>4562</v>
      </c>
      <c r="U1506" s="599" t="s">
        <v>4562</v>
      </c>
      <c r="V1506" s="487" t="s">
        <v>2246</v>
      </c>
      <c r="W1506" s="487" t="s">
        <v>2246</v>
      </c>
      <c r="X1506" s="487" t="s">
        <v>2246</v>
      </c>
    </row>
    <row r="1507" spans="2:24" s="363" customFormat="1" ht="15" customHeight="1" x14ac:dyDescent="0.2">
      <c r="B1507" s="31" t="s">
        <v>786</v>
      </c>
      <c r="C1507" s="754"/>
      <c r="D1507" s="755"/>
      <c r="E1507" s="755"/>
      <c r="F1507" s="764"/>
      <c r="G1507" s="764"/>
      <c r="H1507" s="764"/>
      <c r="I1507" s="764"/>
      <c r="J1507" s="775"/>
      <c r="K1507" s="775"/>
      <c r="L1507" s="775"/>
      <c r="M1507" s="775"/>
      <c r="N1507" s="775"/>
      <c r="O1507" s="775"/>
      <c r="P1507" s="775"/>
      <c r="Q1507" s="775"/>
      <c r="R1507" s="713" t="s">
        <v>73</v>
      </c>
      <c r="S1507" s="400" t="s">
        <v>1522</v>
      </c>
      <c r="T1507" s="599" t="s">
        <v>4562</v>
      </c>
      <c r="U1507" s="599" t="s">
        <v>4562</v>
      </c>
      <c r="V1507" s="487" t="s">
        <v>2246</v>
      </c>
      <c r="W1507" s="487" t="s">
        <v>2246</v>
      </c>
      <c r="X1507" s="487" t="s">
        <v>2246</v>
      </c>
    </row>
    <row r="1508" spans="2:24" s="363" customFormat="1" ht="38.25" x14ac:dyDescent="0.2">
      <c r="B1508" s="31" t="s">
        <v>786</v>
      </c>
      <c r="C1508" s="754"/>
      <c r="D1508" s="755"/>
      <c r="E1508" s="755"/>
      <c r="F1508" s="764"/>
      <c r="G1508" s="764"/>
      <c r="H1508" s="764" t="s">
        <v>1683</v>
      </c>
      <c r="I1508" s="764"/>
      <c r="J1508" s="773" t="s">
        <v>1683</v>
      </c>
      <c r="K1508" s="773" t="s">
        <v>1683</v>
      </c>
      <c r="L1508" s="773" t="s">
        <v>1683</v>
      </c>
      <c r="M1508" s="773" t="s">
        <v>1683</v>
      </c>
      <c r="N1508" s="773" t="s">
        <v>1683</v>
      </c>
      <c r="O1508" s="773" t="s">
        <v>1683</v>
      </c>
      <c r="P1508" s="773" t="s">
        <v>1683</v>
      </c>
      <c r="Q1508" s="773" t="s">
        <v>4929</v>
      </c>
      <c r="R1508" s="715" t="s">
        <v>2328</v>
      </c>
      <c r="S1508" s="400" t="s">
        <v>2300</v>
      </c>
      <c r="T1508" s="599" t="s">
        <v>4562</v>
      </c>
      <c r="U1508" s="599" t="s">
        <v>4562</v>
      </c>
      <c r="V1508" s="487" t="s">
        <v>2246</v>
      </c>
      <c r="W1508" s="487" t="s">
        <v>2246</v>
      </c>
      <c r="X1508" s="487" t="s">
        <v>2246</v>
      </c>
    </row>
    <row r="1509" spans="2:24" ht="38.25" x14ac:dyDescent="0.2">
      <c r="B1509" s="31" t="s">
        <v>786</v>
      </c>
      <c r="C1509" s="754"/>
      <c r="D1509" s="755"/>
      <c r="E1509" s="755"/>
      <c r="F1509" s="764"/>
      <c r="G1509" s="764"/>
      <c r="H1509" s="764"/>
      <c r="I1509" s="715" t="s">
        <v>1683</v>
      </c>
      <c r="J1509" s="775"/>
      <c r="K1509" s="775"/>
      <c r="L1509" s="775"/>
      <c r="M1509" s="775"/>
      <c r="N1509" s="775"/>
      <c r="O1509" s="775"/>
      <c r="P1509" s="775"/>
      <c r="Q1509" s="775"/>
      <c r="R1509" s="713" t="s">
        <v>73</v>
      </c>
      <c r="S1509" s="400" t="s">
        <v>2301</v>
      </c>
      <c r="T1509" s="599" t="s">
        <v>4562</v>
      </c>
      <c r="U1509" s="599" t="s">
        <v>4562</v>
      </c>
      <c r="V1509" s="487" t="s">
        <v>2246</v>
      </c>
      <c r="W1509" s="487" t="s">
        <v>2246</v>
      </c>
      <c r="X1509" s="487" t="s">
        <v>2246</v>
      </c>
    </row>
    <row r="1510" spans="2:24" ht="51" x14ac:dyDescent="0.2">
      <c r="B1510" s="253"/>
      <c r="C1510" s="253"/>
      <c r="D1510" s="110"/>
      <c r="E1510" s="110"/>
      <c r="F1510" s="715" t="s">
        <v>1781</v>
      </c>
      <c r="G1510" s="715" t="s">
        <v>2005</v>
      </c>
      <c r="H1510" s="715" t="s">
        <v>2005</v>
      </c>
      <c r="I1510" s="715" t="s">
        <v>2005</v>
      </c>
      <c r="J1510" s="715" t="s">
        <v>2005</v>
      </c>
      <c r="K1510" s="715" t="s">
        <v>2005</v>
      </c>
      <c r="L1510" s="715" t="s">
        <v>2005</v>
      </c>
      <c r="M1510" s="715" t="s">
        <v>2005</v>
      </c>
      <c r="N1510" s="715" t="s">
        <v>2005</v>
      </c>
      <c r="O1510" s="715" t="s">
        <v>2005</v>
      </c>
      <c r="P1510" s="715" t="s">
        <v>2005</v>
      </c>
      <c r="Q1510" s="715" t="s">
        <v>4930</v>
      </c>
      <c r="R1510" s="720" t="s">
        <v>1731</v>
      </c>
      <c r="S1510" s="203" t="s">
        <v>2302</v>
      </c>
      <c r="T1510" s="599" t="s">
        <v>4562</v>
      </c>
      <c r="U1510" s="599" t="s">
        <v>4562</v>
      </c>
      <c r="V1510" s="487" t="s">
        <v>2246</v>
      </c>
      <c r="W1510" s="487" t="s">
        <v>2246</v>
      </c>
      <c r="X1510" s="487" t="s">
        <v>2246</v>
      </c>
    </row>
    <row r="1511" spans="2:24" ht="38.25" x14ac:dyDescent="0.2">
      <c r="B1511" s="31" t="s">
        <v>786</v>
      </c>
      <c r="C1511" s="713" t="s">
        <v>1358</v>
      </c>
      <c r="D1511" s="714" t="s">
        <v>406</v>
      </c>
      <c r="E1511" s="714" t="s">
        <v>406</v>
      </c>
      <c r="F1511" s="715" t="s">
        <v>1971</v>
      </c>
      <c r="G1511" s="715" t="s">
        <v>1708</v>
      </c>
      <c r="H1511" s="715" t="s">
        <v>1708</v>
      </c>
      <c r="I1511" s="715" t="s">
        <v>1708</v>
      </c>
      <c r="J1511" s="715" t="s">
        <v>1708</v>
      </c>
      <c r="K1511" s="715" t="s">
        <v>1708</v>
      </c>
      <c r="L1511" s="715" t="s">
        <v>1708</v>
      </c>
      <c r="M1511" s="715" t="s">
        <v>1708</v>
      </c>
      <c r="N1511" s="715" t="s">
        <v>1708</v>
      </c>
      <c r="O1511" s="715" t="s">
        <v>1708</v>
      </c>
      <c r="P1511" s="715" t="s">
        <v>1708</v>
      </c>
      <c r="Q1511" s="715" t="s">
        <v>4931</v>
      </c>
      <c r="R1511" s="713" t="s">
        <v>407</v>
      </c>
      <c r="S1511" s="203" t="s">
        <v>1974</v>
      </c>
      <c r="T1511" s="599" t="s">
        <v>4562</v>
      </c>
      <c r="U1511" s="599" t="s">
        <v>4562</v>
      </c>
      <c r="V1511" s="487" t="s">
        <v>2246</v>
      </c>
      <c r="W1511" s="487" t="s">
        <v>2246</v>
      </c>
      <c r="X1511" s="487" t="s">
        <v>2246</v>
      </c>
    </row>
    <row r="1512" spans="2:24" ht="38.25" x14ac:dyDescent="0.2">
      <c r="B1512" s="260"/>
      <c r="C1512" s="260"/>
      <c r="D1512" s="474"/>
      <c r="E1512" s="474"/>
      <c r="F1512" s="715" t="s">
        <v>1862</v>
      </c>
      <c r="G1512" s="764" t="s">
        <v>2011</v>
      </c>
      <c r="H1512" s="764" t="s">
        <v>2304</v>
      </c>
      <c r="I1512" s="764" t="s">
        <v>2304</v>
      </c>
      <c r="J1512" s="764" t="s">
        <v>2304</v>
      </c>
      <c r="K1512" s="764" t="s">
        <v>2304</v>
      </c>
      <c r="L1512" s="764" t="s">
        <v>2304</v>
      </c>
      <c r="M1512" s="764" t="s">
        <v>2304</v>
      </c>
      <c r="N1512" s="764" t="s">
        <v>2304</v>
      </c>
      <c r="O1512" s="764" t="s">
        <v>2304</v>
      </c>
      <c r="P1512" s="764" t="s">
        <v>2304</v>
      </c>
      <c r="Q1512" s="764" t="s">
        <v>4932</v>
      </c>
      <c r="R1512" s="715" t="s">
        <v>2303</v>
      </c>
      <c r="S1512" s="217" t="s">
        <v>4447</v>
      </c>
      <c r="T1512" s="599" t="s">
        <v>4562</v>
      </c>
      <c r="U1512" s="599" t="s">
        <v>4562</v>
      </c>
      <c r="V1512" s="722"/>
      <c r="W1512" s="722"/>
      <c r="X1512" s="722"/>
    </row>
    <row r="1513" spans="2:24" ht="15" customHeight="1" x14ac:dyDescent="0.2">
      <c r="B1513" s="260"/>
      <c r="C1513" s="260"/>
      <c r="D1513" s="474"/>
      <c r="E1513" s="474"/>
      <c r="F1513" s="715" t="s">
        <v>1862</v>
      </c>
      <c r="G1513" s="764"/>
      <c r="H1513" s="764"/>
      <c r="I1513" s="764"/>
      <c r="J1513" s="764"/>
      <c r="K1513" s="764"/>
      <c r="L1513" s="764"/>
      <c r="M1513" s="764"/>
      <c r="N1513" s="764"/>
      <c r="O1513" s="764"/>
      <c r="P1513" s="764"/>
      <c r="Q1513" s="764"/>
      <c r="R1513" s="720" t="s">
        <v>73</v>
      </c>
      <c r="S1513" s="217" t="s">
        <v>2306</v>
      </c>
      <c r="T1513" s="599" t="s">
        <v>4562</v>
      </c>
      <c r="U1513" s="599" t="s">
        <v>4562</v>
      </c>
      <c r="V1513" s="487" t="s">
        <v>2246</v>
      </c>
      <c r="W1513" s="487" t="s">
        <v>2246</v>
      </c>
      <c r="X1513" s="487" t="s">
        <v>2246</v>
      </c>
    </row>
    <row r="1514" spans="2:24" ht="15" customHeight="1" x14ac:dyDescent="0.2">
      <c r="B1514" s="260"/>
      <c r="C1514" s="260"/>
      <c r="D1514" s="474"/>
      <c r="E1514" s="474"/>
      <c r="F1514" s="715" t="s">
        <v>1862</v>
      </c>
      <c r="G1514" s="78"/>
      <c r="H1514" s="764"/>
      <c r="I1514" s="764"/>
      <c r="J1514" s="764"/>
      <c r="K1514" s="764"/>
      <c r="L1514" s="764"/>
      <c r="M1514" s="764"/>
      <c r="N1514" s="764"/>
      <c r="O1514" s="764"/>
      <c r="P1514" s="764"/>
      <c r="Q1514" s="764"/>
      <c r="R1514" s="720" t="s">
        <v>73</v>
      </c>
      <c r="S1514" s="217" t="s">
        <v>2058</v>
      </c>
      <c r="T1514" s="599" t="s">
        <v>4562</v>
      </c>
      <c r="U1514" s="599" t="s">
        <v>4562</v>
      </c>
      <c r="V1514" s="487" t="s">
        <v>2246</v>
      </c>
      <c r="W1514" s="487" t="s">
        <v>2246</v>
      </c>
      <c r="X1514" s="487" t="s">
        <v>2246</v>
      </c>
    </row>
    <row r="1515" spans="2:24" ht="25.5" x14ac:dyDescent="0.2">
      <c r="B1515" s="260"/>
      <c r="C1515" s="260"/>
      <c r="D1515" s="474"/>
      <c r="E1515" s="474"/>
      <c r="F1515" s="715" t="s">
        <v>1862</v>
      </c>
      <c r="G1515" s="78"/>
      <c r="H1515" s="764"/>
      <c r="I1515" s="764"/>
      <c r="J1515" s="764"/>
      <c r="K1515" s="764"/>
      <c r="L1515" s="764"/>
      <c r="M1515" s="764"/>
      <c r="N1515" s="764"/>
      <c r="O1515" s="764"/>
      <c r="P1515" s="764"/>
      <c r="Q1515" s="764"/>
      <c r="R1515" s="720" t="s">
        <v>73</v>
      </c>
      <c r="S1515" s="217" t="s">
        <v>2059</v>
      </c>
      <c r="T1515" s="599" t="s">
        <v>4562</v>
      </c>
      <c r="U1515" s="599" t="s">
        <v>4562</v>
      </c>
      <c r="V1515" s="487" t="s">
        <v>2246</v>
      </c>
      <c r="W1515" s="487" t="s">
        <v>2246</v>
      </c>
      <c r="X1515" s="487" t="s">
        <v>2246</v>
      </c>
    </row>
    <row r="1516" spans="2:24" ht="15" customHeight="1" x14ac:dyDescent="0.2">
      <c r="B1516" s="260"/>
      <c r="C1516" s="260"/>
      <c r="D1516" s="474"/>
      <c r="E1516" s="474"/>
      <c r="F1516" s="715" t="s">
        <v>1862</v>
      </c>
      <c r="G1516" s="78"/>
      <c r="H1516" s="764"/>
      <c r="I1516" s="764"/>
      <c r="J1516" s="764"/>
      <c r="K1516" s="764"/>
      <c r="L1516" s="764"/>
      <c r="M1516" s="764"/>
      <c r="N1516" s="764"/>
      <c r="O1516" s="764"/>
      <c r="P1516" s="764"/>
      <c r="Q1516" s="764"/>
      <c r="R1516" s="720" t="s">
        <v>73</v>
      </c>
      <c r="S1516" s="217" t="s">
        <v>2060</v>
      </c>
      <c r="T1516" s="599" t="s">
        <v>4562</v>
      </c>
      <c r="U1516" s="599" t="s">
        <v>4562</v>
      </c>
      <c r="V1516" s="487" t="s">
        <v>2246</v>
      </c>
      <c r="W1516" s="487" t="s">
        <v>2246</v>
      </c>
      <c r="X1516" s="487" t="s">
        <v>2246</v>
      </c>
    </row>
    <row r="1517" spans="2:24" ht="15" customHeight="1" x14ac:dyDescent="0.2">
      <c r="B1517" s="260"/>
      <c r="C1517" s="260"/>
      <c r="D1517" s="474"/>
      <c r="E1517" s="474"/>
      <c r="F1517" s="715" t="s">
        <v>1862</v>
      </c>
      <c r="G1517" s="78"/>
      <c r="H1517" s="764"/>
      <c r="I1517" s="764"/>
      <c r="J1517" s="764"/>
      <c r="K1517" s="764"/>
      <c r="L1517" s="764"/>
      <c r="M1517" s="764"/>
      <c r="N1517" s="764"/>
      <c r="O1517" s="764"/>
      <c r="P1517" s="764"/>
      <c r="Q1517" s="764"/>
      <c r="R1517" s="720" t="s">
        <v>73</v>
      </c>
      <c r="S1517" s="217" t="s">
        <v>2061</v>
      </c>
      <c r="T1517" s="599" t="s">
        <v>4562</v>
      </c>
      <c r="U1517" s="599" t="s">
        <v>4562</v>
      </c>
      <c r="V1517" s="487" t="s">
        <v>2246</v>
      </c>
      <c r="W1517" s="487" t="s">
        <v>2246</v>
      </c>
      <c r="X1517" s="487" t="s">
        <v>2246</v>
      </c>
    </row>
    <row r="1518" spans="2:24" ht="15" customHeight="1" x14ac:dyDescent="0.2">
      <c r="B1518" s="260"/>
      <c r="C1518" s="260"/>
      <c r="D1518" s="474"/>
      <c r="E1518" s="474"/>
      <c r="F1518" s="715" t="s">
        <v>1862</v>
      </c>
      <c r="G1518" s="715" t="s">
        <v>2011</v>
      </c>
      <c r="H1518" s="764"/>
      <c r="I1518" s="764"/>
      <c r="J1518" s="764"/>
      <c r="K1518" s="764"/>
      <c r="L1518" s="764"/>
      <c r="M1518" s="764"/>
      <c r="N1518" s="764"/>
      <c r="O1518" s="764"/>
      <c r="P1518" s="764"/>
      <c r="Q1518" s="764"/>
      <c r="R1518" s="720" t="s">
        <v>73</v>
      </c>
      <c r="S1518" s="217" t="s">
        <v>2305</v>
      </c>
      <c r="T1518" s="599" t="s">
        <v>4562</v>
      </c>
      <c r="U1518" s="599" t="s">
        <v>4562</v>
      </c>
      <c r="V1518" s="487" t="s">
        <v>2246</v>
      </c>
      <c r="W1518" s="487" t="s">
        <v>2246</v>
      </c>
      <c r="X1518" s="487" t="s">
        <v>2246</v>
      </c>
    </row>
    <row r="1519" spans="2:24" ht="25.5" x14ac:dyDescent="0.2">
      <c r="B1519" s="260"/>
      <c r="C1519" s="260"/>
      <c r="D1519" s="474"/>
      <c r="E1519" s="474"/>
      <c r="F1519" s="715" t="s">
        <v>1862</v>
      </c>
      <c r="G1519" s="78"/>
      <c r="H1519" s="764"/>
      <c r="I1519" s="764"/>
      <c r="J1519" s="764"/>
      <c r="K1519" s="764"/>
      <c r="L1519" s="764"/>
      <c r="M1519" s="764"/>
      <c r="N1519" s="764"/>
      <c r="O1519" s="764"/>
      <c r="P1519" s="764"/>
      <c r="Q1519" s="764"/>
      <c r="R1519" s="720" t="s">
        <v>73</v>
      </c>
      <c r="S1519" s="217" t="s">
        <v>2064</v>
      </c>
      <c r="T1519" s="599" t="s">
        <v>4562</v>
      </c>
      <c r="U1519" s="599" t="s">
        <v>4562</v>
      </c>
      <c r="V1519" s="487" t="s">
        <v>2246</v>
      </c>
      <c r="W1519" s="487" t="s">
        <v>2246</v>
      </c>
      <c r="X1519" s="487" t="s">
        <v>2246</v>
      </c>
    </row>
    <row r="1520" spans="2:24" ht="38.25" x14ac:dyDescent="0.2">
      <c r="B1520" s="283"/>
      <c r="C1520" s="474"/>
      <c r="D1520" s="474"/>
      <c r="E1520" s="764" t="s">
        <v>1604</v>
      </c>
      <c r="F1520" s="764" t="s">
        <v>1975</v>
      </c>
      <c r="G1520" s="764" t="s">
        <v>1699</v>
      </c>
      <c r="H1520" s="764" t="s">
        <v>1699</v>
      </c>
      <c r="I1520" s="764" t="s">
        <v>1699</v>
      </c>
      <c r="J1520" s="764" t="s">
        <v>1699</v>
      </c>
      <c r="K1520" s="764" t="s">
        <v>1699</v>
      </c>
      <c r="L1520" s="764" t="s">
        <v>1699</v>
      </c>
      <c r="M1520" s="764" t="s">
        <v>1699</v>
      </c>
      <c r="N1520" s="764" t="s">
        <v>1699</v>
      </c>
      <c r="O1520" s="764" t="s">
        <v>1699</v>
      </c>
      <c r="P1520" s="764" t="s">
        <v>1699</v>
      </c>
      <c r="Q1520" s="764" t="s">
        <v>4933</v>
      </c>
      <c r="R1520" s="276" t="s">
        <v>1544</v>
      </c>
      <c r="S1520" s="203" t="s">
        <v>1976</v>
      </c>
      <c r="T1520" s="599" t="s">
        <v>4562</v>
      </c>
      <c r="U1520" s="599" t="s">
        <v>4562</v>
      </c>
      <c r="V1520" s="487" t="s">
        <v>2246</v>
      </c>
      <c r="W1520" s="487" t="s">
        <v>2246</v>
      </c>
      <c r="X1520" s="487" t="s">
        <v>2246</v>
      </c>
    </row>
    <row r="1521" spans="2:24" ht="25.5" x14ac:dyDescent="0.2">
      <c r="B1521" s="283"/>
      <c r="C1521" s="474"/>
      <c r="D1521" s="474"/>
      <c r="E1521" s="791"/>
      <c r="F1521" s="791"/>
      <c r="G1521" s="764"/>
      <c r="H1521" s="764"/>
      <c r="I1521" s="764"/>
      <c r="J1521" s="764"/>
      <c r="K1521" s="764"/>
      <c r="L1521" s="764"/>
      <c r="M1521" s="764"/>
      <c r="N1521" s="764"/>
      <c r="O1521" s="764"/>
      <c r="P1521" s="764"/>
      <c r="Q1521" s="764"/>
      <c r="R1521" s="720" t="s">
        <v>73</v>
      </c>
      <c r="S1521" s="203" t="s">
        <v>2593</v>
      </c>
      <c r="T1521" s="599" t="s">
        <v>4562</v>
      </c>
      <c r="U1521" s="599" t="s">
        <v>4562</v>
      </c>
      <c r="V1521" s="722"/>
      <c r="W1521" s="722"/>
      <c r="X1521" s="722"/>
    </row>
    <row r="1522" spans="2:24" ht="25.5" x14ac:dyDescent="0.2">
      <c r="B1522" s="283"/>
      <c r="C1522" s="474"/>
      <c r="D1522" s="474"/>
      <c r="E1522" s="791"/>
      <c r="F1522" s="791"/>
      <c r="G1522" s="764" t="s">
        <v>1699</v>
      </c>
      <c r="H1522" s="764"/>
      <c r="I1522" s="764"/>
      <c r="J1522" s="764"/>
      <c r="K1522" s="764"/>
      <c r="L1522" s="764"/>
      <c r="M1522" s="764"/>
      <c r="N1522" s="764"/>
      <c r="O1522" s="764"/>
      <c r="P1522" s="764"/>
      <c r="Q1522" s="764"/>
      <c r="R1522" s="720" t="s">
        <v>73</v>
      </c>
      <c r="S1522" s="203" t="s">
        <v>1978</v>
      </c>
      <c r="T1522" s="599" t="s">
        <v>4562</v>
      </c>
      <c r="U1522" s="599" t="s">
        <v>4562</v>
      </c>
      <c r="V1522" s="487" t="s">
        <v>2246</v>
      </c>
      <c r="W1522" s="487" t="s">
        <v>2246</v>
      </c>
      <c r="X1522" s="487" t="s">
        <v>2246</v>
      </c>
    </row>
    <row r="1523" spans="2:24" ht="25.5" x14ac:dyDescent="0.2">
      <c r="B1523" s="283"/>
      <c r="C1523" s="474"/>
      <c r="D1523" s="474"/>
      <c r="E1523" s="791"/>
      <c r="F1523" s="791"/>
      <c r="G1523" s="764"/>
      <c r="H1523" s="764"/>
      <c r="I1523" s="764"/>
      <c r="J1523" s="764"/>
      <c r="K1523" s="764"/>
      <c r="L1523" s="764"/>
      <c r="M1523" s="764"/>
      <c r="N1523" s="764"/>
      <c r="O1523" s="764"/>
      <c r="P1523" s="764"/>
      <c r="Q1523" s="764"/>
      <c r="R1523" s="720" t="s">
        <v>73</v>
      </c>
      <c r="S1523" s="203" t="s">
        <v>2513</v>
      </c>
      <c r="T1523" s="599" t="s">
        <v>4562</v>
      </c>
      <c r="U1523" s="599" t="s">
        <v>4562</v>
      </c>
      <c r="V1523" s="487" t="s">
        <v>2246</v>
      </c>
      <c r="W1523" s="487" t="s">
        <v>2246</v>
      </c>
      <c r="X1523" s="487" t="s">
        <v>2246</v>
      </c>
    </row>
    <row r="1524" spans="2:24" ht="15" customHeight="1" x14ac:dyDescent="0.2">
      <c r="B1524" s="283"/>
      <c r="C1524" s="474"/>
      <c r="D1524" s="474"/>
      <c r="E1524" s="791"/>
      <c r="F1524" s="791"/>
      <c r="G1524" s="764"/>
      <c r="H1524" s="764"/>
      <c r="I1524" s="764"/>
      <c r="J1524" s="764"/>
      <c r="K1524" s="764"/>
      <c r="L1524" s="764"/>
      <c r="M1524" s="764"/>
      <c r="N1524" s="764"/>
      <c r="O1524" s="764"/>
      <c r="P1524" s="764"/>
      <c r="Q1524" s="764"/>
      <c r="R1524" s="720" t="s">
        <v>73</v>
      </c>
      <c r="S1524" s="203" t="s">
        <v>2438</v>
      </c>
      <c r="T1524" s="599" t="s">
        <v>4562</v>
      </c>
      <c r="U1524" s="599" t="s">
        <v>4562</v>
      </c>
      <c r="V1524" s="487" t="s">
        <v>2246</v>
      </c>
      <c r="W1524" s="487" t="s">
        <v>2246</v>
      </c>
      <c r="X1524" s="487" t="s">
        <v>2246</v>
      </c>
    </row>
    <row r="1525" spans="2:24" ht="15" customHeight="1" x14ac:dyDescent="0.2">
      <c r="B1525" s="283"/>
      <c r="C1525" s="474"/>
      <c r="D1525" s="474"/>
      <c r="E1525" s="791"/>
      <c r="F1525" s="791"/>
      <c r="G1525" s="764"/>
      <c r="H1525" s="764"/>
      <c r="I1525" s="764"/>
      <c r="J1525" s="764"/>
      <c r="K1525" s="764"/>
      <c r="L1525" s="764"/>
      <c r="M1525" s="764"/>
      <c r="N1525" s="764"/>
      <c r="O1525" s="764"/>
      <c r="P1525" s="764"/>
      <c r="Q1525" s="764"/>
      <c r="R1525" s="720" t="s">
        <v>73</v>
      </c>
      <c r="S1525" s="203" t="s">
        <v>2439</v>
      </c>
      <c r="T1525" s="599" t="s">
        <v>4562</v>
      </c>
      <c r="U1525" s="599" t="s">
        <v>4562</v>
      </c>
      <c r="V1525" s="487" t="s">
        <v>2246</v>
      </c>
      <c r="W1525" s="487" t="s">
        <v>2246</v>
      </c>
      <c r="X1525" s="487" t="s">
        <v>2246</v>
      </c>
    </row>
    <row r="1526" spans="2:24" ht="15" customHeight="1" x14ac:dyDescent="0.2">
      <c r="B1526" s="283"/>
      <c r="C1526" s="474"/>
      <c r="D1526" s="474"/>
      <c r="E1526" s="791"/>
      <c r="F1526" s="791"/>
      <c r="G1526" s="764"/>
      <c r="H1526" s="764"/>
      <c r="I1526" s="764"/>
      <c r="J1526" s="764"/>
      <c r="K1526" s="764"/>
      <c r="L1526" s="764"/>
      <c r="M1526" s="764"/>
      <c r="N1526" s="764"/>
      <c r="O1526" s="764"/>
      <c r="P1526" s="764"/>
      <c r="Q1526" s="764"/>
      <c r="R1526" s="720" t="s">
        <v>73</v>
      </c>
      <c r="S1526" s="203" t="s">
        <v>2440</v>
      </c>
      <c r="T1526" s="599" t="s">
        <v>4562</v>
      </c>
      <c r="U1526" s="599" t="s">
        <v>4562</v>
      </c>
      <c r="V1526" s="487" t="s">
        <v>2246</v>
      </c>
      <c r="W1526" s="487" t="s">
        <v>2246</v>
      </c>
      <c r="X1526" s="487" t="s">
        <v>2246</v>
      </c>
    </row>
    <row r="1527" spans="2:24" ht="15" customHeight="1" x14ac:dyDescent="0.2">
      <c r="B1527" s="283"/>
      <c r="C1527" s="474"/>
      <c r="D1527" s="474"/>
      <c r="E1527" s="791"/>
      <c r="F1527" s="791"/>
      <c r="G1527" s="764"/>
      <c r="H1527" s="764"/>
      <c r="I1527" s="764"/>
      <c r="J1527" s="764"/>
      <c r="K1527" s="764"/>
      <c r="L1527" s="764"/>
      <c r="M1527" s="764"/>
      <c r="N1527" s="764"/>
      <c r="O1527" s="764"/>
      <c r="P1527" s="764"/>
      <c r="Q1527" s="764"/>
      <c r="R1527" s="720" t="s">
        <v>73</v>
      </c>
      <c r="S1527" s="203" t="s">
        <v>2441</v>
      </c>
      <c r="T1527" s="599" t="s">
        <v>4562</v>
      </c>
      <c r="U1527" s="599" t="s">
        <v>4562</v>
      </c>
      <c r="V1527" s="487" t="s">
        <v>2246</v>
      </c>
      <c r="W1527" s="487" t="s">
        <v>2246</v>
      </c>
      <c r="X1527" s="487" t="s">
        <v>2246</v>
      </c>
    </row>
    <row r="1528" spans="2:24" ht="15" customHeight="1" x14ac:dyDescent="0.2">
      <c r="B1528" s="283"/>
      <c r="C1528" s="474"/>
      <c r="D1528" s="474"/>
      <c r="E1528" s="791"/>
      <c r="F1528" s="791"/>
      <c r="G1528" s="764"/>
      <c r="H1528" s="764"/>
      <c r="I1528" s="764"/>
      <c r="J1528" s="764"/>
      <c r="K1528" s="764"/>
      <c r="L1528" s="764"/>
      <c r="M1528" s="764"/>
      <c r="N1528" s="764"/>
      <c r="O1528" s="764"/>
      <c r="P1528" s="764"/>
      <c r="Q1528" s="764"/>
      <c r="R1528" s="720" t="s">
        <v>73</v>
      </c>
      <c r="S1528" s="203" t="s">
        <v>2442</v>
      </c>
      <c r="T1528" s="599" t="s">
        <v>4562</v>
      </c>
      <c r="U1528" s="599" t="s">
        <v>4562</v>
      </c>
      <c r="V1528" s="487" t="s">
        <v>2246</v>
      </c>
      <c r="W1528" s="487" t="s">
        <v>2246</v>
      </c>
      <c r="X1528" s="487" t="s">
        <v>2246</v>
      </c>
    </row>
    <row r="1529" spans="2:24" ht="15" customHeight="1" x14ac:dyDescent="0.2">
      <c r="B1529" s="283"/>
      <c r="C1529" s="474"/>
      <c r="D1529" s="474"/>
      <c r="E1529" s="722"/>
      <c r="F1529" s="764" t="s">
        <v>1779</v>
      </c>
      <c r="G1529" s="764"/>
      <c r="H1529" s="764"/>
      <c r="I1529" s="764"/>
      <c r="J1529" s="764"/>
      <c r="K1529" s="764"/>
      <c r="L1529" s="764"/>
      <c r="M1529" s="764"/>
      <c r="N1529" s="764"/>
      <c r="O1529" s="764"/>
      <c r="P1529" s="764"/>
      <c r="Q1529" s="764"/>
      <c r="R1529" s="720" t="s">
        <v>73</v>
      </c>
      <c r="S1529" s="203" t="s">
        <v>2443</v>
      </c>
      <c r="T1529" s="599" t="s">
        <v>4562</v>
      </c>
      <c r="U1529" s="599" t="s">
        <v>4562</v>
      </c>
      <c r="V1529" s="487" t="s">
        <v>2246</v>
      </c>
      <c r="W1529" s="487" t="s">
        <v>2246</v>
      </c>
      <c r="X1529" s="487" t="s">
        <v>2246</v>
      </c>
    </row>
    <row r="1530" spans="2:24" ht="15" customHeight="1" x14ac:dyDescent="0.2">
      <c r="B1530" s="283"/>
      <c r="C1530" s="474"/>
      <c r="D1530" s="474"/>
      <c r="E1530" s="722"/>
      <c r="F1530" s="764"/>
      <c r="G1530" s="764"/>
      <c r="H1530" s="764"/>
      <c r="I1530" s="764"/>
      <c r="J1530" s="764"/>
      <c r="K1530" s="764"/>
      <c r="L1530" s="764"/>
      <c r="M1530" s="764"/>
      <c r="N1530" s="764"/>
      <c r="O1530" s="764"/>
      <c r="P1530" s="764"/>
      <c r="Q1530" s="764"/>
      <c r="R1530" s="720" t="s">
        <v>73</v>
      </c>
      <c r="S1530" s="203" t="s">
        <v>2444</v>
      </c>
      <c r="T1530" s="599" t="s">
        <v>4562</v>
      </c>
      <c r="U1530" s="599" t="s">
        <v>4562</v>
      </c>
      <c r="V1530" s="487" t="s">
        <v>2246</v>
      </c>
      <c r="W1530" s="487" t="s">
        <v>2246</v>
      </c>
      <c r="X1530" s="487" t="s">
        <v>2246</v>
      </c>
    </row>
    <row r="1531" spans="2:24" ht="15" customHeight="1" x14ac:dyDescent="0.2">
      <c r="B1531" s="283"/>
      <c r="C1531" s="474"/>
      <c r="D1531" s="474"/>
      <c r="E1531" s="722"/>
      <c r="F1531" s="715"/>
      <c r="G1531" s="31"/>
      <c r="H1531" s="764"/>
      <c r="I1531" s="764"/>
      <c r="J1531" s="764"/>
      <c r="K1531" s="764"/>
      <c r="L1531" s="764"/>
      <c r="M1531" s="764"/>
      <c r="N1531" s="764"/>
      <c r="O1531" s="764"/>
      <c r="P1531" s="764"/>
      <c r="Q1531" s="764"/>
      <c r="R1531" s="720" t="s">
        <v>73</v>
      </c>
      <c r="S1531" s="203" t="s">
        <v>2445</v>
      </c>
      <c r="T1531" s="599" t="s">
        <v>4562</v>
      </c>
      <c r="U1531" s="599" t="s">
        <v>4562</v>
      </c>
      <c r="V1531" s="487" t="s">
        <v>2246</v>
      </c>
      <c r="W1531" s="487" t="s">
        <v>2246</v>
      </c>
      <c r="X1531" s="487" t="s">
        <v>2246</v>
      </c>
    </row>
    <row r="1532" spans="2:24" ht="15" customHeight="1" x14ac:dyDescent="0.2">
      <c r="B1532" s="283"/>
      <c r="C1532" s="474"/>
      <c r="D1532" s="474"/>
      <c r="E1532" s="722"/>
      <c r="F1532" s="715"/>
      <c r="G1532" s="31"/>
      <c r="H1532" s="764"/>
      <c r="I1532" s="764"/>
      <c r="J1532" s="764"/>
      <c r="K1532" s="764"/>
      <c r="L1532" s="764"/>
      <c r="M1532" s="764"/>
      <c r="N1532" s="764"/>
      <c r="O1532" s="764"/>
      <c r="P1532" s="764"/>
      <c r="Q1532" s="764"/>
      <c r="R1532" s="720" t="s">
        <v>73</v>
      </c>
      <c r="S1532" s="203" t="s">
        <v>2446</v>
      </c>
      <c r="T1532" s="599" t="s">
        <v>4562</v>
      </c>
      <c r="U1532" s="599" t="s">
        <v>4562</v>
      </c>
      <c r="V1532" s="487" t="s">
        <v>2246</v>
      </c>
      <c r="W1532" s="487" t="s">
        <v>2246</v>
      </c>
      <c r="X1532" s="487" t="s">
        <v>2246</v>
      </c>
    </row>
    <row r="1533" spans="2:24" ht="15" customHeight="1" x14ac:dyDescent="0.2">
      <c r="B1533" s="283"/>
      <c r="C1533" s="474"/>
      <c r="D1533" s="474"/>
      <c r="E1533" s="722"/>
      <c r="F1533" s="764" t="s">
        <v>1779</v>
      </c>
      <c r="G1533" s="31"/>
      <c r="H1533" s="764"/>
      <c r="I1533" s="764"/>
      <c r="J1533" s="764"/>
      <c r="K1533" s="764"/>
      <c r="L1533" s="764"/>
      <c r="M1533" s="764"/>
      <c r="N1533" s="764"/>
      <c r="O1533" s="764"/>
      <c r="P1533" s="764"/>
      <c r="Q1533" s="764"/>
      <c r="R1533" s="720" t="s">
        <v>73</v>
      </c>
      <c r="S1533" s="203" t="s">
        <v>2447</v>
      </c>
      <c r="T1533" s="599" t="s">
        <v>4562</v>
      </c>
      <c r="U1533" s="599" t="s">
        <v>4562</v>
      </c>
      <c r="V1533" s="487" t="s">
        <v>2246</v>
      </c>
      <c r="W1533" s="487" t="s">
        <v>2246</v>
      </c>
      <c r="X1533" s="487" t="s">
        <v>2246</v>
      </c>
    </row>
    <row r="1534" spans="2:24" ht="15" customHeight="1" x14ac:dyDescent="0.2">
      <c r="B1534" s="283"/>
      <c r="C1534" s="474"/>
      <c r="D1534" s="474"/>
      <c r="E1534" s="722"/>
      <c r="F1534" s="764"/>
      <c r="G1534" s="31"/>
      <c r="H1534" s="764"/>
      <c r="I1534" s="764"/>
      <c r="J1534" s="764"/>
      <c r="K1534" s="764"/>
      <c r="L1534" s="764"/>
      <c r="M1534" s="764"/>
      <c r="N1534" s="764"/>
      <c r="O1534" s="764"/>
      <c r="P1534" s="764"/>
      <c r="Q1534" s="764"/>
      <c r="R1534" s="720" t="s">
        <v>73</v>
      </c>
      <c r="S1534" s="203" t="s">
        <v>2448</v>
      </c>
      <c r="T1534" s="599" t="s">
        <v>4562</v>
      </c>
      <c r="U1534" s="599" t="s">
        <v>4562</v>
      </c>
      <c r="V1534" s="487" t="s">
        <v>2246</v>
      </c>
      <c r="W1534" s="487" t="s">
        <v>2246</v>
      </c>
      <c r="X1534" s="487" t="s">
        <v>2246</v>
      </c>
    </row>
    <row r="1535" spans="2:24" ht="15" customHeight="1" x14ac:dyDescent="0.2">
      <c r="B1535" s="31" t="s">
        <v>786</v>
      </c>
      <c r="C1535" s="754" t="s">
        <v>1357</v>
      </c>
      <c r="D1535" s="755" t="s">
        <v>396</v>
      </c>
      <c r="E1535" s="755" t="s">
        <v>396</v>
      </c>
      <c r="F1535" s="764" t="s">
        <v>1689</v>
      </c>
      <c r="G1535" s="764" t="s">
        <v>1689</v>
      </c>
      <c r="H1535" s="764" t="s">
        <v>1689</v>
      </c>
      <c r="I1535" s="764" t="s">
        <v>1689</v>
      </c>
      <c r="J1535" s="715" t="s">
        <v>1689</v>
      </c>
      <c r="K1535" s="764" t="s">
        <v>1689</v>
      </c>
      <c r="L1535" s="773" t="s">
        <v>1689</v>
      </c>
      <c r="M1535" s="773" t="s">
        <v>1689</v>
      </c>
      <c r="N1535" s="773" t="s">
        <v>1689</v>
      </c>
      <c r="O1535" s="773" t="s">
        <v>1689</v>
      </c>
      <c r="P1535" s="773" t="s">
        <v>1689</v>
      </c>
      <c r="Q1535" s="773" t="s">
        <v>4934</v>
      </c>
      <c r="R1535" s="715" t="s">
        <v>1982</v>
      </c>
      <c r="S1535" s="400" t="s">
        <v>2310</v>
      </c>
      <c r="T1535" s="599" t="s">
        <v>4562</v>
      </c>
      <c r="U1535" s="599" t="s">
        <v>4562</v>
      </c>
      <c r="V1535" s="722"/>
      <c r="W1535" s="722"/>
      <c r="X1535" s="722"/>
    </row>
    <row r="1536" spans="2:24" ht="38.25" x14ac:dyDescent="0.2">
      <c r="B1536" s="31" t="s">
        <v>786</v>
      </c>
      <c r="C1536" s="754"/>
      <c r="D1536" s="755"/>
      <c r="E1536" s="755"/>
      <c r="F1536" s="764"/>
      <c r="G1536" s="764"/>
      <c r="H1536" s="764"/>
      <c r="I1536" s="764"/>
      <c r="J1536" s="773" t="s">
        <v>1689</v>
      </c>
      <c r="K1536" s="764"/>
      <c r="L1536" s="774"/>
      <c r="M1536" s="774"/>
      <c r="N1536" s="774"/>
      <c r="O1536" s="774"/>
      <c r="P1536" s="774"/>
      <c r="Q1536" s="774"/>
      <c r="R1536" s="713" t="s">
        <v>73</v>
      </c>
      <c r="S1536" s="400" t="s">
        <v>5007</v>
      </c>
      <c r="T1536" s="599" t="s">
        <v>4562</v>
      </c>
      <c r="U1536" s="599" t="s">
        <v>4562</v>
      </c>
      <c r="V1536" s="487" t="s">
        <v>2246</v>
      </c>
      <c r="W1536" s="487" t="s">
        <v>2246</v>
      </c>
      <c r="X1536" s="487" t="s">
        <v>2246</v>
      </c>
    </row>
    <row r="1537" spans="2:24" ht="15" customHeight="1" x14ac:dyDescent="0.2">
      <c r="B1537" s="31" t="s">
        <v>786</v>
      </c>
      <c r="C1537" s="754"/>
      <c r="D1537" s="755"/>
      <c r="E1537" s="755"/>
      <c r="F1537" s="764"/>
      <c r="G1537" s="764"/>
      <c r="H1537" s="764" t="s">
        <v>1689</v>
      </c>
      <c r="I1537" s="764"/>
      <c r="J1537" s="774"/>
      <c r="K1537" s="764"/>
      <c r="L1537" s="774"/>
      <c r="M1537" s="774"/>
      <c r="N1537" s="774"/>
      <c r="O1537" s="774"/>
      <c r="P1537" s="774"/>
      <c r="Q1537" s="774"/>
      <c r="R1537" s="713" t="s">
        <v>73</v>
      </c>
      <c r="S1537" s="400" t="s">
        <v>5006</v>
      </c>
      <c r="T1537" s="599" t="s">
        <v>4562</v>
      </c>
      <c r="U1537" s="599" t="s">
        <v>4562</v>
      </c>
      <c r="V1537" s="487" t="s">
        <v>2246</v>
      </c>
      <c r="W1537" s="487" t="s">
        <v>2246</v>
      </c>
      <c r="X1537" s="487" t="s">
        <v>2246</v>
      </c>
    </row>
    <row r="1538" spans="2:24" ht="25.5" x14ac:dyDescent="0.2">
      <c r="B1538" s="31" t="s">
        <v>786</v>
      </c>
      <c r="C1538" s="754"/>
      <c r="D1538" s="755"/>
      <c r="E1538" s="755"/>
      <c r="F1538" s="764"/>
      <c r="G1538" s="764"/>
      <c r="H1538" s="764"/>
      <c r="I1538" s="764"/>
      <c r="J1538" s="774"/>
      <c r="K1538" s="773" t="s">
        <v>1689</v>
      </c>
      <c r="L1538" s="774"/>
      <c r="M1538" s="774"/>
      <c r="N1538" s="774"/>
      <c r="O1538" s="774"/>
      <c r="P1538" s="774"/>
      <c r="Q1538" s="774"/>
      <c r="R1538" s="713" t="s">
        <v>73</v>
      </c>
      <c r="S1538" s="400" t="s">
        <v>5008</v>
      </c>
      <c r="T1538" s="599" t="s">
        <v>4562</v>
      </c>
      <c r="U1538" s="599" t="s">
        <v>4562</v>
      </c>
      <c r="V1538" s="487" t="s">
        <v>2246</v>
      </c>
      <c r="W1538" s="487" t="s">
        <v>2246</v>
      </c>
      <c r="X1538" s="487" t="s">
        <v>2246</v>
      </c>
    </row>
    <row r="1539" spans="2:24" ht="15" customHeight="1" x14ac:dyDescent="0.2">
      <c r="B1539" s="31" t="s">
        <v>786</v>
      </c>
      <c r="C1539" s="754"/>
      <c r="D1539" s="755"/>
      <c r="E1539" s="755"/>
      <c r="F1539" s="764"/>
      <c r="G1539" s="764"/>
      <c r="H1539" s="764"/>
      <c r="I1539" s="764"/>
      <c r="J1539" s="774"/>
      <c r="K1539" s="774"/>
      <c r="L1539" s="774"/>
      <c r="M1539" s="774"/>
      <c r="N1539" s="774"/>
      <c r="O1539" s="774"/>
      <c r="P1539" s="774"/>
      <c r="Q1539" s="774"/>
      <c r="R1539" s="713" t="s">
        <v>73</v>
      </c>
      <c r="S1539" s="399" t="s">
        <v>1696</v>
      </c>
      <c r="T1539" s="599" t="s">
        <v>4562</v>
      </c>
      <c r="U1539" s="599" t="s">
        <v>4562</v>
      </c>
      <c r="V1539" s="487" t="s">
        <v>2246</v>
      </c>
      <c r="W1539" s="487" t="s">
        <v>2246</v>
      </c>
      <c r="X1539" s="487" t="s">
        <v>2246</v>
      </c>
    </row>
    <row r="1540" spans="2:24" ht="27" customHeight="1" x14ac:dyDescent="0.2">
      <c r="B1540" s="31" t="s">
        <v>786</v>
      </c>
      <c r="C1540" s="754"/>
      <c r="D1540" s="755"/>
      <c r="E1540" s="755"/>
      <c r="F1540" s="764"/>
      <c r="G1540" s="764"/>
      <c r="H1540" s="764"/>
      <c r="I1540" s="764" t="s">
        <v>1689</v>
      </c>
      <c r="J1540" s="774"/>
      <c r="K1540" s="774"/>
      <c r="L1540" s="774"/>
      <c r="M1540" s="774"/>
      <c r="N1540" s="774"/>
      <c r="O1540" s="774"/>
      <c r="P1540" s="774"/>
      <c r="Q1540" s="774"/>
      <c r="R1540" s="713" t="s">
        <v>73</v>
      </c>
      <c r="S1540" s="400" t="s">
        <v>5009</v>
      </c>
      <c r="T1540" s="599" t="s">
        <v>4562</v>
      </c>
      <c r="U1540" s="599" t="s">
        <v>4562</v>
      </c>
      <c r="V1540" s="487" t="s">
        <v>2246</v>
      </c>
      <c r="W1540" s="487" t="s">
        <v>2246</v>
      </c>
      <c r="X1540" s="487" t="s">
        <v>2246</v>
      </c>
    </row>
    <row r="1541" spans="2:24" ht="38.25" x14ac:dyDescent="0.2">
      <c r="B1541" s="31" t="s">
        <v>786</v>
      </c>
      <c r="C1541" s="754" t="s">
        <v>1357</v>
      </c>
      <c r="D1541" s="755" t="s">
        <v>396</v>
      </c>
      <c r="E1541" s="755" t="s">
        <v>396</v>
      </c>
      <c r="F1541" s="764" t="s">
        <v>1689</v>
      </c>
      <c r="G1541" s="764"/>
      <c r="H1541" s="764"/>
      <c r="I1541" s="764"/>
      <c r="J1541" s="774"/>
      <c r="K1541" s="774"/>
      <c r="L1541" s="774"/>
      <c r="M1541" s="774"/>
      <c r="N1541" s="774"/>
      <c r="O1541" s="774"/>
      <c r="P1541" s="774"/>
      <c r="Q1541" s="774"/>
      <c r="R1541" s="713" t="s">
        <v>73</v>
      </c>
      <c r="S1541" s="400" t="s">
        <v>2515</v>
      </c>
      <c r="T1541" s="599" t="s">
        <v>4562</v>
      </c>
      <c r="U1541" s="599" t="s">
        <v>4562</v>
      </c>
      <c r="V1541" s="487" t="s">
        <v>2246</v>
      </c>
      <c r="W1541" s="487" t="s">
        <v>2246</v>
      </c>
      <c r="X1541" s="487" t="s">
        <v>2246</v>
      </c>
    </row>
    <row r="1542" spans="2:24" ht="38.25" x14ac:dyDescent="0.2">
      <c r="B1542" s="31" t="s">
        <v>786</v>
      </c>
      <c r="C1542" s="754"/>
      <c r="D1542" s="755"/>
      <c r="E1542" s="755"/>
      <c r="F1542" s="764"/>
      <c r="G1542" s="764"/>
      <c r="H1542" s="764"/>
      <c r="I1542" s="764"/>
      <c r="J1542" s="775"/>
      <c r="K1542" s="775"/>
      <c r="L1542" s="775"/>
      <c r="M1542" s="775"/>
      <c r="N1542" s="775"/>
      <c r="O1542" s="775"/>
      <c r="P1542" s="775"/>
      <c r="Q1542" s="775"/>
      <c r="R1542" s="713" t="s">
        <v>73</v>
      </c>
      <c r="S1542" s="400" t="s">
        <v>2516</v>
      </c>
      <c r="T1542" s="599" t="s">
        <v>4562</v>
      </c>
      <c r="U1542" s="599" t="s">
        <v>4562</v>
      </c>
      <c r="V1542" s="487" t="s">
        <v>2246</v>
      </c>
      <c r="W1542" s="487" t="s">
        <v>2246</v>
      </c>
      <c r="X1542" s="487" t="s">
        <v>2246</v>
      </c>
    </row>
    <row r="1543" spans="2:24" ht="25.5" x14ac:dyDescent="0.2">
      <c r="B1543" s="253"/>
      <c r="C1543" s="253"/>
      <c r="D1543" s="110"/>
      <c r="E1543" s="110"/>
      <c r="F1543" s="715" t="s">
        <v>1782</v>
      </c>
      <c r="G1543" s="715" t="s">
        <v>2006</v>
      </c>
      <c r="H1543" s="715" t="s">
        <v>2006</v>
      </c>
      <c r="I1543" s="715" t="s">
        <v>2006</v>
      </c>
      <c r="J1543" s="715" t="s">
        <v>2006</v>
      </c>
      <c r="K1543" s="715" t="s">
        <v>2006</v>
      </c>
      <c r="L1543" s="715" t="s">
        <v>2006</v>
      </c>
      <c r="M1543" s="715" t="s">
        <v>2006</v>
      </c>
      <c r="N1543" s="715" t="s">
        <v>2006</v>
      </c>
      <c r="O1543" s="715" t="s">
        <v>2006</v>
      </c>
      <c r="P1543" s="715" t="s">
        <v>2006</v>
      </c>
      <c r="Q1543" s="715" t="s">
        <v>4935</v>
      </c>
      <c r="R1543" s="720" t="s">
        <v>1733</v>
      </c>
      <c r="S1543" s="203" t="s">
        <v>2313</v>
      </c>
      <c r="T1543" s="599" t="s">
        <v>4562</v>
      </c>
      <c r="U1543" s="599" t="s">
        <v>4562</v>
      </c>
      <c r="V1543" s="487" t="s">
        <v>2246</v>
      </c>
      <c r="W1543" s="487" t="s">
        <v>2246</v>
      </c>
      <c r="X1543" s="487" t="s">
        <v>2246</v>
      </c>
    </row>
    <row r="1544" spans="2:24" ht="25.5" x14ac:dyDescent="0.2">
      <c r="B1544" s="253"/>
      <c r="C1544" s="253"/>
      <c r="D1544" s="110"/>
      <c r="E1544" s="110"/>
      <c r="F1544" s="715" t="s">
        <v>1783</v>
      </c>
      <c r="G1544" s="715" t="s">
        <v>2007</v>
      </c>
      <c r="H1544" s="715" t="s">
        <v>2007</v>
      </c>
      <c r="I1544" s="715" t="s">
        <v>2007</v>
      </c>
      <c r="J1544" s="715" t="s">
        <v>2007</v>
      </c>
      <c r="K1544" s="715" t="s">
        <v>2007</v>
      </c>
      <c r="L1544" s="715" t="s">
        <v>2007</v>
      </c>
      <c r="M1544" s="715" t="s">
        <v>2007</v>
      </c>
      <c r="N1544" s="715" t="s">
        <v>2007</v>
      </c>
      <c r="O1544" s="715" t="s">
        <v>2007</v>
      </c>
      <c r="P1544" s="715" t="s">
        <v>2007</v>
      </c>
      <c r="Q1544" s="715" t="s">
        <v>4936</v>
      </c>
      <c r="R1544" s="720" t="s">
        <v>609</v>
      </c>
      <c r="S1544" s="203" t="s">
        <v>1989</v>
      </c>
      <c r="T1544" s="599" t="s">
        <v>4562</v>
      </c>
      <c r="U1544" s="599" t="s">
        <v>4562</v>
      </c>
      <c r="V1544" s="487" t="s">
        <v>2246</v>
      </c>
      <c r="W1544" s="487" t="s">
        <v>2246</v>
      </c>
      <c r="X1544" s="487" t="s">
        <v>2246</v>
      </c>
    </row>
    <row r="1545" spans="2:24" ht="38.25" x14ac:dyDescent="0.2">
      <c r="B1545" s="713" t="s">
        <v>768</v>
      </c>
      <c r="C1545" s="714" t="s">
        <v>620</v>
      </c>
      <c r="D1545" s="755" t="s">
        <v>620</v>
      </c>
      <c r="E1545" s="755" t="s">
        <v>620</v>
      </c>
      <c r="F1545" s="764" t="s">
        <v>1991</v>
      </c>
      <c r="G1545" s="764" t="s">
        <v>1669</v>
      </c>
      <c r="H1545" s="764" t="s">
        <v>2008</v>
      </c>
      <c r="I1545" s="764" t="s">
        <v>2008</v>
      </c>
      <c r="J1545" s="764" t="s">
        <v>2008</v>
      </c>
      <c r="K1545" s="764" t="s">
        <v>2008</v>
      </c>
      <c r="L1545" s="764" t="s">
        <v>2008</v>
      </c>
      <c r="M1545" s="764" t="s">
        <v>2008</v>
      </c>
      <c r="N1545" s="764" t="s">
        <v>2008</v>
      </c>
      <c r="O1545" s="764" t="s">
        <v>2008</v>
      </c>
      <c r="P1545" s="764" t="s">
        <v>2008</v>
      </c>
      <c r="Q1545" s="764" t="s">
        <v>4937</v>
      </c>
      <c r="R1545" s="713" t="s">
        <v>621</v>
      </c>
      <c r="S1545" s="203" t="s">
        <v>2314</v>
      </c>
      <c r="T1545" s="599" t="s">
        <v>4562</v>
      </c>
      <c r="U1545" s="599" t="s">
        <v>4562</v>
      </c>
      <c r="V1545" s="487" t="s">
        <v>2246</v>
      </c>
      <c r="W1545" s="487" t="s">
        <v>2246</v>
      </c>
      <c r="X1545" s="487" t="s">
        <v>2246</v>
      </c>
    </row>
    <row r="1546" spans="2:24" ht="15" customHeight="1" x14ac:dyDescent="0.2">
      <c r="B1546" s="713" t="s">
        <v>769</v>
      </c>
      <c r="C1546" s="755" t="s">
        <v>620</v>
      </c>
      <c r="D1546" s="755"/>
      <c r="E1546" s="755"/>
      <c r="F1546" s="791"/>
      <c r="G1546" s="764"/>
      <c r="H1546" s="764"/>
      <c r="I1546" s="764"/>
      <c r="J1546" s="764"/>
      <c r="K1546" s="764"/>
      <c r="L1546" s="764"/>
      <c r="M1546" s="764"/>
      <c r="N1546" s="764"/>
      <c r="O1546" s="764"/>
      <c r="P1546" s="764"/>
      <c r="Q1546" s="764"/>
      <c r="R1546" s="713" t="s">
        <v>73</v>
      </c>
      <c r="S1546" s="399" t="s">
        <v>1222</v>
      </c>
      <c r="T1546" s="599" t="s">
        <v>4562</v>
      </c>
      <c r="U1546" s="599" t="s">
        <v>4562</v>
      </c>
      <c r="V1546" s="722"/>
      <c r="W1546" s="722"/>
      <c r="X1546" s="722"/>
    </row>
    <row r="1547" spans="2:24" ht="15" customHeight="1" x14ac:dyDescent="0.2">
      <c r="B1547" s="713" t="s">
        <v>769</v>
      </c>
      <c r="C1547" s="755"/>
      <c r="D1547" s="755"/>
      <c r="E1547" s="755"/>
      <c r="F1547" s="791"/>
      <c r="G1547" s="764"/>
      <c r="H1547" s="764"/>
      <c r="I1547" s="764"/>
      <c r="J1547" s="764"/>
      <c r="K1547" s="764"/>
      <c r="L1547" s="764"/>
      <c r="M1547" s="764"/>
      <c r="N1547" s="764"/>
      <c r="O1547" s="764"/>
      <c r="P1547" s="764"/>
      <c r="Q1547" s="764"/>
      <c r="R1547" s="713" t="s">
        <v>73</v>
      </c>
      <c r="S1547" s="399" t="s">
        <v>623</v>
      </c>
      <c r="T1547" s="599" t="s">
        <v>4562</v>
      </c>
      <c r="U1547" s="599" t="s">
        <v>4562</v>
      </c>
      <c r="V1547" s="487" t="s">
        <v>2246</v>
      </c>
      <c r="W1547" s="487" t="s">
        <v>2246</v>
      </c>
      <c r="X1547" s="487" t="s">
        <v>2246</v>
      </c>
    </row>
    <row r="1548" spans="2:24" ht="15" customHeight="1" x14ac:dyDescent="0.2">
      <c r="B1548" s="713" t="s">
        <v>769</v>
      </c>
      <c r="C1548" s="755"/>
      <c r="D1548" s="755"/>
      <c r="E1548" s="755"/>
      <c r="F1548" s="791"/>
      <c r="G1548" s="764"/>
      <c r="H1548" s="764"/>
      <c r="I1548" s="764"/>
      <c r="J1548" s="764"/>
      <c r="K1548" s="764"/>
      <c r="L1548" s="764"/>
      <c r="M1548" s="764"/>
      <c r="N1548" s="764"/>
      <c r="O1548" s="764"/>
      <c r="P1548" s="764"/>
      <c r="Q1548" s="764"/>
      <c r="R1548" s="713" t="s">
        <v>73</v>
      </c>
      <c r="S1548" s="399" t="s">
        <v>624</v>
      </c>
      <c r="T1548" s="599" t="s">
        <v>4562</v>
      </c>
      <c r="U1548" s="599" t="s">
        <v>4562</v>
      </c>
      <c r="V1548" s="487" t="s">
        <v>2246</v>
      </c>
      <c r="W1548" s="487" t="s">
        <v>2246</v>
      </c>
      <c r="X1548" s="487" t="s">
        <v>2246</v>
      </c>
    </row>
    <row r="1549" spans="2:24" ht="15" customHeight="1" x14ac:dyDescent="0.2">
      <c r="B1549" s="713" t="s">
        <v>769</v>
      </c>
      <c r="C1549" s="755"/>
      <c r="D1549" s="755"/>
      <c r="E1549" s="755"/>
      <c r="F1549" s="791"/>
      <c r="G1549" s="764"/>
      <c r="H1549" s="764"/>
      <c r="I1549" s="764"/>
      <c r="J1549" s="764"/>
      <c r="K1549" s="764"/>
      <c r="L1549" s="764"/>
      <c r="M1549" s="764"/>
      <c r="N1549" s="764"/>
      <c r="O1549" s="764"/>
      <c r="P1549" s="764"/>
      <c r="Q1549" s="764"/>
      <c r="R1549" s="713" t="s">
        <v>73</v>
      </c>
      <c r="S1549" s="399" t="s">
        <v>625</v>
      </c>
      <c r="T1549" s="599" t="s">
        <v>4562</v>
      </c>
      <c r="U1549" s="599" t="s">
        <v>4562</v>
      </c>
      <c r="V1549" s="487" t="s">
        <v>2246</v>
      </c>
      <c r="W1549" s="487" t="s">
        <v>2246</v>
      </c>
      <c r="X1549" s="487" t="s">
        <v>2246</v>
      </c>
    </row>
    <row r="1550" spans="2:24" ht="15" customHeight="1" x14ac:dyDescent="0.2">
      <c r="B1550" s="713" t="s">
        <v>769</v>
      </c>
      <c r="C1550" s="755"/>
      <c r="D1550" s="755"/>
      <c r="E1550" s="755"/>
      <c r="F1550" s="791"/>
      <c r="G1550" s="764"/>
      <c r="H1550" s="764"/>
      <c r="I1550" s="764"/>
      <c r="J1550" s="764"/>
      <c r="K1550" s="764"/>
      <c r="L1550" s="764"/>
      <c r="M1550" s="764"/>
      <c r="N1550" s="764"/>
      <c r="O1550" s="764"/>
      <c r="P1550" s="764"/>
      <c r="Q1550" s="764"/>
      <c r="R1550" s="713" t="s">
        <v>73</v>
      </c>
      <c r="S1550" s="399" t="s">
        <v>626</v>
      </c>
      <c r="T1550" s="599" t="s">
        <v>4562</v>
      </c>
      <c r="U1550" s="599" t="s">
        <v>4562</v>
      </c>
      <c r="V1550" s="487" t="s">
        <v>2246</v>
      </c>
      <c r="W1550" s="487" t="s">
        <v>2246</v>
      </c>
      <c r="X1550" s="487" t="s">
        <v>2246</v>
      </c>
    </row>
    <row r="1551" spans="2:24" ht="15" customHeight="1" x14ac:dyDescent="0.2">
      <c r="B1551" s="713" t="s">
        <v>769</v>
      </c>
      <c r="C1551" s="755"/>
      <c r="D1551" s="755"/>
      <c r="E1551" s="755"/>
      <c r="F1551" s="791"/>
      <c r="G1551" s="764"/>
      <c r="H1551" s="764"/>
      <c r="I1551" s="764"/>
      <c r="J1551" s="764"/>
      <c r="K1551" s="764"/>
      <c r="L1551" s="764"/>
      <c r="M1551" s="764"/>
      <c r="N1551" s="764"/>
      <c r="O1551" s="764"/>
      <c r="P1551" s="764"/>
      <c r="Q1551" s="764"/>
      <c r="R1551" s="713" t="s">
        <v>73</v>
      </c>
      <c r="S1551" s="399" t="s">
        <v>627</v>
      </c>
      <c r="T1551" s="599" t="s">
        <v>4562</v>
      </c>
      <c r="U1551" s="599" t="s">
        <v>4562</v>
      </c>
      <c r="V1551" s="487" t="s">
        <v>2246</v>
      </c>
      <c r="W1551" s="487" t="s">
        <v>2246</v>
      </c>
      <c r="X1551" s="487" t="s">
        <v>2246</v>
      </c>
    </row>
    <row r="1552" spans="2:24" ht="38.25" x14ac:dyDescent="0.2">
      <c r="B1552" s="253"/>
      <c r="C1552" s="253"/>
      <c r="D1552" s="110"/>
      <c r="E1552" s="110"/>
      <c r="F1552" s="764" t="s">
        <v>1785</v>
      </c>
      <c r="G1552" s="764" t="s">
        <v>2009</v>
      </c>
      <c r="H1552" s="764" t="s">
        <v>2009</v>
      </c>
      <c r="I1552" s="764" t="s">
        <v>2009</v>
      </c>
      <c r="J1552" s="764" t="s">
        <v>2009</v>
      </c>
      <c r="K1552" s="764" t="s">
        <v>2009</v>
      </c>
      <c r="L1552" s="764" t="s">
        <v>2009</v>
      </c>
      <c r="M1552" s="764" t="s">
        <v>2009</v>
      </c>
      <c r="N1552" s="764" t="s">
        <v>2009</v>
      </c>
      <c r="O1552" s="764" t="s">
        <v>2009</v>
      </c>
      <c r="P1552" s="764" t="s">
        <v>2009</v>
      </c>
      <c r="Q1552" s="764" t="s">
        <v>4938</v>
      </c>
      <c r="R1552" s="720" t="s">
        <v>1740</v>
      </c>
      <c r="S1552" s="203" t="s">
        <v>1992</v>
      </c>
      <c r="T1552" s="599" t="s">
        <v>4562</v>
      </c>
      <c r="U1552" s="599" t="s">
        <v>4562</v>
      </c>
      <c r="V1552" s="487" t="s">
        <v>2246</v>
      </c>
      <c r="W1552" s="487" t="s">
        <v>2246</v>
      </c>
      <c r="X1552" s="487" t="s">
        <v>2246</v>
      </c>
    </row>
    <row r="1553" spans="2:24" ht="25.5" x14ac:dyDescent="0.2">
      <c r="B1553" s="253"/>
      <c r="C1553" s="253"/>
      <c r="D1553" s="110"/>
      <c r="E1553" s="110"/>
      <c r="F1553" s="764"/>
      <c r="G1553" s="764"/>
      <c r="H1553" s="764"/>
      <c r="I1553" s="764"/>
      <c r="J1553" s="764"/>
      <c r="K1553" s="764"/>
      <c r="L1553" s="764"/>
      <c r="M1553" s="764"/>
      <c r="N1553" s="764"/>
      <c r="O1553" s="764"/>
      <c r="P1553" s="764"/>
      <c r="Q1553" s="764"/>
      <c r="R1553" s="713" t="s">
        <v>73</v>
      </c>
      <c r="S1553" s="203" t="s">
        <v>1993</v>
      </c>
      <c r="T1553" s="599" t="s">
        <v>4562</v>
      </c>
      <c r="U1553" s="599" t="s">
        <v>4562</v>
      </c>
      <c r="V1553" s="722"/>
      <c r="W1553" s="722"/>
      <c r="X1553" s="722"/>
    </row>
    <row r="1554" spans="2:24" ht="15" customHeight="1" x14ac:dyDescent="0.2">
      <c r="B1554" s="253"/>
      <c r="C1554" s="253"/>
      <c r="D1554" s="110"/>
      <c r="E1554" s="110"/>
      <c r="F1554" s="764"/>
      <c r="G1554" s="764"/>
      <c r="H1554" s="764"/>
      <c r="I1554" s="764"/>
      <c r="J1554" s="764"/>
      <c r="K1554" s="764"/>
      <c r="L1554" s="764"/>
      <c r="M1554" s="764"/>
      <c r="N1554" s="764"/>
      <c r="O1554" s="764"/>
      <c r="P1554" s="764"/>
      <c r="Q1554" s="764"/>
      <c r="R1554" s="713" t="s">
        <v>73</v>
      </c>
      <c r="S1554" s="203" t="s">
        <v>2315</v>
      </c>
      <c r="T1554" s="599" t="s">
        <v>4562</v>
      </c>
      <c r="U1554" s="599" t="s">
        <v>4562</v>
      </c>
      <c r="V1554" s="487" t="s">
        <v>2246</v>
      </c>
      <c r="W1554" s="487" t="s">
        <v>2246</v>
      </c>
      <c r="X1554" s="487" t="s">
        <v>2246</v>
      </c>
    </row>
    <row r="1555" spans="2:24" ht="15" customHeight="1" x14ac:dyDescent="0.2">
      <c r="B1555" s="253"/>
      <c r="C1555" s="253"/>
      <c r="D1555" s="110"/>
      <c r="E1555" s="110"/>
      <c r="F1555" s="764"/>
      <c r="G1555" s="764"/>
      <c r="H1555" s="764"/>
      <c r="I1555" s="764"/>
      <c r="J1555" s="764"/>
      <c r="K1555" s="764"/>
      <c r="L1555" s="764"/>
      <c r="M1555" s="764"/>
      <c r="N1555" s="764"/>
      <c r="O1555" s="764"/>
      <c r="P1555" s="764"/>
      <c r="Q1555" s="764"/>
      <c r="R1555" s="713" t="s">
        <v>73</v>
      </c>
      <c r="S1555" s="203" t="s">
        <v>1742</v>
      </c>
      <c r="T1555" s="599" t="s">
        <v>4562</v>
      </c>
      <c r="U1555" s="599" t="s">
        <v>4562</v>
      </c>
      <c r="V1555" s="487" t="s">
        <v>2246</v>
      </c>
      <c r="W1555" s="487" t="s">
        <v>2246</v>
      </c>
      <c r="X1555" s="487" t="s">
        <v>2246</v>
      </c>
    </row>
    <row r="1556" spans="2:24" ht="15" customHeight="1" x14ac:dyDescent="0.2">
      <c r="B1556" s="253"/>
      <c r="C1556" s="253"/>
      <c r="D1556" s="110"/>
      <c r="E1556" s="110"/>
      <c r="F1556" s="764"/>
      <c r="G1556" s="764"/>
      <c r="H1556" s="764"/>
      <c r="I1556" s="764"/>
      <c r="J1556" s="764"/>
      <c r="K1556" s="764"/>
      <c r="L1556" s="764"/>
      <c r="M1556" s="764"/>
      <c r="N1556" s="764"/>
      <c r="O1556" s="764"/>
      <c r="P1556" s="764"/>
      <c r="Q1556" s="764"/>
      <c r="R1556" s="713" t="s">
        <v>73</v>
      </c>
      <c r="S1556" s="203" t="s">
        <v>1743</v>
      </c>
      <c r="T1556" s="599" t="s">
        <v>4562</v>
      </c>
      <c r="U1556" s="599" t="s">
        <v>4562</v>
      </c>
      <c r="V1556" s="487" t="s">
        <v>2246</v>
      </c>
      <c r="W1556" s="487" t="s">
        <v>2246</v>
      </c>
      <c r="X1556" s="487" t="s">
        <v>2246</v>
      </c>
    </row>
    <row r="1557" spans="2:24" ht="15" customHeight="1" x14ac:dyDescent="0.2">
      <c r="B1557" s="253"/>
      <c r="C1557" s="253"/>
      <c r="D1557" s="110"/>
      <c r="E1557" s="110"/>
      <c r="F1557" s="764"/>
      <c r="G1557" s="764"/>
      <c r="H1557" s="764"/>
      <c r="I1557" s="764"/>
      <c r="J1557" s="764"/>
      <c r="K1557" s="764"/>
      <c r="L1557" s="764"/>
      <c r="M1557" s="764"/>
      <c r="N1557" s="764"/>
      <c r="O1557" s="764"/>
      <c r="P1557" s="764"/>
      <c r="Q1557" s="764"/>
      <c r="R1557" s="713" t="s">
        <v>73</v>
      </c>
      <c r="S1557" s="203" t="s">
        <v>1744</v>
      </c>
      <c r="T1557" s="599" t="s">
        <v>4562</v>
      </c>
      <c r="U1557" s="599" t="s">
        <v>4562</v>
      </c>
      <c r="V1557" s="487" t="s">
        <v>2246</v>
      </c>
      <c r="W1557" s="487" t="s">
        <v>2246</v>
      </c>
      <c r="X1557" s="487" t="s">
        <v>2246</v>
      </c>
    </row>
    <row r="1558" spans="2:24" ht="15" customHeight="1" x14ac:dyDescent="0.2">
      <c r="B1558" s="253"/>
      <c r="C1558" s="253"/>
      <c r="D1558" s="110"/>
      <c r="E1558" s="110"/>
      <c r="F1558" s="764"/>
      <c r="G1558" s="764"/>
      <c r="H1558" s="764"/>
      <c r="I1558" s="764"/>
      <c r="J1558" s="764"/>
      <c r="K1558" s="764"/>
      <c r="L1558" s="764"/>
      <c r="M1558" s="764"/>
      <c r="N1558" s="764"/>
      <c r="O1558" s="764"/>
      <c r="P1558" s="764"/>
      <c r="Q1558" s="764"/>
      <c r="R1558" s="713" t="s">
        <v>73</v>
      </c>
      <c r="S1558" s="203" t="s">
        <v>1745</v>
      </c>
      <c r="T1558" s="599" t="s">
        <v>4562</v>
      </c>
      <c r="U1558" s="599" t="s">
        <v>4562</v>
      </c>
      <c r="V1558" s="487" t="s">
        <v>2246</v>
      </c>
      <c r="W1558" s="487" t="s">
        <v>2246</v>
      </c>
      <c r="X1558" s="487" t="s">
        <v>2246</v>
      </c>
    </row>
    <row r="1559" spans="2:24" ht="15" customHeight="1" x14ac:dyDescent="0.2">
      <c r="B1559" s="253"/>
      <c r="C1559" s="253"/>
      <c r="D1559" s="110"/>
      <c r="E1559" s="110"/>
      <c r="F1559" s="764"/>
      <c r="G1559" s="764"/>
      <c r="H1559" s="764"/>
      <c r="I1559" s="764"/>
      <c r="J1559" s="764"/>
      <c r="K1559" s="764"/>
      <c r="L1559" s="764"/>
      <c r="M1559" s="764"/>
      <c r="N1559" s="764"/>
      <c r="O1559" s="764"/>
      <c r="P1559" s="764"/>
      <c r="Q1559" s="764"/>
      <c r="R1559" s="713" t="s">
        <v>73</v>
      </c>
      <c r="S1559" s="203" t="s">
        <v>1746</v>
      </c>
      <c r="T1559" s="599" t="s">
        <v>4562</v>
      </c>
      <c r="U1559" s="599" t="s">
        <v>4562</v>
      </c>
      <c r="V1559" s="487" t="s">
        <v>2246</v>
      </c>
      <c r="W1559" s="487" t="s">
        <v>2246</v>
      </c>
      <c r="X1559" s="487" t="s">
        <v>2246</v>
      </c>
    </row>
    <row r="1560" spans="2:24" ht="15" customHeight="1" x14ac:dyDescent="0.2">
      <c r="B1560" s="253"/>
      <c r="C1560" s="253"/>
      <c r="D1560" s="110"/>
      <c r="E1560" s="110"/>
      <c r="F1560" s="764"/>
      <c r="G1560" s="764"/>
      <c r="H1560" s="764"/>
      <c r="I1560" s="764"/>
      <c r="J1560" s="764"/>
      <c r="K1560" s="764"/>
      <c r="L1560" s="764"/>
      <c r="M1560" s="764"/>
      <c r="N1560" s="764"/>
      <c r="O1560" s="764"/>
      <c r="P1560" s="764"/>
      <c r="Q1560" s="764"/>
      <c r="R1560" s="713" t="s">
        <v>73</v>
      </c>
      <c r="S1560" s="203" t="s">
        <v>1750</v>
      </c>
      <c r="T1560" s="599" t="s">
        <v>4562</v>
      </c>
      <c r="U1560" s="599" t="s">
        <v>4562</v>
      </c>
      <c r="V1560" s="487" t="s">
        <v>2246</v>
      </c>
      <c r="W1560" s="487" t="s">
        <v>2246</v>
      </c>
      <c r="X1560" s="487" t="s">
        <v>2246</v>
      </c>
    </row>
    <row r="1561" spans="2:24" ht="15" customHeight="1" x14ac:dyDescent="0.2">
      <c r="B1561" s="253"/>
      <c r="C1561" s="253"/>
      <c r="D1561" s="110"/>
      <c r="E1561" s="110"/>
      <c r="F1561" s="715" t="s">
        <v>1785</v>
      </c>
      <c r="G1561" s="764"/>
      <c r="H1561" s="764"/>
      <c r="I1561" s="764"/>
      <c r="J1561" s="764"/>
      <c r="K1561" s="764"/>
      <c r="L1561" s="764"/>
      <c r="M1561" s="764"/>
      <c r="N1561" s="764"/>
      <c r="O1561" s="764"/>
      <c r="P1561" s="764"/>
      <c r="Q1561" s="764"/>
      <c r="R1561" s="713" t="s">
        <v>73</v>
      </c>
      <c r="S1561" s="203" t="s">
        <v>1751</v>
      </c>
      <c r="T1561" s="599" t="s">
        <v>4562</v>
      </c>
      <c r="U1561" s="599" t="s">
        <v>4562</v>
      </c>
      <c r="V1561" s="487" t="s">
        <v>2246</v>
      </c>
      <c r="W1561" s="487" t="s">
        <v>2246</v>
      </c>
      <c r="X1561" s="487" t="s">
        <v>2246</v>
      </c>
    </row>
    <row r="1562" spans="2:24" ht="25.5" x14ac:dyDescent="0.2">
      <c r="B1562" s="31" t="s">
        <v>786</v>
      </c>
      <c r="C1562" s="474"/>
      <c r="D1562" s="474"/>
      <c r="E1562" s="722"/>
      <c r="F1562" s="715"/>
      <c r="G1562" s="715" t="s">
        <v>2081</v>
      </c>
      <c r="H1562" s="715" t="s">
        <v>2010</v>
      </c>
      <c r="I1562" s="715" t="s">
        <v>2010</v>
      </c>
      <c r="J1562" s="715" t="s">
        <v>2010</v>
      </c>
      <c r="K1562" s="715" t="s">
        <v>2010</v>
      </c>
      <c r="L1562" s="715" t="s">
        <v>2010</v>
      </c>
      <c r="M1562" s="715" t="s">
        <v>2010</v>
      </c>
      <c r="N1562" s="715" t="s">
        <v>2010</v>
      </c>
      <c r="O1562" s="715" t="s">
        <v>2010</v>
      </c>
      <c r="P1562" s="715" t="s">
        <v>2010</v>
      </c>
      <c r="Q1562" s="715" t="s">
        <v>4939</v>
      </c>
      <c r="R1562" s="713" t="s">
        <v>2082</v>
      </c>
      <c r="S1562" s="400" t="s">
        <v>5010</v>
      </c>
      <c r="T1562" s="599" t="s">
        <v>4562</v>
      </c>
      <c r="U1562" s="599" t="s">
        <v>4562</v>
      </c>
      <c r="V1562" s="487" t="s">
        <v>2246</v>
      </c>
      <c r="W1562" s="487" t="s">
        <v>2246</v>
      </c>
      <c r="X1562" s="487" t="s">
        <v>2246</v>
      </c>
    </row>
    <row r="1563" spans="2:24" customFormat="1" ht="25.5" x14ac:dyDescent="0.2">
      <c r="B1563" s="253"/>
      <c r="C1563" s="253"/>
      <c r="D1563" s="110"/>
      <c r="E1563" s="110"/>
      <c r="F1563" s="715" t="s">
        <v>1868</v>
      </c>
      <c r="G1563" s="764" t="s">
        <v>2012</v>
      </c>
      <c r="H1563" s="844" t="s">
        <v>2316</v>
      </c>
      <c r="I1563" s="844" t="s">
        <v>2316</v>
      </c>
      <c r="J1563" s="844" t="s">
        <v>2316</v>
      </c>
      <c r="K1563" s="764" t="s">
        <v>2316</v>
      </c>
      <c r="L1563" s="764" t="s">
        <v>2316</v>
      </c>
      <c r="M1563" s="764" t="s">
        <v>2316</v>
      </c>
      <c r="N1563" s="764" t="s">
        <v>2316</v>
      </c>
      <c r="O1563" s="764" t="s">
        <v>2316</v>
      </c>
      <c r="P1563" s="764" t="s">
        <v>2316</v>
      </c>
      <c r="Q1563" s="764" t="s">
        <v>4940</v>
      </c>
      <c r="R1563" s="720" t="s">
        <v>1869</v>
      </c>
      <c r="S1563" s="217" t="s">
        <v>1996</v>
      </c>
      <c r="T1563" s="599" t="s">
        <v>4562</v>
      </c>
      <c r="U1563" s="599" t="s">
        <v>4562</v>
      </c>
      <c r="V1563" s="487" t="s">
        <v>2246</v>
      </c>
      <c r="W1563" s="487" t="s">
        <v>2246</v>
      </c>
      <c r="X1563" s="487" t="s">
        <v>2246</v>
      </c>
    </row>
    <row r="1564" spans="2:24" customFormat="1" ht="25.5" x14ac:dyDescent="0.2">
      <c r="B1564" s="253"/>
      <c r="C1564" s="253"/>
      <c r="D1564" s="110"/>
      <c r="E1564" s="110"/>
      <c r="F1564" s="715" t="s">
        <v>1868</v>
      </c>
      <c r="G1564" s="764"/>
      <c r="H1564" s="844"/>
      <c r="I1564" s="844"/>
      <c r="J1564" s="844"/>
      <c r="K1564" s="764"/>
      <c r="L1564" s="764"/>
      <c r="M1564" s="764"/>
      <c r="N1564" s="764"/>
      <c r="O1564" s="764"/>
      <c r="P1564" s="764"/>
      <c r="Q1564" s="764"/>
      <c r="R1564" s="720" t="s">
        <v>73</v>
      </c>
      <c r="S1564" s="217" t="s">
        <v>5011</v>
      </c>
      <c r="T1564" s="599" t="s">
        <v>4562</v>
      </c>
      <c r="U1564" s="599" t="s">
        <v>4562</v>
      </c>
      <c r="V1564" s="487" t="s">
        <v>2246</v>
      </c>
      <c r="W1564" s="487" t="s">
        <v>2246</v>
      </c>
      <c r="X1564" s="487" t="s">
        <v>2246</v>
      </c>
    </row>
    <row r="1565" spans="2:24" ht="42.6" customHeight="1" x14ac:dyDescent="0.2">
      <c r="B1565" s="31" t="s">
        <v>786</v>
      </c>
      <c r="C1565" s="474"/>
      <c r="D1565" s="474"/>
      <c r="E1565" s="722"/>
      <c r="F1565" s="715"/>
      <c r="G1565" s="31"/>
      <c r="H1565" s="715" t="s">
        <v>2086</v>
      </c>
      <c r="I1565" s="715" t="s">
        <v>2086</v>
      </c>
      <c r="J1565" s="715" t="s">
        <v>2086</v>
      </c>
      <c r="K1565" s="715" t="s">
        <v>2086</v>
      </c>
      <c r="L1565" s="715" t="s">
        <v>2086</v>
      </c>
      <c r="M1565" s="715" t="s">
        <v>2086</v>
      </c>
      <c r="N1565" s="715" t="s">
        <v>2086</v>
      </c>
      <c r="O1565" s="715" t="s">
        <v>2086</v>
      </c>
      <c r="P1565" s="715" t="s">
        <v>2086</v>
      </c>
      <c r="Q1565" s="715" t="s">
        <v>4941</v>
      </c>
      <c r="R1565" s="715" t="s">
        <v>1897</v>
      </c>
      <c r="S1565" s="400" t="s">
        <v>5012</v>
      </c>
      <c r="T1565" s="599" t="s">
        <v>4562</v>
      </c>
      <c r="U1565" s="599" t="s">
        <v>4562</v>
      </c>
      <c r="V1565" s="487" t="s">
        <v>2246</v>
      </c>
      <c r="W1565" s="487" t="s">
        <v>2246</v>
      </c>
      <c r="X1565" s="487" t="s">
        <v>2246</v>
      </c>
    </row>
    <row r="1566" spans="2:24" ht="25.5" x14ac:dyDescent="0.2">
      <c r="B1566" s="260"/>
      <c r="C1566" s="260"/>
      <c r="D1566" s="260"/>
      <c r="E1566" s="260"/>
      <c r="F1566" s="260"/>
      <c r="G1566" s="764" t="s">
        <v>456</v>
      </c>
      <c r="H1566" s="764" t="s">
        <v>2091</v>
      </c>
      <c r="I1566" s="764" t="s">
        <v>2091</v>
      </c>
      <c r="J1566" s="773" t="s">
        <v>2091</v>
      </c>
      <c r="K1566" s="773" t="s">
        <v>2091</v>
      </c>
      <c r="L1566" s="773" t="s">
        <v>2091</v>
      </c>
      <c r="M1566" s="773" t="s">
        <v>2091</v>
      </c>
      <c r="N1566" s="773" t="s">
        <v>2091</v>
      </c>
      <c r="O1566" s="773" t="s">
        <v>2091</v>
      </c>
      <c r="P1566" s="773" t="s">
        <v>2091</v>
      </c>
      <c r="Q1566" s="773" t="s">
        <v>4942</v>
      </c>
      <c r="R1566" s="715" t="s">
        <v>2092</v>
      </c>
      <c r="S1566" s="404" t="s">
        <v>5013</v>
      </c>
      <c r="T1566" s="599" t="s">
        <v>4562</v>
      </c>
      <c r="U1566" s="599" t="s">
        <v>4562</v>
      </c>
      <c r="V1566" s="487" t="s">
        <v>2246</v>
      </c>
      <c r="W1566" s="487" t="s">
        <v>2246</v>
      </c>
      <c r="X1566" s="487" t="s">
        <v>2246</v>
      </c>
    </row>
    <row r="1567" spans="2:24" ht="15" customHeight="1" x14ac:dyDescent="0.2">
      <c r="B1567" s="260"/>
      <c r="C1567" s="260"/>
      <c r="D1567" s="260"/>
      <c r="E1567" s="225"/>
      <c r="F1567" s="260"/>
      <c r="G1567" s="764"/>
      <c r="H1567" s="764"/>
      <c r="I1567" s="764"/>
      <c r="J1567" s="774"/>
      <c r="K1567" s="774"/>
      <c r="L1567" s="774"/>
      <c r="M1567" s="774"/>
      <c r="N1567" s="774"/>
      <c r="O1567" s="774"/>
      <c r="P1567" s="774"/>
      <c r="Q1567" s="774"/>
      <c r="R1567" s="715" t="s">
        <v>73</v>
      </c>
      <c r="S1567" s="203" t="s">
        <v>2534</v>
      </c>
      <c r="T1567" s="599" t="s">
        <v>4562</v>
      </c>
      <c r="U1567" s="599" t="s">
        <v>4562</v>
      </c>
      <c r="V1567" s="722"/>
      <c r="W1567" s="722"/>
      <c r="X1567" s="722"/>
    </row>
    <row r="1568" spans="2:24" ht="15" customHeight="1" x14ac:dyDescent="0.2">
      <c r="B1568" s="260"/>
      <c r="C1568" s="260"/>
      <c r="D1568" s="260"/>
      <c r="E1568" s="225"/>
      <c r="F1568" s="260"/>
      <c r="G1568" s="764"/>
      <c r="H1568" s="764"/>
      <c r="I1568" s="764"/>
      <c r="J1568" s="774"/>
      <c r="K1568" s="774"/>
      <c r="L1568" s="774"/>
      <c r="M1568" s="774"/>
      <c r="N1568" s="774"/>
      <c r="O1568" s="774"/>
      <c r="P1568" s="774"/>
      <c r="Q1568" s="774"/>
      <c r="R1568" s="715" t="s">
        <v>73</v>
      </c>
      <c r="S1568" s="203" t="s">
        <v>1657</v>
      </c>
      <c r="T1568" s="599" t="s">
        <v>4562</v>
      </c>
      <c r="U1568" s="599" t="s">
        <v>4562</v>
      </c>
      <c r="V1568" s="487" t="s">
        <v>2246</v>
      </c>
      <c r="W1568" s="487" t="s">
        <v>2246</v>
      </c>
      <c r="X1568" s="487" t="s">
        <v>2246</v>
      </c>
    </row>
    <row r="1569" spans="2:24" ht="15" customHeight="1" x14ac:dyDescent="0.2">
      <c r="B1569" s="260"/>
      <c r="C1569" s="260"/>
      <c r="D1569" s="260"/>
      <c r="E1569" s="225"/>
      <c r="F1569" s="260"/>
      <c r="G1569" s="764"/>
      <c r="H1569" s="764" t="s">
        <v>2091</v>
      </c>
      <c r="I1569" s="764"/>
      <c r="J1569" s="774"/>
      <c r="K1569" s="774"/>
      <c r="L1569" s="774"/>
      <c r="M1569" s="774"/>
      <c r="N1569" s="774"/>
      <c r="O1569" s="774"/>
      <c r="P1569" s="774"/>
      <c r="Q1569" s="774"/>
      <c r="R1569" s="715" t="s">
        <v>73</v>
      </c>
      <c r="S1569" s="203" t="s">
        <v>1658</v>
      </c>
      <c r="T1569" s="599" t="s">
        <v>4562</v>
      </c>
      <c r="U1569" s="599" t="s">
        <v>4562</v>
      </c>
      <c r="V1569" s="487" t="s">
        <v>2246</v>
      </c>
      <c r="W1569" s="487" t="s">
        <v>2246</v>
      </c>
      <c r="X1569" s="487" t="s">
        <v>2246</v>
      </c>
    </row>
    <row r="1570" spans="2:24" x14ac:dyDescent="0.2">
      <c r="B1570" s="260"/>
      <c r="C1570" s="260"/>
      <c r="D1570" s="260"/>
      <c r="E1570" s="225"/>
      <c r="F1570" s="260"/>
      <c r="G1570" s="764"/>
      <c r="H1570" s="764"/>
      <c r="I1570" s="715" t="s">
        <v>2091</v>
      </c>
      <c r="J1570" s="774"/>
      <c r="K1570" s="774"/>
      <c r="L1570" s="774"/>
      <c r="M1570" s="774"/>
      <c r="N1570" s="774"/>
      <c r="O1570" s="774"/>
      <c r="P1570" s="774"/>
      <c r="Q1570" s="774"/>
      <c r="R1570" s="715" t="s">
        <v>73</v>
      </c>
      <c r="S1570" s="203" t="s">
        <v>1659</v>
      </c>
      <c r="T1570" s="599" t="s">
        <v>4562</v>
      </c>
      <c r="U1570" s="599" t="s">
        <v>4562</v>
      </c>
      <c r="V1570" s="487" t="s">
        <v>2246</v>
      </c>
      <c r="W1570" s="487" t="s">
        <v>2246</v>
      </c>
      <c r="X1570" s="487" t="s">
        <v>2246</v>
      </c>
    </row>
    <row r="1571" spans="2:24" ht="25.5" x14ac:dyDescent="0.2">
      <c r="B1571" s="260"/>
      <c r="C1571" s="260"/>
      <c r="D1571" s="260"/>
      <c r="E1571" s="225"/>
      <c r="F1571" s="260"/>
      <c r="G1571" s="724"/>
      <c r="H1571" s="764"/>
      <c r="I1571" s="78"/>
      <c r="J1571" s="774"/>
      <c r="K1571" s="774"/>
      <c r="L1571" s="774"/>
      <c r="M1571" s="774"/>
      <c r="N1571" s="774"/>
      <c r="O1571" s="774"/>
      <c r="P1571" s="774"/>
      <c r="Q1571" s="774"/>
      <c r="R1571" s="715" t="s">
        <v>73</v>
      </c>
      <c r="S1571" s="203" t="s">
        <v>2452</v>
      </c>
      <c r="T1571" s="599" t="s">
        <v>4562</v>
      </c>
      <c r="U1571" s="599" t="s">
        <v>4562</v>
      </c>
      <c r="V1571" s="487" t="s">
        <v>2246</v>
      </c>
      <c r="W1571" s="487" t="s">
        <v>2246</v>
      </c>
      <c r="X1571" s="487" t="s">
        <v>2246</v>
      </c>
    </row>
    <row r="1572" spans="2:24" ht="25.5" x14ac:dyDescent="0.2">
      <c r="B1572" s="260"/>
      <c r="C1572" s="260"/>
      <c r="D1572" s="260"/>
      <c r="E1572" s="260"/>
      <c r="F1572" s="260"/>
      <c r="G1572" s="31"/>
      <c r="H1572" s="764"/>
      <c r="I1572" s="764" t="s">
        <v>2091</v>
      </c>
      <c r="J1572" s="774"/>
      <c r="K1572" s="774"/>
      <c r="L1572" s="774"/>
      <c r="M1572" s="774"/>
      <c r="N1572" s="774"/>
      <c r="O1572" s="774"/>
      <c r="P1572" s="774"/>
      <c r="Q1572" s="774"/>
      <c r="R1572" s="715" t="s">
        <v>73</v>
      </c>
      <c r="S1572" s="203" t="s">
        <v>2517</v>
      </c>
      <c r="T1572" s="599" t="s">
        <v>4562</v>
      </c>
      <c r="U1572" s="599" t="s">
        <v>4562</v>
      </c>
      <c r="V1572" s="409"/>
      <c r="W1572" s="409"/>
      <c r="X1572" s="409"/>
    </row>
    <row r="1573" spans="2:24" ht="25.5" x14ac:dyDescent="0.2">
      <c r="B1573" s="260"/>
      <c r="C1573" s="260"/>
      <c r="D1573" s="260"/>
      <c r="E1573" s="260"/>
      <c r="F1573" s="260"/>
      <c r="G1573" s="31"/>
      <c r="H1573" s="764"/>
      <c r="I1573" s="764"/>
      <c r="J1573" s="774"/>
      <c r="K1573" s="774"/>
      <c r="L1573" s="774"/>
      <c r="M1573" s="774"/>
      <c r="N1573" s="774"/>
      <c r="O1573" s="774"/>
      <c r="P1573" s="774"/>
      <c r="Q1573" s="774"/>
      <c r="R1573" s="715" t="s">
        <v>73</v>
      </c>
      <c r="S1573" s="401" t="s">
        <v>2518</v>
      </c>
      <c r="T1573" s="599" t="s">
        <v>4562</v>
      </c>
      <c r="U1573" s="599" t="s">
        <v>4562</v>
      </c>
      <c r="V1573" s="487" t="s">
        <v>2246</v>
      </c>
      <c r="W1573" s="487" t="s">
        <v>2246</v>
      </c>
      <c r="X1573" s="487" t="s">
        <v>2246</v>
      </c>
    </row>
    <row r="1574" spans="2:24" ht="15" customHeight="1" x14ac:dyDescent="0.2">
      <c r="B1574" s="260"/>
      <c r="C1574" s="260"/>
      <c r="D1574" s="260"/>
      <c r="E1574" s="260"/>
      <c r="F1574" s="260"/>
      <c r="G1574" s="31"/>
      <c r="H1574" s="764"/>
      <c r="I1574" s="764"/>
      <c r="J1574" s="774"/>
      <c r="K1574" s="774"/>
      <c r="L1574" s="774"/>
      <c r="M1574" s="774"/>
      <c r="N1574" s="774"/>
      <c r="O1574" s="774"/>
      <c r="P1574" s="774"/>
      <c r="Q1574" s="774"/>
      <c r="R1574" s="715" t="s">
        <v>73</v>
      </c>
      <c r="S1574" s="203" t="s">
        <v>5014</v>
      </c>
      <c r="T1574" s="599" t="s">
        <v>4562</v>
      </c>
      <c r="U1574" s="599" t="s">
        <v>4562</v>
      </c>
      <c r="V1574" s="487" t="s">
        <v>2246</v>
      </c>
      <c r="W1574" s="487" t="s">
        <v>2246</v>
      </c>
      <c r="X1574" s="487" t="s">
        <v>2246</v>
      </c>
    </row>
    <row r="1575" spans="2:24" ht="25.5" customHeight="1" x14ac:dyDescent="0.2">
      <c r="B1575" s="260"/>
      <c r="C1575" s="260"/>
      <c r="D1575" s="260"/>
      <c r="E1575" s="260"/>
      <c r="F1575" s="260"/>
      <c r="G1575" s="31"/>
      <c r="H1575" s="764"/>
      <c r="I1575" s="764"/>
      <c r="J1575" s="775"/>
      <c r="K1575" s="775"/>
      <c r="L1575" s="775"/>
      <c r="M1575" s="775"/>
      <c r="N1575" s="775"/>
      <c r="O1575" s="775"/>
      <c r="P1575" s="775"/>
      <c r="Q1575" s="775"/>
      <c r="R1575" s="715" t="s">
        <v>73</v>
      </c>
      <c r="S1575" s="203" t="s">
        <v>2519</v>
      </c>
      <c r="T1575" s="599" t="s">
        <v>4562</v>
      </c>
      <c r="U1575" s="599" t="s">
        <v>4562</v>
      </c>
      <c r="V1575" s="487" t="s">
        <v>2246</v>
      </c>
      <c r="W1575" s="487" t="s">
        <v>2246</v>
      </c>
      <c r="X1575" s="487" t="s">
        <v>2246</v>
      </c>
    </row>
    <row r="1576" spans="2:24" customFormat="1" ht="38.25" x14ac:dyDescent="0.2">
      <c r="B1576" s="253"/>
      <c r="C1576" s="253"/>
      <c r="D1576" s="110"/>
      <c r="E1576" s="110"/>
      <c r="F1576" s="715" t="s">
        <v>1873</v>
      </c>
      <c r="G1576" s="764" t="s">
        <v>2013</v>
      </c>
      <c r="H1576" s="764" t="s">
        <v>2317</v>
      </c>
      <c r="I1576" s="764" t="s">
        <v>2317</v>
      </c>
      <c r="J1576" s="764" t="s">
        <v>2317</v>
      </c>
      <c r="K1576" s="764" t="s">
        <v>2317</v>
      </c>
      <c r="L1576" s="764" t="s">
        <v>2317</v>
      </c>
      <c r="M1576" s="764" t="s">
        <v>2317</v>
      </c>
      <c r="N1576" s="764" t="s">
        <v>2317</v>
      </c>
      <c r="O1576" s="764" t="s">
        <v>2317</v>
      </c>
      <c r="P1576" s="764" t="s">
        <v>2317</v>
      </c>
      <c r="Q1576" s="764" t="s">
        <v>4943</v>
      </c>
      <c r="R1576" s="720" t="s">
        <v>1874</v>
      </c>
      <c r="S1576" s="217" t="s">
        <v>2318</v>
      </c>
      <c r="T1576" s="599" t="s">
        <v>4562</v>
      </c>
      <c r="U1576" s="599" t="s">
        <v>4562</v>
      </c>
      <c r="V1576" s="409"/>
      <c r="W1576" s="409"/>
      <c r="X1576" s="409"/>
    </row>
    <row r="1577" spans="2:24" customFormat="1" ht="15" customHeight="1" x14ac:dyDescent="0.2">
      <c r="B1577" s="253"/>
      <c r="C1577" s="253"/>
      <c r="D1577" s="110"/>
      <c r="E1577" s="110"/>
      <c r="F1577" s="715" t="s">
        <v>1873</v>
      </c>
      <c r="G1577" s="764"/>
      <c r="H1577" s="764"/>
      <c r="I1577" s="764"/>
      <c r="J1577" s="764"/>
      <c r="K1577" s="764"/>
      <c r="L1577" s="764"/>
      <c r="M1577" s="764"/>
      <c r="N1577" s="764"/>
      <c r="O1577" s="764"/>
      <c r="P1577" s="764"/>
      <c r="Q1577" s="764"/>
      <c r="R1577" s="720" t="s">
        <v>73</v>
      </c>
      <c r="S1577" s="217" t="s">
        <v>1876</v>
      </c>
      <c r="T1577" s="599" t="s">
        <v>4562</v>
      </c>
      <c r="U1577" s="599" t="s">
        <v>4562</v>
      </c>
      <c r="V1577" s="487" t="s">
        <v>2246</v>
      </c>
      <c r="W1577" s="487" t="s">
        <v>2246</v>
      </c>
      <c r="X1577" s="487" t="s">
        <v>2246</v>
      </c>
    </row>
    <row r="1578" spans="2:24" customFormat="1" ht="25.5" x14ac:dyDescent="0.2">
      <c r="B1578" s="253"/>
      <c r="C1578" s="253"/>
      <c r="D1578" s="110"/>
      <c r="E1578" s="110"/>
      <c r="F1578" s="715" t="s">
        <v>1873</v>
      </c>
      <c r="G1578" s="764"/>
      <c r="H1578" s="764"/>
      <c r="I1578" s="764"/>
      <c r="J1578" s="764"/>
      <c r="K1578" s="764"/>
      <c r="L1578" s="764"/>
      <c r="M1578" s="764"/>
      <c r="N1578" s="764"/>
      <c r="O1578" s="764"/>
      <c r="P1578" s="764"/>
      <c r="Q1578" s="764"/>
      <c r="R1578" s="720" t="s">
        <v>73</v>
      </c>
      <c r="S1578" s="217" t="s">
        <v>1877</v>
      </c>
      <c r="T1578" s="599" t="s">
        <v>4562</v>
      </c>
      <c r="U1578" s="599" t="s">
        <v>4562</v>
      </c>
      <c r="V1578" s="487" t="s">
        <v>2246</v>
      </c>
      <c r="W1578" s="487" t="s">
        <v>2246</v>
      </c>
      <c r="X1578" s="487" t="s">
        <v>2246</v>
      </c>
    </row>
    <row r="1579" spans="2:24" customFormat="1" ht="25.5" x14ac:dyDescent="0.2">
      <c r="B1579" s="253"/>
      <c r="C1579" s="253"/>
      <c r="D1579" s="110"/>
      <c r="E1579" s="110"/>
      <c r="F1579" s="715" t="s">
        <v>1873</v>
      </c>
      <c r="G1579" s="764"/>
      <c r="H1579" s="764"/>
      <c r="I1579" s="764"/>
      <c r="J1579" s="764"/>
      <c r="K1579" s="764"/>
      <c r="L1579" s="764"/>
      <c r="M1579" s="764"/>
      <c r="N1579" s="764"/>
      <c r="O1579" s="764"/>
      <c r="P1579" s="764"/>
      <c r="Q1579" s="764"/>
      <c r="R1579" s="720" t="s">
        <v>73</v>
      </c>
      <c r="S1579" s="217" t="s">
        <v>1878</v>
      </c>
      <c r="T1579" s="599" t="s">
        <v>4562</v>
      </c>
      <c r="U1579" s="599" t="s">
        <v>4562</v>
      </c>
      <c r="V1579" s="487" t="s">
        <v>2246</v>
      </c>
      <c r="W1579" s="487" t="s">
        <v>2246</v>
      </c>
      <c r="X1579" s="487" t="s">
        <v>2246</v>
      </c>
    </row>
  </sheetData>
  <mergeCells count="1379">
    <mergeCell ref="P471:X471"/>
    <mergeCell ref="P376:X376"/>
    <mergeCell ref="P309:X309"/>
    <mergeCell ref="P225:X225"/>
    <mergeCell ref="P92:X92"/>
    <mergeCell ref="P82:X82"/>
    <mergeCell ref="P1060:X1060"/>
    <mergeCell ref="P1036:X1036"/>
    <mergeCell ref="P997:X997"/>
    <mergeCell ref="P948:X948"/>
    <mergeCell ref="P600:X600"/>
    <mergeCell ref="P541:X541"/>
    <mergeCell ref="Q1576:Q1579"/>
    <mergeCell ref="P1483:X1483"/>
    <mergeCell ref="P1465:X1465"/>
    <mergeCell ref="P1400:X1400"/>
    <mergeCell ref="P1340:X1340"/>
    <mergeCell ref="P1258:X1258"/>
    <mergeCell ref="Q1566:Q1575"/>
    <mergeCell ref="Q1508:Q1509"/>
    <mergeCell ref="P1394:P1397"/>
    <mergeCell ref="Q1394:Q1397"/>
    <mergeCell ref="Q1270:Q1273"/>
    <mergeCell ref="Q1274:Q1283"/>
    <mergeCell ref="Q1288:Q1297"/>
    <mergeCell ref="Q1300:Q1301"/>
    <mergeCell ref="Q1302:Q1311"/>
    <mergeCell ref="Q1312:Q1315"/>
    <mergeCell ref="P1218:X1218"/>
    <mergeCell ref="P1177:P1185"/>
    <mergeCell ref="Q1177:Q1185"/>
    <mergeCell ref="P1186:P1194"/>
    <mergeCell ref="K1576:K1579"/>
    <mergeCell ref="L1576:L1579"/>
    <mergeCell ref="M1576:M1579"/>
    <mergeCell ref="N1576:N1579"/>
    <mergeCell ref="O1576:O1579"/>
    <mergeCell ref="P1576:P1579"/>
    <mergeCell ref="H1569:H1575"/>
    <mergeCell ref="I1572:I1575"/>
    <mergeCell ref="G1576:G1579"/>
    <mergeCell ref="H1576:H1579"/>
    <mergeCell ref="I1576:I1579"/>
    <mergeCell ref="J1576:J1579"/>
    <mergeCell ref="L1566:L1575"/>
    <mergeCell ref="M1566:M1575"/>
    <mergeCell ref="N1566:N1575"/>
    <mergeCell ref="O1566:O1575"/>
    <mergeCell ref="P1566:P1575"/>
    <mergeCell ref="M1563:M1564"/>
    <mergeCell ref="N1563:N1564"/>
    <mergeCell ref="O1563:O1564"/>
    <mergeCell ref="P1563:P1564"/>
    <mergeCell ref="Q1563:Q1564"/>
    <mergeCell ref="G1566:G1570"/>
    <mergeCell ref="H1566:H1568"/>
    <mergeCell ref="I1566:I1569"/>
    <mergeCell ref="J1566:J1575"/>
    <mergeCell ref="K1566:K1575"/>
    <mergeCell ref="G1563:G1564"/>
    <mergeCell ref="H1563:H1564"/>
    <mergeCell ref="I1563:I1564"/>
    <mergeCell ref="J1563:J1564"/>
    <mergeCell ref="K1563:K1564"/>
    <mergeCell ref="L1563:L1564"/>
    <mergeCell ref="L1552:L1561"/>
    <mergeCell ref="M1552:M1561"/>
    <mergeCell ref="N1552:N1561"/>
    <mergeCell ref="O1552:O1561"/>
    <mergeCell ref="P1552:P1561"/>
    <mergeCell ref="Q1552:Q1561"/>
    <mergeCell ref="F1552:F1560"/>
    <mergeCell ref="G1552:G1561"/>
    <mergeCell ref="H1552:H1561"/>
    <mergeCell ref="I1552:I1561"/>
    <mergeCell ref="J1552:J1561"/>
    <mergeCell ref="K1552:K1561"/>
    <mergeCell ref="M1545:M1551"/>
    <mergeCell ref="N1545:N1551"/>
    <mergeCell ref="O1545:O1551"/>
    <mergeCell ref="P1545:P1551"/>
    <mergeCell ref="Q1545:Q1551"/>
    <mergeCell ref="C1546:C1551"/>
    <mergeCell ref="G1545:G1551"/>
    <mergeCell ref="H1545:H1551"/>
    <mergeCell ref="I1545:I1551"/>
    <mergeCell ref="J1545:J1551"/>
    <mergeCell ref="K1545:K1551"/>
    <mergeCell ref="L1545:L1551"/>
    <mergeCell ref="D1545:D1551"/>
    <mergeCell ref="E1545:E1551"/>
    <mergeCell ref="F1545:F1551"/>
    <mergeCell ref="N1535:N1542"/>
    <mergeCell ref="O1535:O1542"/>
    <mergeCell ref="P1535:P1542"/>
    <mergeCell ref="Q1535:Q1542"/>
    <mergeCell ref="J1536:J1542"/>
    <mergeCell ref="H1537:H1542"/>
    <mergeCell ref="K1538:K1542"/>
    <mergeCell ref="I1540:I1542"/>
    <mergeCell ref="G1535:G1542"/>
    <mergeCell ref="H1535:H1536"/>
    <mergeCell ref="I1535:I1539"/>
    <mergeCell ref="K1535:K1537"/>
    <mergeCell ref="L1535:L1542"/>
    <mergeCell ref="M1535:M1542"/>
    <mergeCell ref="I1520:I1534"/>
    <mergeCell ref="J1520:J1534"/>
    <mergeCell ref="K1520:K1534"/>
    <mergeCell ref="L1520:L1534"/>
    <mergeCell ref="G1512:G1513"/>
    <mergeCell ref="H1512:H1519"/>
    <mergeCell ref="I1512:I1519"/>
    <mergeCell ref="J1512:J1519"/>
    <mergeCell ref="K1512:K1519"/>
    <mergeCell ref="L1512:L1519"/>
    <mergeCell ref="M1512:M1519"/>
    <mergeCell ref="N1512:N1519"/>
    <mergeCell ref="O1512:O1519"/>
    <mergeCell ref="C1541:C1542"/>
    <mergeCell ref="D1541:D1542"/>
    <mergeCell ref="E1541:E1542"/>
    <mergeCell ref="F1541:F1542"/>
    <mergeCell ref="P1487:P1507"/>
    <mergeCell ref="Q1487:Q1507"/>
    <mergeCell ref="C1490:C1505"/>
    <mergeCell ref="D1490:D1505"/>
    <mergeCell ref="E1490:E1505"/>
    <mergeCell ref="F1490:F1505"/>
    <mergeCell ref="G1490:G1502"/>
    <mergeCell ref="G1503:G1509"/>
    <mergeCell ref="F1529:F1530"/>
    <mergeCell ref="H1487:H1507"/>
    <mergeCell ref="I1487:I1508"/>
    <mergeCell ref="J1487:J1507"/>
    <mergeCell ref="K1487:K1507"/>
    <mergeCell ref="L1487:L1507"/>
    <mergeCell ref="M1487:M1507"/>
    <mergeCell ref="F1533:F1534"/>
    <mergeCell ref="C1535:C1540"/>
    <mergeCell ref="D1535:D1540"/>
    <mergeCell ref="E1535:E1540"/>
    <mergeCell ref="F1535:F1540"/>
    <mergeCell ref="M1520:M1534"/>
    <mergeCell ref="N1520:N1534"/>
    <mergeCell ref="O1520:O1534"/>
    <mergeCell ref="P1520:P1534"/>
    <mergeCell ref="Q1520:Q1534"/>
    <mergeCell ref="G1522:G1530"/>
    <mergeCell ref="P1512:P1519"/>
    <mergeCell ref="Q1512:Q1519"/>
    <mergeCell ref="E1520:E1528"/>
    <mergeCell ref="F1520:F1528"/>
    <mergeCell ref="G1520:G1521"/>
    <mergeCell ref="H1520:H1534"/>
    <mergeCell ref="H1484:H1486"/>
    <mergeCell ref="I1484:I1486"/>
    <mergeCell ref="J1484:J1486"/>
    <mergeCell ref="K1484:K1486"/>
    <mergeCell ref="L1484:L1486"/>
    <mergeCell ref="M1484:M1486"/>
    <mergeCell ref="M1461:M1464"/>
    <mergeCell ref="Q1466:Q1474"/>
    <mergeCell ref="Q1475:Q1477"/>
    <mergeCell ref="K1508:K1509"/>
    <mergeCell ref="L1508:L1509"/>
    <mergeCell ref="M1508:M1509"/>
    <mergeCell ref="N1508:N1509"/>
    <mergeCell ref="O1508:O1509"/>
    <mergeCell ref="P1508:P1509"/>
    <mergeCell ref="C1484:C1486"/>
    <mergeCell ref="D1484:D1486"/>
    <mergeCell ref="E1484:E1486"/>
    <mergeCell ref="F1484:F1486"/>
    <mergeCell ref="G1484:G1486"/>
    <mergeCell ref="N1484:N1486"/>
    <mergeCell ref="O1484:O1486"/>
    <mergeCell ref="P1484:P1486"/>
    <mergeCell ref="Q1484:Q1486"/>
    <mergeCell ref="C1506:C1509"/>
    <mergeCell ref="D1506:D1509"/>
    <mergeCell ref="E1506:E1509"/>
    <mergeCell ref="F1506:F1509"/>
    <mergeCell ref="H1508:H1509"/>
    <mergeCell ref="J1508:J1509"/>
    <mergeCell ref="N1487:N1507"/>
    <mergeCell ref="O1487:O1507"/>
    <mergeCell ref="M1454:M1455"/>
    <mergeCell ref="N1454:N1455"/>
    <mergeCell ref="O1454:O1455"/>
    <mergeCell ref="P1454:P1455"/>
    <mergeCell ref="Q1454:Q1455"/>
    <mergeCell ref="M1458:M1459"/>
    <mergeCell ref="N1458:N1459"/>
    <mergeCell ref="O1458:O1459"/>
    <mergeCell ref="P1458:P1459"/>
    <mergeCell ref="Q1458:Q1459"/>
    <mergeCell ref="M1446:M1449"/>
    <mergeCell ref="N1446:N1449"/>
    <mergeCell ref="O1446:O1449"/>
    <mergeCell ref="P1446:P1449"/>
    <mergeCell ref="Q1446:Q1449"/>
    <mergeCell ref="M1450:M1453"/>
    <mergeCell ref="N1450:N1451"/>
    <mergeCell ref="O1450:O1451"/>
    <mergeCell ref="P1450:P1451"/>
    <mergeCell ref="Q1450:Q1451"/>
    <mergeCell ref="M1425:M1440"/>
    <mergeCell ref="N1425:N1441"/>
    <mergeCell ref="O1425:O1441"/>
    <mergeCell ref="P1425:P1441"/>
    <mergeCell ref="Q1425:Q1441"/>
    <mergeCell ref="M1443:M1444"/>
    <mergeCell ref="N1443:N1444"/>
    <mergeCell ref="O1443:O1444"/>
    <mergeCell ref="P1443:P1444"/>
    <mergeCell ref="Q1443:Q1444"/>
    <mergeCell ref="M1421:M1422"/>
    <mergeCell ref="M1423:M1424"/>
    <mergeCell ref="N1423:N1424"/>
    <mergeCell ref="O1423:O1424"/>
    <mergeCell ref="P1423:P1424"/>
    <mergeCell ref="Q1423:Q1424"/>
    <mergeCell ref="M1410:M1417"/>
    <mergeCell ref="N1410:N1417"/>
    <mergeCell ref="O1410:O1417"/>
    <mergeCell ref="P1410:P1417"/>
    <mergeCell ref="Q1410:Q1417"/>
    <mergeCell ref="M1419:M1420"/>
    <mergeCell ref="N1419:N1422"/>
    <mergeCell ref="O1419:O1422"/>
    <mergeCell ref="P1419:P1422"/>
    <mergeCell ref="Q1419:Q1422"/>
    <mergeCell ref="M1401:M1409"/>
    <mergeCell ref="N1401:N1409"/>
    <mergeCell ref="O1401:O1409"/>
    <mergeCell ref="P1401:P1409"/>
    <mergeCell ref="Q1401:Q1409"/>
    <mergeCell ref="J1394:J1398"/>
    <mergeCell ref="K1394:K1398"/>
    <mergeCell ref="L1394:L1398"/>
    <mergeCell ref="M1394:M1398"/>
    <mergeCell ref="N1394:N1398"/>
    <mergeCell ref="O1394:O1397"/>
    <mergeCell ref="O1389:O1390"/>
    <mergeCell ref="P1389:P1390"/>
    <mergeCell ref="Q1389:Q1390"/>
    <mergeCell ref="C1394:C1396"/>
    <mergeCell ref="D1394:D1396"/>
    <mergeCell ref="E1394:E1396"/>
    <mergeCell ref="F1394:F1398"/>
    <mergeCell ref="G1394:G1398"/>
    <mergeCell ref="H1394:H1398"/>
    <mergeCell ref="I1394:I1398"/>
    <mergeCell ref="O1385:O1386"/>
    <mergeCell ref="P1385:P1386"/>
    <mergeCell ref="Q1385:Q1386"/>
    <mergeCell ref="O1387:O1388"/>
    <mergeCell ref="P1387:P1388"/>
    <mergeCell ref="Q1387:Q1388"/>
    <mergeCell ref="I1385:I1386"/>
    <mergeCell ref="J1385:J1386"/>
    <mergeCell ref="K1385:K1386"/>
    <mergeCell ref="L1385:L1386"/>
    <mergeCell ref="M1385:M1386"/>
    <mergeCell ref="N1385:N1386"/>
    <mergeCell ref="C1385:C1386"/>
    <mergeCell ref="D1385:D1386"/>
    <mergeCell ref="E1385:E1386"/>
    <mergeCell ref="F1385:F1386"/>
    <mergeCell ref="G1385:G1386"/>
    <mergeCell ref="H1385:H1386"/>
    <mergeCell ref="O1380:O1382"/>
    <mergeCell ref="P1380:P1382"/>
    <mergeCell ref="Q1380:Q1382"/>
    <mergeCell ref="O1383:O1384"/>
    <mergeCell ref="P1383:P1384"/>
    <mergeCell ref="Q1383:Q1384"/>
    <mergeCell ref="I1380:I1382"/>
    <mergeCell ref="J1380:J1382"/>
    <mergeCell ref="K1380:K1382"/>
    <mergeCell ref="L1380:L1382"/>
    <mergeCell ref="M1380:M1382"/>
    <mergeCell ref="N1380:N1382"/>
    <mergeCell ref="O1377:O1378"/>
    <mergeCell ref="P1377:P1378"/>
    <mergeCell ref="Q1377:Q1378"/>
    <mergeCell ref="B1380:B1382"/>
    <mergeCell ref="C1380:C1382"/>
    <mergeCell ref="D1380:D1382"/>
    <mergeCell ref="E1380:E1382"/>
    <mergeCell ref="F1380:F1382"/>
    <mergeCell ref="G1380:G1382"/>
    <mergeCell ref="H1380:H1382"/>
    <mergeCell ref="O1369:O1373"/>
    <mergeCell ref="P1369:P1373"/>
    <mergeCell ref="Q1369:Q1373"/>
    <mergeCell ref="O1374:O1375"/>
    <mergeCell ref="P1374:P1375"/>
    <mergeCell ref="Q1374:Q1375"/>
    <mergeCell ref="P1354:P1356"/>
    <mergeCell ref="Q1354:Q1356"/>
    <mergeCell ref="O1358:O1361"/>
    <mergeCell ref="P1358:P1361"/>
    <mergeCell ref="Q1358:Q1361"/>
    <mergeCell ref="O1362:O1365"/>
    <mergeCell ref="P1362:P1365"/>
    <mergeCell ref="Q1362:Q1365"/>
    <mergeCell ref="J1354:J1356"/>
    <mergeCell ref="K1354:K1356"/>
    <mergeCell ref="L1354:L1356"/>
    <mergeCell ref="M1354:M1356"/>
    <mergeCell ref="N1354:N1356"/>
    <mergeCell ref="O1354:O1356"/>
    <mergeCell ref="D1354:D1356"/>
    <mergeCell ref="E1354:E1356"/>
    <mergeCell ref="F1354:F1356"/>
    <mergeCell ref="G1354:G1356"/>
    <mergeCell ref="H1354:H1356"/>
    <mergeCell ref="I1354:I1356"/>
    <mergeCell ref="O1341:O1349"/>
    <mergeCell ref="P1341:P1349"/>
    <mergeCell ref="Q1341:Q1349"/>
    <mergeCell ref="O1352:O1353"/>
    <mergeCell ref="P1352:P1353"/>
    <mergeCell ref="Q1352:Q1353"/>
    <mergeCell ref="Q1317:Q1322"/>
    <mergeCell ref="Q1323:Q1328"/>
    <mergeCell ref="Q1329:Q1334"/>
    <mergeCell ref="Q1335:Q1337"/>
    <mergeCell ref="M1338:M1339"/>
    <mergeCell ref="N1338:N1339"/>
    <mergeCell ref="O1338:O1339"/>
    <mergeCell ref="P1338:P1339"/>
    <mergeCell ref="Q1338:Q1339"/>
    <mergeCell ref="O1245:O1252"/>
    <mergeCell ref="P1245:P1252"/>
    <mergeCell ref="Q1245:Q1252"/>
    <mergeCell ref="Q1259:Q1267"/>
    <mergeCell ref="Q1268:Q1269"/>
    <mergeCell ref="O1231:O1239"/>
    <mergeCell ref="P1231:P1239"/>
    <mergeCell ref="Q1231:Q1239"/>
    <mergeCell ref="O1240:O1244"/>
    <mergeCell ref="P1240:P1244"/>
    <mergeCell ref="Q1240:Q1244"/>
    <mergeCell ref="O1219:O1227"/>
    <mergeCell ref="P1219:P1227"/>
    <mergeCell ref="Q1219:Q1227"/>
    <mergeCell ref="O1228:O1230"/>
    <mergeCell ref="P1228:P1230"/>
    <mergeCell ref="Q1228:Q1230"/>
    <mergeCell ref="Q1186:Q1194"/>
    <mergeCell ref="P1201:P1204"/>
    <mergeCell ref="P1210:P1214"/>
    <mergeCell ref="O1154:O1160"/>
    <mergeCell ref="P1154:P1160"/>
    <mergeCell ref="Q1154:Q1160"/>
    <mergeCell ref="Q1165:Q1173"/>
    <mergeCell ref="Q1174:Q1176"/>
    <mergeCell ref="P1164:X1164"/>
    <mergeCell ref="O1146:O1149"/>
    <mergeCell ref="P1146:P1149"/>
    <mergeCell ref="Q1146:Q1149"/>
    <mergeCell ref="O1150:O1153"/>
    <mergeCell ref="P1150:P1153"/>
    <mergeCell ref="Q1150:Q1153"/>
    <mergeCell ref="O1126:O1141"/>
    <mergeCell ref="P1126:P1141"/>
    <mergeCell ref="Q1126:Q1141"/>
    <mergeCell ref="O1142:O1145"/>
    <mergeCell ref="P1142:P1145"/>
    <mergeCell ref="Q1142:Q1145"/>
    <mergeCell ref="P1108:P1115"/>
    <mergeCell ref="Q1108:Q1115"/>
    <mergeCell ref="C1109:C1112"/>
    <mergeCell ref="O1117:O1125"/>
    <mergeCell ref="P1117:P1125"/>
    <mergeCell ref="Q1117:Q1125"/>
    <mergeCell ref="P1116:X1116"/>
    <mergeCell ref="J1108:J1113"/>
    <mergeCell ref="K1108:K1113"/>
    <mergeCell ref="L1108:L1113"/>
    <mergeCell ref="M1108:M1115"/>
    <mergeCell ref="N1108:N1115"/>
    <mergeCell ref="O1108:O1115"/>
    <mergeCell ref="D1108:D1113"/>
    <mergeCell ref="E1108:E1113"/>
    <mergeCell ref="F1108:F1113"/>
    <mergeCell ref="G1108:G1113"/>
    <mergeCell ref="H1108:H1113"/>
    <mergeCell ref="I1108:I1113"/>
    <mergeCell ref="O1103:O1104"/>
    <mergeCell ref="P1103:P1104"/>
    <mergeCell ref="Q1103:Q1104"/>
    <mergeCell ref="M1106:M1107"/>
    <mergeCell ref="N1106:N1107"/>
    <mergeCell ref="O1106:O1107"/>
    <mergeCell ref="P1106:P1107"/>
    <mergeCell ref="Q1106:Q1107"/>
    <mergeCell ref="O1093:O1094"/>
    <mergeCell ref="P1093:P1094"/>
    <mergeCell ref="Q1093:Q1094"/>
    <mergeCell ref="O1096:O1098"/>
    <mergeCell ref="P1096:P1098"/>
    <mergeCell ref="Q1096:Q1098"/>
    <mergeCell ref="M1086:M1089"/>
    <mergeCell ref="N1086:N1089"/>
    <mergeCell ref="O1086:O1088"/>
    <mergeCell ref="P1086:P1088"/>
    <mergeCell ref="Q1086:Q1088"/>
    <mergeCell ref="O1090:O1092"/>
    <mergeCell ref="P1090:P1092"/>
    <mergeCell ref="Q1090:Q1092"/>
    <mergeCell ref="L1074:L1075"/>
    <mergeCell ref="M1074:M1083"/>
    <mergeCell ref="N1074:N1083"/>
    <mergeCell ref="O1074:O1083"/>
    <mergeCell ref="P1074:P1083"/>
    <mergeCell ref="Q1074:Q1083"/>
    <mergeCell ref="P1070:P1073"/>
    <mergeCell ref="Q1070:Q1073"/>
    <mergeCell ref="D1074:D1075"/>
    <mergeCell ref="E1074:E1075"/>
    <mergeCell ref="F1074:F1075"/>
    <mergeCell ref="G1074:G1075"/>
    <mergeCell ref="H1074:H1075"/>
    <mergeCell ref="I1074:I1075"/>
    <mergeCell ref="J1074:J1075"/>
    <mergeCell ref="K1074:K1075"/>
    <mergeCell ref="J1070:J1071"/>
    <mergeCell ref="K1070:K1071"/>
    <mergeCell ref="L1070:L1071"/>
    <mergeCell ref="M1070:M1073"/>
    <mergeCell ref="N1070:N1073"/>
    <mergeCell ref="O1070:O1073"/>
    <mergeCell ref="Q1057:Q1059"/>
    <mergeCell ref="O1061:O1069"/>
    <mergeCell ref="P1061:P1069"/>
    <mergeCell ref="Q1061:Q1069"/>
    <mergeCell ref="E1070:E1071"/>
    <mergeCell ref="F1070:F1071"/>
    <mergeCell ref="G1070:G1071"/>
    <mergeCell ref="H1070:H1071"/>
    <mergeCell ref="I1070:I1071"/>
    <mergeCell ref="K1055:K1056"/>
    <mergeCell ref="L1057:L1059"/>
    <mergeCell ref="M1057:M1059"/>
    <mergeCell ref="N1057:N1059"/>
    <mergeCell ref="O1057:O1059"/>
    <mergeCell ref="P1057:P1059"/>
    <mergeCell ref="Q1049:Q1050"/>
    <mergeCell ref="L1051:L1054"/>
    <mergeCell ref="M1051:M1054"/>
    <mergeCell ref="N1051:N1054"/>
    <mergeCell ref="O1051:O1054"/>
    <mergeCell ref="P1051:P1054"/>
    <mergeCell ref="Q1051:Q1054"/>
    <mergeCell ref="K1049:K1050"/>
    <mergeCell ref="L1049:L1050"/>
    <mergeCell ref="M1049:M1050"/>
    <mergeCell ref="N1049:N1050"/>
    <mergeCell ref="O1049:O1050"/>
    <mergeCell ref="P1049:P1050"/>
    <mergeCell ref="L1047:L1048"/>
    <mergeCell ref="M1047:M1048"/>
    <mergeCell ref="N1047:N1048"/>
    <mergeCell ref="O1047:O1048"/>
    <mergeCell ref="P1047:P1048"/>
    <mergeCell ref="Q1047:Q1048"/>
    <mergeCell ref="K1037:K1042"/>
    <mergeCell ref="L1037:L1045"/>
    <mergeCell ref="M1037:M1045"/>
    <mergeCell ref="N1037:N1045"/>
    <mergeCell ref="O1037:O1045"/>
    <mergeCell ref="P1037:P1045"/>
    <mergeCell ref="Q1037:Q1045"/>
    <mergeCell ref="N1027:N1031"/>
    <mergeCell ref="O1027:O1031"/>
    <mergeCell ref="P1027:P1031"/>
    <mergeCell ref="Q1027:Q1031"/>
    <mergeCell ref="N1032:N1034"/>
    <mergeCell ref="O1032:O1034"/>
    <mergeCell ref="P1032:P1034"/>
    <mergeCell ref="Q1032:Q1034"/>
    <mergeCell ref="N1018:N1019"/>
    <mergeCell ref="O1018:O1019"/>
    <mergeCell ref="P1018:P1019"/>
    <mergeCell ref="Q1018:Q1019"/>
    <mergeCell ref="N1022:N1026"/>
    <mergeCell ref="O1022:O1026"/>
    <mergeCell ref="P1022:P1026"/>
    <mergeCell ref="Q1022:Q1026"/>
    <mergeCell ref="N998:N1006"/>
    <mergeCell ref="O998:O1006"/>
    <mergeCell ref="P998:P1006"/>
    <mergeCell ref="Q998:Q1006"/>
    <mergeCell ref="N1007:N1017"/>
    <mergeCell ref="O1007:O1017"/>
    <mergeCell ref="P1007:P1017"/>
    <mergeCell ref="Q1007:Q1017"/>
    <mergeCell ref="N978:N989"/>
    <mergeCell ref="O978:O992"/>
    <mergeCell ref="P978:P992"/>
    <mergeCell ref="Q978:Q992"/>
    <mergeCell ref="N990:N992"/>
    <mergeCell ref="N993:N996"/>
    <mergeCell ref="O993:O996"/>
    <mergeCell ref="P993:P996"/>
    <mergeCell ref="Q993:Q996"/>
    <mergeCell ref="N966:N969"/>
    <mergeCell ref="O966:O969"/>
    <mergeCell ref="P966:P969"/>
    <mergeCell ref="Q966:Q969"/>
    <mergeCell ref="N972:N973"/>
    <mergeCell ref="O972:O973"/>
    <mergeCell ref="P972:P973"/>
    <mergeCell ref="Q972:Q973"/>
    <mergeCell ref="N949:N957"/>
    <mergeCell ref="O949:O957"/>
    <mergeCell ref="P949:P957"/>
    <mergeCell ref="Q949:Q957"/>
    <mergeCell ref="N958:N962"/>
    <mergeCell ref="O958:O962"/>
    <mergeCell ref="P958:P962"/>
    <mergeCell ref="Q958:Q962"/>
    <mergeCell ref="M930:M946"/>
    <mergeCell ref="N930:N946"/>
    <mergeCell ref="O930:O947"/>
    <mergeCell ref="P930:P947"/>
    <mergeCell ref="Q930:Q947"/>
    <mergeCell ref="N898:N911"/>
    <mergeCell ref="O898:O911"/>
    <mergeCell ref="P898:P911"/>
    <mergeCell ref="Q898:Q911"/>
    <mergeCell ref="M908:M923"/>
    <mergeCell ref="N912:N929"/>
    <mergeCell ref="O912:O929"/>
    <mergeCell ref="P912:P929"/>
    <mergeCell ref="Q912:Q929"/>
    <mergeCell ref="M924:M929"/>
    <mergeCell ref="N863:N879"/>
    <mergeCell ref="O863:O879"/>
    <mergeCell ref="P863:P879"/>
    <mergeCell ref="Q863:Q879"/>
    <mergeCell ref="M875:M891"/>
    <mergeCell ref="N880:N897"/>
    <mergeCell ref="O880:O897"/>
    <mergeCell ref="P880:P897"/>
    <mergeCell ref="Q880:Q897"/>
    <mergeCell ref="M892:M907"/>
    <mergeCell ref="M855:M857"/>
    <mergeCell ref="N855:N857"/>
    <mergeCell ref="O855:O857"/>
    <mergeCell ref="P855:P857"/>
    <mergeCell ref="Q855:Q857"/>
    <mergeCell ref="M859:M874"/>
    <mergeCell ref="N859:N862"/>
    <mergeCell ref="O859:O862"/>
    <mergeCell ref="P859:P862"/>
    <mergeCell ref="Q859:Q862"/>
    <mergeCell ref="Q840:Q843"/>
    <mergeCell ref="N844:N845"/>
    <mergeCell ref="O844:O845"/>
    <mergeCell ref="P844:P845"/>
    <mergeCell ref="Q844:Q845"/>
    <mergeCell ref="M851:M852"/>
    <mergeCell ref="N851:N852"/>
    <mergeCell ref="O851:O852"/>
    <mergeCell ref="P851:P852"/>
    <mergeCell ref="Q851:Q852"/>
    <mergeCell ref="P840:P843"/>
    <mergeCell ref="M799:M817"/>
    <mergeCell ref="N805:N822"/>
    <mergeCell ref="O805:O822"/>
    <mergeCell ref="P805:P822"/>
    <mergeCell ref="Q805:Q822"/>
    <mergeCell ref="M818:M836"/>
    <mergeCell ref="N823:N839"/>
    <mergeCell ref="O823:O839"/>
    <mergeCell ref="P823:P839"/>
    <mergeCell ref="Q823:Q839"/>
    <mergeCell ref="M769:M784"/>
    <mergeCell ref="N773:N787"/>
    <mergeCell ref="O773:O787"/>
    <mergeCell ref="P773:P787"/>
    <mergeCell ref="Q773:Q787"/>
    <mergeCell ref="M785:M798"/>
    <mergeCell ref="N788:N804"/>
    <mergeCell ref="O788:O804"/>
    <mergeCell ref="P788:P804"/>
    <mergeCell ref="Q788:Q804"/>
    <mergeCell ref="P736:P750"/>
    <mergeCell ref="Q736:Q750"/>
    <mergeCell ref="M748:M768"/>
    <mergeCell ref="N751:N772"/>
    <mergeCell ref="O751:O772"/>
    <mergeCell ref="P751:P772"/>
    <mergeCell ref="Q751:Q772"/>
    <mergeCell ref="M709:M731"/>
    <mergeCell ref="N713:N733"/>
    <mergeCell ref="O713:O733"/>
    <mergeCell ref="P713:P733"/>
    <mergeCell ref="Q713:Q733"/>
    <mergeCell ref="M732:M735"/>
    <mergeCell ref="N734:N735"/>
    <mergeCell ref="O734:O735"/>
    <mergeCell ref="P734:P735"/>
    <mergeCell ref="Q734:Q735"/>
    <mergeCell ref="P680:P697"/>
    <mergeCell ref="Q680:Q697"/>
    <mergeCell ref="M696:M708"/>
    <mergeCell ref="N698:N712"/>
    <mergeCell ref="O698:O712"/>
    <mergeCell ref="P698:P712"/>
    <mergeCell ref="Q698:Q712"/>
    <mergeCell ref="M643:M661"/>
    <mergeCell ref="N644:N662"/>
    <mergeCell ref="O644:O662"/>
    <mergeCell ref="P644:P662"/>
    <mergeCell ref="Q644:Q662"/>
    <mergeCell ref="M662:M677"/>
    <mergeCell ref="N663:N679"/>
    <mergeCell ref="O663:O679"/>
    <mergeCell ref="P663:P679"/>
    <mergeCell ref="Q663:Q679"/>
    <mergeCell ref="P620:P624"/>
    <mergeCell ref="Q620:Q624"/>
    <mergeCell ref="M626:M642"/>
    <mergeCell ref="N626:N643"/>
    <mergeCell ref="O626:O643"/>
    <mergeCell ref="P626:P643"/>
    <mergeCell ref="Q626:Q643"/>
    <mergeCell ref="M601:M604"/>
    <mergeCell ref="N601:N604"/>
    <mergeCell ref="O601:O604"/>
    <mergeCell ref="P601:P604"/>
    <mergeCell ref="Q601:Q604"/>
    <mergeCell ref="M605:M613"/>
    <mergeCell ref="N605:N613"/>
    <mergeCell ref="O605:O613"/>
    <mergeCell ref="P605:P613"/>
    <mergeCell ref="Q605:Q613"/>
    <mergeCell ref="D601:D604"/>
    <mergeCell ref="E601:E604"/>
    <mergeCell ref="F601:F604"/>
    <mergeCell ref="G601:G604"/>
    <mergeCell ref="H601:H604"/>
    <mergeCell ref="I601:I604"/>
    <mergeCell ref="J601:J604"/>
    <mergeCell ref="K601:K604"/>
    <mergeCell ref="L601:L604"/>
    <mergeCell ref="O589:O590"/>
    <mergeCell ref="P589:P590"/>
    <mergeCell ref="Q589:Q590"/>
    <mergeCell ref="O592:O595"/>
    <mergeCell ref="P592:P595"/>
    <mergeCell ref="Q592:Q595"/>
    <mergeCell ref="O578:O579"/>
    <mergeCell ref="P578:P579"/>
    <mergeCell ref="Q578:Q579"/>
    <mergeCell ref="O582:O584"/>
    <mergeCell ref="P582:P584"/>
    <mergeCell ref="Q582:Q584"/>
    <mergeCell ref="P569:P573"/>
    <mergeCell ref="Q569:Q573"/>
    <mergeCell ref="O574:O576"/>
    <mergeCell ref="P574:P576"/>
    <mergeCell ref="Q574:Q576"/>
    <mergeCell ref="O542:O550"/>
    <mergeCell ref="P542:P550"/>
    <mergeCell ref="Q542:Q550"/>
    <mergeCell ref="O551:O565"/>
    <mergeCell ref="P551:P565"/>
    <mergeCell ref="Q551:Q565"/>
    <mergeCell ref="P531:P533"/>
    <mergeCell ref="Q531:Q533"/>
    <mergeCell ref="P534:P536"/>
    <mergeCell ref="Q534:Q536"/>
    <mergeCell ref="P537:P539"/>
    <mergeCell ref="Q537:Q539"/>
    <mergeCell ref="P515:P521"/>
    <mergeCell ref="Q515:Q521"/>
    <mergeCell ref="P523:P524"/>
    <mergeCell ref="Q523:Q524"/>
    <mergeCell ref="P525:P530"/>
    <mergeCell ref="Q525:Q530"/>
    <mergeCell ref="P507:P508"/>
    <mergeCell ref="Q507:Q508"/>
    <mergeCell ref="P509:P510"/>
    <mergeCell ref="Q509:Q510"/>
    <mergeCell ref="P512:P514"/>
    <mergeCell ref="Q512:Q514"/>
    <mergeCell ref="J507:J508"/>
    <mergeCell ref="K507:K508"/>
    <mergeCell ref="L507:L508"/>
    <mergeCell ref="M507:M508"/>
    <mergeCell ref="N507:N508"/>
    <mergeCell ref="O507:O508"/>
    <mergeCell ref="D507:D508"/>
    <mergeCell ref="E507:E508"/>
    <mergeCell ref="F507:F508"/>
    <mergeCell ref="G507:G508"/>
    <mergeCell ref="H507:H508"/>
    <mergeCell ref="I507:I508"/>
    <mergeCell ref="P491:P493"/>
    <mergeCell ref="Q491:Q493"/>
    <mergeCell ref="P494:P497"/>
    <mergeCell ref="Q494:Q497"/>
    <mergeCell ref="P503:P506"/>
    <mergeCell ref="Q503:Q506"/>
    <mergeCell ref="L482:L486"/>
    <mergeCell ref="M482:M486"/>
    <mergeCell ref="N482:N486"/>
    <mergeCell ref="O482:O486"/>
    <mergeCell ref="P489:P490"/>
    <mergeCell ref="Q489:Q490"/>
    <mergeCell ref="F482:F486"/>
    <mergeCell ref="G482:G486"/>
    <mergeCell ref="H482:H486"/>
    <mergeCell ref="I482:I486"/>
    <mergeCell ref="J482:J486"/>
    <mergeCell ref="K482:K486"/>
    <mergeCell ref="Q467:Q470"/>
    <mergeCell ref="P472:P480"/>
    <mergeCell ref="Q472:Q480"/>
    <mergeCell ref="P481:P486"/>
    <mergeCell ref="Q481:Q486"/>
    <mergeCell ref="B482:B486"/>
    <mergeCell ref="C482:C486"/>
    <mergeCell ref="D482:D486"/>
    <mergeCell ref="E482:E486"/>
    <mergeCell ref="Q418:Q424"/>
    <mergeCell ref="P420:P421"/>
    <mergeCell ref="Q425:Q426"/>
    <mergeCell ref="Q427:Q433"/>
    <mergeCell ref="Q434:Q461"/>
    <mergeCell ref="Q463:Q466"/>
    <mergeCell ref="Q377:Q385"/>
    <mergeCell ref="Q386:Q394"/>
    <mergeCell ref="Q396:Q400"/>
    <mergeCell ref="P397:P400"/>
    <mergeCell ref="P401:P414"/>
    <mergeCell ref="Q401:Q417"/>
    <mergeCell ref="D397:D400"/>
    <mergeCell ref="E397:E400"/>
    <mergeCell ref="F397:F400"/>
    <mergeCell ref="G397:G400"/>
    <mergeCell ref="H397:H400"/>
    <mergeCell ref="I397:I400"/>
    <mergeCell ref="J397:J400"/>
    <mergeCell ref="K397:K400"/>
    <mergeCell ref="L397:L400"/>
    <mergeCell ref="M397:M400"/>
    <mergeCell ref="N397:N400"/>
    <mergeCell ref="Q367:Q368"/>
    <mergeCell ref="O369:O370"/>
    <mergeCell ref="P369:P370"/>
    <mergeCell ref="Q369:Q370"/>
    <mergeCell ref="O373:O375"/>
    <mergeCell ref="P373:P375"/>
    <mergeCell ref="Q373:Q375"/>
    <mergeCell ref="K367:K368"/>
    <mergeCell ref="L367:L368"/>
    <mergeCell ref="M367:M368"/>
    <mergeCell ref="N367:N368"/>
    <mergeCell ref="O367:O368"/>
    <mergeCell ref="P367:P368"/>
    <mergeCell ref="O364:O365"/>
    <mergeCell ref="P364:P365"/>
    <mergeCell ref="Q364:Q365"/>
    <mergeCell ref="D367:D368"/>
    <mergeCell ref="E367:E368"/>
    <mergeCell ref="F367:F368"/>
    <mergeCell ref="G367:G368"/>
    <mergeCell ref="H367:H368"/>
    <mergeCell ref="I367:I368"/>
    <mergeCell ref="J367:J368"/>
    <mergeCell ref="L359:L360"/>
    <mergeCell ref="M359:M360"/>
    <mergeCell ref="N359:N360"/>
    <mergeCell ref="O359:O361"/>
    <mergeCell ref="P359:P361"/>
    <mergeCell ref="Q359:Q361"/>
    <mergeCell ref="P357:P358"/>
    <mergeCell ref="Q357:Q358"/>
    <mergeCell ref="D359:D360"/>
    <mergeCell ref="E359:E360"/>
    <mergeCell ref="F359:F360"/>
    <mergeCell ref="G359:G360"/>
    <mergeCell ref="H359:H360"/>
    <mergeCell ref="I359:I360"/>
    <mergeCell ref="J359:J361"/>
    <mergeCell ref="K359:K360"/>
    <mergeCell ref="J351:J354"/>
    <mergeCell ref="K351:K354"/>
    <mergeCell ref="L351:L354"/>
    <mergeCell ref="M351:M354"/>
    <mergeCell ref="N351:N354"/>
    <mergeCell ref="O357:O358"/>
    <mergeCell ref="D351:D354"/>
    <mergeCell ref="E351:E354"/>
    <mergeCell ref="F351:F354"/>
    <mergeCell ref="G351:G354"/>
    <mergeCell ref="H351:H354"/>
    <mergeCell ref="I351:I354"/>
    <mergeCell ref="N338:N344"/>
    <mergeCell ref="O338:O344"/>
    <mergeCell ref="P338:P344"/>
    <mergeCell ref="Q338:Q344"/>
    <mergeCell ref="O345:O354"/>
    <mergeCell ref="P345:P354"/>
    <mergeCell ref="Q345:Q354"/>
    <mergeCell ref="H338:H343"/>
    <mergeCell ref="I338:I343"/>
    <mergeCell ref="J338:J343"/>
    <mergeCell ref="K338:K343"/>
    <mergeCell ref="L338:L343"/>
    <mergeCell ref="M338:M343"/>
    <mergeCell ref="C325:C326"/>
    <mergeCell ref="N332:N337"/>
    <mergeCell ref="O332:O337"/>
    <mergeCell ref="P332:P337"/>
    <mergeCell ref="Q332:Q337"/>
    <mergeCell ref="C338:C343"/>
    <mergeCell ref="D338:D343"/>
    <mergeCell ref="E338:E343"/>
    <mergeCell ref="F338:F343"/>
    <mergeCell ref="G338:G343"/>
    <mergeCell ref="P319:P331"/>
    <mergeCell ref="Q319:Q331"/>
    <mergeCell ref="D321:D326"/>
    <mergeCell ref="E321:E326"/>
    <mergeCell ref="F321:F326"/>
    <mergeCell ref="G321:G326"/>
    <mergeCell ref="H321:H326"/>
    <mergeCell ref="I321:I326"/>
    <mergeCell ref="J321:J326"/>
    <mergeCell ref="K321:K326"/>
    <mergeCell ref="J319:J320"/>
    <mergeCell ref="K319:K320"/>
    <mergeCell ref="L319:L320"/>
    <mergeCell ref="M319:M320"/>
    <mergeCell ref="N319:N320"/>
    <mergeCell ref="O319:O331"/>
    <mergeCell ref="L321:L326"/>
    <mergeCell ref="M321:M337"/>
    <mergeCell ref="N321:N331"/>
    <mergeCell ref="D319:D320"/>
    <mergeCell ref="E319:E320"/>
    <mergeCell ref="F319:F320"/>
    <mergeCell ref="G319:G320"/>
    <mergeCell ref="H319:H320"/>
    <mergeCell ref="I319:I320"/>
    <mergeCell ref="P307:P308"/>
    <mergeCell ref="Q307:Q308"/>
    <mergeCell ref="O310:O318"/>
    <mergeCell ref="P310:P318"/>
    <mergeCell ref="Q310:Q318"/>
    <mergeCell ref="J307:J308"/>
    <mergeCell ref="K307:K308"/>
    <mergeCell ref="L307:L308"/>
    <mergeCell ref="M307:M308"/>
    <mergeCell ref="N307:N308"/>
    <mergeCell ref="O307:O308"/>
    <mergeCell ref="D307:D308"/>
    <mergeCell ref="E307:E308"/>
    <mergeCell ref="F307:F308"/>
    <mergeCell ref="G307:G308"/>
    <mergeCell ref="H307:H308"/>
    <mergeCell ref="I307:I308"/>
    <mergeCell ref="H294:H298"/>
    <mergeCell ref="I294:I298"/>
    <mergeCell ref="J294:J298"/>
    <mergeCell ref="K294:K298"/>
    <mergeCell ref="L294:L297"/>
    <mergeCell ref="J300:J305"/>
    <mergeCell ref="K300:K305"/>
    <mergeCell ref="L300:L305"/>
    <mergeCell ref="H301:H305"/>
    <mergeCell ref="M285:M305"/>
    <mergeCell ref="N285:N305"/>
    <mergeCell ref="O285:O305"/>
    <mergeCell ref="P285:P305"/>
    <mergeCell ref="Q285:Q305"/>
    <mergeCell ref="C294:C298"/>
    <mergeCell ref="D294:D298"/>
    <mergeCell ref="E294:E298"/>
    <mergeCell ref="F294:F298"/>
    <mergeCell ref="G294:G298"/>
    <mergeCell ref="H257:H261"/>
    <mergeCell ref="I257:I261"/>
    <mergeCell ref="J257:J261"/>
    <mergeCell ref="K257:K261"/>
    <mergeCell ref="L257:L261"/>
    <mergeCell ref="H267:H273"/>
    <mergeCell ref="I267:I273"/>
    <mergeCell ref="J267:J273"/>
    <mergeCell ref="K267:K273"/>
    <mergeCell ref="L267:L273"/>
    <mergeCell ref="M250:M284"/>
    <mergeCell ref="N250:N284"/>
    <mergeCell ref="O250:O284"/>
    <mergeCell ref="P250:P284"/>
    <mergeCell ref="Q250:Q284"/>
    <mergeCell ref="C257:C271"/>
    <mergeCell ref="D257:D271"/>
    <mergeCell ref="E257:E271"/>
    <mergeCell ref="F257:F271"/>
    <mergeCell ref="G257:G273"/>
    <mergeCell ref="M235:M245"/>
    <mergeCell ref="N235:N245"/>
    <mergeCell ref="O235:O245"/>
    <mergeCell ref="P235:P245"/>
    <mergeCell ref="Q235:Q245"/>
    <mergeCell ref="M248:M249"/>
    <mergeCell ref="N248:N249"/>
    <mergeCell ref="O248:O249"/>
    <mergeCell ref="P248:P249"/>
    <mergeCell ref="Q248:Q249"/>
    <mergeCell ref="N221:N224"/>
    <mergeCell ref="O221:O224"/>
    <mergeCell ref="P221:P224"/>
    <mergeCell ref="Q221:Q224"/>
    <mergeCell ref="M226:M234"/>
    <mergeCell ref="N226:N234"/>
    <mergeCell ref="O226:O234"/>
    <mergeCell ref="P226:P234"/>
    <mergeCell ref="Q226:Q234"/>
    <mergeCell ref="N215:N217"/>
    <mergeCell ref="O215:O217"/>
    <mergeCell ref="P215:P217"/>
    <mergeCell ref="Q215:Q217"/>
    <mergeCell ref="N219:N220"/>
    <mergeCell ref="O219:O220"/>
    <mergeCell ref="P219:P220"/>
    <mergeCell ref="Q219:Q220"/>
    <mergeCell ref="N208:N209"/>
    <mergeCell ref="O208:O209"/>
    <mergeCell ref="P208:P209"/>
    <mergeCell ref="Q208:Q209"/>
    <mergeCell ref="N211:N214"/>
    <mergeCell ref="O211:O214"/>
    <mergeCell ref="P211:P214"/>
    <mergeCell ref="Q211:Q214"/>
    <mergeCell ref="N202:N203"/>
    <mergeCell ref="O202:O203"/>
    <mergeCell ref="P202:P203"/>
    <mergeCell ref="Q202:Q203"/>
    <mergeCell ref="N204:N205"/>
    <mergeCell ref="O204:O205"/>
    <mergeCell ref="P204:P205"/>
    <mergeCell ref="Q204:Q205"/>
    <mergeCell ref="N195:N196"/>
    <mergeCell ref="O195:O196"/>
    <mergeCell ref="P195:P196"/>
    <mergeCell ref="Q195:Q196"/>
    <mergeCell ref="N197:N198"/>
    <mergeCell ref="O197:O198"/>
    <mergeCell ref="P197:P198"/>
    <mergeCell ref="Q197:Q198"/>
    <mergeCell ref="N183:N189"/>
    <mergeCell ref="O183:O189"/>
    <mergeCell ref="P183:P189"/>
    <mergeCell ref="Q183:Q189"/>
    <mergeCell ref="N190:N192"/>
    <mergeCell ref="O190:O192"/>
    <mergeCell ref="P190:P192"/>
    <mergeCell ref="Q190:Q192"/>
    <mergeCell ref="N178:N179"/>
    <mergeCell ref="O178:O179"/>
    <mergeCell ref="P178:P179"/>
    <mergeCell ref="Q178:Q179"/>
    <mergeCell ref="N180:N182"/>
    <mergeCell ref="O180:O182"/>
    <mergeCell ref="P180:P182"/>
    <mergeCell ref="Q180:Q182"/>
    <mergeCell ref="N169:N171"/>
    <mergeCell ref="O169:O171"/>
    <mergeCell ref="P169:P171"/>
    <mergeCell ref="Q169:Q171"/>
    <mergeCell ref="N174:N175"/>
    <mergeCell ref="O174:O175"/>
    <mergeCell ref="P174:P175"/>
    <mergeCell ref="Q174:Q175"/>
    <mergeCell ref="N155:N159"/>
    <mergeCell ref="O155:O159"/>
    <mergeCell ref="P155:P159"/>
    <mergeCell ref="Q155:Q159"/>
    <mergeCell ref="N166:N167"/>
    <mergeCell ref="O166:O167"/>
    <mergeCell ref="P166:P167"/>
    <mergeCell ref="Q166:Q167"/>
    <mergeCell ref="N102:N131"/>
    <mergeCell ref="O102:O131"/>
    <mergeCell ref="P102:P131"/>
    <mergeCell ref="Q102:Q131"/>
    <mergeCell ref="N132:N152"/>
    <mergeCell ref="O132:O152"/>
    <mergeCell ref="P132:P152"/>
    <mergeCell ref="Q132:Q152"/>
    <mergeCell ref="O90:O91"/>
    <mergeCell ref="P90:P91"/>
    <mergeCell ref="Q90:Q91"/>
    <mergeCell ref="N93:N101"/>
    <mergeCell ref="O93:O101"/>
    <mergeCell ref="P93:P101"/>
    <mergeCell ref="Q93:Q101"/>
    <mergeCell ref="I90:I91"/>
    <mergeCell ref="J90:J91"/>
    <mergeCell ref="K90:K91"/>
    <mergeCell ref="L90:L91"/>
    <mergeCell ref="M90:M91"/>
    <mergeCell ref="N90:N91"/>
    <mergeCell ref="G88:G89"/>
    <mergeCell ref="H88:H89"/>
    <mergeCell ref="I88:I89"/>
    <mergeCell ref="J88:J89"/>
    <mergeCell ref="K88:K89"/>
    <mergeCell ref="D90:D91"/>
    <mergeCell ref="E90:E91"/>
    <mergeCell ref="F90:F91"/>
    <mergeCell ref="G90:G91"/>
    <mergeCell ref="H90:H91"/>
    <mergeCell ref="Q84:Q86"/>
    <mergeCell ref="M87:M88"/>
    <mergeCell ref="N87:N88"/>
    <mergeCell ref="O87:O88"/>
    <mergeCell ref="P87:P89"/>
    <mergeCell ref="Q87:Q89"/>
    <mergeCell ref="K84:K86"/>
    <mergeCell ref="L84:L86"/>
    <mergeCell ref="M84:M86"/>
    <mergeCell ref="N84:N86"/>
    <mergeCell ref="O84:O86"/>
    <mergeCell ref="P84:P86"/>
    <mergeCell ref="P80:P81"/>
    <mergeCell ref="Q80:Q81"/>
    <mergeCell ref="D84:D86"/>
    <mergeCell ref="E84:E86"/>
    <mergeCell ref="F84:F86"/>
    <mergeCell ref="G84:G86"/>
    <mergeCell ref="H84:H86"/>
    <mergeCell ref="I84:I86"/>
    <mergeCell ref="J84:J86"/>
    <mergeCell ref="J80:J81"/>
    <mergeCell ref="K80:K81"/>
    <mergeCell ref="L80:L81"/>
    <mergeCell ref="M80:M81"/>
    <mergeCell ref="N80:N81"/>
    <mergeCell ref="O80:O81"/>
    <mergeCell ref="N77:N78"/>
    <mergeCell ref="O77:O78"/>
    <mergeCell ref="P77:P78"/>
    <mergeCell ref="Q77:Q78"/>
    <mergeCell ref="D80:D81"/>
    <mergeCell ref="E80:E81"/>
    <mergeCell ref="F80:F81"/>
    <mergeCell ref="G80:G81"/>
    <mergeCell ref="H80:H81"/>
    <mergeCell ref="I80:I81"/>
    <mergeCell ref="H77:H78"/>
    <mergeCell ref="I77:I78"/>
    <mergeCell ref="J77:J78"/>
    <mergeCell ref="K77:K78"/>
    <mergeCell ref="L77:L78"/>
    <mergeCell ref="M77:M78"/>
    <mergeCell ref="M75:M76"/>
    <mergeCell ref="N75:N76"/>
    <mergeCell ref="O75:O76"/>
    <mergeCell ref="P75:P76"/>
    <mergeCell ref="Q75:Q76"/>
    <mergeCell ref="C77:C78"/>
    <mergeCell ref="D77:D78"/>
    <mergeCell ref="E77:E78"/>
    <mergeCell ref="F77:F78"/>
    <mergeCell ref="G77:G78"/>
    <mergeCell ref="P69:P74"/>
    <mergeCell ref="Q69:Q74"/>
    <mergeCell ref="L70:L74"/>
    <mergeCell ref="I71:I74"/>
    <mergeCell ref="F73:F74"/>
    <mergeCell ref="E75:E76"/>
    <mergeCell ref="F75:F76"/>
    <mergeCell ref="G75:G76"/>
    <mergeCell ref="H75:H76"/>
    <mergeCell ref="I75:I76"/>
    <mergeCell ref="O63:O68"/>
    <mergeCell ref="P63:P68"/>
    <mergeCell ref="Q63:Q68"/>
    <mergeCell ref="C64:C70"/>
    <mergeCell ref="D64:D70"/>
    <mergeCell ref="E64:E72"/>
    <mergeCell ref="F64:F72"/>
    <mergeCell ref="M69:M74"/>
    <mergeCell ref="N69:N74"/>
    <mergeCell ref="O69:O74"/>
    <mergeCell ref="P61:P62"/>
    <mergeCell ref="Q61:Q62"/>
    <mergeCell ref="G63:G74"/>
    <mergeCell ref="H63:H74"/>
    <mergeCell ref="I63:I70"/>
    <mergeCell ref="J63:J74"/>
    <mergeCell ref="K63:K74"/>
    <mergeCell ref="L63:L69"/>
    <mergeCell ref="M63:M68"/>
    <mergeCell ref="N63:N68"/>
    <mergeCell ref="J61:J62"/>
    <mergeCell ref="K61:K62"/>
    <mergeCell ref="L61:L62"/>
    <mergeCell ref="M61:M62"/>
    <mergeCell ref="N61:N62"/>
    <mergeCell ref="O61:O62"/>
    <mergeCell ref="P59:P60"/>
    <mergeCell ref="Q59:Q60"/>
    <mergeCell ref="R59:R60"/>
    <mergeCell ref="C61:C62"/>
    <mergeCell ref="D61:D62"/>
    <mergeCell ref="E61:E62"/>
    <mergeCell ref="F61:F62"/>
    <mergeCell ref="G61:G62"/>
    <mergeCell ref="H61:H62"/>
    <mergeCell ref="I61:I62"/>
    <mergeCell ref="J59:J60"/>
    <mergeCell ref="K59:K60"/>
    <mergeCell ref="L59:L60"/>
    <mergeCell ref="M59:M60"/>
    <mergeCell ref="N59:N60"/>
    <mergeCell ref="O59:O60"/>
    <mergeCell ref="D59:D60"/>
    <mergeCell ref="E59:E60"/>
    <mergeCell ref="F59:F60"/>
    <mergeCell ref="G59:G60"/>
    <mergeCell ref="H59:H60"/>
    <mergeCell ref="I59:I60"/>
    <mergeCell ref="O51:O58"/>
    <mergeCell ref="P51:P58"/>
    <mergeCell ref="Q51:Q58"/>
    <mergeCell ref="C55:C58"/>
    <mergeCell ref="D55:D58"/>
    <mergeCell ref="E55:E58"/>
    <mergeCell ref="F55:F58"/>
    <mergeCell ref="I51:I57"/>
    <mergeCell ref="J51:J57"/>
    <mergeCell ref="K51:K57"/>
    <mergeCell ref="L51:L57"/>
    <mergeCell ref="M51:M58"/>
    <mergeCell ref="N51:N58"/>
    <mergeCell ref="Q45:Q50"/>
    <mergeCell ref="J46:J50"/>
    <mergeCell ref="K46:K50"/>
    <mergeCell ref="L46:L50"/>
    <mergeCell ref="C51:C54"/>
    <mergeCell ref="D51:D54"/>
    <mergeCell ref="E51:E54"/>
    <mergeCell ref="F51:F54"/>
    <mergeCell ref="G51:G57"/>
    <mergeCell ref="H51:H57"/>
    <mergeCell ref="H45:H50"/>
    <mergeCell ref="I45:I50"/>
    <mergeCell ref="M45:M50"/>
    <mergeCell ref="N45:N50"/>
    <mergeCell ref="O45:O50"/>
    <mergeCell ref="P45:P50"/>
    <mergeCell ref="N40:N43"/>
    <mergeCell ref="O40:O44"/>
    <mergeCell ref="P40:P44"/>
    <mergeCell ref="Q40:Q44"/>
    <mergeCell ref="C42:C44"/>
    <mergeCell ref="C45:C50"/>
    <mergeCell ref="D45:D50"/>
    <mergeCell ref="E45:E50"/>
    <mergeCell ref="F45:F50"/>
    <mergeCell ref="G45:G50"/>
    <mergeCell ref="H40:H44"/>
    <mergeCell ref="I40:I43"/>
    <mergeCell ref="J40:J44"/>
    <mergeCell ref="K40:K44"/>
    <mergeCell ref="L40:L43"/>
    <mergeCell ref="M40:M43"/>
    <mergeCell ref="H29:H38"/>
    <mergeCell ref="I29:I38"/>
    <mergeCell ref="J29:J38"/>
    <mergeCell ref="K29:K38"/>
    <mergeCell ref="L29:L38"/>
    <mergeCell ref="C40:C41"/>
    <mergeCell ref="D40:D44"/>
    <mergeCell ref="E40:E44"/>
    <mergeCell ref="F40:F44"/>
    <mergeCell ref="G40:G44"/>
    <mergeCell ref="M28:M39"/>
    <mergeCell ref="N28:N39"/>
    <mergeCell ref="O28:O39"/>
    <mergeCell ref="P28:P39"/>
    <mergeCell ref="Q28:Q39"/>
    <mergeCell ref="C29:C39"/>
    <mergeCell ref="D29:D39"/>
    <mergeCell ref="E29:E39"/>
    <mergeCell ref="F29:F39"/>
    <mergeCell ref="G29:G38"/>
    <mergeCell ref="N23:N26"/>
    <mergeCell ref="O23:O26"/>
    <mergeCell ref="P23:P26"/>
    <mergeCell ref="Q23:Q26"/>
    <mergeCell ref="G25:G26"/>
    <mergeCell ref="H25:H26"/>
    <mergeCell ref="I25:I26"/>
    <mergeCell ref="J25:J26"/>
    <mergeCell ref="K25:K26"/>
    <mergeCell ref="L25:L26"/>
    <mergeCell ref="N13:N22"/>
    <mergeCell ref="O13:O22"/>
    <mergeCell ref="P13:P22"/>
    <mergeCell ref="Q13:Q22"/>
    <mergeCell ref="C18:C21"/>
    <mergeCell ref="I20:I23"/>
    <mergeCell ref="J20:J23"/>
    <mergeCell ref="K20:K23"/>
    <mergeCell ref="L20:L23"/>
    <mergeCell ref="M23:M26"/>
    <mergeCell ref="H13:H23"/>
    <mergeCell ref="I13:I18"/>
    <mergeCell ref="J13:J18"/>
    <mergeCell ref="K13:K18"/>
    <mergeCell ref="L13:L18"/>
    <mergeCell ref="M13:M22"/>
    <mergeCell ref="M10:M11"/>
    <mergeCell ref="N10:N11"/>
    <mergeCell ref="O10:O11"/>
    <mergeCell ref="P10:P11"/>
    <mergeCell ref="Q10:Q11"/>
    <mergeCell ref="C13:C16"/>
    <mergeCell ref="D13:D22"/>
    <mergeCell ref="E13:E22"/>
    <mergeCell ref="F13:F22"/>
    <mergeCell ref="G13:G23"/>
    <mergeCell ref="Q8:Q9"/>
    <mergeCell ref="D10:D11"/>
    <mergeCell ref="E10:E11"/>
    <mergeCell ref="F10:F11"/>
    <mergeCell ref="G10:G11"/>
    <mergeCell ref="H10:H11"/>
    <mergeCell ref="I10:I11"/>
    <mergeCell ref="J10:J11"/>
    <mergeCell ref="K10:K11"/>
    <mergeCell ref="L10:L11"/>
    <mergeCell ref="K8:K9"/>
    <mergeCell ref="L8:L9"/>
    <mergeCell ref="M8:M9"/>
    <mergeCell ref="N8:N9"/>
    <mergeCell ref="O8:O9"/>
    <mergeCell ref="P8:P9"/>
    <mergeCell ref="O4:O7"/>
    <mergeCell ref="P4:P7"/>
    <mergeCell ref="Q4:Q7"/>
    <mergeCell ref="D8:D9"/>
    <mergeCell ref="E8:E9"/>
    <mergeCell ref="F8:F9"/>
    <mergeCell ref="G8:G9"/>
    <mergeCell ref="H8:H9"/>
    <mergeCell ref="I8:I9"/>
    <mergeCell ref="J8:J9"/>
    <mergeCell ref="I4:I7"/>
    <mergeCell ref="J4:J7"/>
    <mergeCell ref="K4:K7"/>
    <mergeCell ref="L4:L7"/>
    <mergeCell ref="M4:M7"/>
    <mergeCell ref="N4:N7"/>
    <mergeCell ref="T1:T2"/>
    <mergeCell ref="U1:U2"/>
    <mergeCell ref="V1:X1"/>
    <mergeCell ref="C4:C6"/>
    <mergeCell ref="D4:D7"/>
    <mergeCell ref="E4:E7"/>
    <mergeCell ref="F4:F7"/>
    <mergeCell ref="G4:G7"/>
    <mergeCell ref="H4:H7"/>
    <mergeCell ref="N1:N2"/>
    <mergeCell ref="O1:O2"/>
    <mergeCell ref="P1:P2"/>
    <mergeCell ref="Q1:Q2"/>
    <mergeCell ref="R1:R2"/>
    <mergeCell ref="S1:S2"/>
    <mergeCell ref="H1:H2"/>
    <mergeCell ref="I1:I2"/>
    <mergeCell ref="J1:J2"/>
    <mergeCell ref="K1:K2"/>
    <mergeCell ref="L1:L2"/>
    <mergeCell ref="M1:M2"/>
    <mergeCell ref="P3:X3"/>
    <mergeCell ref="C397:C400"/>
    <mergeCell ref="D401:D414"/>
    <mergeCell ref="E401:E414"/>
    <mergeCell ref="F401:F414"/>
    <mergeCell ref="G401:G414"/>
    <mergeCell ref="H401:H414"/>
    <mergeCell ref="I401:I414"/>
    <mergeCell ref="J401:J414"/>
    <mergeCell ref="K401:K414"/>
    <mergeCell ref="L401:L414"/>
    <mergeCell ref="M401:M414"/>
    <mergeCell ref="N401:N414"/>
    <mergeCell ref="O401:O414"/>
    <mergeCell ref="D420:D421"/>
    <mergeCell ref="E420:E421"/>
    <mergeCell ref="F420:F421"/>
    <mergeCell ref="G420:G421"/>
    <mergeCell ref="H420:H421"/>
    <mergeCell ref="I420:I421"/>
    <mergeCell ref="J420:J421"/>
    <mergeCell ref="K420:K421"/>
    <mergeCell ref="L420:L421"/>
    <mergeCell ref="M420:M421"/>
    <mergeCell ref="N420:N421"/>
    <mergeCell ref="O420:O421"/>
    <mergeCell ref="E1177:E1185"/>
    <mergeCell ref="E1186:E1194"/>
    <mergeCell ref="F1177:F1185"/>
    <mergeCell ref="F1186:F1194"/>
    <mergeCell ref="G1177:G1185"/>
    <mergeCell ref="G1186:G1194"/>
    <mergeCell ref="H1177:H1185"/>
    <mergeCell ref="H1186:H1194"/>
    <mergeCell ref="I1177:I1185"/>
    <mergeCell ref="I1186:I1194"/>
    <mergeCell ref="J1177:J1185"/>
    <mergeCell ref="J1186:J1194"/>
    <mergeCell ref="K1177:K1185"/>
    <mergeCell ref="K1186:K1194"/>
    <mergeCell ref="L1177:L1185"/>
    <mergeCell ref="L1186:L1194"/>
    <mergeCell ref="O397:O400"/>
    <mergeCell ref="O569:O573"/>
    <mergeCell ref="M620:M624"/>
    <mergeCell ref="N620:N624"/>
    <mergeCell ref="O620:O624"/>
    <mergeCell ref="M678:M695"/>
    <mergeCell ref="N680:N697"/>
    <mergeCell ref="O680:O697"/>
    <mergeCell ref="M736:M747"/>
    <mergeCell ref="N736:N750"/>
    <mergeCell ref="O736:O750"/>
    <mergeCell ref="M837:M839"/>
    <mergeCell ref="L840:L845"/>
    <mergeCell ref="M840:M845"/>
    <mergeCell ref="N840:N843"/>
    <mergeCell ref="O840:O843"/>
    <mergeCell ref="D1210:D1214"/>
    <mergeCell ref="E1210:E1214"/>
    <mergeCell ref="F1210:F1214"/>
    <mergeCell ref="G1210:G1214"/>
    <mergeCell ref="H1210:H1214"/>
    <mergeCell ref="I1210:I1214"/>
    <mergeCell ref="J1210:J1214"/>
    <mergeCell ref="K1210:K1214"/>
    <mergeCell ref="L1210:L1214"/>
    <mergeCell ref="M1210:M1214"/>
    <mergeCell ref="N1210:N1214"/>
    <mergeCell ref="O1210:O1214"/>
    <mergeCell ref="M1177:M1185"/>
    <mergeCell ref="M1186:M1194"/>
    <mergeCell ref="N1177:N1185"/>
    <mergeCell ref="N1186:N1194"/>
    <mergeCell ref="O1177:O1185"/>
    <mergeCell ref="O1186:O1194"/>
    <mergeCell ref="D1201:D1204"/>
    <mergeCell ref="E1201:E1204"/>
    <mergeCell ref="F1201:F1204"/>
    <mergeCell ref="G1201:G1204"/>
    <mergeCell ref="H1201:H1204"/>
    <mergeCell ref="I1201:I1204"/>
    <mergeCell ref="J1201:J1204"/>
    <mergeCell ref="K1201:K1204"/>
    <mergeCell ref="L1201:L1204"/>
    <mergeCell ref="M1201:M1204"/>
    <mergeCell ref="N1201:N1204"/>
    <mergeCell ref="O1201:O1204"/>
    <mergeCell ref="D1177:D1185"/>
    <mergeCell ref="D1186:D1194"/>
  </mergeCells>
  <conditionalFormatting sqref="V93:V224">
    <cfRule type="expression" dxfId="31" priority="26">
      <formula>"Agency"</formula>
    </cfRule>
  </conditionalFormatting>
  <conditionalFormatting sqref="V244:V247">
    <cfRule type="expression" dxfId="30" priority="108">
      <formula>"Agency"</formula>
    </cfRule>
  </conditionalFormatting>
  <conditionalFormatting sqref="V482:V486">
    <cfRule type="expression" dxfId="29" priority="21">
      <formula>"Agency"</formula>
    </cfRule>
  </conditionalFormatting>
  <conditionalFormatting sqref="V502">
    <cfRule type="expression" dxfId="28" priority="17">
      <formula>"Agency"</formula>
    </cfRule>
  </conditionalFormatting>
  <conditionalFormatting sqref="V508:V509">
    <cfRule type="expression" dxfId="27" priority="15">
      <formula>"Agency"</formula>
    </cfRule>
  </conditionalFormatting>
  <conditionalFormatting sqref="V601:V735">
    <cfRule type="expression" dxfId="26" priority="50">
      <formula>"Agency"</formula>
    </cfRule>
  </conditionalFormatting>
  <conditionalFormatting sqref="V737:V760">
    <cfRule type="expression" dxfId="25" priority="82">
      <formula>"Agency"</formula>
    </cfRule>
  </conditionalFormatting>
  <conditionalFormatting sqref="V762:V775">
    <cfRule type="expression" dxfId="24" priority="49">
      <formula>"Agency"</formula>
    </cfRule>
  </conditionalFormatting>
  <conditionalFormatting sqref="V777:V800">
    <cfRule type="expression" dxfId="23" priority="48">
      <formula>"Agency"</formula>
    </cfRule>
  </conditionalFormatting>
  <conditionalFormatting sqref="V802:V821">
    <cfRule type="expression" dxfId="22" priority="81">
      <formula>"Agency"</formula>
    </cfRule>
  </conditionalFormatting>
  <conditionalFormatting sqref="V823:V839">
    <cfRule type="expression" dxfId="21" priority="47">
      <formula>"Agency"</formula>
    </cfRule>
  </conditionalFormatting>
  <conditionalFormatting sqref="V841:V947">
    <cfRule type="expression" dxfId="20" priority="46">
      <formula>"Agency"</formula>
    </cfRule>
  </conditionalFormatting>
  <conditionalFormatting sqref="V1051">
    <cfRule type="expression" dxfId="19" priority="119">
      <formula>"Agency"</formula>
    </cfRule>
  </conditionalFormatting>
  <conditionalFormatting sqref="V1055:V1059">
    <cfRule type="expression" dxfId="18" priority="120">
      <formula>"Agency"</formula>
    </cfRule>
  </conditionalFormatting>
  <conditionalFormatting sqref="V226:X234">
    <cfRule type="expression" dxfId="17" priority="51">
      <formula>"Agency"</formula>
    </cfRule>
  </conditionalFormatting>
  <conditionalFormatting sqref="V490:X490">
    <cfRule type="expression" dxfId="16" priority="18">
      <formula>"Agency"</formula>
    </cfRule>
  </conditionalFormatting>
  <conditionalFormatting sqref="V1037:X1045">
    <cfRule type="expression" dxfId="15" priority="117">
      <formula>"Agency"</formula>
    </cfRule>
  </conditionalFormatting>
  <conditionalFormatting sqref="V1177:X1194">
    <cfRule type="expression" dxfId="14" priority="5">
      <formula>"Agency"</formula>
    </cfRule>
  </conditionalFormatting>
  <conditionalFormatting sqref="V1210:X1212">
    <cfRule type="expression" dxfId="13" priority="2">
      <formula>"Agency"</formula>
    </cfRule>
  </conditionalFormatting>
  <conditionalFormatting sqref="V1214:X1214">
    <cfRule type="expression" dxfId="12" priority="1">
      <formula>"Agency"</formula>
    </cfRule>
  </conditionalFormatting>
  <conditionalFormatting sqref="V1401:X1409">
    <cfRule type="expression" dxfId="11" priority="6">
      <formula>"Agency"</formula>
    </cfRule>
  </conditionalFormatting>
  <conditionalFormatting sqref="V1485:X1511">
    <cfRule type="expression" dxfId="10" priority="174">
      <formula>"Agency"</formula>
    </cfRule>
  </conditionalFormatting>
  <conditionalFormatting sqref="V1513:X1520">
    <cfRule type="expression" dxfId="9" priority="172">
      <formula>"Agency"</formula>
    </cfRule>
  </conditionalFormatting>
  <conditionalFormatting sqref="V1522:X1534">
    <cfRule type="expression" dxfId="8" priority="169">
      <formula>"Agency"</formula>
    </cfRule>
  </conditionalFormatting>
  <conditionalFormatting sqref="V1536:X1545">
    <cfRule type="expression" dxfId="7" priority="160">
      <formula>"Agency"</formula>
    </cfRule>
  </conditionalFormatting>
  <conditionalFormatting sqref="V1547:X1552">
    <cfRule type="expression" dxfId="6" priority="157">
      <formula>"Agency"</formula>
    </cfRule>
  </conditionalFormatting>
  <conditionalFormatting sqref="V1554:X1566">
    <cfRule type="expression" dxfId="5" priority="43">
      <formula>"Agency"</formula>
    </cfRule>
  </conditionalFormatting>
  <conditionalFormatting sqref="V1568:X1575">
    <cfRule type="expression" dxfId="4" priority="132">
      <formula>"Agency"</formula>
    </cfRule>
  </conditionalFormatting>
  <conditionalFormatting sqref="V1577:X1579">
    <cfRule type="expression" dxfId="3" priority="136">
      <formula>"Agency"</formula>
    </cfRule>
  </conditionalFormatting>
  <conditionalFormatting sqref="W8:W10">
    <cfRule type="containsText" dxfId="2" priority="135" operator="containsText" text="CJIS/ISO">
      <formula>NOT(ISERROR(SEARCH("CJIS/ISO",W8)))</formula>
    </cfRule>
  </conditionalFormatting>
  <conditionalFormatting sqref="W12:W16">
    <cfRule type="containsText" dxfId="1" priority="179" operator="containsText" text="CJIS/ISO">
      <formula>NOT(ISERROR(SEARCH("CJIS/ISO",W12)))</formula>
    </cfRule>
  </conditionalFormatting>
  <conditionalFormatting sqref="W601:X614">
    <cfRule type="expression" dxfId="0" priority="54">
      <formula>"Agency"</formula>
    </cfRule>
  </conditionalFormatting>
  <printOptions gridLines="1"/>
  <pageMargins left="0.25" right="0.25" top="0.5" bottom="0.5" header="0.5" footer="0"/>
  <pageSetup scale="70" fitToHeight="0" orientation="landscape" r:id="rId1"/>
  <headerFooter alignWithMargins="0">
    <oddFooter>Page &amp;P of &amp;N</oddFooter>
  </headerFooter>
  <rowBreaks count="63" manualBreakCount="63">
    <brk id="68" max="16383" man="1"/>
    <brk id="81" max="16383" man="1"/>
    <brk id="91" max="16383" man="1"/>
    <brk id="131" max="16383" man="1"/>
    <brk id="182" max="16383" man="1"/>
    <brk id="220" max="16383" man="1"/>
    <brk id="224" max="16383" man="1"/>
    <brk id="249" max="16383" man="1"/>
    <brk id="284" max="16383" man="1"/>
    <brk id="308" max="16383" man="1"/>
    <brk id="331" max="16383" man="1"/>
    <brk id="356" max="16383" man="1"/>
    <brk id="375" max="16383" man="1"/>
    <brk id="400" max="16383" man="1"/>
    <brk id="426" max="16383" man="1"/>
    <brk id="462" max="16383" man="1"/>
    <brk id="470" max="16383" man="1"/>
    <brk id="533" max="16383" man="1"/>
    <brk id="540" max="16383" man="1"/>
    <brk id="599" max="16383" man="1"/>
    <brk id="619" max="16383" man="1"/>
    <brk id="643" max="16383" man="1"/>
    <brk id="679" max="16383" man="1"/>
    <brk id="697" max="16383" man="1"/>
    <brk id="712" max="16383" man="1"/>
    <brk id="733" max="16383" man="1"/>
    <brk id="750" max="16383" man="1"/>
    <brk id="772" max="16383" man="1"/>
    <brk id="804" max="16383" man="1"/>
    <brk id="822" max="16383" man="1"/>
    <brk id="843" max="16383" man="1"/>
    <brk id="862" max="16383" man="1"/>
    <brk id="879" max="16383" man="1"/>
    <brk id="897" max="16383" man="1"/>
    <brk id="911" max="16383" man="1"/>
    <brk id="929" max="16383" man="1"/>
    <brk id="947" max="16383" man="1"/>
    <brk id="996" max="16383" man="1"/>
    <brk id="1021" max="16383" man="1"/>
    <brk id="1035" max="16383" man="1"/>
    <brk id="1055" max="16383" man="1"/>
    <brk id="1059" max="16383" man="1"/>
    <brk id="1085" max="16383" man="1"/>
    <brk id="1105" max="16383" man="1"/>
    <brk id="1115" max="16383" man="1"/>
    <brk id="1141" max="16383" man="1"/>
    <brk id="1163" max="16383" man="1"/>
    <brk id="1200" max="16383" man="1"/>
    <brk id="1217" max="16383" man="1"/>
    <brk id="1257" max="16383" man="1"/>
    <brk id="1328" max="16383" man="1"/>
    <brk id="1339" max="16383" man="1"/>
    <brk id="1361" max="16383" man="1"/>
    <brk id="1393" max="16383" man="1"/>
    <brk id="1399" max="16383" man="1"/>
    <brk id="1422" max="16383" man="1"/>
    <brk id="1442" max="16383" man="1"/>
    <brk id="1459" max="16383" man="1"/>
    <brk id="1464" max="16383" man="1"/>
    <brk id="1482" max="16383" man="1"/>
    <brk id="1507" max="16383" man="1"/>
    <brk id="1534" max="16383" man="1"/>
    <brk id="156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30"/>
  <sheetViews>
    <sheetView zoomScale="110" zoomScaleNormal="110" workbookViewId="0">
      <pane ySplit="1" topLeftCell="A2" activePane="bottomLeft" state="frozen"/>
      <selection pane="bottomLeft"/>
    </sheetView>
  </sheetViews>
  <sheetFormatPr defaultColWidth="9.140625" defaultRowHeight="12.75" x14ac:dyDescent="0.2"/>
  <cols>
    <col min="1" max="1" width="5.7109375" style="29" customWidth="1"/>
    <col min="2" max="2" width="17.42578125" style="29" hidden="1" customWidth="1"/>
    <col min="3" max="3" width="18.85546875" style="29" hidden="1" customWidth="1"/>
    <col min="4" max="4" width="18.140625" style="29" hidden="1" customWidth="1"/>
    <col min="5" max="7" width="18.140625" style="29" customWidth="1"/>
    <col min="8" max="8" width="28.42578125" style="29" customWidth="1"/>
    <col min="9" max="9" width="66.140625" style="29" customWidth="1"/>
    <col min="10" max="10" width="9.140625" style="273" hidden="1" customWidth="1"/>
    <col min="11" max="12" width="9.140625" style="29" hidden="1" customWidth="1"/>
    <col min="13" max="13" width="13.85546875" style="363" customWidth="1"/>
    <col min="14" max="14" width="19.42578125" style="29" hidden="1" customWidth="1"/>
    <col min="15" max="15" width="9.140625" style="363"/>
    <col min="16" max="16384" width="9.140625" style="29"/>
  </cols>
  <sheetData>
    <row r="1" spans="1:15" ht="54.75" customHeight="1" x14ac:dyDescent="0.2">
      <c r="A1" s="340"/>
      <c r="B1" s="196" t="s">
        <v>1361</v>
      </c>
      <c r="C1" s="196" t="s">
        <v>1411</v>
      </c>
      <c r="D1" s="196" t="s">
        <v>1412</v>
      </c>
      <c r="E1" s="196" t="s">
        <v>1523</v>
      </c>
      <c r="F1" s="196" t="s">
        <v>1787</v>
      </c>
      <c r="G1" s="256" t="s">
        <v>1894</v>
      </c>
      <c r="H1" s="196" t="s">
        <v>0</v>
      </c>
      <c r="I1" s="196" t="s">
        <v>1</v>
      </c>
      <c r="J1" s="180" t="s">
        <v>1620</v>
      </c>
      <c r="K1" s="180"/>
      <c r="M1" s="359" t="s">
        <v>1889</v>
      </c>
      <c r="N1" s="386"/>
      <c r="O1" s="382" t="s">
        <v>1943</v>
      </c>
    </row>
    <row r="2" spans="1:15" ht="25.5" x14ac:dyDescent="0.2">
      <c r="B2" s="372"/>
      <c r="C2" s="372"/>
      <c r="D2" s="372"/>
      <c r="E2" s="372"/>
      <c r="F2" s="260"/>
      <c r="G2" s="343" t="s">
        <v>361</v>
      </c>
      <c r="H2" s="343" t="s">
        <v>362</v>
      </c>
      <c r="I2" s="374" t="s">
        <v>1911</v>
      </c>
      <c r="J2" s="342"/>
      <c r="K2" s="33"/>
      <c r="L2" s="33"/>
      <c r="M2" s="361"/>
      <c r="N2" s="260"/>
      <c r="O2" s="361"/>
    </row>
    <row r="3" spans="1:15" x14ac:dyDescent="0.2">
      <c r="B3" s="372"/>
      <c r="C3" s="372"/>
      <c r="D3" s="372"/>
      <c r="E3" s="372"/>
      <c r="F3" s="260"/>
      <c r="G3" s="343" t="s">
        <v>73</v>
      </c>
      <c r="H3" s="343" t="s">
        <v>73</v>
      </c>
      <c r="I3" s="279" t="s">
        <v>1912</v>
      </c>
      <c r="J3" s="342"/>
      <c r="K3" s="33"/>
      <c r="L3" s="33"/>
      <c r="M3" s="364">
        <v>0</v>
      </c>
      <c r="N3" s="33" t="s">
        <v>1930</v>
      </c>
      <c r="O3" s="387">
        <v>1</v>
      </c>
    </row>
    <row r="4" spans="1:15" ht="25.5" x14ac:dyDescent="0.2">
      <c r="B4" s="372"/>
      <c r="C4" s="372"/>
      <c r="D4" s="372"/>
      <c r="E4" s="372"/>
      <c r="F4" s="260"/>
      <c r="G4" s="343" t="s">
        <v>73</v>
      </c>
      <c r="H4" s="343" t="s">
        <v>73</v>
      </c>
      <c r="I4" s="279" t="s">
        <v>1913</v>
      </c>
      <c r="J4" s="342"/>
      <c r="K4" s="33"/>
      <c r="L4" s="33"/>
      <c r="M4" s="364">
        <v>0</v>
      </c>
      <c r="N4" s="33" t="s">
        <v>1930</v>
      </c>
      <c r="O4" s="387">
        <v>1</v>
      </c>
    </row>
    <row r="5" spans="1:15" x14ac:dyDescent="0.2">
      <c r="B5" s="372"/>
      <c r="C5" s="372"/>
      <c r="D5" s="372"/>
      <c r="E5" s="372"/>
      <c r="F5" s="260"/>
      <c r="G5" s="343" t="s">
        <v>73</v>
      </c>
      <c r="H5" s="343" t="s">
        <v>73</v>
      </c>
      <c r="I5" s="279" t="s">
        <v>1914</v>
      </c>
      <c r="J5" s="342"/>
      <c r="K5" s="33"/>
      <c r="L5" s="33"/>
      <c r="M5" s="364">
        <v>0</v>
      </c>
      <c r="N5" s="33" t="s">
        <v>1930</v>
      </c>
      <c r="O5" s="387">
        <v>1</v>
      </c>
    </row>
    <row r="6" spans="1:15" ht="25.5" x14ac:dyDescent="0.2">
      <c r="B6" s="372"/>
      <c r="C6" s="372"/>
      <c r="D6" s="372"/>
      <c r="E6" s="372"/>
      <c r="F6" s="260"/>
      <c r="G6" s="343" t="s">
        <v>73</v>
      </c>
      <c r="H6" s="343" t="s">
        <v>73</v>
      </c>
      <c r="I6" s="279" t="s">
        <v>1915</v>
      </c>
      <c r="J6" s="342"/>
      <c r="K6" s="33"/>
      <c r="L6" s="33"/>
      <c r="M6" s="364">
        <v>0</v>
      </c>
      <c r="N6" s="33" t="s">
        <v>1930</v>
      </c>
      <c r="O6" s="387">
        <v>1</v>
      </c>
    </row>
    <row r="7" spans="1:15" ht="51" x14ac:dyDescent="0.2">
      <c r="B7" s="372"/>
      <c r="C7" s="372"/>
      <c r="D7" s="372"/>
      <c r="E7" s="372"/>
      <c r="F7" s="260"/>
      <c r="G7" s="343" t="s">
        <v>73</v>
      </c>
      <c r="H7" s="343" t="s">
        <v>73</v>
      </c>
      <c r="I7" s="279" t="s">
        <v>1916</v>
      </c>
      <c r="J7" s="342"/>
      <c r="K7" s="33"/>
      <c r="L7" s="33"/>
      <c r="M7" s="364">
        <v>0</v>
      </c>
      <c r="N7" s="33" t="s">
        <v>1930</v>
      </c>
      <c r="O7" s="387">
        <v>1</v>
      </c>
    </row>
    <row r="8" spans="1:15" ht="25.5" x14ac:dyDescent="0.2">
      <c r="B8" s="372"/>
      <c r="C8" s="372"/>
      <c r="D8" s="372"/>
      <c r="E8" s="372"/>
      <c r="F8" s="260"/>
      <c r="G8" s="343" t="s">
        <v>1896</v>
      </c>
      <c r="H8" s="343" t="s">
        <v>1897</v>
      </c>
      <c r="I8" s="278" t="s">
        <v>1901</v>
      </c>
      <c r="J8" s="342"/>
      <c r="K8" s="33"/>
      <c r="L8" s="33"/>
      <c r="M8" s="361"/>
      <c r="N8" s="260"/>
      <c r="O8" s="361"/>
    </row>
    <row r="9" spans="1:15" x14ac:dyDescent="0.2">
      <c r="B9" s="372"/>
      <c r="C9" s="372"/>
      <c r="D9" s="372"/>
      <c r="E9" s="372"/>
      <c r="F9" s="260"/>
      <c r="G9" s="343" t="s">
        <v>73</v>
      </c>
      <c r="H9" s="343" t="s">
        <v>73</v>
      </c>
      <c r="I9" s="278" t="s">
        <v>1898</v>
      </c>
      <c r="J9" s="342"/>
      <c r="K9" s="33"/>
      <c r="L9" s="33"/>
      <c r="M9" s="364">
        <v>0</v>
      </c>
      <c r="N9" s="33" t="s">
        <v>1931</v>
      </c>
      <c r="O9" s="387">
        <v>1</v>
      </c>
    </row>
    <row r="10" spans="1:15" x14ac:dyDescent="0.2">
      <c r="B10" s="372"/>
      <c r="C10" s="372"/>
      <c r="D10" s="372"/>
      <c r="E10" s="372"/>
      <c r="F10" s="260"/>
      <c r="G10" s="343" t="s">
        <v>73</v>
      </c>
      <c r="H10" s="343" t="s">
        <v>73</v>
      </c>
      <c r="I10" s="278" t="s">
        <v>1899</v>
      </c>
      <c r="J10" s="342"/>
      <c r="K10" s="33"/>
      <c r="L10" s="33"/>
      <c r="M10" s="364">
        <v>0</v>
      </c>
      <c r="N10" s="33" t="s">
        <v>1931</v>
      </c>
      <c r="O10" s="387">
        <v>1</v>
      </c>
    </row>
    <row r="11" spans="1:15" ht="25.5" x14ac:dyDescent="0.2">
      <c r="B11" s="372"/>
      <c r="C11" s="372"/>
      <c r="D11" s="372"/>
      <c r="E11" s="372"/>
      <c r="F11" s="260"/>
      <c r="G11" s="343" t="s">
        <v>73</v>
      </c>
      <c r="H11" s="343" t="s">
        <v>73</v>
      </c>
      <c r="I11" s="278" t="s">
        <v>1900</v>
      </c>
      <c r="J11" s="342"/>
      <c r="K11" s="33"/>
      <c r="L11" s="33"/>
      <c r="M11" s="364">
        <v>0</v>
      </c>
      <c r="N11" s="33" t="s">
        <v>1931</v>
      </c>
      <c r="O11" s="387">
        <v>1</v>
      </c>
    </row>
    <row r="12" spans="1:15" ht="25.5" x14ac:dyDescent="0.2">
      <c r="B12" s="372"/>
      <c r="C12" s="372"/>
      <c r="D12" s="372"/>
      <c r="E12" s="372"/>
      <c r="F12" s="260"/>
      <c r="G12" s="343" t="s">
        <v>571</v>
      </c>
      <c r="H12" s="343" t="s">
        <v>572</v>
      </c>
      <c r="I12" s="278" t="s">
        <v>1907</v>
      </c>
      <c r="J12" s="342"/>
      <c r="K12" s="33"/>
      <c r="L12" s="33"/>
      <c r="M12" s="361"/>
      <c r="N12" s="260"/>
      <c r="O12" s="361"/>
    </row>
    <row r="13" spans="1:15" x14ac:dyDescent="0.2">
      <c r="B13" s="372"/>
      <c r="C13" s="372"/>
      <c r="D13" s="372"/>
      <c r="E13" s="372"/>
      <c r="F13" s="260"/>
      <c r="G13" s="343" t="s">
        <v>73</v>
      </c>
      <c r="H13" s="343" t="s">
        <v>73</v>
      </c>
      <c r="I13" s="278" t="s">
        <v>1902</v>
      </c>
      <c r="J13" s="342"/>
      <c r="K13" s="33"/>
      <c r="L13" s="33"/>
      <c r="M13" s="364">
        <v>0</v>
      </c>
      <c r="N13" s="33" t="s">
        <v>1932</v>
      </c>
      <c r="O13" s="387">
        <v>1</v>
      </c>
    </row>
    <row r="14" spans="1:15" ht="25.5" x14ac:dyDescent="0.2">
      <c r="B14" s="372"/>
      <c r="C14" s="372"/>
      <c r="D14" s="372"/>
      <c r="E14" s="372"/>
      <c r="F14" s="260"/>
      <c r="G14" s="343" t="s">
        <v>73</v>
      </c>
      <c r="H14" s="343" t="s">
        <v>73</v>
      </c>
      <c r="I14" s="278" t="s">
        <v>1903</v>
      </c>
      <c r="J14" s="342"/>
      <c r="K14" s="33"/>
      <c r="L14" s="33"/>
      <c r="M14" s="364">
        <v>0</v>
      </c>
      <c r="N14" s="33" t="s">
        <v>1932</v>
      </c>
      <c r="O14" s="387">
        <v>1</v>
      </c>
    </row>
    <row r="15" spans="1:15" ht="25.5" x14ac:dyDescent="0.2">
      <c r="B15" s="372"/>
      <c r="C15" s="372"/>
      <c r="D15" s="372"/>
      <c r="E15" s="372"/>
      <c r="F15" s="260"/>
      <c r="G15" s="343" t="s">
        <v>73</v>
      </c>
      <c r="H15" s="343" t="s">
        <v>73</v>
      </c>
      <c r="I15" s="278" t="s">
        <v>1904</v>
      </c>
      <c r="J15" s="342"/>
      <c r="K15" s="33"/>
      <c r="L15" s="33"/>
      <c r="M15" s="364">
        <v>0</v>
      </c>
      <c r="N15" s="33" t="s">
        <v>1932</v>
      </c>
      <c r="O15" s="387">
        <v>1</v>
      </c>
    </row>
    <row r="16" spans="1:15" ht="51" x14ac:dyDescent="0.2">
      <c r="B16" s="372"/>
      <c r="C16" s="372"/>
      <c r="D16" s="372"/>
      <c r="E16" s="372"/>
      <c r="F16" s="260"/>
      <c r="G16" s="343" t="s">
        <v>73</v>
      </c>
      <c r="H16" s="343" t="s">
        <v>73</v>
      </c>
      <c r="I16" s="278" t="s">
        <v>1905</v>
      </c>
      <c r="J16" s="342"/>
      <c r="K16" s="33"/>
      <c r="L16" s="33"/>
      <c r="M16" s="364">
        <v>0</v>
      </c>
      <c r="N16" s="33" t="s">
        <v>1932</v>
      </c>
      <c r="O16" s="387">
        <v>1</v>
      </c>
    </row>
    <row r="17" spans="2:15" x14ac:dyDescent="0.2">
      <c r="B17" s="372"/>
      <c r="C17" s="372"/>
      <c r="D17" s="372"/>
      <c r="E17" s="372"/>
      <c r="F17" s="260"/>
      <c r="G17" s="343" t="s">
        <v>73</v>
      </c>
      <c r="H17" s="343" t="s">
        <v>73</v>
      </c>
      <c r="I17" s="278" t="s">
        <v>1906</v>
      </c>
      <c r="J17" s="342"/>
      <c r="K17" s="33"/>
      <c r="L17" s="33"/>
      <c r="M17" s="364">
        <v>0</v>
      </c>
      <c r="N17" s="33" t="s">
        <v>1932</v>
      </c>
      <c r="O17" s="387">
        <v>1</v>
      </c>
    </row>
    <row r="18" spans="2:15" ht="25.5" x14ac:dyDescent="0.2">
      <c r="B18" s="90"/>
      <c r="C18" s="372"/>
      <c r="D18" s="372"/>
      <c r="E18" s="372"/>
      <c r="F18" s="260"/>
      <c r="G18" s="376" t="s">
        <v>596</v>
      </c>
      <c r="H18" s="376" t="s">
        <v>597</v>
      </c>
      <c r="I18" s="374" t="s">
        <v>1908</v>
      </c>
      <c r="J18" s="342"/>
      <c r="K18" s="33"/>
      <c r="L18" s="33"/>
      <c r="M18" s="361"/>
      <c r="N18" s="260"/>
      <c r="O18" s="361"/>
    </row>
    <row r="19" spans="2:15" ht="38.25" x14ac:dyDescent="0.2">
      <c r="B19" s="90"/>
      <c r="C19" s="372"/>
      <c r="D19" s="372"/>
      <c r="E19" s="372"/>
      <c r="F19" s="260"/>
      <c r="G19" s="376" t="s">
        <v>73</v>
      </c>
      <c r="H19" s="376" t="s">
        <v>73</v>
      </c>
      <c r="I19" s="278" t="s">
        <v>1909</v>
      </c>
      <c r="J19" s="342"/>
      <c r="K19" s="33"/>
      <c r="L19" s="33"/>
      <c r="M19" s="364">
        <v>0</v>
      </c>
      <c r="N19" s="33" t="s">
        <v>1933</v>
      </c>
      <c r="O19" s="387">
        <v>1</v>
      </c>
    </row>
    <row r="20" spans="2:15" ht="25.5" x14ac:dyDescent="0.2">
      <c r="B20" s="129"/>
      <c r="C20" s="372"/>
      <c r="D20" s="372"/>
      <c r="E20" s="372"/>
      <c r="F20" s="260"/>
      <c r="G20" s="343" t="s">
        <v>73</v>
      </c>
      <c r="H20" s="343" t="s">
        <v>73</v>
      </c>
      <c r="I20" s="278" t="s">
        <v>1910</v>
      </c>
      <c r="J20" s="342"/>
      <c r="K20" s="33"/>
      <c r="L20" s="33"/>
      <c r="M20" s="364">
        <v>0</v>
      </c>
      <c r="N20" s="33" t="s">
        <v>1933</v>
      </c>
      <c r="O20" s="387">
        <v>1</v>
      </c>
    </row>
    <row r="21" spans="2:15" x14ac:dyDescent="0.2">
      <c r="F21" s="345"/>
      <c r="G21" s="345"/>
      <c r="H21" s="345"/>
      <c r="I21" s="375" t="s">
        <v>1917</v>
      </c>
      <c r="J21" s="336">
        <f>COUNTIF(J2:J20,"1")</f>
        <v>0</v>
      </c>
      <c r="K21" s="268">
        <v>407</v>
      </c>
      <c r="L21" s="358">
        <v>413</v>
      </c>
      <c r="M21" s="268">
        <f>COUNTIF(M2:M20,"1")</f>
        <v>0</v>
      </c>
    </row>
    <row r="22" spans="2:15" x14ac:dyDescent="0.2">
      <c r="F22" s="373"/>
      <c r="G22" s="373"/>
      <c r="H22" s="373"/>
      <c r="I22" s="375" t="s">
        <v>1918</v>
      </c>
      <c r="J22" s="336">
        <f>COUNTIF(J2:J20,"2")</f>
        <v>0</v>
      </c>
      <c r="K22" s="268">
        <v>78</v>
      </c>
      <c r="L22" s="358">
        <v>75</v>
      </c>
      <c r="M22" s="268">
        <f>COUNTIF(M2:M20,"2")</f>
        <v>0</v>
      </c>
    </row>
    <row r="23" spans="2:15" x14ac:dyDescent="0.2">
      <c r="F23" s="373"/>
      <c r="G23" s="373"/>
      <c r="H23" s="373"/>
      <c r="I23" s="375" t="s">
        <v>1892</v>
      </c>
      <c r="J23" s="338">
        <f>COUNTIF(J2:J20,"0")</f>
        <v>0</v>
      </c>
      <c r="K23" s="268"/>
      <c r="L23" s="358"/>
      <c r="M23" s="268">
        <f>COUNTIF(M2:M20,"0")</f>
        <v>15</v>
      </c>
    </row>
    <row r="24" spans="2:15" x14ac:dyDescent="0.2">
      <c r="F24" s="373"/>
      <c r="G24" s="373"/>
      <c r="H24" s="373"/>
      <c r="I24" s="375" t="s">
        <v>1893</v>
      </c>
      <c r="J24" s="336">
        <f>SUM(J21:J23)</f>
        <v>0</v>
      </c>
      <c r="K24" s="268">
        <f>SUM(K21:K22)</f>
        <v>485</v>
      </c>
      <c r="L24" s="358">
        <f>SUM(L21:L22)</f>
        <v>488</v>
      </c>
      <c r="M24" s="268">
        <f>SUM(M21:M23)</f>
        <v>15</v>
      </c>
    </row>
    <row r="25" spans="2:15" x14ac:dyDescent="0.2">
      <c r="F25" s="373"/>
      <c r="G25" s="373"/>
      <c r="H25" s="373"/>
      <c r="I25" s="281"/>
      <c r="J25" s="373"/>
      <c r="K25" s="281"/>
      <c r="L25" s="281"/>
      <c r="M25" s="370"/>
    </row>
    <row r="26" spans="2:15" x14ac:dyDescent="0.2">
      <c r="I26" s="375" t="s">
        <v>1930</v>
      </c>
      <c r="J26" s="353"/>
      <c r="K26" s="33"/>
      <c r="L26" s="33"/>
      <c r="M26" s="268">
        <f>COUNTIF(N2:N20, "new virtual escorting")</f>
        <v>5</v>
      </c>
    </row>
    <row r="27" spans="2:15" x14ac:dyDescent="0.2">
      <c r="I27" s="375" t="s">
        <v>1931</v>
      </c>
      <c r="J27" s="353"/>
      <c r="K27" s="33"/>
      <c r="L27" s="33"/>
      <c r="M27" s="268">
        <f>COUNTIF(N2:N20, "new user certs")</f>
        <v>3</v>
      </c>
    </row>
    <row r="28" spans="2:15" x14ac:dyDescent="0.2">
      <c r="I28" s="375" t="s">
        <v>1932</v>
      </c>
      <c r="J28" s="353"/>
      <c r="K28" s="33"/>
      <c r="L28" s="33"/>
      <c r="M28" s="268">
        <f>COUNTIF(N2:N20, "new encryption")</f>
        <v>5</v>
      </c>
    </row>
    <row r="29" spans="2:15" x14ac:dyDescent="0.2">
      <c r="I29" s="375" t="s">
        <v>1933</v>
      </c>
      <c r="J29" s="353"/>
      <c r="K29" s="33"/>
      <c r="L29" s="33"/>
      <c r="M29" s="268">
        <f>COUNTIF(N2:N20, "new virtualization")</f>
        <v>2</v>
      </c>
    </row>
    <row r="30" spans="2:15" x14ac:dyDescent="0.2">
      <c r="M30" s="268">
        <f>SUM(M26:M29)</f>
        <v>15</v>
      </c>
    </row>
  </sheetData>
  <printOptions gridLines="1"/>
  <pageMargins left="0.25" right="0.25" top="0.5" bottom="0.5" header="0.5" footer="0"/>
  <pageSetup scale="76" fitToHeight="0" orientation="landscape" r:id="rId1"/>
  <headerFooter alignWithMargins="0">
    <oddFoote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104"/>
  <sheetViews>
    <sheetView topLeftCell="D1" zoomScaleNormal="100" workbookViewId="0">
      <pane ySplit="1" topLeftCell="A80" activePane="bottomLeft" state="frozen"/>
      <selection pane="bottomLeft"/>
    </sheetView>
  </sheetViews>
  <sheetFormatPr defaultColWidth="9.140625" defaultRowHeight="12.75" x14ac:dyDescent="0.2"/>
  <cols>
    <col min="1" max="1" width="5.7109375" style="29" customWidth="1"/>
    <col min="2" max="2" width="17.42578125" style="29" customWidth="1"/>
    <col min="3" max="3" width="18.85546875" style="29" customWidth="1"/>
    <col min="4" max="6" width="18.140625" style="29" customWidth="1"/>
    <col min="7" max="7" width="28.42578125" style="29" customWidth="1"/>
    <col min="8" max="8" width="66.140625" style="29" customWidth="1"/>
    <col min="9" max="9" width="9.140625" style="273" hidden="1" customWidth="1"/>
    <col min="10" max="11" width="9.140625" style="29" hidden="1" customWidth="1"/>
    <col min="12" max="12" width="13.85546875" style="363" customWidth="1"/>
    <col min="13" max="13" width="24.42578125" style="29" hidden="1" customWidth="1"/>
    <col min="14" max="14" width="9.140625" style="363"/>
    <col min="15" max="16384" width="9.140625" style="29"/>
  </cols>
  <sheetData>
    <row r="1" spans="1:14" ht="54.75" customHeight="1" x14ac:dyDescent="0.2">
      <c r="A1" s="340"/>
      <c r="B1" s="196" t="s">
        <v>1361</v>
      </c>
      <c r="C1" s="196" t="s">
        <v>1411</v>
      </c>
      <c r="D1" s="196" t="s">
        <v>1412</v>
      </c>
      <c r="E1" s="196" t="s">
        <v>1523</v>
      </c>
      <c r="F1" s="196" t="s">
        <v>1787</v>
      </c>
      <c r="G1" s="196" t="s">
        <v>0</v>
      </c>
      <c r="H1" s="196" t="s">
        <v>1</v>
      </c>
      <c r="I1" s="180" t="s">
        <v>1620</v>
      </c>
      <c r="J1" s="180"/>
      <c r="L1" s="383" t="s">
        <v>1920</v>
      </c>
      <c r="N1" s="384" t="s">
        <v>1943</v>
      </c>
    </row>
    <row r="2" spans="1:14" x14ac:dyDescent="0.2">
      <c r="A2" s="69"/>
      <c r="B2" s="769" t="s">
        <v>791</v>
      </c>
      <c r="C2" s="769"/>
      <c r="D2" s="769"/>
      <c r="E2" s="769"/>
      <c r="F2" s="769"/>
      <c r="G2" s="769"/>
      <c r="H2" s="769"/>
      <c r="I2" s="269"/>
      <c r="J2" s="33"/>
      <c r="L2" s="362"/>
      <c r="M2" s="290"/>
      <c r="N2" s="362"/>
    </row>
    <row r="3" spans="1:14" ht="25.5" x14ac:dyDescent="0.2">
      <c r="A3" s="14"/>
      <c r="B3" s="347"/>
      <c r="C3" s="31"/>
      <c r="D3" s="110"/>
      <c r="E3" s="336" t="s">
        <v>1559</v>
      </c>
      <c r="F3" s="341" t="s">
        <v>64</v>
      </c>
      <c r="G3" s="336" t="s">
        <v>65</v>
      </c>
      <c r="H3" s="39" t="s">
        <v>1796</v>
      </c>
      <c r="I3" s="270">
        <v>0</v>
      </c>
      <c r="J3" s="266" t="s">
        <v>1789</v>
      </c>
      <c r="L3" s="364">
        <v>0</v>
      </c>
      <c r="M3" s="33" t="s">
        <v>1924</v>
      </c>
      <c r="N3" s="379">
        <v>1</v>
      </c>
    </row>
    <row r="4" spans="1:14" ht="38.25" x14ac:dyDescent="0.2">
      <c r="A4" s="14"/>
      <c r="B4" s="31"/>
      <c r="C4" s="342" t="s">
        <v>122</v>
      </c>
      <c r="D4" s="342" t="s">
        <v>122</v>
      </c>
      <c r="E4" s="342" t="s">
        <v>122</v>
      </c>
      <c r="F4" s="342" t="s">
        <v>122</v>
      </c>
      <c r="G4" s="335" t="s">
        <v>123</v>
      </c>
      <c r="H4" s="32" t="s">
        <v>1607</v>
      </c>
      <c r="I4" s="270">
        <v>0</v>
      </c>
      <c r="J4" s="266" t="s">
        <v>1789</v>
      </c>
      <c r="L4" s="364">
        <v>0</v>
      </c>
      <c r="M4" s="33" t="s">
        <v>1922</v>
      </c>
      <c r="N4" s="379">
        <v>1</v>
      </c>
    </row>
    <row r="5" spans="1:14" ht="38.25" x14ac:dyDescent="0.2">
      <c r="A5" s="14"/>
      <c r="B5" s="255"/>
      <c r="C5" s="347"/>
      <c r="D5" s="225"/>
      <c r="E5" s="764" t="s">
        <v>1601</v>
      </c>
      <c r="F5" s="764" t="s">
        <v>1886</v>
      </c>
      <c r="G5" s="336" t="s">
        <v>1524</v>
      </c>
      <c r="H5" s="38" t="s">
        <v>1801</v>
      </c>
      <c r="I5" s="270">
        <v>0</v>
      </c>
      <c r="J5" s="266" t="s">
        <v>1789</v>
      </c>
      <c r="L5" s="364">
        <v>0</v>
      </c>
      <c r="M5" s="33" t="s">
        <v>1924</v>
      </c>
      <c r="N5" s="379">
        <v>1</v>
      </c>
    </row>
    <row r="6" spans="1:14" ht="28.5" customHeight="1" x14ac:dyDescent="0.2">
      <c r="A6" s="14"/>
      <c r="B6" s="255"/>
      <c r="C6" s="347"/>
      <c r="D6" s="225"/>
      <c r="E6" s="791"/>
      <c r="F6" s="791"/>
      <c r="G6" s="336" t="s">
        <v>73</v>
      </c>
      <c r="H6" s="38" t="s">
        <v>914</v>
      </c>
      <c r="I6" s="270">
        <v>0</v>
      </c>
      <c r="J6" s="266" t="s">
        <v>1789</v>
      </c>
      <c r="L6" s="364">
        <v>0</v>
      </c>
      <c r="M6" s="33" t="s">
        <v>1924</v>
      </c>
      <c r="N6" s="379">
        <v>1</v>
      </c>
    </row>
    <row r="7" spans="1:14" ht="25.5" customHeight="1" x14ac:dyDescent="0.2">
      <c r="A7" s="14"/>
      <c r="B7" s="255"/>
      <c r="C7" s="31"/>
      <c r="D7" s="225"/>
      <c r="E7" s="791"/>
      <c r="F7" s="791"/>
      <c r="G7" s="336" t="s">
        <v>73</v>
      </c>
      <c r="H7" s="38" t="s">
        <v>1802</v>
      </c>
      <c r="I7" s="270">
        <v>0</v>
      </c>
      <c r="J7" s="266" t="s">
        <v>1789</v>
      </c>
      <c r="L7" s="364">
        <v>0</v>
      </c>
      <c r="M7" s="33" t="s">
        <v>1924</v>
      </c>
      <c r="N7" s="379">
        <v>1</v>
      </c>
    </row>
    <row r="8" spans="1:14" ht="38.25" x14ac:dyDescent="0.2">
      <c r="A8" s="14"/>
      <c r="B8" s="255"/>
      <c r="C8" s="347"/>
      <c r="D8" s="225"/>
      <c r="E8" s="791"/>
      <c r="F8" s="791"/>
      <c r="G8" s="336" t="s">
        <v>73</v>
      </c>
      <c r="H8" s="38" t="s">
        <v>1803</v>
      </c>
      <c r="I8" s="270">
        <v>0</v>
      </c>
      <c r="J8" s="266" t="s">
        <v>1789</v>
      </c>
      <c r="L8" s="364">
        <v>0</v>
      </c>
      <c r="M8" s="33" t="s">
        <v>1924</v>
      </c>
      <c r="N8" s="379">
        <v>1</v>
      </c>
    </row>
    <row r="9" spans="1:14" ht="25.5" x14ac:dyDescent="0.2">
      <c r="A9" s="14"/>
      <c r="B9" s="255"/>
      <c r="C9" s="31"/>
      <c r="D9" s="225"/>
      <c r="E9" s="791"/>
      <c r="F9" s="791"/>
      <c r="G9" s="336" t="s">
        <v>73</v>
      </c>
      <c r="H9" s="38" t="s">
        <v>1297</v>
      </c>
      <c r="I9" s="270">
        <v>0</v>
      </c>
      <c r="J9" s="266" t="s">
        <v>1789</v>
      </c>
      <c r="L9" s="364">
        <v>0</v>
      </c>
      <c r="M9" s="33" t="s">
        <v>1924</v>
      </c>
      <c r="N9" s="379">
        <v>1</v>
      </c>
    </row>
    <row r="10" spans="1:14" ht="51" x14ac:dyDescent="0.2">
      <c r="A10" s="14"/>
      <c r="B10" s="347"/>
      <c r="C10" s="31"/>
      <c r="D10" s="110"/>
      <c r="E10" s="336" t="s">
        <v>1602</v>
      </c>
      <c r="F10" s="336" t="s">
        <v>1602</v>
      </c>
      <c r="G10" s="336" t="s">
        <v>1528</v>
      </c>
      <c r="H10" s="39" t="s">
        <v>1806</v>
      </c>
      <c r="I10" s="270">
        <v>0</v>
      </c>
      <c r="J10" s="266" t="s">
        <v>1789</v>
      </c>
      <c r="L10" s="364">
        <v>0</v>
      </c>
      <c r="M10" s="33" t="s">
        <v>1924</v>
      </c>
      <c r="N10" s="379">
        <v>1</v>
      </c>
    </row>
    <row r="11" spans="1:14" x14ac:dyDescent="0.2">
      <c r="A11" s="69"/>
      <c r="B11" s="769" t="s">
        <v>795</v>
      </c>
      <c r="C11" s="769"/>
      <c r="D11" s="769"/>
      <c r="E11" s="769"/>
      <c r="F11" s="769"/>
      <c r="G11" s="769"/>
      <c r="H11" s="769"/>
      <c r="I11" s="69"/>
      <c r="J11" s="33"/>
      <c r="L11" s="362"/>
      <c r="M11" s="33"/>
      <c r="N11" s="362"/>
    </row>
    <row r="12" spans="1:14" ht="25.5" x14ac:dyDescent="0.2">
      <c r="A12" s="14"/>
      <c r="B12" s="336" t="s">
        <v>806</v>
      </c>
      <c r="C12" s="335" t="s">
        <v>1347</v>
      </c>
      <c r="D12" s="340" t="s">
        <v>320</v>
      </c>
      <c r="E12" s="340" t="s">
        <v>320</v>
      </c>
      <c r="F12" s="340" t="s">
        <v>320</v>
      </c>
      <c r="G12" s="335" t="s">
        <v>321</v>
      </c>
      <c r="H12" s="32" t="s">
        <v>1612</v>
      </c>
      <c r="I12" s="270">
        <v>0</v>
      </c>
      <c r="J12" s="266" t="s">
        <v>1789</v>
      </c>
      <c r="L12" s="364">
        <v>0</v>
      </c>
      <c r="M12" s="33" t="s">
        <v>1922</v>
      </c>
      <c r="N12" s="379">
        <v>1</v>
      </c>
    </row>
    <row r="13" spans="1:14" ht="39.75" customHeight="1" x14ac:dyDescent="0.2">
      <c r="A13" s="14"/>
      <c r="B13" s="347"/>
      <c r="C13" s="133"/>
      <c r="D13" s="133"/>
      <c r="E13" s="336" t="s">
        <v>1603</v>
      </c>
      <c r="F13" s="336" t="s">
        <v>367</v>
      </c>
      <c r="G13" s="336" t="s">
        <v>368</v>
      </c>
      <c r="H13" s="96" t="s">
        <v>1888</v>
      </c>
      <c r="I13" s="338">
        <v>0</v>
      </c>
      <c r="J13" s="266" t="s">
        <v>1789</v>
      </c>
      <c r="L13" s="364">
        <v>0</v>
      </c>
      <c r="M13" s="33" t="s">
        <v>1923</v>
      </c>
      <c r="N13" s="379">
        <v>1</v>
      </c>
    </row>
    <row r="14" spans="1:14" x14ac:dyDescent="0.2">
      <c r="A14" s="69"/>
      <c r="B14" s="769" t="s">
        <v>796</v>
      </c>
      <c r="C14" s="769"/>
      <c r="D14" s="769"/>
      <c r="E14" s="769"/>
      <c r="F14" s="769"/>
      <c r="G14" s="769"/>
      <c r="H14" s="769"/>
      <c r="I14" s="69"/>
      <c r="J14" s="33"/>
      <c r="L14" s="362"/>
      <c r="M14" s="33"/>
      <c r="N14" s="362"/>
    </row>
    <row r="15" spans="1:14" ht="38.25" x14ac:dyDescent="0.2">
      <c r="A15" s="14"/>
      <c r="B15" s="31"/>
      <c r="C15" s="31"/>
      <c r="D15" s="347"/>
      <c r="E15" s="346" t="s">
        <v>445</v>
      </c>
      <c r="F15" s="346" t="s">
        <v>445</v>
      </c>
      <c r="G15" s="336" t="s">
        <v>1573</v>
      </c>
      <c r="H15" s="278" t="s">
        <v>1764</v>
      </c>
      <c r="I15" s="270">
        <v>0</v>
      </c>
      <c r="J15" s="266" t="s">
        <v>1789</v>
      </c>
      <c r="L15" s="364">
        <v>0</v>
      </c>
      <c r="M15" s="33" t="s">
        <v>1925</v>
      </c>
      <c r="N15" s="379">
        <v>1</v>
      </c>
    </row>
    <row r="16" spans="1:14" customFormat="1" ht="25.5" x14ac:dyDescent="0.2">
      <c r="A16" s="311"/>
      <c r="B16" s="253"/>
      <c r="C16" s="253"/>
      <c r="D16" s="110"/>
      <c r="E16" s="110"/>
      <c r="F16" s="786" t="s">
        <v>1777</v>
      </c>
      <c r="G16" s="827" t="s">
        <v>1651</v>
      </c>
      <c r="H16" s="279" t="s">
        <v>1652</v>
      </c>
      <c r="I16" s="338">
        <v>0</v>
      </c>
      <c r="J16" s="266" t="s">
        <v>1789</v>
      </c>
      <c r="K16" s="282"/>
      <c r="L16" s="366">
        <v>0</v>
      </c>
      <c r="M16" s="33" t="s">
        <v>1926</v>
      </c>
      <c r="N16" s="379">
        <v>1</v>
      </c>
    </row>
    <row r="17" spans="1:14" customFormat="1" ht="38.25" x14ac:dyDescent="0.2">
      <c r="A17" s="371"/>
      <c r="B17" s="253"/>
      <c r="C17" s="253"/>
      <c r="D17" s="110"/>
      <c r="E17" s="110"/>
      <c r="F17" s="768"/>
      <c r="G17" s="827"/>
      <c r="H17" s="279" t="s">
        <v>1653</v>
      </c>
      <c r="I17" s="338">
        <v>0</v>
      </c>
      <c r="J17" s="266" t="s">
        <v>1789</v>
      </c>
      <c r="K17" s="282"/>
      <c r="L17" s="365"/>
      <c r="M17" s="357"/>
      <c r="N17" s="365"/>
    </row>
    <row r="18" spans="1:14" customFormat="1" x14ac:dyDescent="0.2">
      <c r="A18" s="311"/>
      <c r="B18" s="253"/>
      <c r="C18" s="253"/>
      <c r="D18" s="110"/>
      <c r="E18" s="110"/>
      <c r="F18" s="768"/>
      <c r="G18" s="827"/>
      <c r="H18" s="280" t="s">
        <v>1647</v>
      </c>
      <c r="I18" s="338">
        <v>0</v>
      </c>
      <c r="J18" s="266" t="s">
        <v>1789</v>
      </c>
      <c r="K18" s="282"/>
      <c r="L18" s="366">
        <v>0</v>
      </c>
      <c r="M18" s="33" t="s">
        <v>1926</v>
      </c>
      <c r="N18" s="385">
        <v>1</v>
      </c>
    </row>
    <row r="19" spans="1:14" customFormat="1" x14ac:dyDescent="0.2">
      <c r="A19" s="311"/>
      <c r="B19" s="253"/>
      <c r="C19" s="253"/>
      <c r="D19" s="110"/>
      <c r="E19" s="110"/>
      <c r="F19" s="768"/>
      <c r="G19" s="827"/>
      <c r="H19" s="280" t="s">
        <v>1648</v>
      </c>
      <c r="I19" s="338">
        <v>0</v>
      </c>
      <c r="J19" s="266" t="s">
        <v>1789</v>
      </c>
      <c r="K19" s="282"/>
      <c r="L19" s="366">
        <v>0</v>
      </c>
      <c r="M19" s="33" t="s">
        <v>1926</v>
      </c>
      <c r="N19" s="385">
        <v>1</v>
      </c>
    </row>
    <row r="20" spans="1:14" customFormat="1" x14ac:dyDescent="0.2">
      <c r="A20" s="311"/>
      <c r="B20" s="253"/>
      <c r="C20" s="253"/>
      <c r="D20" s="110"/>
      <c r="E20" s="110"/>
      <c r="F20" s="768"/>
      <c r="G20" s="827"/>
      <c r="H20" s="280" t="s">
        <v>1649</v>
      </c>
      <c r="I20" s="338">
        <v>0</v>
      </c>
      <c r="J20" s="266" t="s">
        <v>1789</v>
      </c>
      <c r="K20" s="282"/>
      <c r="L20" s="366">
        <v>0</v>
      </c>
      <c r="M20" s="33" t="s">
        <v>1926</v>
      </c>
      <c r="N20" s="385">
        <v>1</v>
      </c>
    </row>
    <row r="21" spans="1:14" customFormat="1" x14ac:dyDescent="0.2">
      <c r="A21" s="311"/>
      <c r="B21" s="253"/>
      <c r="C21" s="253"/>
      <c r="D21" s="110"/>
      <c r="E21" s="110"/>
      <c r="F21" s="768"/>
      <c r="G21" s="827"/>
      <c r="H21" s="280" t="s">
        <v>1650</v>
      </c>
      <c r="I21" s="338">
        <v>0</v>
      </c>
      <c r="J21" s="266" t="s">
        <v>1789</v>
      </c>
      <c r="K21" s="282"/>
      <c r="L21" s="366">
        <v>0</v>
      </c>
      <c r="M21" s="33" t="s">
        <v>1926</v>
      </c>
      <c r="N21" s="385">
        <v>1</v>
      </c>
    </row>
    <row r="22" spans="1:14" customFormat="1" x14ac:dyDescent="0.2">
      <c r="A22" s="311"/>
      <c r="B22" s="253"/>
      <c r="C22" s="253"/>
      <c r="D22" s="110"/>
      <c r="E22" s="110"/>
      <c r="F22" s="768"/>
      <c r="G22" s="827"/>
      <c r="H22" s="280" t="s">
        <v>1643</v>
      </c>
      <c r="I22" s="338">
        <v>0</v>
      </c>
      <c r="J22" s="266" t="s">
        <v>1789</v>
      </c>
      <c r="K22" s="282"/>
      <c r="L22" s="366">
        <v>0</v>
      </c>
      <c r="M22" s="33" t="s">
        <v>1926</v>
      </c>
      <c r="N22" s="385">
        <v>1</v>
      </c>
    </row>
    <row r="23" spans="1:14" customFormat="1" x14ac:dyDescent="0.2">
      <c r="A23" s="311"/>
      <c r="B23" s="253"/>
      <c r="C23" s="253"/>
      <c r="D23" s="110"/>
      <c r="E23" s="110"/>
      <c r="F23" s="768"/>
      <c r="G23" s="827"/>
      <c r="H23" s="280" t="s">
        <v>1644</v>
      </c>
      <c r="I23" s="338">
        <v>0</v>
      </c>
      <c r="J23" s="266" t="s">
        <v>1789</v>
      </c>
      <c r="K23" s="282"/>
      <c r="L23" s="366">
        <v>0</v>
      </c>
      <c r="M23" s="33" t="s">
        <v>1926</v>
      </c>
      <c r="N23" s="385">
        <v>2</v>
      </c>
    </row>
    <row r="24" spans="1:14" customFormat="1" x14ac:dyDescent="0.2">
      <c r="A24" s="311"/>
      <c r="B24" s="253"/>
      <c r="C24" s="253"/>
      <c r="D24" s="110"/>
      <c r="E24" s="110"/>
      <c r="F24" s="768"/>
      <c r="G24" s="827"/>
      <c r="H24" s="280" t="s">
        <v>1645</v>
      </c>
      <c r="I24" s="338">
        <v>0</v>
      </c>
      <c r="J24" s="266" t="s">
        <v>1789</v>
      </c>
      <c r="K24" s="282"/>
      <c r="L24" s="366">
        <v>0</v>
      </c>
      <c r="M24" s="33" t="s">
        <v>1926</v>
      </c>
      <c r="N24" s="385">
        <v>1</v>
      </c>
    </row>
    <row r="25" spans="1:14" customFormat="1" x14ac:dyDescent="0.2">
      <c r="A25" s="311"/>
      <c r="B25" s="253"/>
      <c r="C25" s="253"/>
      <c r="D25" s="110"/>
      <c r="E25" s="110"/>
      <c r="F25" s="768"/>
      <c r="G25" s="827"/>
      <c r="H25" s="278" t="s">
        <v>1646</v>
      </c>
      <c r="I25" s="338">
        <v>0</v>
      </c>
      <c r="J25" s="266" t="s">
        <v>1789</v>
      </c>
      <c r="K25" s="282"/>
      <c r="L25" s="366">
        <v>0</v>
      </c>
      <c r="M25" s="33" t="s">
        <v>1926</v>
      </c>
      <c r="N25" s="385">
        <v>1</v>
      </c>
    </row>
    <row r="26" spans="1:14" ht="38.25" x14ac:dyDescent="0.2">
      <c r="A26" s="14"/>
      <c r="B26" s="31"/>
      <c r="C26" s="764" t="s">
        <v>1363</v>
      </c>
      <c r="D26" s="791" t="s">
        <v>456</v>
      </c>
      <c r="E26" s="342" t="s">
        <v>456</v>
      </c>
      <c r="F26" s="342" t="s">
        <v>456</v>
      </c>
      <c r="G26" s="335" t="s">
        <v>1571</v>
      </c>
      <c r="H26" s="96" t="s">
        <v>1835</v>
      </c>
      <c r="I26" s="270">
        <v>0</v>
      </c>
      <c r="J26" s="266" t="s">
        <v>1789</v>
      </c>
      <c r="K26" s="281"/>
      <c r="L26" s="360">
        <v>1</v>
      </c>
      <c r="M26" s="33"/>
      <c r="N26" s="361"/>
    </row>
    <row r="27" spans="1:14" customFormat="1" ht="26.25" customHeight="1" x14ac:dyDescent="0.2">
      <c r="A27" s="14"/>
      <c r="B27" s="253"/>
      <c r="C27" s="764"/>
      <c r="D27" s="791"/>
      <c r="E27" s="225"/>
      <c r="F27" s="786" t="s">
        <v>1776</v>
      </c>
      <c r="G27" s="786" t="s">
        <v>1571</v>
      </c>
      <c r="H27" s="278" t="s">
        <v>1655</v>
      </c>
      <c r="I27" s="338">
        <v>0</v>
      </c>
      <c r="J27" s="266" t="s">
        <v>1789</v>
      </c>
      <c r="K27" s="282"/>
      <c r="L27" s="366">
        <v>0</v>
      </c>
      <c r="M27" s="357" t="s">
        <v>1927</v>
      </c>
      <c r="N27" s="379">
        <v>1</v>
      </c>
    </row>
    <row r="28" spans="1:14" customFormat="1" x14ac:dyDescent="0.2">
      <c r="A28" s="284"/>
      <c r="B28" s="253"/>
      <c r="C28" s="764"/>
      <c r="D28" s="791"/>
      <c r="E28" s="225"/>
      <c r="F28" s="768"/>
      <c r="G28" s="786"/>
      <c r="H28" s="278" t="s">
        <v>1676</v>
      </c>
      <c r="I28" s="283"/>
      <c r="J28" s="350"/>
      <c r="K28" s="282"/>
      <c r="L28" s="365"/>
      <c r="M28" s="357"/>
      <c r="N28" s="365"/>
    </row>
    <row r="29" spans="1:14" customFormat="1" x14ac:dyDescent="0.2">
      <c r="A29" s="311"/>
      <c r="B29" s="253"/>
      <c r="C29" s="764"/>
      <c r="D29" s="791"/>
      <c r="E29" s="225"/>
      <c r="F29" s="768"/>
      <c r="G29" s="786"/>
      <c r="H29" s="278" t="s">
        <v>1657</v>
      </c>
      <c r="I29" s="338">
        <v>0</v>
      </c>
      <c r="J29" s="266" t="s">
        <v>1789</v>
      </c>
      <c r="K29" s="282"/>
      <c r="L29" s="366">
        <v>0</v>
      </c>
      <c r="M29" s="357" t="s">
        <v>1928</v>
      </c>
      <c r="N29" s="381">
        <v>1</v>
      </c>
    </row>
    <row r="30" spans="1:14" customFormat="1" ht="12.75" customHeight="1" x14ac:dyDescent="0.2">
      <c r="A30" s="311"/>
      <c r="B30" s="253"/>
      <c r="C30" s="764"/>
      <c r="D30" s="791"/>
      <c r="E30" s="225"/>
      <c r="F30" s="768"/>
      <c r="G30" s="786"/>
      <c r="H30" s="278" t="s">
        <v>1658</v>
      </c>
      <c r="I30" s="338">
        <v>0</v>
      </c>
      <c r="J30" s="266" t="s">
        <v>1789</v>
      </c>
      <c r="K30" s="282"/>
      <c r="L30" s="366">
        <v>0</v>
      </c>
      <c r="M30" s="357" t="s">
        <v>1928</v>
      </c>
      <c r="N30" s="381">
        <v>1</v>
      </c>
    </row>
    <row r="31" spans="1:14" customFormat="1" x14ac:dyDescent="0.2">
      <c r="A31" s="311"/>
      <c r="B31" s="253"/>
      <c r="C31" s="764"/>
      <c r="D31" s="791"/>
      <c r="E31" s="225"/>
      <c r="F31" s="768"/>
      <c r="G31" s="786"/>
      <c r="H31" s="278" t="s">
        <v>1659</v>
      </c>
      <c r="I31" s="338">
        <v>0</v>
      </c>
      <c r="J31" s="266" t="s">
        <v>1789</v>
      </c>
      <c r="K31" s="282"/>
      <c r="L31" s="366">
        <v>0</v>
      </c>
      <c r="M31" s="357" t="s">
        <v>1928</v>
      </c>
      <c r="N31" s="381">
        <v>1</v>
      </c>
    </row>
    <row r="32" spans="1:14" ht="38.25" x14ac:dyDescent="0.2">
      <c r="A32" s="311"/>
      <c r="B32" s="31"/>
      <c r="C32" s="764"/>
      <c r="D32" s="791"/>
      <c r="E32" s="755" t="s">
        <v>456</v>
      </c>
      <c r="F32" s="755" t="s">
        <v>456</v>
      </c>
      <c r="G32" s="335" t="s">
        <v>73</v>
      </c>
      <c r="H32" s="32" t="s">
        <v>1614</v>
      </c>
      <c r="I32" s="270">
        <v>0</v>
      </c>
      <c r="J32" s="266" t="s">
        <v>1789</v>
      </c>
      <c r="L32" s="364">
        <v>0</v>
      </c>
      <c r="M32" s="33" t="s">
        <v>1922</v>
      </c>
      <c r="N32" s="379">
        <v>1</v>
      </c>
    </row>
    <row r="33" spans="1:14" ht="25.5" x14ac:dyDescent="0.2">
      <c r="A33" s="311"/>
      <c r="B33" s="31"/>
      <c r="C33" s="78"/>
      <c r="D33" s="225"/>
      <c r="E33" s="755"/>
      <c r="F33" s="755"/>
      <c r="G33" s="335" t="s">
        <v>73</v>
      </c>
      <c r="H33" s="38" t="s">
        <v>1822</v>
      </c>
      <c r="I33" s="270">
        <v>0</v>
      </c>
      <c r="J33" s="266" t="s">
        <v>1789</v>
      </c>
      <c r="L33" s="364">
        <v>0</v>
      </c>
      <c r="M33" s="33" t="s">
        <v>1925</v>
      </c>
      <c r="N33" s="379">
        <v>1</v>
      </c>
    </row>
    <row r="34" spans="1:14" x14ac:dyDescent="0.2">
      <c r="A34" s="69"/>
      <c r="B34" s="769" t="s">
        <v>800</v>
      </c>
      <c r="C34" s="769"/>
      <c r="D34" s="769"/>
      <c r="E34" s="769"/>
      <c r="F34" s="769"/>
      <c r="G34" s="769"/>
      <c r="H34" s="769"/>
      <c r="I34" s="271"/>
      <c r="J34" s="33"/>
      <c r="L34" s="362"/>
      <c r="M34" s="33"/>
      <c r="N34" s="362"/>
    </row>
    <row r="35" spans="1:14" customFormat="1" ht="25.5" x14ac:dyDescent="0.2">
      <c r="A35" s="284"/>
      <c r="B35" s="253"/>
      <c r="C35" s="253"/>
      <c r="D35" s="110"/>
      <c r="E35" s="110"/>
      <c r="F35" s="786" t="s">
        <v>1778</v>
      </c>
      <c r="G35" s="786" t="s">
        <v>572</v>
      </c>
      <c r="H35" s="280" t="s">
        <v>1677</v>
      </c>
      <c r="I35" s="283"/>
      <c r="J35" s="350"/>
      <c r="K35" s="282"/>
      <c r="L35" s="365"/>
      <c r="M35" s="357"/>
      <c r="N35" s="365"/>
    </row>
    <row r="36" spans="1:14" customFormat="1" x14ac:dyDescent="0.2">
      <c r="A36" s="311"/>
      <c r="B36" s="253"/>
      <c r="C36" s="253"/>
      <c r="D36" s="110"/>
      <c r="E36" s="110"/>
      <c r="F36" s="768"/>
      <c r="G36" s="786"/>
      <c r="H36" s="280" t="s">
        <v>1662</v>
      </c>
      <c r="I36" s="270">
        <v>0</v>
      </c>
      <c r="J36" s="266" t="s">
        <v>1789</v>
      </c>
      <c r="K36" s="282"/>
      <c r="L36" s="366">
        <v>0</v>
      </c>
      <c r="M36" s="357" t="s">
        <v>1921</v>
      </c>
      <c r="N36" s="381">
        <v>1</v>
      </c>
    </row>
    <row r="37" spans="1:14" customFormat="1" x14ac:dyDescent="0.2">
      <c r="A37" s="311"/>
      <c r="B37" s="253"/>
      <c r="C37" s="253"/>
      <c r="D37" s="110"/>
      <c r="E37" s="110"/>
      <c r="F37" s="768"/>
      <c r="G37" s="786"/>
      <c r="H37" s="278" t="s">
        <v>1663</v>
      </c>
      <c r="I37" s="338">
        <v>0</v>
      </c>
      <c r="J37" s="266" t="s">
        <v>1789</v>
      </c>
      <c r="K37" s="282"/>
      <c r="L37" s="366">
        <v>0</v>
      </c>
      <c r="M37" s="357" t="s">
        <v>1921</v>
      </c>
      <c r="N37" s="381">
        <v>1</v>
      </c>
    </row>
    <row r="38" spans="1:14" customFormat="1" ht="25.5" x14ac:dyDescent="0.2">
      <c r="A38" s="311"/>
      <c r="B38" s="253"/>
      <c r="C38" s="253"/>
      <c r="D38" s="110"/>
      <c r="E38" s="110"/>
      <c r="F38" s="768"/>
      <c r="G38" s="786"/>
      <c r="H38" s="278" t="s">
        <v>1664</v>
      </c>
      <c r="I38" s="338">
        <v>0</v>
      </c>
      <c r="J38" s="266" t="s">
        <v>1789</v>
      </c>
      <c r="K38" s="282"/>
      <c r="L38" s="366">
        <v>0</v>
      </c>
      <c r="M38" s="357" t="s">
        <v>1921</v>
      </c>
      <c r="N38" s="381">
        <v>1</v>
      </c>
    </row>
    <row r="39" spans="1:14" customFormat="1" ht="12.75" customHeight="1" x14ac:dyDescent="0.2">
      <c r="A39" s="311"/>
      <c r="B39" s="253"/>
      <c r="C39" s="253"/>
      <c r="D39" s="110"/>
      <c r="E39" s="110"/>
      <c r="F39" s="768"/>
      <c r="G39" s="786"/>
      <c r="H39" s="278" t="s">
        <v>1665</v>
      </c>
      <c r="I39" s="338">
        <v>0</v>
      </c>
      <c r="J39" s="266" t="s">
        <v>1789</v>
      </c>
      <c r="K39" s="282"/>
      <c r="L39" s="366">
        <v>0</v>
      </c>
      <c r="M39" s="357" t="s">
        <v>1921</v>
      </c>
      <c r="N39" s="381">
        <v>1</v>
      </c>
    </row>
    <row r="40" spans="1:14" customFormat="1" ht="25.5" x14ac:dyDescent="0.2">
      <c r="A40" s="311"/>
      <c r="B40" s="253"/>
      <c r="C40" s="253"/>
      <c r="D40" s="110"/>
      <c r="E40" s="110"/>
      <c r="F40" s="768"/>
      <c r="G40" s="786"/>
      <c r="H40" s="278" t="s">
        <v>1678</v>
      </c>
      <c r="I40" s="338">
        <v>0</v>
      </c>
      <c r="J40" s="266" t="s">
        <v>1789</v>
      </c>
      <c r="K40" s="282"/>
      <c r="L40" s="366">
        <v>0</v>
      </c>
      <c r="M40" s="357" t="s">
        <v>1921</v>
      </c>
      <c r="N40" s="381">
        <v>1</v>
      </c>
    </row>
    <row r="41" spans="1:14" customFormat="1" ht="25.5" x14ac:dyDescent="0.2">
      <c r="A41" s="311"/>
      <c r="B41" s="253"/>
      <c r="C41" s="253"/>
      <c r="D41" s="110"/>
      <c r="E41" s="110"/>
      <c r="F41" s="768"/>
      <c r="G41" s="786"/>
      <c r="H41" s="278" t="s">
        <v>1679</v>
      </c>
      <c r="I41" s="338">
        <v>0</v>
      </c>
      <c r="J41" s="266" t="s">
        <v>1789</v>
      </c>
      <c r="K41" s="282"/>
      <c r="L41" s="366">
        <v>0</v>
      </c>
      <c r="M41" s="357" t="s">
        <v>1921</v>
      </c>
      <c r="N41" s="381">
        <v>1</v>
      </c>
    </row>
    <row r="42" spans="1:14" ht="25.5" x14ac:dyDescent="0.2">
      <c r="A42" s="14">
        <f t="shared" ref="A42" si="0">A41+1</f>
        <v>1</v>
      </c>
      <c r="B42" s="255"/>
      <c r="C42" s="110"/>
      <c r="D42" s="110"/>
      <c r="E42" s="764" t="s">
        <v>1605</v>
      </c>
      <c r="F42" s="764" t="s">
        <v>1605</v>
      </c>
      <c r="G42" s="277" t="s">
        <v>1551</v>
      </c>
      <c r="H42" s="203" t="s">
        <v>1944</v>
      </c>
      <c r="I42" s="270">
        <v>0</v>
      </c>
      <c r="J42" s="266" t="s">
        <v>1789</v>
      </c>
      <c r="L42" s="364">
        <v>0</v>
      </c>
      <c r="M42" s="380" t="s">
        <v>1941</v>
      </c>
      <c r="N42" s="379">
        <v>1</v>
      </c>
    </row>
    <row r="43" spans="1:14" ht="38.25" x14ac:dyDescent="0.2">
      <c r="A43" s="14">
        <f>A42+1</f>
        <v>2</v>
      </c>
      <c r="B43" s="255"/>
      <c r="C43" s="110"/>
      <c r="D43" s="110"/>
      <c r="E43" s="791"/>
      <c r="F43" s="791"/>
      <c r="G43" s="354" t="s">
        <v>73</v>
      </c>
      <c r="H43" s="203" t="s">
        <v>1825</v>
      </c>
      <c r="I43" s="270">
        <v>0</v>
      </c>
      <c r="J43" s="266" t="s">
        <v>1789</v>
      </c>
      <c r="L43" s="364">
        <v>0</v>
      </c>
      <c r="M43" s="380" t="s">
        <v>1941</v>
      </c>
      <c r="N43" s="379">
        <v>1</v>
      </c>
    </row>
    <row r="44" spans="1:14" x14ac:dyDescent="0.2">
      <c r="A44" s="69"/>
      <c r="B44" s="769" t="s">
        <v>802</v>
      </c>
      <c r="C44" s="769"/>
      <c r="D44" s="769"/>
      <c r="E44" s="769"/>
      <c r="F44" s="769"/>
      <c r="G44" s="769"/>
      <c r="H44" s="769"/>
      <c r="I44" s="272"/>
      <c r="J44" s="33"/>
      <c r="L44" s="362"/>
      <c r="M44" s="33"/>
      <c r="N44" s="362"/>
    </row>
    <row r="45" spans="1:14" ht="25.5" x14ac:dyDescent="0.2">
      <c r="A45" s="42"/>
      <c r="B45" s="31"/>
      <c r="C45" s="336" t="s">
        <v>1409</v>
      </c>
      <c r="D45" s="346" t="s">
        <v>672</v>
      </c>
      <c r="E45" s="346" t="s">
        <v>672</v>
      </c>
      <c r="F45" s="346" t="s">
        <v>672</v>
      </c>
      <c r="G45" s="336" t="s">
        <v>673</v>
      </c>
      <c r="H45" s="32" t="s">
        <v>1617</v>
      </c>
      <c r="I45" s="270">
        <v>0</v>
      </c>
      <c r="J45" s="266" t="s">
        <v>1789</v>
      </c>
      <c r="L45" s="364">
        <v>0</v>
      </c>
      <c r="M45" s="33" t="s">
        <v>1922</v>
      </c>
      <c r="N45" s="379">
        <v>1</v>
      </c>
    </row>
    <row r="46" spans="1:14" x14ac:dyDescent="0.2">
      <c r="A46" s="290"/>
      <c r="B46" s="769" t="s">
        <v>1838</v>
      </c>
      <c r="C46" s="769"/>
      <c r="D46" s="769"/>
      <c r="E46" s="769"/>
      <c r="F46" s="769"/>
      <c r="G46" s="769"/>
      <c r="H46" s="769"/>
      <c r="I46" s="69"/>
      <c r="J46" s="289"/>
      <c r="L46" s="362"/>
      <c r="M46" s="33"/>
      <c r="N46" s="362"/>
    </row>
    <row r="47" spans="1:14" ht="38.25" x14ac:dyDescent="0.2">
      <c r="A47" s="14"/>
      <c r="B47" s="253"/>
      <c r="C47" s="253"/>
      <c r="D47" s="110"/>
      <c r="E47" s="110"/>
      <c r="F47" s="349" t="s">
        <v>1781</v>
      </c>
      <c r="G47" s="351" t="s">
        <v>1731</v>
      </c>
      <c r="H47" s="278" t="s">
        <v>1732</v>
      </c>
      <c r="I47" s="270">
        <v>0</v>
      </c>
      <c r="J47" s="266" t="s">
        <v>1789</v>
      </c>
      <c r="L47" s="364">
        <v>0</v>
      </c>
      <c r="M47" s="33" t="s">
        <v>1923</v>
      </c>
      <c r="N47" s="379">
        <v>1</v>
      </c>
    </row>
    <row r="48" spans="1:14" ht="51" x14ac:dyDescent="0.2">
      <c r="A48" s="14"/>
      <c r="B48" s="255"/>
      <c r="C48" s="110"/>
      <c r="D48" s="110"/>
      <c r="E48" s="764" t="s">
        <v>1604</v>
      </c>
      <c r="F48" s="825" t="s">
        <v>1881</v>
      </c>
      <c r="G48" s="276" t="s">
        <v>1544</v>
      </c>
      <c r="H48" s="304" t="s">
        <v>1700</v>
      </c>
      <c r="I48" s="270">
        <v>0</v>
      </c>
      <c r="J48" s="266" t="s">
        <v>1789</v>
      </c>
      <c r="L48" s="364">
        <v>0</v>
      </c>
      <c r="M48" s="33" t="s">
        <v>1923</v>
      </c>
      <c r="N48" s="379">
        <v>1</v>
      </c>
    </row>
    <row r="49" spans="1:14" ht="38.25" x14ac:dyDescent="0.2">
      <c r="A49" s="347"/>
      <c r="B49" s="255"/>
      <c r="C49" s="110"/>
      <c r="D49" s="110"/>
      <c r="E49" s="791"/>
      <c r="F49" s="826"/>
      <c r="G49" s="346" t="s">
        <v>73</v>
      </c>
      <c r="H49" s="304" t="s">
        <v>1701</v>
      </c>
      <c r="I49" s="270">
        <v>0</v>
      </c>
      <c r="J49" s="266" t="s">
        <v>1789</v>
      </c>
      <c r="L49" s="361"/>
      <c r="M49" s="33"/>
      <c r="N49" s="361"/>
    </row>
    <row r="50" spans="1:14" ht="25.5" x14ac:dyDescent="0.2">
      <c r="A50" s="14"/>
      <c r="B50" s="255"/>
      <c r="C50" s="110"/>
      <c r="D50" s="110"/>
      <c r="E50" s="791"/>
      <c r="F50" s="826"/>
      <c r="G50" s="346" t="s">
        <v>73</v>
      </c>
      <c r="H50" s="304" t="s">
        <v>1702</v>
      </c>
      <c r="I50" s="270">
        <v>0</v>
      </c>
      <c r="J50" s="266" t="s">
        <v>1789</v>
      </c>
      <c r="L50" s="364">
        <v>0</v>
      </c>
      <c r="M50" s="33" t="s">
        <v>1923</v>
      </c>
      <c r="N50" s="379">
        <v>1</v>
      </c>
    </row>
    <row r="51" spans="1:14" ht="25.5" x14ac:dyDescent="0.2">
      <c r="A51" s="14"/>
      <c r="B51" s="255"/>
      <c r="C51" s="110"/>
      <c r="D51" s="110"/>
      <c r="E51" s="791"/>
      <c r="F51" s="826"/>
      <c r="G51" s="346" t="s">
        <v>73</v>
      </c>
      <c r="H51" s="304" t="s">
        <v>1703</v>
      </c>
      <c r="I51" s="270">
        <v>0</v>
      </c>
      <c r="J51" s="266" t="s">
        <v>1789</v>
      </c>
      <c r="L51" s="364">
        <v>0</v>
      </c>
      <c r="M51" s="33" t="s">
        <v>1923</v>
      </c>
      <c r="N51" s="379">
        <v>1</v>
      </c>
    </row>
    <row r="52" spans="1:14" x14ac:dyDescent="0.2">
      <c r="A52" s="14"/>
      <c r="B52" s="255"/>
      <c r="C52" s="110"/>
      <c r="D52" s="110"/>
      <c r="E52" s="791"/>
      <c r="F52" s="826"/>
      <c r="G52" s="346" t="s">
        <v>73</v>
      </c>
      <c r="H52" s="203" t="s">
        <v>1546</v>
      </c>
      <c r="I52" s="270">
        <v>0</v>
      </c>
      <c r="J52" s="266" t="s">
        <v>1789</v>
      </c>
      <c r="L52" s="364">
        <v>0</v>
      </c>
      <c r="M52" s="33" t="s">
        <v>1923</v>
      </c>
      <c r="N52" s="379">
        <v>1</v>
      </c>
    </row>
    <row r="53" spans="1:14" x14ac:dyDescent="0.2">
      <c r="A53" s="14"/>
      <c r="B53" s="255"/>
      <c r="C53" s="110"/>
      <c r="D53" s="110"/>
      <c r="E53" s="791"/>
      <c r="F53" s="826"/>
      <c r="G53" s="346" t="s">
        <v>73</v>
      </c>
      <c r="H53" s="203" t="s">
        <v>1547</v>
      </c>
      <c r="I53" s="270">
        <v>0</v>
      </c>
      <c r="J53" s="266" t="s">
        <v>1789</v>
      </c>
      <c r="L53" s="364">
        <v>0</v>
      </c>
      <c r="M53" s="33" t="s">
        <v>1923</v>
      </c>
      <c r="N53" s="379">
        <v>1</v>
      </c>
    </row>
    <row r="54" spans="1:14" x14ac:dyDescent="0.2">
      <c r="A54" s="14"/>
      <c r="B54" s="255"/>
      <c r="C54" s="110"/>
      <c r="D54" s="110"/>
      <c r="E54" s="791"/>
      <c r="F54" s="826"/>
      <c r="G54" s="346" t="s">
        <v>73</v>
      </c>
      <c r="H54" s="203" t="s">
        <v>1548</v>
      </c>
      <c r="I54" s="270">
        <v>0</v>
      </c>
      <c r="J54" s="266" t="s">
        <v>1789</v>
      </c>
      <c r="L54" s="364">
        <v>0</v>
      </c>
      <c r="M54" s="33" t="s">
        <v>1923</v>
      </c>
      <c r="N54" s="379">
        <v>1</v>
      </c>
    </row>
    <row r="55" spans="1:14" x14ac:dyDescent="0.2">
      <c r="A55" s="14"/>
      <c r="B55" s="255"/>
      <c r="C55" s="110"/>
      <c r="D55" s="110"/>
      <c r="E55" s="791"/>
      <c r="F55" s="826"/>
      <c r="G55" s="346" t="s">
        <v>73</v>
      </c>
      <c r="H55" s="304" t="s">
        <v>1704</v>
      </c>
      <c r="I55" s="270">
        <v>0</v>
      </c>
      <c r="J55" s="266" t="s">
        <v>1789</v>
      </c>
      <c r="L55" s="364">
        <v>0</v>
      </c>
      <c r="M55" s="33" t="s">
        <v>1923</v>
      </c>
      <c r="N55" s="379">
        <v>1</v>
      </c>
    </row>
    <row r="56" spans="1:14" x14ac:dyDescent="0.2">
      <c r="A56" s="14"/>
      <c r="B56" s="255"/>
      <c r="C56" s="110"/>
      <c r="D56" s="110"/>
      <c r="E56" s="791"/>
      <c r="F56" s="826"/>
      <c r="G56" s="346" t="s">
        <v>73</v>
      </c>
      <c r="H56" s="304" t="s">
        <v>1846</v>
      </c>
      <c r="I56" s="270">
        <v>0</v>
      </c>
      <c r="J56" s="266" t="s">
        <v>1789</v>
      </c>
      <c r="L56" s="364">
        <v>0</v>
      </c>
      <c r="M56" s="33" t="s">
        <v>1923</v>
      </c>
      <c r="N56" s="379">
        <v>1</v>
      </c>
    </row>
    <row r="57" spans="1:14" x14ac:dyDescent="0.2">
      <c r="A57" s="14"/>
      <c r="B57" s="255"/>
      <c r="C57" s="110"/>
      <c r="D57" s="110"/>
      <c r="E57" s="347"/>
      <c r="F57" s="827" t="s">
        <v>1779</v>
      </c>
      <c r="G57" s="344" t="s">
        <v>73</v>
      </c>
      <c r="H57" s="305" t="s">
        <v>1706</v>
      </c>
      <c r="I57" s="270">
        <v>0</v>
      </c>
      <c r="J57" s="266" t="s">
        <v>1789</v>
      </c>
      <c r="L57" s="364">
        <v>0</v>
      </c>
      <c r="M57" s="33" t="s">
        <v>1923</v>
      </c>
      <c r="N57" s="379">
        <v>1</v>
      </c>
    </row>
    <row r="58" spans="1:14" x14ac:dyDescent="0.2">
      <c r="A58" s="14"/>
      <c r="B58" s="255"/>
      <c r="C58" s="110"/>
      <c r="D58" s="110"/>
      <c r="E58" s="347"/>
      <c r="F58" s="827"/>
      <c r="G58" s="344" t="s">
        <v>73</v>
      </c>
      <c r="H58" s="305" t="s">
        <v>1707</v>
      </c>
      <c r="I58" s="270">
        <v>0</v>
      </c>
      <c r="J58" s="266" t="s">
        <v>1789</v>
      </c>
      <c r="L58" s="364">
        <v>0</v>
      </c>
      <c r="M58" s="33" t="s">
        <v>1923</v>
      </c>
      <c r="N58" s="379">
        <v>1</v>
      </c>
    </row>
    <row r="59" spans="1:14" ht="78" customHeight="1" x14ac:dyDescent="0.2">
      <c r="A59" s="14"/>
      <c r="B59" s="31" t="s">
        <v>786</v>
      </c>
      <c r="C59" s="335" t="s">
        <v>1356</v>
      </c>
      <c r="D59" s="342" t="s">
        <v>390</v>
      </c>
      <c r="E59" s="342" t="s">
        <v>390</v>
      </c>
      <c r="F59" s="349" t="s">
        <v>1844</v>
      </c>
      <c r="G59" s="335" t="s">
        <v>391</v>
      </c>
      <c r="H59" s="280" t="s">
        <v>1843</v>
      </c>
      <c r="I59" s="270">
        <v>0</v>
      </c>
      <c r="J59" s="266" t="s">
        <v>1789</v>
      </c>
      <c r="L59" s="364">
        <v>0</v>
      </c>
      <c r="M59" s="32" t="s">
        <v>1929</v>
      </c>
      <c r="N59" s="379">
        <v>1</v>
      </c>
    </row>
    <row r="60" spans="1:14" ht="38.25" x14ac:dyDescent="0.2">
      <c r="A60" s="14"/>
      <c r="B60" s="253"/>
      <c r="C60" s="253"/>
      <c r="D60" s="110"/>
      <c r="E60" s="110"/>
      <c r="F60" s="349" t="s">
        <v>1782</v>
      </c>
      <c r="G60" s="351" t="s">
        <v>1733</v>
      </c>
      <c r="H60" s="278" t="s">
        <v>1736</v>
      </c>
      <c r="I60" s="270">
        <v>0</v>
      </c>
      <c r="J60" s="266" t="s">
        <v>1789</v>
      </c>
      <c r="L60" s="364">
        <v>0</v>
      </c>
      <c r="M60" s="33" t="s">
        <v>1923</v>
      </c>
      <c r="N60" s="379">
        <v>1</v>
      </c>
    </row>
    <row r="61" spans="1:14" ht="38.25" x14ac:dyDescent="0.2">
      <c r="A61" s="14"/>
      <c r="B61" s="253"/>
      <c r="C61" s="253"/>
      <c r="D61" s="110"/>
      <c r="E61" s="110"/>
      <c r="F61" s="349" t="s">
        <v>1783</v>
      </c>
      <c r="G61" s="351" t="s">
        <v>609</v>
      </c>
      <c r="H61" s="278" t="s">
        <v>1737</v>
      </c>
      <c r="I61" s="270">
        <v>0</v>
      </c>
      <c r="J61" s="266" t="s">
        <v>1789</v>
      </c>
      <c r="L61" s="364">
        <v>0</v>
      </c>
      <c r="M61" s="33" t="s">
        <v>1923</v>
      </c>
      <c r="N61" s="379">
        <v>1</v>
      </c>
    </row>
    <row r="62" spans="1:14" ht="25.5" x14ac:dyDescent="0.2">
      <c r="A62" s="14"/>
      <c r="B62" s="253"/>
      <c r="C62" s="253"/>
      <c r="D62" s="110"/>
      <c r="E62" s="110"/>
      <c r="F62" s="827" t="s">
        <v>1784</v>
      </c>
      <c r="G62" s="830" t="s">
        <v>1734</v>
      </c>
      <c r="H62" s="278" t="s">
        <v>1942</v>
      </c>
      <c r="I62" s="270">
        <v>0</v>
      </c>
      <c r="J62" s="266" t="s">
        <v>1789</v>
      </c>
      <c r="L62" s="361"/>
      <c r="M62" s="33"/>
      <c r="N62" s="361"/>
    </row>
    <row r="63" spans="1:14" ht="25.5" x14ac:dyDescent="0.2">
      <c r="A63" s="14"/>
      <c r="B63" s="253"/>
      <c r="C63" s="253"/>
      <c r="D63" s="110"/>
      <c r="E63" s="110"/>
      <c r="F63" s="830"/>
      <c r="G63" s="830"/>
      <c r="H63" s="278" t="s">
        <v>1738</v>
      </c>
      <c r="I63" s="270">
        <v>0</v>
      </c>
      <c r="J63" s="266" t="s">
        <v>1789</v>
      </c>
      <c r="L63" s="364">
        <v>0</v>
      </c>
      <c r="M63" s="33" t="s">
        <v>1923</v>
      </c>
      <c r="N63" s="379">
        <v>2</v>
      </c>
    </row>
    <row r="64" spans="1:14" x14ac:dyDescent="0.2">
      <c r="A64" s="14"/>
      <c r="B64" s="253"/>
      <c r="C64" s="253"/>
      <c r="D64" s="110"/>
      <c r="E64" s="110"/>
      <c r="F64" s="830"/>
      <c r="G64" s="830"/>
      <c r="H64" s="278" t="s">
        <v>1739</v>
      </c>
      <c r="I64" s="270">
        <v>0</v>
      </c>
      <c r="J64" s="266" t="s">
        <v>1789</v>
      </c>
      <c r="L64" s="364">
        <v>0</v>
      </c>
      <c r="M64" s="33" t="s">
        <v>1923</v>
      </c>
      <c r="N64" s="379">
        <v>1</v>
      </c>
    </row>
    <row r="65" spans="1:14" ht="38.25" x14ac:dyDescent="0.2">
      <c r="A65" s="14"/>
      <c r="B65" s="253"/>
      <c r="C65" s="253"/>
      <c r="D65" s="110"/>
      <c r="E65" s="110"/>
      <c r="F65" s="819" t="s">
        <v>1785</v>
      </c>
      <c r="G65" s="793" t="s">
        <v>1740</v>
      </c>
      <c r="H65" s="278" t="s">
        <v>1752</v>
      </c>
      <c r="I65" s="270">
        <v>0</v>
      </c>
      <c r="J65" s="266" t="s">
        <v>1789</v>
      </c>
      <c r="L65" s="364">
        <v>0</v>
      </c>
      <c r="M65" s="33" t="s">
        <v>1923</v>
      </c>
      <c r="N65" s="379">
        <v>1</v>
      </c>
    </row>
    <row r="66" spans="1:14" ht="25.5" x14ac:dyDescent="0.2">
      <c r="A66" s="347"/>
      <c r="B66" s="253"/>
      <c r="C66" s="253"/>
      <c r="D66" s="110"/>
      <c r="E66" s="110"/>
      <c r="F66" s="820"/>
      <c r="G66" s="794"/>
      <c r="H66" s="278" t="s">
        <v>1753</v>
      </c>
      <c r="I66" s="270">
        <v>0</v>
      </c>
      <c r="J66" s="266" t="s">
        <v>1789</v>
      </c>
      <c r="L66" s="361"/>
      <c r="M66" s="33"/>
      <c r="N66" s="361"/>
    </row>
    <row r="67" spans="1:14" x14ac:dyDescent="0.2">
      <c r="A67" s="14"/>
      <c r="B67" s="253"/>
      <c r="C67" s="253"/>
      <c r="D67" s="110"/>
      <c r="E67" s="110"/>
      <c r="F67" s="820"/>
      <c r="G67" s="794"/>
      <c r="H67" s="278" t="s">
        <v>1741</v>
      </c>
      <c r="I67" s="270">
        <v>0</v>
      </c>
      <c r="J67" s="266" t="s">
        <v>1789</v>
      </c>
      <c r="L67" s="364">
        <v>0</v>
      </c>
      <c r="M67" s="33" t="s">
        <v>1923</v>
      </c>
      <c r="N67" s="379">
        <v>1</v>
      </c>
    </row>
    <row r="68" spans="1:14" x14ac:dyDescent="0.2">
      <c r="A68" s="14"/>
      <c r="B68" s="253"/>
      <c r="C68" s="253"/>
      <c r="D68" s="110"/>
      <c r="E68" s="110"/>
      <c r="F68" s="820"/>
      <c r="G68" s="794"/>
      <c r="H68" s="278" t="s">
        <v>1742</v>
      </c>
      <c r="I68" s="270">
        <v>0</v>
      </c>
      <c r="J68" s="266" t="s">
        <v>1789</v>
      </c>
      <c r="L68" s="364">
        <v>0</v>
      </c>
      <c r="M68" s="33" t="s">
        <v>1923</v>
      </c>
      <c r="N68" s="379">
        <v>1</v>
      </c>
    </row>
    <row r="69" spans="1:14" x14ac:dyDescent="0.2">
      <c r="A69" s="14"/>
      <c r="B69" s="253"/>
      <c r="C69" s="253"/>
      <c r="D69" s="110"/>
      <c r="E69" s="110"/>
      <c r="F69" s="820"/>
      <c r="G69" s="794"/>
      <c r="H69" s="278" t="s">
        <v>1743</v>
      </c>
      <c r="I69" s="270">
        <v>0</v>
      </c>
      <c r="J69" s="266" t="s">
        <v>1789</v>
      </c>
      <c r="L69" s="364">
        <v>0</v>
      </c>
      <c r="M69" s="33" t="s">
        <v>1923</v>
      </c>
      <c r="N69" s="379">
        <v>1</v>
      </c>
    </row>
    <row r="70" spans="1:14" x14ac:dyDescent="0.2">
      <c r="A70" s="14"/>
      <c r="B70" s="253"/>
      <c r="C70" s="253"/>
      <c r="D70" s="110"/>
      <c r="E70" s="110"/>
      <c r="F70" s="820"/>
      <c r="G70" s="794"/>
      <c r="H70" s="278" t="s">
        <v>1744</v>
      </c>
      <c r="I70" s="270">
        <v>0</v>
      </c>
      <c r="J70" s="266" t="s">
        <v>1789</v>
      </c>
      <c r="L70" s="364">
        <v>0</v>
      </c>
      <c r="M70" s="33" t="s">
        <v>1923</v>
      </c>
      <c r="N70" s="379">
        <v>1</v>
      </c>
    </row>
    <row r="71" spans="1:14" x14ac:dyDescent="0.2">
      <c r="A71" s="14"/>
      <c r="B71" s="253"/>
      <c r="C71" s="253"/>
      <c r="D71" s="110"/>
      <c r="E71" s="110"/>
      <c r="F71" s="820"/>
      <c r="G71" s="794"/>
      <c r="H71" s="278" t="s">
        <v>1745</v>
      </c>
      <c r="I71" s="270">
        <v>0</v>
      </c>
      <c r="J71" s="266" t="s">
        <v>1789</v>
      </c>
      <c r="L71" s="364">
        <v>0</v>
      </c>
      <c r="M71" s="33" t="s">
        <v>1923</v>
      </c>
      <c r="N71" s="379">
        <v>1</v>
      </c>
    </row>
    <row r="72" spans="1:14" x14ac:dyDescent="0.2">
      <c r="A72" s="14"/>
      <c r="B72" s="253"/>
      <c r="C72" s="253"/>
      <c r="D72" s="110"/>
      <c r="E72" s="110"/>
      <c r="F72" s="820"/>
      <c r="G72" s="794"/>
      <c r="H72" s="278" t="s">
        <v>1746</v>
      </c>
      <c r="I72" s="270">
        <v>0</v>
      </c>
      <c r="J72" s="266" t="s">
        <v>1789</v>
      </c>
      <c r="L72" s="364">
        <v>0</v>
      </c>
      <c r="M72" s="33" t="s">
        <v>1923</v>
      </c>
      <c r="N72" s="379">
        <v>1</v>
      </c>
    </row>
    <row r="73" spans="1:14" x14ac:dyDescent="0.2">
      <c r="A73" s="14"/>
      <c r="B73" s="253"/>
      <c r="C73" s="253"/>
      <c r="D73" s="110"/>
      <c r="E73" s="110"/>
      <c r="F73" s="820"/>
      <c r="G73" s="794"/>
      <c r="H73" s="278" t="s">
        <v>1747</v>
      </c>
      <c r="I73" s="270">
        <v>0</v>
      </c>
      <c r="J73" s="266" t="s">
        <v>1789</v>
      </c>
      <c r="L73" s="364">
        <v>0</v>
      </c>
      <c r="M73" s="33" t="s">
        <v>1923</v>
      </c>
      <c r="N73" s="379">
        <v>1</v>
      </c>
    </row>
    <row r="74" spans="1:14" x14ac:dyDescent="0.2">
      <c r="A74" s="14"/>
      <c r="B74" s="253"/>
      <c r="C74" s="253"/>
      <c r="D74" s="110"/>
      <c r="E74" s="110"/>
      <c r="F74" s="820"/>
      <c r="G74" s="794"/>
      <c r="H74" s="278" t="s">
        <v>1748</v>
      </c>
      <c r="I74" s="270">
        <v>0</v>
      </c>
      <c r="J74" s="266" t="s">
        <v>1789</v>
      </c>
      <c r="L74" s="364">
        <v>0</v>
      </c>
      <c r="M74" s="33" t="s">
        <v>1923</v>
      </c>
      <c r="N74" s="379">
        <v>1</v>
      </c>
    </row>
    <row r="75" spans="1:14" x14ac:dyDescent="0.2">
      <c r="A75" s="14"/>
      <c r="B75" s="253"/>
      <c r="C75" s="253"/>
      <c r="D75" s="110"/>
      <c r="E75" s="110"/>
      <c r="F75" s="820"/>
      <c r="G75" s="794"/>
      <c r="H75" s="278" t="s">
        <v>1749</v>
      </c>
      <c r="I75" s="270">
        <v>0</v>
      </c>
      <c r="J75" s="266" t="s">
        <v>1789</v>
      </c>
      <c r="L75" s="364">
        <v>0</v>
      </c>
      <c r="M75" s="33" t="s">
        <v>1923</v>
      </c>
      <c r="N75" s="379">
        <v>1</v>
      </c>
    </row>
    <row r="76" spans="1:14" x14ac:dyDescent="0.2">
      <c r="A76" s="14"/>
      <c r="B76" s="253"/>
      <c r="C76" s="253"/>
      <c r="D76" s="110"/>
      <c r="E76" s="110"/>
      <c r="F76" s="821"/>
      <c r="G76" s="795"/>
      <c r="H76" s="278" t="s">
        <v>1750</v>
      </c>
      <c r="I76" s="270">
        <v>0</v>
      </c>
      <c r="J76" s="266" t="s">
        <v>1789</v>
      </c>
      <c r="L76" s="364">
        <v>0</v>
      </c>
      <c r="M76" s="33" t="s">
        <v>1923</v>
      </c>
      <c r="N76" s="379">
        <v>1</v>
      </c>
    </row>
    <row r="77" spans="1:14" ht="25.5" x14ac:dyDescent="0.2">
      <c r="A77" s="14"/>
      <c r="B77" s="253"/>
      <c r="C77" s="253"/>
      <c r="D77" s="110"/>
      <c r="E77" s="110"/>
      <c r="F77" s="348" t="s">
        <v>1785</v>
      </c>
      <c r="G77" s="348" t="s">
        <v>1860</v>
      </c>
      <c r="H77" s="278" t="s">
        <v>1751</v>
      </c>
      <c r="I77" s="270">
        <v>0</v>
      </c>
      <c r="J77" s="266" t="s">
        <v>1789</v>
      </c>
      <c r="L77" s="364">
        <v>0</v>
      </c>
      <c r="M77" s="33" t="s">
        <v>1923</v>
      </c>
      <c r="N77" s="379">
        <v>1</v>
      </c>
    </row>
    <row r="78" spans="1:14" ht="38.25" x14ac:dyDescent="0.2">
      <c r="A78" s="14"/>
      <c r="B78" s="253"/>
      <c r="C78" s="253"/>
      <c r="D78" s="110"/>
      <c r="E78" s="110"/>
      <c r="F78" s="349" t="s">
        <v>1786</v>
      </c>
      <c r="G78" s="351" t="s">
        <v>1754</v>
      </c>
      <c r="H78" s="307" t="s">
        <v>1755</v>
      </c>
      <c r="I78" s="270">
        <v>0</v>
      </c>
      <c r="J78" s="266" t="s">
        <v>1789</v>
      </c>
      <c r="L78" s="364">
        <v>0</v>
      </c>
      <c r="M78" s="33" t="s">
        <v>1923</v>
      </c>
      <c r="N78" s="379">
        <v>1</v>
      </c>
    </row>
    <row r="79" spans="1:14" customFormat="1" ht="42" customHeight="1" x14ac:dyDescent="0.2">
      <c r="A79" s="284"/>
      <c r="B79" s="253"/>
      <c r="C79" s="253"/>
      <c r="D79" s="251"/>
      <c r="E79" s="110"/>
      <c r="F79" s="349" t="s">
        <v>1862</v>
      </c>
      <c r="G79" s="351" t="s">
        <v>1863</v>
      </c>
      <c r="H79" s="307" t="s">
        <v>1871</v>
      </c>
      <c r="I79" s="330"/>
      <c r="J79" s="333"/>
      <c r="K79" s="334"/>
      <c r="L79" s="365"/>
      <c r="M79" s="357"/>
      <c r="N79" s="365"/>
    </row>
    <row r="80" spans="1:14" customFormat="1" ht="42" customHeight="1" x14ac:dyDescent="0.2">
      <c r="A80" s="311"/>
      <c r="B80" s="253"/>
      <c r="C80" s="253"/>
      <c r="D80" s="251"/>
      <c r="E80" s="110"/>
      <c r="F80" s="349" t="s">
        <v>1862</v>
      </c>
      <c r="G80" s="344" t="s">
        <v>73</v>
      </c>
      <c r="H80" s="307" t="s">
        <v>1866</v>
      </c>
      <c r="I80" s="338">
        <v>0</v>
      </c>
      <c r="J80" s="333" t="s">
        <v>1789</v>
      </c>
      <c r="K80" s="334"/>
      <c r="L80" s="366">
        <v>0</v>
      </c>
      <c r="M80" s="33" t="s">
        <v>1923</v>
      </c>
      <c r="N80" s="381">
        <v>1</v>
      </c>
    </row>
    <row r="81" spans="1:14" customFormat="1" ht="42" customHeight="1" x14ac:dyDescent="0.2">
      <c r="A81" s="311"/>
      <c r="B81" s="253"/>
      <c r="C81" s="253"/>
      <c r="D81" s="251"/>
      <c r="E81" s="110"/>
      <c r="F81" s="349" t="s">
        <v>1862</v>
      </c>
      <c r="G81" s="344" t="s">
        <v>73</v>
      </c>
      <c r="H81" s="307" t="s">
        <v>1867</v>
      </c>
      <c r="I81" s="338">
        <v>0</v>
      </c>
      <c r="J81" s="333" t="s">
        <v>1789</v>
      </c>
      <c r="K81" s="334"/>
      <c r="L81" s="366">
        <v>0</v>
      </c>
      <c r="M81" s="33" t="s">
        <v>1923</v>
      </c>
      <c r="N81" s="381">
        <v>1</v>
      </c>
    </row>
    <row r="82" spans="1:14" customFormat="1" ht="42" customHeight="1" x14ac:dyDescent="0.2">
      <c r="A82" s="311"/>
      <c r="B82" s="253"/>
      <c r="C82" s="253"/>
      <c r="D82" s="251"/>
      <c r="E82" s="110"/>
      <c r="F82" s="349" t="s">
        <v>1868</v>
      </c>
      <c r="G82" s="351" t="s">
        <v>1869</v>
      </c>
      <c r="H82" s="307" t="s">
        <v>1870</v>
      </c>
      <c r="I82" s="338">
        <v>0</v>
      </c>
      <c r="J82" s="333" t="s">
        <v>1789</v>
      </c>
      <c r="K82" s="334"/>
      <c r="L82" s="366">
        <v>0</v>
      </c>
      <c r="M82" s="33" t="s">
        <v>1923</v>
      </c>
      <c r="N82" s="381">
        <v>1</v>
      </c>
    </row>
    <row r="83" spans="1:14" customFormat="1" ht="42" customHeight="1" x14ac:dyDescent="0.2">
      <c r="A83" s="311"/>
      <c r="B83" s="253"/>
      <c r="C83" s="253"/>
      <c r="D83" s="251"/>
      <c r="E83" s="110"/>
      <c r="F83" s="349" t="s">
        <v>1868</v>
      </c>
      <c r="G83" s="344" t="s">
        <v>73</v>
      </c>
      <c r="H83" s="307" t="s">
        <v>1872</v>
      </c>
      <c r="I83" s="338">
        <v>0</v>
      </c>
      <c r="J83" s="333" t="s">
        <v>1789</v>
      </c>
      <c r="K83" s="334"/>
      <c r="L83" s="366">
        <v>0</v>
      </c>
      <c r="M83" s="33" t="s">
        <v>1923</v>
      </c>
      <c r="N83" s="381">
        <v>1</v>
      </c>
    </row>
    <row r="84" spans="1:14" customFormat="1" ht="42" customHeight="1" x14ac:dyDescent="0.2">
      <c r="A84" s="284"/>
      <c r="B84" s="253"/>
      <c r="C84" s="253"/>
      <c r="D84" s="251"/>
      <c r="E84" s="110"/>
      <c r="F84" s="349" t="s">
        <v>1873</v>
      </c>
      <c r="G84" s="351" t="s">
        <v>1874</v>
      </c>
      <c r="H84" s="307" t="s">
        <v>1875</v>
      </c>
      <c r="I84" s="330"/>
      <c r="J84" s="333"/>
      <c r="K84" s="334"/>
      <c r="L84" s="365"/>
      <c r="M84" s="357"/>
      <c r="N84" s="365"/>
    </row>
    <row r="85" spans="1:14" customFormat="1" ht="42" customHeight="1" x14ac:dyDescent="0.2">
      <c r="A85" s="311"/>
      <c r="B85" s="253"/>
      <c r="C85" s="253"/>
      <c r="D85" s="251"/>
      <c r="E85" s="110"/>
      <c r="F85" s="349" t="s">
        <v>1873</v>
      </c>
      <c r="G85" s="344" t="s">
        <v>73</v>
      </c>
      <c r="H85" s="307" t="s">
        <v>1876</v>
      </c>
      <c r="I85" s="338">
        <v>0</v>
      </c>
      <c r="J85" s="333" t="s">
        <v>1789</v>
      </c>
      <c r="K85" s="334"/>
      <c r="L85" s="366">
        <v>0</v>
      </c>
      <c r="M85" s="33" t="s">
        <v>1923</v>
      </c>
      <c r="N85" s="381">
        <v>1</v>
      </c>
    </row>
    <row r="86" spans="1:14" customFormat="1" ht="42" customHeight="1" x14ac:dyDescent="0.2">
      <c r="A86" s="311"/>
      <c r="B86" s="253"/>
      <c r="C86" s="253"/>
      <c r="D86" s="251"/>
      <c r="E86" s="110"/>
      <c r="F86" s="349" t="s">
        <v>1873</v>
      </c>
      <c r="G86" s="344" t="s">
        <v>73</v>
      </c>
      <c r="H86" s="307" t="s">
        <v>1877</v>
      </c>
      <c r="I86" s="338">
        <v>0</v>
      </c>
      <c r="J86" s="333" t="s">
        <v>1789</v>
      </c>
      <c r="K86" s="334"/>
      <c r="L86" s="366">
        <v>0</v>
      </c>
      <c r="M86" s="33" t="s">
        <v>1923</v>
      </c>
      <c r="N86" s="381">
        <v>1</v>
      </c>
    </row>
    <row r="87" spans="1:14" customFormat="1" ht="42" customHeight="1" x14ac:dyDescent="0.2">
      <c r="A87" s="311"/>
      <c r="B87" s="253"/>
      <c r="C87" s="253"/>
      <c r="D87" s="251"/>
      <c r="E87" s="110"/>
      <c r="F87" s="349" t="s">
        <v>1873</v>
      </c>
      <c r="G87" s="344" t="s">
        <v>73</v>
      </c>
      <c r="H87" s="307" t="s">
        <v>1878</v>
      </c>
      <c r="I87" s="338">
        <v>0</v>
      </c>
      <c r="J87" s="333" t="s">
        <v>1789</v>
      </c>
      <c r="K87" s="334"/>
      <c r="L87" s="366">
        <v>0</v>
      </c>
      <c r="M87" s="33" t="s">
        <v>1923</v>
      </c>
      <c r="N87" s="381">
        <v>1</v>
      </c>
    </row>
    <row r="88" spans="1:14" x14ac:dyDescent="0.2">
      <c r="H88" s="375" t="s">
        <v>1890</v>
      </c>
      <c r="I88" s="336">
        <f>COUNTIF(I2:I87,"1")</f>
        <v>0</v>
      </c>
      <c r="J88" s="268">
        <v>407</v>
      </c>
      <c r="K88" s="358">
        <v>413</v>
      </c>
      <c r="L88" s="268">
        <f>COUNTIF(L2:L87,"1")</f>
        <v>1</v>
      </c>
    </row>
    <row r="89" spans="1:14" x14ac:dyDescent="0.2">
      <c r="H89" s="375" t="s">
        <v>1891</v>
      </c>
      <c r="I89" s="336">
        <f>COUNTIF(I2:I87,"2")</f>
        <v>0</v>
      </c>
      <c r="J89" s="268">
        <v>78</v>
      </c>
      <c r="K89" s="358">
        <v>75</v>
      </c>
      <c r="L89" s="268">
        <f>COUNTIF(L2:L87,"2")</f>
        <v>0</v>
      </c>
    </row>
    <row r="90" spans="1:14" x14ac:dyDescent="0.2">
      <c r="H90" s="375" t="s">
        <v>1892</v>
      </c>
      <c r="I90" s="338">
        <f>COUNTIF(I2:I87,"0")</f>
        <v>76</v>
      </c>
      <c r="J90" s="268"/>
      <c r="K90" s="358"/>
      <c r="L90" s="268">
        <f>COUNTIF(L2:L87,"0")</f>
        <v>71</v>
      </c>
    </row>
    <row r="91" spans="1:14" x14ac:dyDescent="0.2">
      <c r="H91" s="375" t="s">
        <v>1893</v>
      </c>
      <c r="I91" s="336">
        <f>SUM(I88:I90)</f>
        <v>76</v>
      </c>
      <c r="J91" s="268">
        <f>SUM(J88:J89)</f>
        <v>485</v>
      </c>
      <c r="K91" s="358">
        <f>SUM(K88:K89)</f>
        <v>488</v>
      </c>
      <c r="L91" s="268">
        <f>SUM(L88:L90)</f>
        <v>72</v>
      </c>
    </row>
    <row r="92" spans="1:14" x14ac:dyDescent="0.2">
      <c r="I92" s="342" t="s">
        <v>1854</v>
      </c>
      <c r="J92" s="268" t="s">
        <v>1794</v>
      </c>
      <c r="K92" s="358" t="s">
        <v>1793</v>
      </c>
      <c r="L92" s="370"/>
    </row>
    <row r="93" spans="1:14" x14ac:dyDescent="0.2">
      <c r="L93" s="370"/>
    </row>
    <row r="94" spans="1:14" x14ac:dyDescent="0.2">
      <c r="H94" s="375" t="s">
        <v>1924</v>
      </c>
      <c r="L94" s="268">
        <f>COUNTIF(M3:M87,"new agreements")</f>
        <v>7</v>
      </c>
    </row>
    <row r="95" spans="1:14" x14ac:dyDescent="0.2">
      <c r="H95" s="375" t="s">
        <v>1922</v>
      </c>
      <c r="L95" s="268">
        <f>COUNTIF(M3:M87,"lost")</f>
        <v>4</v>
      </c>
    </row>
    <row r="96" spans="1:14" x14ac:dyDescent="0.2">
      <c r="H96" s="375" t="s">
        <v>1923</v>
      </c>
      <c r="L96" s="268">
        <f>COUNTIF(M3:M87,"new mobile")</f>
        <v>36</v>
      </c>
    </row>
    <row r="97" spans="8:12" x14ac:dyDescent="0.2">
      <c r="H97" s="375" t="s">
        <v>1925</v>
      </c>
      <c r="L97" s="268">
        <f>COUNTIF(M3:M87,"new ident auth")</f>
        <v>2</v>
      </c>
    </row>
    <row r="98" spans="8:12" x14ac:dyDescent="0.2">
      <c r="H98" s="375" t="s">
        <v>1926</v>
      </c>
      <c r="L98" s="268">
        <f>COUNTIF(M3:M87,"new pin")</f>
        <v>9</v>
      </c>
    </row>
    <row r="99" spans="8:12" x14ac:dyDescent="0.2">
      <c r="H99" s="375" t="s">
        <v>1941</v>
      </c>
      <c r="L99" s="268">
        <f>COUNTIF(M3:M87,"new cloud")</f>
        <v>2</v>
      </c>
    </row>
    <row r="100" spans="8:12" x14ac:dyDescent="0.2">
      <c r="H100" s="375" t="s">
        <v>1927</v>
      </c>
      <c r="L100" s="268">
        <f>COUNTIF(M3:M87,"new indirect access")</f>
        <v>1</v>
      </c>
    </row>
    <row r="101" spans="8:12" x14ac:dyDescent="0.2">
      <c r="H101" s="375" t="s">
        <v>1928</v>
      </c>
      <c r="L101" s="268">
        <f>COUNTIF(M3:M87,"new compensating controls")</f>
        <v>3</v>
      </c>
    </row>
    <row r="102" spans="8:12" x14ac:dyDescent="0.2">
      <c r="H102" s="375" t="s">
        <v>1921</v>
      </c>
      <c r="L102" s="268">
        <f>COUNTIF(M3:M87,"new encryption at rest")</f>
        <v>6</v>
      </c>
    </row>
    <row r="103" spans="8:12" x14ac:dyDescent="0.2">
      <c r="H103" s="375" t="s">
        <v>1929</v>
      </c>
      <c r="L103" s="268">
        <f>COUNTIF(M3:M87,"prev header converted")</f>
        <v>1</v>
      </c>
    </row>
    <row r="104" spans="8:12" x14ac:dyDescent="0.2">
      <c r="L104" s="268">
        <f>SUM(L94:L103)</f>
        <v>71</v>
      </c>
    </row>
  </sheetData>
  <mergeCells count="27">
    <mergeCell ref="B14:H14"/>
    <mergeCell ref="B11:H11"/>
    <mergeCell ref="E5:E9"/>
    <mergeCell ref="F5:F9"/>
    <mergeCell ref="B2:H2"/>
    <mergeCell ref="F16:F25"/>
    <mergeCell ref="G16:G25"/>
    <mergeCell ref="C26:C32"/>
    <mergeCell ref="D26:D32"/>
    <mergeCell ref="F27:F31"/>
    <mergeCell ref="G27:G31"/>
    <mergeCell ref="E32:E33"/>
    <mergeCell ref="F32:F33"/>
    <mergeCell ref="B46:H46"/>
    <mergeCell ref="B44:H44"/>
    <mergeCell ref="F35:F41"/>
    <mergeCell ref="G35:G41"/>
    <mergeCell ref="B34:H34"/>
    <mergeCell ref="E42:E43"/>
    <mergeCell ref="F42:F43"/>
    <mergeCell ref="F65:F76"/>
    <mergeCell ref="G65:G76"/>
    <mergeCell ref="F62:F64"/>
    <mergeCell ref="G62:G64"/>
    <mergeCell ref="E48:E56"/>
    <mergeCell ref="F48:F56"/>
    <mergeCell ref="F57:F58"/>
  </mergeCells>
  <printOptions gridLines="1"/>
  <pageMargins left="0.25" right="0.25" top="0.5" bottom="0.5" header="0.5" footer="0"/>
  <pageSetup scale="63" fitToHeight="0" orientation="landscape" r:id="rId1"/>
  <headerFooter alignWithMargins="0">
    <oddFooter>Page &amp;P of &amp;N</oddFooter>
  </headerFooter>
  <rowBreaks count="2" manualBreakCount="2">
    <brk id="13" max="16383" man="1"/>
    <brk id="3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53"/>
  <sheetViews>
    <sheetView topLeftCell="B1" zoomScale="110" zoomScaleNormal="110" workbookViewId="0">
      <pane ySplit="1" topLeftCell="A2" activePane="bottomLeft" state="frozen"/>
      <selection pane="bottomLeft" activeCell="A33" sqref="A33"/>
    </sheetView>
  </sheetViews>
  <sheetFormatPr defaultColWidth="8.85546875" defaultRowHeight="12.75" x14ac:dyDescent="0.2"/>
  <cols>
    <col min="1" max="1" width="5.7109375" style="26" customWidth="1"/>
    <col min="2" max="2" width="14" style="26" customWidth="1"/>
    <col min="3" max="3" width="18.140625" style="26" customWidth="1"/>
    <col min="4" max="4" width="17.42578125" style="26" customWidth="1"/>
    <col min="5" max="5" width="28.42578125" style="26" customWidth="1"/>
    <col min="6" max="6" width="66.140625" style="26" customWidth="1"/>
    <col min="7" max="7" width="36.42578125" style="43" customWidth="1"/>
    <col min="8" max="256" width="9.140625" style="26"/>
    <col min="257" max="257" width="5.7109375" style="26" customWidth="1"/>
    <col min="258" max="258" width="11.7109375" style="26" customWidth="1"/>
    <col min="259" max="259" width="0" style="26" hidden="1" customWidth="1"/>
    <col min="260" max="260" width="17.42578125" style="26" customWidth="1"/>
    <col min="261" max="261" width="28.42578125" style="26" customWidth="1"/>
    <col min="262" max="262" width="66.140625" style="26" customWidth="1"/>
    <col min="263" max="512" width="9.140625" style="26"/>
    <col min="513" max="513" width="5.7109375" style="26" customWidth="1"/>
    <col min="514" max="514" width="11.7109375" style="26" customWidth="1"/>
    <col min="515" max="515" width="0" style="26" hidden="1" customWidth="1"/>
    <col min="516" max="516" width="17.42578125" style="26" customWidth="1"/>
    <col min="517" max="517" width="28.42578125" style="26" customWidth="1"/>
    <col min="518" max="518" width="66.140625" style="26" customWidth="1"/>
    <col min="519" max="768" width="9.140625" style="26"/>
    <col min="769" max="769" width="5.7109375" style="26" customWidth="1"/>
    <col min="770" max="770" width="11.7109375" style="26" customWidth="1"/>
    <col min="771" max="771" width="0" style="26" hidden="1" customWidth="1"/>
    <col min="772" max="772" width="17.42578125" style="26" customWidth="1"/>
    <col min="773" max="773" width="28.42578125" style="26" customWidth="1"/>
    <col min="774" max="774" width="66.140625" style="26" customWidth="1"/>
    <col min="775" max="1024" width="9.140625" style="26"/>
    <col min="1025" max="1025" width="5.7109375" style="26" customWidth="1"/>
    <col min="1026" max="1026" width="11.7109375" style="26" customWidth="1"/>
    <col min="1027" max="1027" width="0" style="26" hidden="1" customWidth="1"/>
    <col min="1028" max="1028" width="17.42578125" style="26" customWidth="1"/>
    <col min="1029" max="1029" width="28.42578125" style="26" customWidth="1"/>
    <col min="1030" max="1030" width="66.140625" style="26" customWidth="1"/>
    <col min="1031" max="1280" width="9.140625" style="26"/>
    <col min="1281" max="1281" width="5.7109375" style="26" customWidth="1"/>
    <col min="1282" max="1282" width="11.7109375" style="26" customWidth="1"/>
    <col min="1283" max="1283" width="0" style="26" hidden="1" customWidth="1"/>
    <col min="1284" max="1284" width="17.42578125" style="26" customWidth="1"/>
    <col min="1285" max="1285" width="28.42578125" style="26" customWidth="1"/>
    <col min="1286" max="1286" width="66.140625" style="26" customWidth="1"/>
    <col min="1287" max="1536" width="9.140625" style="26"/>
    <col min="1537" max="1537" width="5.7109375" style="26" customWidth="1"/>
    <col min="1538" max="1538" width="11.7109375" style="26" customWidth="1"/>
    <col min="1539" max="1539" width="0" style="26" hidden="1" customWidth="1"/>
    <col min="1540" max="1540" width="17.42578125" style="26" customWidth="1"/>
    <col min="1541" max="1541" width="28.42578125" style="26" customWidth="1"/>
    <col min="1542" max="1542" width="66.140625" style="26" customWidth="1"/>
    <col min="1543" max="1792" width="9.140625" style="26"/>
    <col min="1793" max="1793" width="5.7109375" style="26" customWidth="1"/>
    <col min="1794" max="1794" width="11.7109375" style="26" customWidth="1"/>
    <col min="1795" max="1795" width="0" style="26" hidden="1" customWidth="1"/>
    <col min="1796" max="1796" width="17.42578125" style="26" customWidth="1"/>
    <col min="1797" max="1797" width="28.42578125" style="26" customWidth="1"/>
    <col min="1798" max="1798" width="66.140625" style="26" customWidth="1"/>
    <col min="1799" max="2048" width="9.140625" style="26"/>
    <col min="2049" max="2049" width="5.7109375" style="26" customWidth="1"/>
    <col min="2050" max="2050" width="11.7109375" style="26" customWidth="1"/>
    <col min="2051" max="2051" width="0" style="26" hidden="1" customWidth="1"/>
    <col min="2052" max="2052" width="17.42578125" style="26" customWidth="1"/>
    <col min="2053" max="2053" width="28.42578125" style="26" customWidth="1"/>
    <col min="2054" max="2054" width="66.140625" style="26" customWidth="1"/>
    <col min="2055" max="2304" width="9.140625" style="26"/>
    <col min="2305" max="2305" width="5.7109375" style="26" customWidth="1"/>
    <col min="2306" max="2306" width="11.7109375" style="26" customWidth="1"/>
    <col min="2307" max="2307" width="0" style="26" hidden="1" customWidth="1"/>
    <col min="2308" max="2308" width="17.42578125" style="26" customWidth="1"/>
    <col min="2309" max="2309" width="28.42578125" style="26" customWidth="1"/>
    <col min="2310" max="2310" width="66.140625" style="26" customWidth="1"/>
    <col min="2311" max="2560" width="9.140625" style="26"/>
    <col min="2561" max="2561" width="5.7109375" style="26" customWidth="1"/>
    <col min="2562" max="2562" width="11.7109375" style="26" customWidth="1"/>
    <col min="2563" max="2563" width="0" style="26" hidden="1" customWidth="1"/>
    <col min="2564" max="2564" width="17.42578125" style="26" customWidth="1"/>
    <col min="2565" max="2565" width="28.42578125" style="26" customWidth="1"/>
    <col min="2566" max="2566" width="66.140625" style="26" customWidth="1"/>
    <col min="2567" max="2816" width="9.140625" style="26"/>
    <col min="2817" max="2817" width="5.7109375" style="26" customWidth="1"/>
    <col min="2818" max="2818" width="11.7109375" style="26" customWidth="1"/>
    <col min="2819" max="2819" width="0" style="26" hidden="1" customWidth="1"/>
    <col min="2820" max="2820" width="17.42578125" style="26" customWidth="1"/>
    <col min="2821" max="2821" width="28.42578125" style="26" customWidth="1"/>
    <col min="2822" max="2822" width="66.140625" style="26" customWidth="1"/>
    <col min="2823" max="3072" width="9.140625" style="26"/>
    <col min="3073" max="3073" width="5.7109375" style="26" customWidth="1"/>
    <col min="3074" max="3074" width="11.7109375" style="26" customWidth="1"/>
    <col min="3075" max="3075" width="0" style="26" hidden="1" customWidth="1"/>
    <col min="3076" max="3076" width="17.42578125" style="26" customWidth="1"/>
    <col min="3077" max="3077" width="28.42578125" style="26" customWidth="1"/>
    <col min="3078" max="3078" width="66.140625" style="26" customWidth="1"/>
    <col min="3079" max="3328" width="9.140625" style="26"/>
    <col min="3329" max="3329" width="5.7109375" style="26" customWidth="1"/>
    <col min="3330" max="3330" width="11.7109375" style="26" customWidth="1"/>
    <col min="3331" max="3331" width="0" style="26" hidden="1" customWidth="1"/>
    <col min="3332" max="3332" width="17.42578125" style="26" customWidth="1"/>
    <col min="3333" max="3333" width="28.42578125" style="26" customWidth="1"/>
    <col min="3334" max="3334" width="66.140625" style="26" customWidth="1"/>
    <col min="3335" max="3584" width="9.140625" style="26"/>
    <col min="3585" max="3585" width="5.7109375" style="26" customWidth="1"/>
    <col min="3586" max="3586" width="11.7109375" style="26" customWidth="1"/>
    <col min="3587" max="3587" width="0" style="26" hidden="1" customWidth="1"/>
    <col min="3588" max="3588" width="17.42578125" style="26" customWidth="1"/>
    <col min="3589" max="3589" width="28.42578125" style="26" customWidth="1"/>
    <col min="3590" max="3590" width="66.140625" style="26" customWidth="1"/>
    <col min="3591" max="3840" width="9.140625" style="26"/>
    <col min="3841" max="3841" width="5.7109375" style="26" customWidth="1"/>
    <col min="3842" max="3842" width="11.7109375" style="26" customWidth="1"/>
    <col min="3843" max="3843" width="0" style="26" hidden="1" customWidth="1"/>
    <col min="3844" max="3844" width="17.42578125" style="26" customWidth="1"/>
    <col min="3845" max="3845" width="28.42578125" style="26" customWidth="1"/>
    <col min="3846" max="3846" width="66.140625" style="26" customWidth="1"/>
    <col min="3847" max="4096" width="9.140625" style="26"/>
    <col min="4097" max="4097" width="5.7109375" style="26" customWidth="1"/>
    <col min="4098" max="4098" width="11.7109375" style="26" customWidth="1"/>
    <col min="4099" max="4099" width="0" style="26" hidden="1" customWidth="1"/>
    <col min="4100" max="4100" width="17.42578125" style="26" customWidth="1"/>
    <col min="4101" max="4101" width="28.42578125" style="26" customWidth="1"/>
    <col min="4102" max="4102" width="66.140625" style="26" customWidth="1"/>
    <col min="4103" max="4352" width="9.140625" style="26"/>
    <col min="4353" max="4353" width="5.7109375" style="26" customWidth="1"/>
    <col min="4354" max="4354" width="11.7109375" style="26" customWidth="1"/>
    <col min="4355" max="4355" width="0" style="26" hidden="1" customWidth="1"/>
    <col min="4356" max="4356" width="17.42578125" style="26" customWidth="1"/>
    <col min="4357" max="4357" width="28.42578125" style="26" customWidth="1"/>
    <col min="4358" max="4358" width="66.140625" style="26" customWidth="1"/>
    <col min="4359" max="4608" width="9.140625" style="26"/>
    <col min="4609" max="4609" width="5.7109375" style="26" customWidth="1"/>
    <col min="4610" max="4610" width="11.7109375" style="26" customWidth="1"/>
    <col min="4611" max="4611" width="0" style="26" hidden="1" customWidth="1"/>
    <col min="4612" max="4612" width="17.42578125" style="26" customWidth="1"/>
    <col min="4613" max="4613" width="28.42578125" style="26" customWidth="1"/>
    <col min="4614" max="4614" width="66.140625" style="26" customWidth="1"/>
    <col min="4615" max="4864" width="9.140625" style="26"/>
    <col min="4865" max="4865" width="5.7109375" style="26" customWidth="1"/>
    <col min="4866" max="4866" width="11.7109375" style="26" customWidth="1"/>
    <col min="4867" max="4867" width="0" style="26" hidden="1" customWidth="1"/>
    <col min="4868" max="4868" width="17.42578125" style="26" customWidth="1"/>
    <col min="4869" max="4869" width="28.42578125" style="26" customWidth="1"/>
    <col min="4870" max="4870" width="66.140625" style="26" customWidth="1"/>
    <col min="4871" max="5120" width="9.140625" style="26"/>
    <col min="5121" max="5121" width="5.7109375" style="26" customWidth="1"/>
    <col min="5122" max="5122" width="11.7109375" style="26" customWidth="1"/>
    <col min="5123" max="5123" width="0" style="26" hidden="1" customWidth="1"/>
    <col min="5124" max="5124" width="17.42578125" style="26" customWidth="1"/>
    <col min="5125" max="5125" width="28.42578125" style="26" customWidth="1"/>
    <col min="5126" max="5126" width="66.140625" style="26" customWidth="1"/>
    <col min="5127" max="5376" width="9.140625" style="26"/>
    <col min="5377" max="5377" width="5.7109375" style="26" customWidth="1"/>
    <col min="5378" max="5378" width="11.7109375" style="26" customWidth="1"/>
    <col min="5379" max="5379" width="0" style="26" hidden="1" customWidth="1"/>
    <col min="5380" max="5380" width="17.42578125" style="26" customWidth="1"/>
    <col min="5381" max="5381" width="28.42578125" style="26" customWidth="1"/>
    <col min="5382" max="5382" width="66.140625" style="26" customWidth="1"/>
    <col min="5383" max="5632" width="9.140625" style="26"/>
    <col min="5633" max="5633" width="5.7109375" style="26" customWidth="1"/>
    <col min="5634" max="5634" width="11.7109375" style="26" customWidth="1"/>
    <col min="5635" max="5635" width="0" style="26" hidden="1" customWidth="1"/>
    <col min="5636" max="5636" width="17.42578125" style="26" customWidth="1"/>
    <col min="5637" max="5637" width="28.42578125" style="26" customWidth="1"/>
    <col min="5638" max="5638" width="66.140625" style="26" customWidth="1"/>
    <col min="5639" max="5888" width="9.140625" style="26"/>
    <col min="5889" max="5889" width="5.7109375" style="26" customWidth="1"/>
    <col min="5890" max="5890" width="11.7109375" style="26" customWidth="1"/>
    <col min="5891" max="5891" width="0" style="26" hidden="1" customWidth="1"/>
    <col min="5892" max="5892" width="17.42578125" style="26" customWidth="1"/>
    <col min="5893" max="5893" width="28.42578125" style="26" customWidth="1"/>
    <col min="5894" max="5894" width="66.140625" style="26" customWidth="1"/>
    <col min="5895" max="6144" width="9.140625" style="26"/>
    <col min="6145" max="6145" width="5.7109375" style="26" customWidth="1"/>
    <col min="6146" max="6146" width="11.7109375" style="26" customWidth="1"/>
    <col min="6147" max="6147" width="0" style="26" hidden="1" customWidth="1"/>
    <col min="6148" max="6148" width="17.42578125" style="26" customWidth="1"/>
    <col min="6149" max="6149" width="28.42578125" style="26" customWidth="1"/>
    <col min="6150" max="6150" width="66.140625" style="26" customWidth="1"/>
    <col min="6151" max="6400" width="9.140625" style="26"/>
    <col min="6401" max="6401" width="5.7109375" style="26" customWidth="1"/>
    <col min="6402" max="6402" width="11.7109375" style="26" customWidth="1"/>
    <col min="6403" max="6403" width="0" style="26" hidden="1" customWidth="1"/>
    <col min="6404" max="6404" width="17.42578125" style="26" customWidth="1"/>
    <col min="6405" max="6405" width="28.42578125" style="26" customWidth="1"/>
    <col min="6406" max="6406" width="66.140625" style="26" customWidth="1"/>
    <col min="6407" max="6656" width="9.140625" style="26"/>
    <col min="6657" max="6657" width="5.7109375" style="26" customWidth="1"/>
    <col min="6658" max="6658" width="11.7109375" style="26" customWidth="1"/>
    <col min="6659" max="6659" width="0" style="26" hidden="1" customWidth="1"/>
    <col min="6660" max="6660" width="17.42578125" style="26" customWidth="1"/>
    <col min="6661" max="6661" width="28.42578125" style="26" customWidth="1"/>
    <col min="6662" max="6662" width="66.140625" style="26" customWidth="1"/>
    <col min="6663" max="6912" width="9.140625" style="26"/>
    <col min="6913" max="6913" width="5.7109375" style="26" customWidth="1"/>
    <col min="6914" max="6914" width="11.7109375" style="26" customWidth="1"/>
    <col min="6915" max="6915" width="0" style="26" hidden="1" customWidth="1"/>
    <col min="6916" max="6916" width="17.42578125" style="26" customWidth="1"/>
    <col min="6917" max="6917" width="28.42578125" style="26" customWidth="1"/>
    <col min="6918" max="6918" width="66.140625" style="26" customWidth="1"/>
    <col min="6919" max="7168" width="9.140625" style="26"/>
    <col min="7169" max="7169" width="5.7109375" style="26" customWidth="1"/>
    <col min="7170" max="7170" width="11.7109375" style="26" customWidth="1"/>
    <col min="7171" max="7171" width="0" style="26" hidden="1" customWidth="1"/>
    <col min="7172" max="7172" width="17.42578125" style="26" customWidth="1"/>
    <col min="7173" max="7173" width="28.42578125" style="26" customWidth="1"/>
    <col min="7174" max="7174" width="66.140625" style="26" customWidth="1"/>
    <col min="7175" max="7424" width="9.140625" style="26"/>
    <col min="7425" max="7425" width="5.7109375" style="26" customWidth="1"/>
    <col min="7426" max="7426" width="11.7109375" style="26" customWidth="1"/>
    <col min="7427" max="7427" width="0" style="26" hidden="1" customWidth="1"/>
    <col min="7428" max="7428" width="17.42578125" style="26" customWidth="1"/>
    <col min="7429" max="7429" width="28.42578125" style="26" customWidth="1"/>
    <col min="7430" max="7430" width="66.140625" style="26" customWidth="1"/>
    <col min="7431" max="7680" width="9.140625" style="26"/>
    <col min="7681" max="7681" width="5.7109375" style="26" customWidth="1"/>
    <col min="7682" max="7682" width="11.7109375" style="26" customWidth="1"/>
    <col min="7683" max="7683" width="0" style="26" hidden="1" customWidth="1"/>
    <col min="7684" max="7684" width="17.42578125" style="26" customWidth="1"/>
    <col min="7685" max="7685" width="28.42578125" style="26" customWidth="1"/>
    <col min="7686" max="7686" width="66.140625" style="26" customWidth="1"/>
    <col min="7687" max="7936" width="9.140625" style="26"/>
    <col min="7937" max="7937" width="5.7109375" style="26" customWidth="1"/>
    <col min="7938" max="7938" width="11.7109375" style="26" customWidth="1"/>
    <col min="7939" max="7939" width="0" style="26" hidden="1" customWidth="1"/>
    <col min="7940" max="7940" width="17.42578125" style="26" customWidth="1"/>
    <col min="7941" max="7941" width="28.42578125" style="26" customWidth="1"/>
    <col min="7942" max="7942" width="66.140625" style="26" customWidth="1"/>
    <col min="7943" max="8192" width="9.140625" style="26"/>
    <col min="8193" max="8193" width="5.7109375" style="26" customWidth="1"/>
    <col min="8194" max="8194" width="11.7109375" style="26" customWidth="1"/>
    <col min="8195" max="8195" width="0" style="26" hidden="1" customWidth="1"/>
    <col min="8196" max="8196" width="17.42578125" style="26" customWidth="1"/>
    <col min="8197" max="8197" width="28.42578125" style="26" customWidth="1"/>
    <col min="8198" max="8198" width="66.140625" style="26" customWidth="1"/>
    <col min="8199" max="8448" width="9.140625" style="26"/>
    <col min="8449" max="8449" width="5.7109375" style="26" customWidth="1"/>
    <col min="8450" max="8450" width="11.7109375" style="26" customWidth="1"/>
    <col min="8451" max="8451" width="0" style="26" hidden="1" customWidth="1"/>
    <col min="8452" max="8452" width="17.42578125" style="26" customWidth="1"/>
    <col min="8453" max="8453" width="28.42578125" style="26" customWidth="1"/>
    <col min="8454" max="8454" width="66.140625" style="26" customWidth="1"/>
    <col min="8455" max="8704" width="9.140625" style="26"/>
    <col min="8705" max="8705" width="5.7109375" style="26" customWidth="1"/>
    <col min="8706" max="8706" width="11.7109375" style="26" customWidth="1"/>
    <col min="8707" max="8707" width="0" style="26" hidden="1" customWidth="1"/>
    <col min="8708" max="8708" width="17.42578125" style="26" customWidth="1"/>
    <col min="8709" max="8709" width="28.42578125" style="26" customWidth="1"/>
    <col min="8710" max="8710" width="66.140625" style="26" customWidth="1"/>
    <col min="8711" max="8960" width="9.140625" style="26"/>
    <col min="8961" max="8961" width="5.7109375" style="26" customWidth="1"/>
    <col min="8962" max="8962" width="11.7109375" style="26" customWidth="1"/>
    <col min="8963" max="8963" width="0" style="26" hidden="1" customWidth="1"/>
    <col min="8964" max="8964" width="17.42578125" style="26" customWidth="1"/>
    <col min="8965" max="8965" width="28.42578125" style="26" customWidth="1"/>
    <col min="8966" max="8966" width="66.140625" style="26" customWidth="1"/>
    <col min="8967" max="9216" width="9.140625" style="26"/>
    <col min="9217" max="9217" width="5.7109375" style="26" customWidth="1"/>
    <col min="9218" max="9218" width="11.7109375" style="26" customWidth="1"/>
    <col min="9219" max="9219" width="0" style="26" hidden="1" customWidth="1"/>
    <col min="9220" max="9220" width="17.42578125" style="26" customWidth="1"/>
    <col min="9221" max="9221" width="28.42578125" style="26" customWidth="1"/>
    <col min="9222" max="9222" width="66.140625" style="26" customWidth="1"/>
    <col min="9223" max="9472" width="9.140625" style="26"/>
    <col min="9473" max="9473" width="5.7109375" style="26" customWidth="1"/>
    <col min="9474" max="9474" width="11.7109375" style="26" customWidth="1"/>
    <col min="9475" max="9475" width="0" style="26" hidden="1" customWidth="1"/>
    <col min="9476" max="9476" width="17.42578125" style="26" customWidth="1"/>
    <col min="9477" max="9477" width="28.42578125" style="26" customWidth="1"/>
    <col min="9478" max="9478" width="66.140625" style="26" customWidth="1"/>
    <col min="9479" max="9728" width="9.140625" style="26"/>
    <col min="9729" max="9729" width="5.7109375" style="26" customWidth="1"/>
    <col min="9730" max="9730" width="11.7109375" style="26" customWidth="1"/>
    <col min="9731" max="9731" width="0" style="26" hidden="1" customWidth="1"/>
    <col min="9732" max="9732" width="17.42578125" style="26" customWidth="1"/>
    <col min="9733" max="9733" width="28.42578125" style="26" customWidth="1"/>
    <col min="9734" max="9734" width="66.140625" style="26" customWidth="1"/>
    <col min="9735" max="9984" width="9.140625" style="26"/>
    <col min="9985" max="9985" width="5.7109375" style="26" customWidth="1"/>
    <col min="9986" max="9986" width="11.7109375" style="26" customWidth="1"/>
    <col min="9987" max="9987" width="0" style="26" hidden="1" customWidth="1"/>
    <col min="9988" max="9988" width="17.42578125" style="26" customWidth="1"/>
    <col min="9989" max="9989" width="28.42578125" style="26" customWidth="1"/>
    <col min="9990" max="9990" width="66.140625" style="26" customWidth="1"/>
    <col min="9991" max="10240" width="9.140625" style="26"/>
    <col min="10241" max="10241" width="5.7109375" style="26" customWidth="1"/>
    <col min="10242" max="10242" width="11.7109375" style="26" customWidth="1"/>
    <col min="10243" max="10243" width="0" style="26" hidden="1" customWidth="1"/>
    <col min="10244" max="10244" width="17.42578125" style="26" customWidth="1"/>
    <col min="10245" max="10245" width="28.42578125" style="26" customWidth="1"/>
    <col min="10246" max="10246" width="66.140625" style="26" customWidth="1"/>
    <col min="10247" max="10496" width="9.140625" style="26"/>
    <col min="10497" max="10497" width="5.7109375" style="26" customWidth="1"/>
    <col min="10498" max="10498" width="11.7109375" style="26" customWidth="1"/>
    <col min="10499" max="10499" width="0" style="26" hidden="1" customWidth="1"/>
    <col min="10500" max="10500" width="17.42578125" style="26" customWidth="1"/>
    <col min="10501" max="10501" width="28.42578125" style="26" customWidth="1"/>
    <col min="10502" max="10502" width="66.140625" style="26" customWidth="1"/>
    <col min="10503" max="10752" width="9.140625" style="26"/>
    <col min="10753" max="10753" width="5.7109375" style="26" customWidth="1"/>
    <col min="10754" max="10754" width="11.7109375" style="26" customWidth="1"/>
    <col min="10755" max="10755" width="0" style="26" hidden="1" customWidth="1"/>
    <col min="10756" max="10756" width="17.42578125" style="26" customWidth="1"/>
    <col min="10757" max="10757" width="28.42578125" style="26" customWidth="1"/>
    <col min="10758" max="10758" width="66.140625" style="26" customWidth="1"/>
    <col min="10759" max="11008" width="9.140625" style="26"/>
    <col min="11009" max="11009" width="5.7109375" style="26" customWidth="1"/>
    <col min="11010" max="11010" width="11.7109375" style="26" customWidth="1"/>
    <col min="11011" max="11011" width="0" style="26" hidden="1" customWidth="1"/>
    <col min="11012" max="11012" width="17.42578125" style="26" customWidth="1"/>
    <col min="11013" max="11013" width="28.42578125" style="26" customWidth="1"/>
    <col min="11014" max="11014" width="66.140625" style="26" customWidth="1"/>
    <col min="11015" max="11264" width="9.140625" style="26"/>
    <col min="11265" max="11265" width="5.7109375" style="26" customWidth="1"/>
    <col min="11266" max="11266" width="11.7109375" style="26" customWidth="1"/>
    <col min="11267" max="11267" width="0" style="26" hidden="1" customWidth="1"/>
    <col min="11268" max="11268" width="17.42578125" style="26" customWidth="1"/>
    <col min="11269" max="11269" width="28.42578125" style="26" customWidth="1"/>
    <col min="11270" max="11270" width="66.140625" style="26" customWidth="1"/>
    <col min="11271" max="11520" width="9.140625" style="26"/>
    <col min="11521" max="11521" width="5.7109375" style="26" customWidth="1"/>
    <col min="11522" max="11522" width="11.7109375" style="26" customWidth="1"/>
    <col min="11523" max="11523" width="0" style="26" hidden="1" customWidth="1"/>
    <col min="11524" max="11524" width="17.42578125" style="26" customWidth="1"/>
    <col min="11525" max="11525" width="28.42578125" style="26" customWidth="1"/>
    <col min="11526" max="11526" width="66.140625" style="26" customWidth="1"/>
    <col min="11527" max="11776" width="9.140625" style="26"/>
    <col min="11777" max="11777" width="5.7109375" style="26" customWidth="1"/>
    <col min="11778" max="11778" width="11.7109375" style="26" customWidth="1"/>
    <col min="11779" max="11779" width="0" style="26" hidden="1" customWidth="1"/>
    <col min="11780" max="11780" width="17.42578125" style="26" customWidth="1"/>
    <col min="11781" max="11781" width="28.42578125" style="26" customWidth="1"/>
    <col min="11782" max="11782" width="66.140625" style="26" customWidth="1"/>
    <col min="11783" max="12032" width="9.140625" style="26"/>
    <col min="12033" max="12033" width="5.7109375" style="26" customWidth="1"/>
    <col min="12034" max="12034" width="11.7109375" style="26" customWidth="1"/>
    <col min="12035" max="12035" width="0" style="26" hidden="1" customWidth="1"/>
    <col min="12036" max="12036" width="17.42578125" style="26" customWidth="1"/>
    <col min="12037" max="12037" width="28.42578125" style="26" customWidth="1"/>
    <col min="12038" max="12038" width="66.140625" style="26" customWidth="1"/>
    <col min="12039" max="12288" width="9.140625" style="26"/>
    <col min="12289" max="12289" width="5.7109375" style="26" customWidth="1"/>
    <col min="12290" max="12290" width="11.7109375" style="26" customWidth="1"/>
    <col min="12291" max="12291" width="0" style="26" hidden="1" customWidth="1"/>
    <col min="12292" max="12292" width="17.42578125" style="26" customWidth="1"/>
    <col min="12293" max="12293" width="28.42578125" style="26" customWidth="1"/>
    <col min="12294" max="12294" width="66.140625" style="26" customWidth="1"/>
    <col min="12295" max="12544" width="9.140625" style="26"/>
    <col min="12545" max="12545" width="5.7109375" style="26" customWidth="1"/>
    <col min="12546" max="12546" width="11.7109375" style="26" customWidth="1"/>
    <col min="12547" max="12547" width="0" style="26" hidden="1" customWidth="1"/>
    <col min="12548" max="12548" width="17.42578125" style="26" customWidth="1"/>
    <col min="12549" max="12549" width="28.42578125" style="26" customWidth="1"/>
    <col min="12550" max="12550" width="66.140625" style="26" customWidth="1"/>
    <col min="12551" max="12800" width="9.140625" style="26"/>
    <col min="12801" max="12801" width="5.7109375" style="26" customWidth="1"/>
    <col min="12802" max="12802" width="11.7109375" style="26" customWidth="1"/>
    <col min="12803" max="12803" width="0" style="26" hidden="1" customWidth="1"/>
    <col min="12804" max="12804" width="17.42578125" style="26" customWidth="1"/>
    <col min="12805" max="12805" width="28.42578125" style="26" customWidth="1"/>
    <col min="12806" max="12806" width="66.140625" style="26" customWidth="1"/>
    <col min="12807" max="13056" width="9.140625" style="26"/>
    <col min="13057" max="13057" width="5.7109375" style="26" customWidth="1"/>
    <col min="13058" max="13058" width="11.7109375" style="26" customWidth="1"/>
    <col min="13059" max="13059" width="0" style="26" hidden="1" customWidth="1"/>
    <col min="13060" max="13060" width="17.42578125" style="26" customWidth="1"/>
    <col min="13061" max="13061" width="28.42578125" style="26" customWidth="1"/>
    <col min="13062" max="13062" width="66.140625" style="26" customWidth="1"/>
    <col min="13063" max="13312" width="9.140625" style="26"/>
    <col min="13313" max="13313" width="5.7109375" style="26" customWidth="1"/>
    <col min="13314" max="13314" width="11.7109375" style="26" customWidth="1"/>
    <col min="13315" max="13315" width="0" style="26" hidden="1" customWidth="1"/>
    <col min="13316" max="13316" width="17.42578125" style="26" customWidth="1"/>
    <col min="13317" max="13317" width="28.42578125" style="26" customWidth="1"/>
    <col min="13318" max="13318" width="66.140625" style="26" customWidth="1"/>
    <col min="13319" max="13568" width="9.140625" style="26"/>
    <col min="13569" max="13569" width="5.7109375" style="26" customWidth="1"/>
    <col min="13570" max="13570" width="11.7109375" style="26" customWidth="1"/>
    <col min="13571" max="13571" width="0" style="26" hidden="1" customWidth="1"/>
    <col min="13572" max="13572" width="17.42578125" style="26" customWidth="1"/>
    <col min="13573" max="13573" width="28.42578125" style="26" customWidth="1"/>
    <col min="13574" max="13574" width="66.140625" style="26" customWidth="1"/>
    <col min="13575" max="13824" width="9.140625" style="26"/>
    <col min="13825" max="13825" width="5.7109375" style="26" customWidth="1"/>
    <col min="13826" max="13826" width="11.7109375" style="26" customWidth="1"/>
    <col min="13827" max="13827" width="0" style="26" hidden="1" customWidth="1"/>
    <col min="13828" max="13828" width="17.42578125" style="26" customWidth="1"/>
    <col min="13829" max="13829" width="28.42578125" style="26" customWidth="1"/>
    <col min="13830" max="13830" width="66.140625" style="26" customWidth="1"/>
    <col min="13831" max="14080" width="9.140625" style="26"/>
    <col min="14081" max="14081" width="5.7109375" style="26" customWidth="1"/>
    <col min="14082" max="14082" width="11.7109375" style="26" customWidth="1"/>
    <col min="14083" max="14083" width="0" style="26" hidden="1" customWidth="1"/>
    <col min="14084" max="14084" width="17.42578125" style="26" customWidth="1"/>
    <col min="14085" max="14085" width="28.42578125" style="26" customWidth="1"/>
    <col min="14086" max="14086" width="66.140625" style="26" customWidth="1"/>
    <col min="14087" max="14336" width="9.140625" style="26"/>
    <col min="14337" max="14337" width="5.7109375" style="26" customWidth="1"/>
    <col min="14338" max="14338" width="11.7109375" style="26" customWidth="1"/>
    <col min="14339" max="14339" width="0" style="26" hidden="1" customWidth="1"/>
    <col min="14340" max="14340" width="17.42578125" style="26" customWidth="1"/>
    <col min="14341" max="14341" width="28.42578125" style="26" customWidth="1"/>
    <col min="14342" max="14342" width="66.140625" style="26" customWidth="1"/>
    <col min="14343" max="14592" width="9.140625" style="26"/>
    <col min="14593" max="14593" width="5.7109375" style="26" customWidth="1"/>
    <col min="14594" max="14594" width="11.7109375" style="26" customWidth="1"/>
    <col min="14595" max="14595" width="0" style="26" hidden="1" customWidth="1"/>
    <col min="14596" max="14596" width="17.42578125" style="26" customWidth="1"/>
    <col min="14597" max="14597" width="28.42578125" style="26" customWidth="1"/>
    <col min="14598" max="14598" width="66.140625" style="26" customWidth="1"/>
    <col min="14599" max="14848" width="9.140625" style="26"/>
    <col min="14849" max="14849" width="5.7109375" style="26" customWidth="1"/>
    <col min="14850" max="14850" width="11.7109375" style="26" customWidth="1"/>
    <col min="14851" max="14851" width="0" style="26" hidden="1" customWidth="1"/>
    <col min="14852" max="14852" width="17.42578125" style="26" customWidth="1"/>
    <col min="14853" max="14853" width="28.42578125" style="26" customWidth="1"/>
    <col min="14854" max="14854" width="66.140625" style="26" customWidth="1"/>
    <col min="14855" max="15104" width="9.140625" style="26"/>
    <col min="15105" max="15105" width="5.7109375" style="26" customWidth="1"/>
    <col min="15106" max="15106" width="11.7109375" style="26" customWidth="1"/>
    <col min="15107" max="15107" width="0" style="26" hidden="1" customWidth="1"/>
    <col min="15108" max="15108" width="17.42578125" style="26" customWidth="1"/>
    <col min="15109" max="15109" width="28.42578125" style="26" customWidth="1"/>
    <col min="15110" max="15110" width="66.140625" style="26" customWidth="1"/>
    <col min="15111" max="15360" width="9.140625" style="26"/>
    <col min="15361" max="15361" width="5.7109375" style="26" customWidth="1"/>
    <col min="15362" max="15362" width="11.7109375" style="26" customWidth="1"/>
    <col min="15363" max="15363" width="0" style="26" hidden="1" customWidth="1"/>
    <col min="15364" max="15364" width="17.42578125" style="26" customWidth="1"/>
    <col min="15365" max="15365" width="28.42578125" style="26" customWidth="1"/>
    <col min="15366" max="15366" width="66.140625" style="26" customWidth="1"/>
    <col min="15367" max="15616" width="9.140625" style="26"/>
    <col min="15617" max="15617" width="5.7109375" style="26" customWidth="1"/>
    <col min="15618" max="15618" width="11.7109375" style="26" customWidth="1"/>
    <col min="15619" max="15619" width="0" style="26" hidden="1" customWidth="1"/>
    <col min="15620" max="15620" width="17.42578125" style="26" customWidth="1"/>
    <col min="15621" max="15621" width="28.42578125" style="26" customWidth="1"/>
    <col min="15622" max="15622" width="66.140625" style="26" customWidth="1"/>
    <col min="15623" max="15872" width="9.140625" style="26"/>
    <col min="15873" max="15873" width="5.7109375" style="26" customWidth="1"/>
    <col min="15874" max="15874" width="11.7109375" style="26" customWidth="1"/>
    <col min="15875" max="15875" width="0" style="26" hidden="1" customWidth="1"/>
    <col min="15876" max="15876" width="17.42578125" style="26" customWidth="1"/>
    <col min="15877" max="15877" width="28.42578125" style="26" customWidth="1"/>
    <col min="15878" max="15878" width="66.140625" style="26" customWidth="1"/>
    <col min="15879" max="16128" width="9.140625" style="26"/>
    <col min="16129" max="16129" width="5.7109375" style="26" customWidth="1"/>
    <col min="16130" max="16130" width="11.7109375" style="26" customWidth="1"/>
    <col min="16131" max="16131" width="0" style="26" hidden="1" customWidth="1"/>
    <col min="16132" max="16132" width="17.42578125" style="26" customWidth="1"/>
    <col min="16133" max="16133" width="28.42578125" style="26" customWidth="1"/>
    <col min="16134" max="16134" width="66.140625" style="26" customWidth="1"/>
    <col min="16135" max="16384" width="9.140625" style="26"/>
  </cols>
  <sheetData>
    <row r="1" spans="1:7" ht="60.75" customHeight="1" x14ac:dyDescent="0.2">
      <c r="A1" s="21"/>
      <c r="B1" s="22" t="s">
        <v>1278</v>
      </c>
      <c r="C1" s="22" t="s">
        <v>784</v>
      </c>
      <c r="D1" s="22" t="s">
        <v>1279</v>
      </c>
      <c r="E1" s="22" t="s">
        <v>0</v>
      </c>
      <c r="F1" s="23" t="s">
        <v>1</v>
      </c>
    </row>
    <row r="2" spans="1:7" ht="12.75" customHeight="1" x14ac:dyDescent="0.2">
      <c r="A2" s="24"/>
      <c r="B2" s="770" t="s">
        <v>790</v>
      </c>
      <c r="C2" s="770"/>
      <c r="D2" s="770"/>
      <c r="E2" s="770"/>
      <c r="F2" s="776"/>
    </row>
    <row r="3" spans="1:7" s="29" customFormat="1" ht="25.5" x14ac:dyDescent="0.2">
      <c r="A3" s="14"/>
      <c r="B3" s="764" t="s">
        <v>1276</v>
      </c>
      <c r="C3" s="36" t="s">
        <v>833</v>
      </c>
      <c r="D3" s="764" t="s">
        <v>1276</v>
      </c>
      <c r="E3" s="8" t="s">
        <v>9</v>
      </c>
      <c r="F3" s="34" t="s">
        <v>853</v>
      </c>
      <c r="G3" s="777" t="s">
        <v>1267</v>
      </c>
    </row>
    <row r="4" spans="1:7" s="29" customFormat="1" x14ac:dyDescent="0.2">
      <c r="A4" s="14"/>
      <c r="B4" s="764"/>
      <c r="C4" s="36" t="s">
        <v>834</v>
      </c>
      <c r="D4" s="764"/>
      <c r="E4" s="8" t="s">
        <v>9</v>
      </c>
      <c r="F4" s="34" t="s">
        <v>854</v>
      </c>
      <c r="G4" s="777"/>
    </row>
    <row r="5" spans="1:7" s="29" customFormat="1" ht="25.5" x14ac:dyDescent="0.2">
      <c r="A5" s="14"/>
      <c r="B5" s="764"/>
      <c r="C5" s="36" t="s">
        <v>834</v>
      </c>
      <c r="D5" s="764"/>
      <c r="E5" s="8" t="s">
        <v>9</v>
      </c>
      <c r="F5" s="34" t="s">
        <v>855</v>
      </c>
      <c r="G5" s="777"/>
    </row>
    <row r="6" spans="1:7" s="29" customFormat="1" ht="25.5" x14ac:dyDescent="0.2">
      <c r="A6" s="14"/>
      <c r="B6" s="764"/>
      <c r="C6" s="36" t="s">
        <v>834</v>
      </c>
      <c r="D6" s="764"/>
      <c r="E6" s="8" t="s">
        <v>9</v>
      </c>
      <c r="F6" s="34" t="s">
        <v>856</v>
      </c>
      <c r="G6" s="777"/>
    </row>
    <row r="7" spans="1:7" s="29" customFormat="1" ht="89.25" x14ac:dyDescent="0.2">
      <c r="A7" s="14"/>
      <c r="B7" s="764" t="s">
        <v>1277</v>
      </c>
      <c r="C7" s="36" t="s">
        <v>835</v>
      </c>
      <c r="D7" s="764" t="s">
        <v>1277</v>
      </c>
      <c r="E7" s="8" t="s">
        <v>9</v>
      </c>
      <c r="F7" s="34" t="s">
        <v>857</v>
      </c>
      <c r="G7" s="777"/>
    </row>
    <row r="8" spans="1:7" s="29" customFormat="1" ht="78.75" customHeight="1" x14ac:dyDescent="0.2">
      <c r="A8" s="14"/>
      <c r="B8" s="764"/>
      <c r="C8" s="36" t="s">
        <v>836</v>
      </c>
      <c r="D8" s="764"/>
      <c r="E8" s="8" t="s">
        <v>9</v>
      </c>
      <c r="F8" s="32" t="s">
        <v>858</v>
      </c>
      <c r="G8" s="777"/>
    </row>
    <row r="9" spans="1:7" s="46" customFormat="1" ht="51" x14ac:dyDescent="0.2">
      <c r="A9" s="42"/>
      <c r="B9" s="8" t="s">
        <v>843</v>
      </c>
      <c r="C9" s="8" t="s">
        <v>1265</v>
      </c>
      <c r="D9" s="8" t="s">
        <v>843</v>
      </c>
      <c r="E9" s="8" t="s">
        <v>844</v>
      </c>
      <c r="F9" s="32" t="s">
        <v>1264</v>
      </c>
      <c r="G9" s="52" t="s">
        <v>1266</v>
      </c>
    </row>
    <row r="10" spans="1:7" s="29" customFormat="1" ht="25.5" x14ac:dyDescent="0.2">
      <c r="A10" s="14"/>
      <c r="B10" s="1" t="s">
        <v>86</v>
      </c>
      <c r="C10" s="8" t="s">
        <v>785</v>
      </c>
      <c r="D10" s="1" t="s">
        <v>86</v>
      </c>
      <c r="E10" s="8" t="s">
        <v>48</v>
      </c>
      <c r="F10" s="40" t="s">
        <v>1256</v>
      </c>
      <c r="G10" s="777" t="s">
        <v>1268</v>
      </c>
    </row>
    <row r="11" spans="1:7" s="29" customFormat="1" ht="38.25" x14ac:dyDescent="0.2">
      <c r="A11" s="14"/>
      <c r="B11" s="1" t="s">
        <v>86</v>
      </c>
      <c r="C11" s="8" t="s">
        <v>785</v>
      </c>
      <c r="D11" s="1" t="s">
        <v>86</v>
      </c>
      <c r="E11" s="8" t="s">
        <v>48</v>
      </c>
      <c r="F11" s="40" t="s">
        <v>1257</v>
      </c>
      <c r="G11" s="777"/>
    </row>
    <row r="12" spans="1:7" ht="25.5" x14ac:dyDescent="0.2">
      <c r="A12" s="30"/>
      <c r="B12" s="36" t="s">
        <v>58</v>
      </c>
      <c r="C12" s="8" t="s">
        <v>736</v>
      </c>
      <c r="D12" s="36" t="s">
        <v>49</v>
      </c>
      <c r="E12" s="8" t="s">
        <v>818</v>
      </c>
      <c r="F12" s="48" t="s">
        <v>864</v>
      </c>
      <c r="G12" s="778" t="s">
        <v>1269</v>
      </c>
    </row>
    <row r="13" spans="1:7" ht="25.5" x14ac:dyDescent="0.2">
      <c r="A13" s="30"/>
      <c r="B13" s="36" t="s">
        <v>58</v>
      </c>
      <c r="C13" s="8" t="s">
        <v>736</v>
      </c>
      <c r="D13" s="36" t="s">
        <v>49</v>
      </c>
      <c r="E13" s="8" t="s">
        <v>73</v>
      </c>
      <c r="F13" s="48" t="s">
        <v>865</v>
      </c>
      <c r="G13" s="778"/>
    </row>
    <row r="14" spans="1:7" ht="54.75" customHeight="1" x14ac:dyDescent="0.2">
      <c r="A14" s="30"/>
      <c r="B14" s="36" t="s">
        <v>49</v>
      </c>
      <c r="C14" s="8" t="s">
        <v>829</v>
      </c>
      <c r="D14" s="36" t="s">
        <v>819</v>
      </c>
      <c r="E14" s="35" t="s">
        <v>820</v>
      </c>
      <c r="F14" s="48" t="s">
        <v>866</v>
      </c>
      <c r="G14" s="778"/>
    </row>
    <row r="15" spans="1:7" ht="25.5" x14ac:dyDescent="0.2">
      <c r="A15" s="30"/>
      <c r="B15" s="754" t="s">
        <v>49</v>
      </c>
      <c r="C15" s="8" t="s">
        <v>829</v>
      </c>
      <c r="D15" s="759" t="s">
        <v>819</v>
      </c>
      <c r="E15" s="8" t="s">
        <v>73</v>
      </c>
      <c r="F15" s="48" t="s">
        <v>867</v>
      </c>
      <c r="G15" s="778"/>
    </row>
    <row r="16" spans="1:7" ht="25.5" x14ac:dyDescent="0.2">
      <c r="A16" s="30"/>
      <c r="B16" s="754"/>
      <c r="C16" s="8" t="s">
        <v>829</v>
      </c>
      <c r="D16" s="760"/>
      <c r="E16" s="8" t="s">
        <v>73</v>
      </c>
      <c r="F16" s="49" t="s">
        <v>821</v>
      </c>
      <c r="G16" s="778"/>
    </row>
    <row r="17" spans="1:7" ht="25.5" x14ac:dyDescent="0.2">
      <c r="A17" s="30"/>
      <c r="B17" s="754"/>
      <c r="C17" s="8" t="s">
        <v>829</v>
      </c>
      <c r="D17" s="760"/>
      <c r="E17" s="8" t="s">
        <v>73</v>
      </c>
      <c r="F17" s="49" t="s">
        <v>822</v>
      </c>
      <c r="G17" s="778"/>
    </row>
    <row r="18" spans="1:7" ht="25.5" x14ac:dyDescent="0.2">
      <c r="A18" s="30"/>
      <c r="B18" s="754"/>
      <c r="C18" s="8" t="s">
        <v>829</v>
      </c>
      <c r="D18" s="760"/>
      <c r="E18" s="8" t="s">
        <v>73</v>
      </c>
      <c r="F18" s="49" t="s">
        <v>826</v>
      </c>
      <c r="G18" s="778"/>
    </row>
    <row r="19" spans="1:7" ht="25.5" x14ac:dyDescent="0.2">
      <c r="A19" s="30"/>
      <c r="B19" s="754"/>
      <c r="C19" s="8" t="s">
        <v>829</v>
      </c>
      <c r="D19" s="760"/>
      <c r="E19" s="8" t="s">
        <v>73</v>
      </c>
      <c r="F19" s="49" t="s">
        <v>823</v>
      </c>
      <c r="G19" s="778"/>
    </row>
    <row r="20" spans="1:7" ht="25.5" x14ac:dyDescent="0.2">
      <c r="A20" s="30"/>
      <c r="B20" s="754"/>
      <c r="C20" s="8" t="s">
        <v>829</v>
      </c>
      <c r="D20" s="760"/>
      <c r="E20" s="8" t="s">
        <v>73</v>
      </c>
      <c r="F20" s="49" t="s">
        <v>824</v>
      </c>
      <c r="G20" s="778"/>
    </row>
    <row r="21" spans="1:7" ht="25.5" x14ac:dyDescent="0.2">
      <c r="A21" s="30"/>
      <c r="B21" s="754"/>
      <c r="C21" s="8" t="s">
        <v>829</v>
      </c>
      <c r="D21" s="760"/>
      <c r="E21" s="8" t="s">
        <v>73</v>
      </c>
      <c r="F21" s="49" t="s">
        <v>825</v>
      </c>
      <c r="G21" s="778"/>
    </row>
    <row r="22" spans="1:7" ht="25.5" x14ac:dyDescent="0.2">
      <c r="A22" s="30"/>
      <c r="B22" s="754"/>
      <c r="C22" s="8" t="s">
        <v>829</v>
      </c>
      <c r="D22" s="761"/>
      <c r="E22" s="8" t="s">
        <v>73</v>
      </c>
      <c r="F22" s="48" t="s">
        <v>89</v>
      </c>
      <c r="G22" s="778"/>
    </row>
    <row r="23" spans="1:7" x14ac:dyDescent="0.2">
      <c r="A23" s="30"/>
      <c r="B23" s="754"/>
      <c r="C23" s="31" t="s">
        <v>830</v>
      </c>
      <c r="D23" s="19" t="s">
        <v>830</v>
      </c>
      <c r="E23" s="8" t="s">
        <v>73</v>
      </c>
      <c r="F23" s="48" t="s">
        <v>827</v>
      </c>
      <c r="G23" s="778"/>
    </row>
    <row r="24" spans="1:7" x14ac:dyDescent="0.2">
      <c r="A24" s="30"/>
      <c r="B24" s="754"/>
      <c r="C24" s="31" t="s">
        <v>830</v>
      </c>
      <c r="D24" s="19" t="s">
        <v>830</v>
      </c>
      <c r="E24" s="8" t="s">
        <v>73</v>
      </c>
      <c r="F24" s="48" t="s">
        <v>828</v>
      </c>
      <c r="G24" s="778"/>
    </row>
    <row r="25" spans="1:7" s="29" customFormat="1" ht="38.25" x14ac:dyDescent="0.2">
      <c r="A25" s="14"/>
      <c r="B25" s="11" t="s">
        <v>61</v>
      </c>
      <c r="C25" s="9" t="s">
        <v>737</v>
      </c>
      <c r="D25" s="11" t="s">
        <v>845</v>
      </c>
      <c r="E25" s="9" t="s">
        <v>62</v>
      </c>
      <c r="F25" s="50" t="s">
        <v>868</v>
      </c>
      <c r="G25" s="778"/>
    </row>
    <row r="26" spans="1:7" s="29" customFormat="1" ht="26.25" customHeight="1" x14ac:dyDescent="0.2">
      <c r="A26" s="14"/>
      <c r="B26" s="11" t="s">
        <v>61</v>
      </c>
      <c r="C26" s="9" t="s">
        <v>737</v>
      </c>
      <c r="D26" s="11" t="s">
        <v>845</v>
      </c>
      <c r="E26" s="9" t="s">
        <v>73</v>
      </c>
      <c r="F26" s="50" t="s">
        <v>869</v>
      </c>
      <c r="G26" s="778"/>
    </row>
    <row r="27" spans="1:7" s="29" customFormat="1" ht="39.75" customHeight="1" x14ac:dyDescent="0.2">
      <c r="A27" s="14"/>
      <c r="B27" s="11" t="s">
        <v>93</v>
      </c>
      <c r="C27" s="9" t="s">
        <v>738</v>
      </c>
      <c r="D27" s="11" t="s">
        <v>846</v>
      </c>
      <c r="E27" s="9" t="s">
        <v>63</v>
      </c>
      <c r="F27" s="51" t="s">
        <v>870</v>
      </c>
      <c r="G27" s="778"/>
    </row>
    <row r="28" spans="1:7" x14ac:dyDescent="0.2">
      <c r="A28" s="24"/>
      <c r="B28" s="770" t="s">
        <v>800</v>
      </c>
      <c r="C28" s="770"/>
      <c r="D28" s="770"/>
      <c r="E28" s="770"/>
      <c r="F28" s="776"/>
    </row>
    <row r="29" spans="1:7" ht="38.25" x14ac:dyDescent="0.2">
      <c r="A29" s="30"/>
      <c r="B29" s="754" t="s">
        <v>587</v>
      </c>
      <c r="C29" s="8" t="s">
        <v>785</v>
      </c>
      <c r="D29" s="36" t="s">
        <v>587</v>
      </c>
      <c r="E29" s="35" t="s">
        <v>588</v>
      </c>
      <c r="F29" s="48" t="s">
        <v>1280</v>
      </c>
      <c r="G29" s="778" t="s">
        <v>1269</v>
      </c>
    </row>
    <row r="30" spans="1:7" ht="25.5" x14ac:dyDescent="0.2">
      <c r="A30" s="30"/>
      <c r="B30" s="754"/>
      <c r="C30" s="8" t="s">
        <v>785</v>
      </c>
      <c r="D30" s="36" t="s">
        <v>587</v>
      </c>
      <c r="E30" s="8" t="s">
        <v>73</v>
      </c>
      <c r="F30" s="49" t="s">
        <v>817</v>
      </c>
      <c r="G30" s="778"/>
    </row>
    <row r="31" spans="1:7" x14ac:dyDescent="0.2">
      <c r="A31" s="30"/>
      <c r="B31" s="754"/>
      <c r="C31" s="8" t="s">
        <v>785</v>
      </c>
      <c r="D31" s="36" t="s">
        <v>587</v>
      </c>
      <c r="E31" s="8" t="s">
        <v>73</v>
      </c>
      <c r="F31" s="49" t="s">
        <v>816</v>
      </c>
      <c r="G31" s="778"/>
    </row>
    <row r="32" spans="1:7" ht="25.5" x14ac:dyDescent="0.2">
      <c r="A32" s="30"/>
      <c r="B32" s="754"/>
      <c r="C32" s="31" t="s">
        <v>830</v>
      </c>
      <c r="D32" s="19" t="s">
        <v>830</v>
      </c>
      <c r="E32" s="8" t="s">
        <v>73</v>
      </c>
      <c r="F32" s="48" t="s">
        <v>1281</v>
      </c>
      <c r="G32" s="778"/>
    </row>
    <row r="33" spans="1:7" x14ac:dyDescent="0.2">
      <c r="A33" s="24"/>
      <c r="B33" s="770" t="s">
        <v>802</v>
      </c>
      <c r="C33" s="770"/>
      <c r="D33" s="770"/>
      <c r="E33" s="770"/>
      <c r="F33" s="776"/>
    </row>
    <row r="34" spans="1:7" ht="63.75" x14ac:dyDescent="0.2">
      <c r="A34" s="24"/>
      <c r="B34" s="9" t="s">
        <v>813</v>
      </c>
      <c r="C34" s="47" t="s">
        <v>1282</v>
      </c>
      <c r="D34" s="47" t="s">
        <v>813</v>
      </c>
      <c r="E34" s="35" t="s">
        <v>657</v>
      </c>
      <c r="F34" s="56" t="s">
        <v>1283</v>
      </c>
      <c r="G34" s="53" t="s">
        <v>1269</v>
      </c>
    </row>
    <row r="35" spans="1:7" ht="74.25" customHeight="1" thickBot="1" x14ac:dyDescent="0.25">
      <c r="A35" s="30"/>
      <c r="B35" s="8" t="s">
        <v>813</v>
      </c>
      <c r="C35" s="57" t="s">
        <v>831</v>
      </c>
      <c r="D35" s="25" t="s">
        <v>831</v>
      </c>
      <c r="E35" s="35" t="s">
        <v>657</v>
      </c>
      <c r="F35" s="48" t="s">
        <v>1258</v>
      </c>
      <c r="G35" s="52" t="s">
        <v>1269</v>
      </c>
    </row>
    <row r="36" spans="1:7" ht="74.25" customHeight="1" thickBot="1" x14ac:dyDescent="0.25">
      <c r="A36" s="63"/>
      <c r="B36" s="37" t="s">
        <v>813</v>
      </c>
      <c r="C36" s="57"/>
      <c r="D36" s="25" t="s">
        <v>831</v>
      </c>
      <c r="E36" s="35" t="s">
        <v>657</v>
      </c>
      <c r="F36" s="64" t="s">
        <v>1292</v>
      </c>
      <c r="G36" s="53" t="s">
        <v>1269</v>
      </c>
    </row>
    <row r="37" spans="1:7" ht="73.5" customHeight="1" thickBot="1" x14ac:dyDescent="0.25">
      <c r="A37" s="41"/>
      <c r="B37" s="44" t="s">
        <v>814</v>
      </c>
      <c r="C37" s="57" t="s">
        <v>831</v>
      </c>
      <c r="D37" s="25" t="s">
        <v>831</v>
      </c>
      <c r="E37" s="45" t="s">
        <v>815</v>
      </c>
      <c r="F37" s="54" t="s">
        <v>1258</v>
      </c>
      <c r="G37" s="52" t="s">
        <v>1269</v>
      </c>
    </row>
    <row r="38" spans="1:7" x14ac:dyDescent="0.2">
      <c r="A38" s="24"/>
      <c r="B38" s="770" t="s">
        <v>832</v>
      </c>
      <c r="C38" s="770"/>
      <c r="D38" s="770"/>
      <c r="E38" s="770"/>
      <c r="F38" s="776"/>
    </row>
    <row r="39" spans="1:7" ht="51" x14ac:dyDescent="0.2">
      <c r="A39" s="73"/>
      <c r="B39" s="71" t="s">
        <v>1276</v>
      </c>
      <c r="C39" s="71" t="s">
        <v>833</v>
      </c>
      <c r="D39" s="71" t="s">
        <v>1276</v>
      </c>
      <c r="E39" s="70" t="s">
        <v>9</v>
      </c>
      <c r="F39" s="58" t="s">
        <v>1298</v>
      </c>
      <c r="G39" s="72" t="s">
        <v>1299</v>
      </c>
    </row>
    <row r="40" spans="1:7" s="29" customFormat="1" ht="51" x14ac:dyDescent="0.2">
      <c r="A40" s="14"/>
      <c r="B40" s="1" t="s">
        <v>287</v>
      </c>
      <c r="C40" s="8" t="s">
        <v>750</v>
      </c>
      <c r="D40" s="1" t="s">
        <v>287</v>
      </c>
      <c r="E40" s="8" t="s">
        <v>288</v>
      </c>
      <c r="F40" s="35" t="s">
        <v>1012</v>
      </c>
      <c r="G40" s="55" t="s">
        <v>1267</v>
      </c>
    </row>
    <row r="41" spans="1:7" s="29" customFormat="1" ht="51" x14ac:dyDescent="0.2">
      <c r="A41" s="14"/>
      <c r="B41" s="1" t="s">
        <v>358</v>
      </c>
      <c r="C41" s="8" t="s">
        <v>837</v>
      </c>
      <c r="D41" s="1" t="s">
        <v>358</v>
      </c>
      <c r="E41" s="8" t="s">
        <v>359</v>
      </c>
      <c r="F41" s="35" t="s">
        <v>1048</v>
      </c>
      <c r="G41" s="55" t="s">
        <v>1267</v>
      </c>
    </row>
    <row r="42" spans="1:7" s="43" customFormat="1" ht="51" x14ac:dyDescent="0.2">
      <c r="A42" s="42"/>
      <c r="B42" s="8" t="s">
        <v>1270</v>
      </c>
      <c r="C42" s="31"/>
      <c r="D42" s="19" t="s">
        <v>830</v>
      </c>
      <c r="E42" s="8" t="s">
        <v>1271</v>
      </c>
      <c r="F42" s="35" t="s">
        <v>1272</v>
      </c>
      <c r="G42" s="55" t="s">
        <v>1273</v>
      </c>
    </row>
    <row r="43" spans="1:7" s="29" customFormat="1" ht="30" customHeight="1" x14ac:dyDescent="0.2">
      <c r="A43" s="14"/>
      <c r="B43" s="756" t="s">
        <v>501</v>
      </c>
      <c r="C43" s="8" t="s">
        <v>838</v>
      </c>
      <c r="D43" s="1" t="s">
        <v>501</v>
      </c>
      <c r="E43" s="8" t="s">
        <v>503</v>
      </c>
      <c r="F43" s="35" t="s">
        <v>1153</v>
      </c>
      <c r="G43" s="781" t="s">
        <v>1267</v>
      </c>
    </row>
    <row r="44" spans="1:7" s="29" customFormat="1" ht="25.5" x14ac:dyDescent="0.2">
      <c r="A44" s="14"/>
      <c r="B44" s="758"/>
      <c r="C44" s="8" t="s">
        <v>839</v>
      </c>
      <c r="D44" s="1" t="s">
        <v>501</v>
      </c>
      <c r="E44" s="8" t="s">
        <v>503</v>
      </c>
      <c r="F44" s="35" t="s">
        <v>1154</v>
      </c>
      <c r="G44" s="781"/>
    </row>
    <row r="45" spans="1:7" s="29" customFormat="1" ht="25.5" x14ac:dyDescent="0.2">
      <c r="A45" s="14"/>
      <c r="B45" s="756" t="s">
        <v>524</v>
      </c>
      <c r="C45" s="8" t="s">
        <v>761</v>
      </c>
      <c r="D45" s="756" t="s">
        <v>524</v>
      </c>
      <c r="E45" s="8" t="s">
        <v>525</v>
      </c>
      <c r="F45" s="58" t="s">
        <v>1259</v>
      </c>
      <c r="G45" s="779" t="s">
        <v>1274</v>
      </c>
    </row>
    <row r="46" spans="1:7" s="29" customFormat="1" ht="76.5" customHeight="1" x14ac:dyDescent="0.2">
      <c r="A46" s="14"/>
      <c r="B46" s="758"/>
      <c r="C46" s="8" t="s">
        <v>785</v>
      </c>
      <c r="D46" s="758"/>
      <c r="E46" s="8" t="s">
        <v>525</v>
      </c>
      <c r="F46" s="58" t="s">
        <v>1260</v>
      </c>
      <c r="G46" s="780"/>
    </row>
    <row r="47" spans="1:7" s="29" customFormat="1" ht="51" x14ac:dyDescent="0.2">
      <c r="A47" s="14"/>
      <c r="B47" s="1" t="s">
        <v>526</v>
      </c>
      <c r="C47" s="8" t="s">
        <v>761</v>
      </c>
      <c r="D47" s="1" t="s">
        <v>526</v>
      </c>
      <c r="E47" s="8" t="s">
        <v>527</v>
      </c>
      <c r="F47" s="58" t="s">
        <v>1164</v>
      </c>
      <c r="G47" s="55" t="s">
        <v>1267</v>
      </c>
    </row>
    <row r="48" spans="1:7" s="29" customFormat="1" ht="51" x14ac:dyDescent="0.2">
      <c r="A48" s="14"/>
      <c r="B48" s="1" t="s">
        <v>534</v>
      </c>
      <c r="C48" s="8" t="s">
        <v>840</v>
      </c>
      <c r="D48" s="1" t="s">
        <v>534</v>
      </c>
      <c r="E48" s="8" t="s">
        <v>535</v>
      </c>
      <c r="F48" s="35" t="s">
        <v>1261</v>
      </c>
      <c r="G48" s="55" t="s">
        <v>1267</v>
      </c>
    </row>
    <row r="49" spans="1:7" s="29" customFormat="1" ht="76.5" x14ac:dyDescent="0.2">
      <c r="A49" s="14"/>
      <c r="B49" s="1" t="s">
        <v>603</v>
      </c>
      <c r="C49" s="60" t="s">
        <v>841</v>
      </c>
      <c r="D49" s="1" t="s">
        <v>603</v>
      </c>
      <c r="E49" s="8" t="s">
        <v>604</v>
      </c>
      <c r="F49" s="59" t="s">
        <v>1293</v>
      </c>
      <c r="G49" s="779" t="s">
        <v>1274</v>
      </c>
    </row>
    <row r="50" spans="1:7" s="29" customFormat="1" ht="89.25" x14ac:dyDescent="0.2">
      <c r="A50" s="14"/>
      <c r="B50" s="1" t="s">
        <v>603</v>
      </c>
      <c r="C50" s="60" t="s">
        <v>785</v>
      </c>
      <c r="D50" s="1" t="s">
        <v>603</v>
      </c>
      <c r="E50" s="8" t="s">
        <v>604</v>
      </c>
      <c r="F50" s="59" t="s">
        <v>1294</v>
      </c>
      <c r="G50" s="780"/>
    </row>
    <row r="51" spans="1:7" s="29" customFormat="1" ht="38.25" customHeight="1" x14ac:dyDescent="0.2">
      <c r="A51" s="14"/>
      <c r="B51" s="756" t="s">
        <v>668</v>
      </c>
      <c r="C51" s="8" t="s">
        <v>786</v>
      </c>
      <c r="D51" s="756" t="s">
        <v>668</v>
      </c>
      <c r="E51" s="8" t="s">
        <v>669</v>
      </c>
      <c r="F51" s="58" t="s">
        <v>1262</v>
      </c>
      <c r="G51" s="779" t="s">
        <v>1275</v>
      </c>
    </row>
    <row r="52" spans="1:7" s="29" customFormat="1" ht="25.5" x14ac:dyDescent="0.2">
      <c r="A52" s="14"/>
      <c r="B52" s="758"/>
      <c r="C52" s="8" t="s">
        <v>786</v>
      </c>
      <c r="D52" s="758"/>
      <c r="E52" s="8" t="s">
        <v>669</v>
      </c>
      <c r="F52" s="58" t="s">
        <v>1263</v>
      </c>
      <c r="G52" s="780"/>
    </row>
    <row r="53" spans="1:7" s="29" customFormat="1" ht="51" x14ac:dyDescent="0.2">
      <c r="A53" s="14"/>
      <c r="B53" s="1" t="s">
        <v>678</v>
      </c>
      <c r="C53" s="60" t="s">
        <v>842</v>
      </c>
      <c r="D53" s="1" t="s">
        <v>678</v>
      </c>
      <c r="E53" s="8" t="s">
        <v>679</v>
      </c>
      <c r="F53" s="58" t="s">
        <v>1255</v>
      </c>
      <c r="G53" s="55" t="s">
        <v>1267</v>
      </c>
    </row>
  </sheetData>
  <mergeCells count="24">
    <mergeCell ref="G51:G52"/>
    <mergeCell ref="G49:G50"/>
    <mergeCell ref="G45:G46"/>
    <mergeCell ref="G43:G44"/>
    <mergeCell ref="B43:B44"/>
    <mergeCell ref="B45:B46"/>
    <mergeCell ref="D45:D46"/>
    <mergeCell ref="B51:B52"/>
    <mergeCell ref="D51:D52"/>
    <mergeCell ref="G3:G8"/>
    <mergeCell ref="G10:G11"/>
    <mergeCell ref="G12:G27"/>
    <mergeCell ref="G29:G32"/>
    <mergeCell ref="B38:F38"/>
    <mergeCell ref="D15:D22"/>
    <mergeCell ref="B2:F2"/>
    <mergeCell ref="B15:B24"/>
    <mergeCell ref="B28:F28"/>
    <mergeCell ref="B29:B32"/>
    <mergeCell ref="B33:F33"/>
    <mergeCell ref="B3:B6"/>
    <mergeCell ref="D3:D6"/>
    <mergeCell ref="B7:B8"/>
    <mergeCell ref="D7:D8"/>
  </mergeCells>
  <pageMargins left="0.25" right="0.25" top="0.75" bottom="0.75" header="0.3" footer="0.3"/>
  <pageSetup scale="70" fitToHeight="7" orientation="landscape" r:id="rId1"/>
  <rowBreaks count="2" manualBreakCount="2">
    <brk id="27" max="16383" man="1"/>
    <brk id="3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2"/>
  <sheetViews>
    <sheetView zoomScaleNormal="100" workbookViewId="0">
      <pane xSplit="5" ySplit="2" topLeftCell="F315" activePane="bottomRight" state="frozen"/>
      <selection pane="topRight" activeCell="F1" sqref="F1"/>
      <selection pane="bottomLeft" activeCell="A3" sqref="A3"/>
      <selection pane="bottomRight" activeCell="K2" sqref="K2"/>
    </sheetView>
  </sheetViews>
  <sheetFormatPr defaultColWidth="9.140625" defaultRowHeight="12.75" x14ac:dyDescent="0.2"/>
  <cols>
    <col min="1" max="1" width="5.7109375" style="29" customWidth="1"/>
    <col min="2" max="2" width="17.42578125" style="29" customWidth="1"/>
    <col min="3" max="3" width="18.85546875" style="29" customWidth="1"/>
    <col min="4" max="5" width="18.140625" style="29" customWidth="1"/>
    <col min="6" max="6" width="28.42578125" style="29" customWidth="1"/>
    <col min="7" max="7" width="66.140625" style="29" customWidth="1"/>
    <col min="8" max="8" width="9.140625" style="29" customWidth="1"/>
    <col min="9" max="16384" width="9.140625" style="29"/>
  </cols>
  <sheetData>
    <row r="1" spans="1:10" ht="62.25" customHeight="1" x14ac:dyDescent="0.2">
      <c r="A1" s="178"/>
      <c r="B1" s="196" t="s">
        <v>1361</v>
      </c>
      <c r="C1" s="196" t="s">
        <v>1411</v>
      </c>
      <c r="D1" s="196" t="s">
        <v>1412</v>
      </c>
      <c r="E1" s="196" t="s">
        <v>1523</v>
      </c>
      <c r="F1" s="196" t="s">
        <v>0</v>
      </c>
      <c r="G1" s="196" t="s">
        <v>1</v>
      </c>
      <c r="H1" s="180" t="s">
        <v>1620</v>
      </c>
      <c r="I1" s="180" t="s">
        <v>1621</v>
      </c>
      <c r="J1" s="180" t="s">
        <v>1622</v>
      </c>
    </row>
    <row r="2" spans="1:10" ht="12.75" customHeight="1" x14ac:dyDescent="0.2">
      <c r="A2" s="770" t="s">
        <v>1368</v>
      </c>
      <c r="B2" s="770"/>
      <c r="C2" s="770"/>
      <c r="D2" s="770"/>
      <c r="E2" s="770"/>
      <c r="F2" s="770"/>
      <c r="G2" s="770"/>
      <c r="H2" s="797"/>
      <c r="I2" s="770"/>
      <c r="J2" s="770"/>
    </row>
    <row r="3" spans="1:10" ht="51" x14ac:dyDescent="0.2">
      <c r="A3" s="14">
        <v>1</v>
      </c>
      <c r="B3" s="113" t="s">
        <v>729</v>
      </c>
      <c r="C3" s="756">
        <v>1.3</v>
      </c>
      <c r="D3" s="756">
        <v>1.3</v>
      </c>
      <c r="E3" s="756">
        <v>1.3</v>
      </c>
      <c r="F3" s="113" t="s">
        <v>2</v>
      </c>
      <c r="G3" s="181" t="s">
        <v>1552</v>
      </c>
      <c r="H3" s="229">
        <v>1</v>
      </c>
      <c r="I3" s="315"/>
      <c r="J3" s="33"/>
    </row>
    <row r="4" spans="1:10" ht="25.5" x14ac:dyDescent="0.2">
      <c r="A4" s="14">
        <f>A3+1</f>
        <v>2</v>
      </c>
      <c r="B4" s="113" t="s">
        <v>729</v>
      </c>
      <c r="C4" s="757"/>
      <c r="D4" s="757"/>
      <c r="E4" s="757"/>
      <c r="F4" s="113" t="s">
        <v>73</v>
      </c>
      <c r="G4" s="181" t="s">
        <v>1517</v>
      </c>
      <c r="H4" s="229">
        <v>1</v>
      </c>
      <c r="I4" s="315"/>
      <c r="J4" s="33"/>
    </row>
    <row r="5" spans="1:10" ht="38.25" x14ac:dyDescent="0.2">
      <c r="A5" s="14">
        <f>A4+1</f>
        <v>3</v>
      </c>
      <c r="B5" s="113" t="s">
        <v>729</v>
      </c>
      <c r="C5" s="758"/>
      <c r="D5" s="757"/>
      <c r="E5" s="757"/>
      <c r="F5" s="113" t="s">
        <v>73</v>
      </c>
      <c r="G5" s="181" t="s">
        <v>847</v>
      </c>
      <c r="H5" s="229">
        <v>2</v>
      </c>
      <c r="I5" s="315"/>
      <c r="J5" s="33"/>
    </row>
    <row r="6" spans="1:10" ht="25.5" x14ac:dyDescent="0.2">
      <c r="A6" s="14">
        <f t="shared" ref="A6:A69" si="0">A5+1</f>
        <v>4</v>
      </c>
      <c r="B6" s="31" t="s">
        <v>785</v>
      </c>
      <c r="C6" s="113" t="s">
        <v>1305</v>
      </c>
      <c r="D6" s="758"/>
      <c r="E6" s="758"/>
      <c r="F6" s="113" t="s">
        <v>73</v>
      </c>
      <c r="G6" s="181" t="s">
        <v>848</v>
      </c>
      <c r="H6" s="229">
        <v>1</v>
      </c>
      <c r="I6" s="315"/>
      <c r="J6" s="33"/>
    </row>
    <row r="7" spans="1:10" x14ac:dyDescent="0.2">
      <c r="A7" s="14">
        <f t="shared" si="0"/>
        <v>5</v>
      </c>
      <c r="B7" s="114" t="s">
        <v>730</v>
      </c>
      <c r="C7" s="117" t="s">
        <v>4</v>
      </c>
      <c r="D7" s="756" t="s">
        <v>4</v>
      </c>
      <c r="E7" s="756" t="s">
        <v>4</v>
      </c>
      <c r="F7" s="113" t="s">
        <v>5</v>
      </c>
      <c r="G7" s="182" t="s">
        <v>849</v>
      </c>
      <c r="H7" s="229">
        <v>1</v>
      </c>
      <c r="I7" s="315"/>
      <c r="J7" s="33"/>
    </row>
    <row r="8" spans="1:10" ht="25.5" x14ac:dyDescent="0.2">
      <c r="A8" s="14">
        <f t="shared" si="0"/>
        <v>6</v>
      </c>
      <c r="B8" s="31" t="s">
        <v>785</v>
      </c>
      <c r="C8" s="113" t="s">
        <v>1306</v>
      </c>
      <c r="D8" s="758"/>
      <c r="E8" s="758"/>
      <c r="F8" s="113" t="s">
        <v>73</v>
      </c>
      <c r="G8" s="182" t="s">
        <v>850</v>
      </c>
      <c r="H8" s="229">
        <v>1</v>
      </c>
      <c r="I8" s="315"/>
      <c r="J8" s="33"/>
    </row>
    <row r="9" spans="1:10" ht="25.5" x14ac:dyDescent="0.2">
      <c r="A9" s="14">
        <f t="shared" si="0"/>
        <v>7</v>
      </c>
      <c r="B9" s="31" t="s">
        <v>785</v>
      </c>
      <c r="C9" s="113" t="s">
        <v>1307</v>
      </c>
      <c r="D9" s="756" t="s">
        <v>8</v>
      </c>
      <c r="E9" s="756" t="s">
        <v>8</v>
      </c>
      <c r="F9" s="113" t="s">
        <v>9</v>
      </c>
      <c r="G9" s="181" t="s">
        <v>851</v>
      </c>
      <c r="H9" s="229">
        <v>1</v>
      </c>
      <c r="I9" s="315"/>
      <c r="J9" s="33"/>
    </row>
    <row r="10" spans="1:10" x14ac:dyDescent="0.2">
      <c r="A10" s="68"/>
      <c r="B10" s="113" t="s">
        <v>731</v>
      </c>
      <c r="C10" s="117" t="s">
        <v>8</v>
      </c>
      <c r="D10" s="758"/>
      <c r="E10" s="758"/>
      <c r="F10" s="113" t="s">
        <v>73</v>
      </c>
      <c r="G10" s="183" t="s">
        <v>852</v>
      </c>
      <c r="H10" s="260"/>
      <c r="I10" s="315"/>
      <c r="J10" s="33"/>
    </row>
    <row r="11" spans="1:10" ht="25.5" x14ac:dyDescent="0.2">
      <c r="A11" s="14">
        <f>A9+1</f>
        <v>8</v>
      </c>
      <c r="B11" s="113" t="s">
        <v>731</v>
      </c>
      <c r="C11" s="117" t="s">
        <v>1291</v>
      </c>
      <c r="D11" s="117" t="s">
        <v>1291</v>
      </c>
      <c r="E11" s="140" t="s">
        <v>1291</v>
      </c>
      <c r="F11" s="113" t="s">
        <v>73</v>
      </c>
      <c r="G11" s="183" t="s">
        <v>1413</v>
      </c>
      <c r="H11" s="229">
        <v>1</v>
      </c>
      <c r="I11" s="315"/>
      <c r="J11" s="33"/>
    </row>
    <row r="12" spans="1:10" ht="63.75" x14ac:dyDescent="0.2">
      <c r="A12" s="14">
        <f t="shared" si="0"/>
        <v>9</v>
      </c>
      <c r="B12" s="113" t="s">
        <v>731</v>
      </c>
      <c r="C12" s="764" t="s">
        <v>1276</v>
      </c>
      <c r="D12" s="773" t="s">
        <v>1276</v>
      </c>
      <c r="E12" s="773" t="s">
        <v>1276</v>
      </c>
      <c r="F12" s="113" t="s">
        <v>73</v>
      </c>
      <c r="G12" s="183" t="s">
        <v>1414</v>
      </c>
      <c r="H12" s="229">
        <v>1</v>
      </c>
      <c r="I12" s="315"/>
      <c r="J12" s="33"/>
    </row>
    <row r="13" spans="1:10" ht="38.25" x14ac:dyDescent="0.2">
      <c r="A13" s="14">
        <f t="shared" si="0"/>
        <v>10</v>
      </c>
      <c r="B13" s="113" t="s">
        <v>731</v>
      </c>
      <c r="C13" s="764"/>
      <c r="D13" s="774"/>
      <c r="E13" s="774"/>
      <c r="F13" s="113" t="s">
        <v>73</v>
      </c>
      <c r="G13" s="183" t="s">
        <v>1415</v>
      </c>
      <c r="H13" s="229">
        <v>1</v>
      </c>
      <c r="I13" s="315"/>
      <c r="J13" s="33"/>
    </row>
    <row r="14" spans="1:10" ht="25.5" x14ac:dyDescent="0.2">
      <c r="A14" s="14">
        <f t="shared" si="0"/>
        <v>11</v>
      </c>
      <c r="B14" s="113" t="s">
        <v>731</v>
      </c>
      <c r="C14" s="764"/>
      <c r="D14" s="774"/>
      <c r="E14" s="774"/>
      <c r="F14" s="113" t="s">
        <v>73</v>
      </c>
      <c r="G14" s="183" t="s">
        <v>1416</v>
      </c>
      <c r="H14" s="229">
        <v>1</v>
      </c>
      <c r="I14" s="315"/>
      <c r="J14" s="33"/>
    </row>
    <row r="15" spans="1:10" ht="25.5" x14ac:dyDescent="0.2">
      <c r="A15" s="14">
        <f t="shared" si="0"/>
        <v>12</v>
      </c>
      <c r="B15" s="113" t="s">
        <v>731</v>
      </c>
      <c r="C15" s="764"/>
      <c r="D15" s="774"/>
      <c r="E15" s="774"/>
      <c r="F15" s="113" t="s">
        <v>73</v>
      </c>
      <c r="G15" s="183" t="s">
        <v>1417</v>
      </c>
      <c r="H15" s="229">
        <v>1</v>
      </c>
      <c r="I15" s="315"/>
      <c r="J15" s="33"/>
    </row>
    <row r="16" spans="1:10" ht="38.25" x14ac:dyDescent="0.2">
      <c r="A16" s="14">
        <f t="shared" si="0"/>
        <v>13</v>
      </c>
      <c r="B16" s="31" t="s">
        <v>785</v>
      </c>
      <c r="C16" s="113" t="s">
        <v>1308</v>
      </c>
      <c r="D16" s="774"/>
      <c r="E16" s="774"/>
      <c r="F16" s="113" t="s">
        <v>73</v>
      </c>
      <c r="G16" s="51" t="s">
        <v>1418</v>
      </c>
      <c r="H16" s="229">
        <v>1</v>
      </c>
      <c r="I16" s="315"/>
      <c r="J16" s="33"/>
    </row>
    <row r="17" spans="1:10" ht="25.5" customHeight="1" x14ac:dyDescent="0.2">
      <c r="A17" s="14">
        <f t="shared" si="0"/>
        <v>14</v>
      </c>
      <c r="B17" s="113" t="s">
        <v>833</v>
      </c>
      <c r="C17" s="764" t="s">
        <v>1276</v>
      </c>
      <c r="D17" s="774"/>
      <c r="E17" s="774"/>
      <c r="F17" s="113" t="s">
        <v>73</v>
      </c>
      <c r="G17" s="183" t="s">
        <v>1419</v>
      </c>
      <c r="H17" s="229">
        <v>1</v>
      </c>
      <c r="I17" s="315"/>
      <c r="J17" s="33"/>
    </row>
    <row r="18" spans="1:10" x14ac:dyDescent="0.2">
      <c r="A18" s="14">
        <f t="shared" si="0"/>
        <v>15</v>
      </c>
      <c r="B18" s="113" t="s">
        <v>834</v>
      </c>
      <c r="C18" s="764"/>
      <c r="D18" s="774"/>
      <c r="E18" s="774"/>
      <c r="F18" s="113" t="s">
        <v>73</v>
      </c>
      <c r="G18" s="183" t="s">
        <v>1420</v>
      </c>
      <c r="H18" s="229">
        <v>1</v>
      </c>
      <c r="I18" s="315"/>
      <c r="J18" s="33"/>
    </row>
    <row r="19" spans="1:10" ht="27" customHeight="1" x14ac:dyDescent="0.2">
      <c r="A19" s="14">
        <f t="shared" si="0"/>
        <v>16</v>
      </c>
      <c r="B19" s="113" t="s">
        <v>834</v>
      </c>
      <c r="C19" s="764"/>
      <c r="D19" s="774"/>
      <c r="E19" s="774"/>
      <c r="F19" s="113" t="s">
        <v>73</v>
      </c>
      <c r="G19" s="183" t="s">
        <v>1421</v>
      </c>
      <c r="H19" s="229">
        <v>1</v>
      </c>
      <c r="I19" s="315"/>
      <c r="J19" s="33"/>
    </row>
    <row r="20" spans="1:10" ht="25.5" x14ac:dyDescent="0.2">
      <c r="A20" s="14">
        <f t="shared" si="0"/>
        <v>17</v>
      </c>
      <c r="B20" s="113" t="s">
        <v>834</v>
      </c>
      <c r="C20" s="114" t="s">
        <v>1276</v>
      </c>
      <c r="D20" s="775"/>
      <c r="E20" s="775"/>
      <c r="F20" s="135" t="s">
        <v>73</v>
      </c>
      <c r="G20" s="183" t="s">
        <v>1422</v>
      </c>
      <c r="H20" s="229">
        <v>1</v>
      </c>
      <c r="I20" s="315"/>
      <c r="J20" s="33"/>
    </row>
    <row r="21" spans="1:10" ht="25.5" x14ac:dyDescent="0.2">
      <c r="A21" s="68"/>
      <c r="B21" s="31" t="s">
        <v>785</v>
      </c>
      <c r="C21" s="114" t="s">
        <v>1309</v>
      </c>
      <c r="D21" s="141" t="s">
        <v>1277</v>
      </c>
      <c r="E21" s="141" t="s">
        <v>1277</v>
      </c>
      <c r="F21" s="113" t="s">
        <v>73</v>
      </c>
      <c r="G21" s="183" t="s">
        <v>1423</v>
      </c>
      <c r="H21" s="260"/>
      <c r="I21" s="315"/>
      <c r="J21" s="33"/>
    </row>
    <row r="22" spans="1:10" ht="25.5" x14ac:dyDescent="0.2">
      <c r="A22" s="14">
        <f>A20+1</f>
        <v>18</v>
      </c>
      <c r="B22" s="113" t="s">
        <v>835</v>
      </c>
      <c r="C22" s="165" t="s">
        <v>1277</v>
      </c>
      <c r="D22" s="165" t="s">
        <v>1277</v>
      </c>
      <c r="E22" s="165" t="s">
        <v>1277</v>
      </c>
      <c r="F22" s="164" t="s">
        <v>73</v>
      </c>
      <c r="G22" s="183" t="s">
        <v>1599</v>
      </c>
      <c r="H22" s="229">
        <v>1</v>
      </c>
      <c r="I22" s="315"/>
      <c r="J22" s="33"/>
    </row>
    <row r="23" spans="1:10" ht="25.5" x14ac:dyDescent="0.2">
      <c r="A23" s="14">
        <f t="shared" si="0"/>
        <v>19</v>
      </c>
      <c r="B23" s="113" t="s">
        <v>836</v>
      </c>
      <c r="C23" s="165" t="s">
        <v>1277</v>
      </c>
      <c r="D23" s="165" t="s">
        <v>1277</v>
      </c>
      <c r="E23" s="165" t="s">
        <v>1277</v>
      </c>
      <c r="F23" s="164" t="s">
        <v>1568</v>
      </c>
      <c r="G23" s="50" t="s">
        <v>1600</v>
      </c>
      <c r="H23" s="229">
        <v>1</v>
      </c>
      <c r="I23" s="315"/>
      <c r="J23" s="33"/>
    </row>
    <row r="24" spans="1:10" s="46" customFormat="1" ht="51" x14ac:dyDescent="0.2">
      <c r="A24" s="14">
        <f t="shared" si="0"/>
        <v>20</v>
      </c>
      <c r="B24" s="19" t="s">
        <v>1265</v>
      </c>
      <c r="C24" s="124" t="s">
        <v>843</v>
      </c>
      <c r="D24" s="124" t="s">
        <v>843</v>
      </c>
      <c r="E24" s="136" t="s">
        <v>843</v>
      </c>
      <c r="F24" s="124" t="s">
        <v>844</v>
      </c>
      <c r="G24" s="50" t="s">
        <v>1482</v>
      </c>
      <c r="H24" s="229">
        <v>1</v>
      </c>
      <c r="I24" s="316"/>
      <c r="J24" s="179"/>
    </row>
    <row r="25" spans="1:10" ht="51" x14ac:dyDescent="0.2">
      <c r="A25" s="14">
        <f t="shared" si="0"/>
        <v>21</v>
      </c>
      <c r="B25" s="113" t="s">
        <v>732</v>
      </c>
      <c r="C25" s="117" t="s">
        <v>29</v>
      </c>
      <c r="D25" s="117" t="s">
        <v>29</v>
      </c>
      <c r="E25" s="140" t="s">
        <v>29</v>
      </c>
      <c r="F25" s="113" t="s">
        <v>17</v>
      </c>
      <c r="G25" s="181" t="s">
        <v>859</v>
      </c>
      <c r="H25" s="229">
        <v>1</v>
      </c>
      <c r="I25" s="315"/>
      <c r="J25" s="33"/>
    </row>
    <row r="26" spans="1:10" ht="25.5" x14ac:dyDescent="0.2">
      <c r="A26" s="68"/>
      <c r="B26" s="113" t="s">
        <v>732</v>
      </c>
      <c r="C26" s="756" t="s">
        <v>29</v>
      </c>
      <c r="D26" s="756" t="s">
        <v>29</v>
      </c>
      <c r="E26" s="756" t="s">
        <v>29</v>
      </c>
      <c r="F26" s="113" t="s">
        <v>73</v>
      </c>
      <c r="G26" s="183" t="s">
        <v>860</v>
      </c>
      <c r="H26" s="260"/>
      <c r="I26" s="315"/>
      <c r="J26" s="33"/>
    </row>
    <row r="27" spans="1:10" ht="38.25" x14ac:dyDescent="0.2">
      <c r="A27" s="14">
        <f>A25+1</f>
        <v>22</v>
      </c>
      <c r="B27" s="113" t="s">
        <v>732</v>
      </c>
      <c r="C27" s="757"/>
      <c r="D27" s="757"/>
      <c r="E27" s="757"/>
      <c r="F27" s="113" t="s">
        <v>73</v>
      </c>
      <c r="G27" s="183" t="s">
        <v>1426</v>
      </c>
      <c r="H27" s="229">
        <v>1</v>
      </c>
      <c r="I27" s="315"/>
      <c r="J27" s="33"/>
    </row>
    <row r="28" spans="1:10" ht="25.5" x14ac:dyDescent="0.2">
      <c r="A28" s="14">
        <f t="shared" si="0"/>
        <v>23</v>
      </c>
      <c r="B28" s="113" t="s">
        <v>732</v>
      </c>
      <c r="C28" s="757"/>
      <c r="D28" s="757"/>
      <c r="E28" s="757"/>
      <c r="F28" s="113" t="s">
        <v>73</v>
      </c>
      <c r="G28" s="183" t="s">
        <v>1427</v>
      </c>
      <c r="H28" s="229">
        <v>2</v>
      </c>
      <c r="I28" s="315"/>
      <c r="J28" s="33"/>
    </row>
    <row r="29" spans="1:10" ht="25.5" x14ac:dyDescent="0.2">
      <c r="A29" s="14">
        <f t="shared" si="0"/>
        <v>24</v>
      </c>
      <c r="B29" s="113" t="s">
        <v>732</v>
      </c>
      <c r="C29" s="757"/>
      <c r="D29" s="757"/>
      <c r="E29" s="757"/>
      <c r="F29" s="113" t="s">
        <v>73</v>
      </c>
      <c r="G29" s="183" t="s">
        <v>1428</v>
      </c>
      <c r="H29" s="229">
        <v>1</v>
      </c>
      <c r="I29" s="315"/>
      <c r="J29" s="33"/>
    </row>
    <row r="30" spans="1:10" ht="25.5" x14ac:dyDescent="0.2">
      <c r="A30" s="14">
        <f t="shared" si="0"/>
        <v>25</v>
      </c>
      <c r="B30" s="113" t="s">
        <v>732</v>
      </c>
      <c r="C30" s="757"/>
      <c r="D30" s="757"/>
      <c r="E30" s="757"/>
      <c r="F30" s="113" t="s">
        <v>73</v>
      </c>
      <c r="G30" s="183" t="s">
        <v>1429</v>
      </c>
      <c r="H30" s="229">
        <v>2</v>
      </c>
      <c r="I30" s="315"/>
      <c r="J30" s="33"/>
    </row>
    <row r="31" spans="1:10" ht="51" x14ac:dyDescent="0.2">
      <c r="A31" s="14">
        <f t="shared" si="0"/>
        <v>26</v>
      </c>
      <c r="B31" s="113" t="s">
        <v>732</v>
      </c>
      <c r="C31" s="757"/>
      <c r="D31" s="757"/>
      <c r="E31" s="757"/>
      <c r="F31" s="113" t="s">
        <v>73</v>
      </c>
      <c r="G31" s="183" t="s">
        <v>1430</v>
      </c>
      <c r="H31" s="229">
        <v>1</v>
      </c>
      <c r="I31" s="315"/>
      <c r="J31" s="33"/>
    </row>
    <row r="32" spans="1:10" ht="89.25" x14ac:dyDescent="0.2">
      <c r="A32" s="14">
        <f t="shared" si="0"/>
        <v>27</v>
      </c>
      <c r="B32" s="113" t="s">
        <v>732</v>
      </c>
      <c r="C32" s="757"/>
      <c r="D32" s="757"/>
      <c r="E32" s="757"/>
      <c r="F32" s="135" t="s">
        <v>73</v>
      </c>
      <c r="G32" s="183" t="s">
        <v>1431</v>
      </c>
      <c r="H32" s="229">
        <v>1</v>
      </c>
      <c r="I32" s="315"/>
      <c r="J32" s="33"/>
    </row>
    <row r="33" spans="1:10" ht="38.25" x14ac:dyDescent="0.2">
      <c r="A33" s="14">
        <f t="shared" si="0"/>
        <v>28</v>
      </c>
      <c r="B33" s="113" t="s">
        <v>732</v>
      </c>
      <c r="C33" s="757"/>
      <c r="D33" s="757"/>
      <c r="E33" s="757"/>
      <c r="F33" s="166" t="s">
        <v>73</v>
      </c>
      <c r="G33" s="183" t="s">
        <v>1432</v>
      </c>
      <c r="H33" s="229">
        <v>2</v>
      </c>
      <c r="I33" s="315"/>
      <c r="J33" s="33"/>
    </row>
    <row r="34" spans="1:10" ht="25.5" x14ac:dyDescent="0.2">
      <c r="A34" s="14">
        <f t="shared" si="0"/>
        <v>29</v>
      </c>
      <c r="B34" s="113" t="s">
        <v>732</v>
      </c>
      <c r="C34" s="757"/>
      <c r="D34" s="757"/>
      <c r="E34" s="757"/>
      <c r="F34" s="113" t="s">
        <v>73</v>
      </c>
      <c r="G34" s="183" t="s">
        <v>1433</v>
      </c>
      <c r="H34" s="229">
        <v>1</v>
      </c>
      <c r="I34" s="315"/>
      <c r="J34" s="33"/>
    </row>
    <row r="35" spans="1:10" ht="51" x14ac:dyDescent="0.2">
      <c r="A35" s="14">
        <f t="shared" si="0"/>
        <v>30</v>
      </c>
      <c r="B35" s="113" t="s">
        <v>732</v>
      </c>
      <c r="C35" s="757"/>
      <c r="D35" s="757"/>
      <c r="E35" s="757"/>
      <c r="F35" s="113" t="s">
        <v>73</v>
      </c>
      <c r="G35" s="183" t="s">
        <v>1434</v>
      </c>
      <c r="H35" s="229">
        <v>1</v>
      </c>
      <c r="I35" s="315"/>
      <c r="J35" s="33"/>
    </row>
    <row r="36" spans="1:10" ht="25.5" x14ac:dyDescent="0.2">
      <c r="A36" s="14">
        <f t="shared" si="0"/>
        <v>31</v>
      </c>
      <c r="B36" s="113" t="s">
        <v>732</v>
      </c>
      <c r="C36" s="758"/>
      <c r="D36" s="758"/>
      <c r="E36" s="758"/>
      <c r="F36" s="113" t="s">
        <v>73</v>
      </c>
      <c r="G36" s="183" t="s">
        <v>1435</v>
      </c>
      <c r="H36" s="229">
        <v>1</v>
      </c>
      <c r="I36" s="315"/>
      <c r="J36" s="33"/>
    </row>
    <row r="37" spans="1:10" ht="29.25" customHeight="1" x14ac:dyDescent="0.2">
      <c r="A37" s="68"/>
      <c r="B37" s="113" t="s">
        <v>805</v>
      </c>
      <c r="C37" s="756" t="s">
        <v>33</v>
      </c>
      <c r="D37" s="756" t="s">
        <v>33</v>
      </c>
      <c r="E37" s="756" t="s">
        <v>33</v>
      </c>
      <c r="F37" s="113" t="s">
        <v>83</v>
      </c>
      <c r="G37" s="183" t="s">
        <v>861</v>
      </c>
      <c r="H37" s="260"/>
      <c r="I37" s="315"/>
      <c r="J37" s="33"/>
    </row>
    <row r="38" spans="1:10" ht="25.5" x14ac:dyDescent="0.2">
      <c r="A38" s="14">
        <f>A36+1</f>
        <v>32</v>
      </c>
      <c r="B38" s="113" t="s">
        <v>805</v>
      </c>
      <c r="C38" s="758"/>
      <c r="D38" s="757"/>
      <c r="E38" s="758"/>
      <c r="F38" s="113" t="s">
        <v>73</v>
      </c>
      <c r="G38" s="183" t="s">
        <v>1436</v>
      </c>
      <c r="H38" s="229">
        <v>1</v>
      </c>
      <c r="I38" s="315"/>
      <c r="J38" s="33"/>
    </row>
    <row r="39" spans="1:10" ht="51" x14ac:dyDescent="0.2">
      <c r="A39" s="14">
        <f t="shared" si="0"/>
        <v>33</v>
      </c>
      <c r="B39" s="113" t="s">
        <v>805</v>
      </c>
      <c r="C39" s="756" t="s">
        <v>33</v>
      </c>
      <c r="D39" s="756" t="s">
        <v>33</v>
      </c>
      <c r="E39" s="756" t="s">
        <v>33</v>
      </c>
      <c r="F39" s="164" t="s">
        <v>83</v>
      </c>
      <c r="G39" s="183" t="s">
        <v>1437</v>
      </c>
      <c r="H39" s="229">
        <v>2</v>
      </c>
      <c r="I39" s="315"/>
      <c r="J39" s="33"/>
    </row>
    <row r="40" spans="1:10" ht="25.5" x14ac:dyDescent="0.2">
      <c r="A40" s="14">
        <f t="shared" si="0"/>
        <v>34</v>
      </c>
      <c r="B40" s="113" t="s">
        <v>805</v>
      </c>
      <c r="C40" s="757"/>
      <c r="D40" s="757"/>
      <c r="E40" s="757"/>
      <c r="F40" s="113" t="s">
        <v>73</v>
      </c>
      <c r="G40" s="183" t="s">
        <v>1438</v>
      </c>
      <c r="H40" s="229">
        <v>2</v>
      </c>
      <c r="I40" s="315"/>
      <c r="J40" s="33"/>
    </row>
    <row r="41" spans="1:10" ht="51" x14ac:dyDescent="0.2">
      <c r="A41" s="14">
        <f t="shared" si="0"/>
        <v>35</v>
      </c>
      <c r="B41" s="113" t="s">
        <v>805</v>
      </c>
      <c r="C41" s="758"/>
      <c r="D41" s="758"/>
      <c r="E41" s="758"/>
      <c r="F41" s="113" t="s">
        <v>73</v>
      </c>
      <c r="G41" s="181" t="s">
        <v>1439</v>
      </c>
      <c r="H41" s="229">
        <v>1</v>
      </c>
      <c r="I41" s="315"/>
      <c r="J41" s="33"/>
    </row>
    <row r="42" spans="1:10" ht="25.5" x14ac:dyDescent="0.2">
      <c r="A42" s="68"/>
      <c r="B42" s="113" t="s">
        <v>804</v>
      </c>
      <c r="C42" s="756" t="s">
        <v>39</v>
      </c>
      <c r="D42" s="756" t="s">
        <v>39</v>
      </c>
      <c r="E42" s="756" t="s">
        <v>39</v>
      </c>
      <c r="F42" s="113" t="s">
        <v>803</v>
      </c>
      <c r="G42" s="183" t="s">
        <v>862</v>
      </c>
      <c r="H42" s="260"/>
      <c r="I42" s="315"/>
      <c r="J42" s="33"/>
    </row>
    <row r="43" spans="1:10" ht="38.25" x14ac:dyDescent="0.2">
      <c r="A43" s="14">
        <f>A41+1</f>
        <v>36</v>
      </c>
      <c r="B43" s="113" t="s">
        <v>804</v>
      </c>
      <c r="C43" s="757"/>
      <c r="D43" s="757"/>
      <c r="E43" s="757"/>
      <c r="F43" s="113" t="s">
        <v>73</v>
      </c>
      <c r="G43" s="183" t="s">
        <v>1440</v>
      </c>
      <c r="H43" s="229">
        <v>1</v>
      </c>
      <c r="I43" s="315"/>
      <c r="J43" s="33"/>
    </row>
    <row r="44" spans="1:10" ht="25.5" x14ac:dyDescent="0.2">
      <c r="A44" s="14">
        <f t="shared" si="0"/>
        <v>37</v>
      </c>
      <c r="B44" s="113" t="s">
        <v>804</v>
      </c>
      <c r="C44" s="757"/>
      <c r="D44" s="757"/>
      <c r="E44" s="757"/>
      <c r="F44" s="113" t="s">
        <v>73</v>
      </c>
      <c r="G44" s="183" t="s">
        <v>1441</v>
      </c>
      <c r="H44" s="229">
        <v>1</v>
      </c>
      <c r="I44" s="315"/>
      <c r="J44" s="33"/>
    </row>
    <row r="45" spans="1:10" ht="25.5" x14ac:dyDescent="0.2">
      <c r="A45" s="14">
        <f t="shared" si="0"/>
        <v>38</v>
      </c>
      <c r="B45" s="113" t="s">
        <v>804</v>
      </c>
      <c r="C45" s="757"/>
      <c r="D45" s="757"/>
      <c r="E45" s="757"/>
      <c r="F45" s="113" t="s">
        <v>73</v>
      </c>
      <c r="G45" s="183" t="s">
        <v>1442</v>
      </c>
      <c r="H45" s="229">
        <v>1</v>
      </c>
      <c r="I45" s="315"/>
      <c r="J45" s="33"/>
    </row>
    <row r="46" spans="1:10" ht="25.5" x14ac:dyDescent="0.2">
      <c r="A46" s="14">
        <f t="shared" si="0"/>
        <v>39</v>
      </c>
      <c r="B46" s="113" t="s">
        <v>804</v>
      </c>
      <c r="C46" s="757"/>
      <c r="D46" s="757"/>
      <c r="E46" s="757"/>
      <c r="F46" s="113" t="s">
        <v>73</v>
      </c>
      <c r="G46" s="183" t="s">
        <v>1443</v>
      </c>
      <c r="H46" s="229">
        <v>1</v>
      </c>
      <c r="I46" s="315"/>
      <c r="J46" s="33"/>
    </row>
    <row r="47" spans="1:10" ht="27" customHeight="1" x14ac:dyDescent="0.2">
      <c r="A47" s="14">
        <f t="shared" si="0"/>
        <v>40</v>
      </c>
      <c r="B47" s="113" t="s">
        <v>804</v>
      </c>
      <c r="C47" s="758"/>
      <c r="D47" s="758"/>
      <c r="E47" s="758"/>
      <c r="F47" s="113" t="s">
        <v>73</v>
      </c>
      <c r="G47" s="181" t="s">
        <v>1444</v>
      </c>
      <c r="H47" s="229">
        <v>1</v>
      </c>
      <c r="I47" s="315"/>
      <c r="J47" s="33"/>
    </row>
    <row r="48" spans="1:10" ht="25.5" x14ac:dyDescent="0.2">
      <c r="A48" s="68"/>
      <c r="B48" s="113" t="s">
        <v>734</v>
      </c>
      <c r="C48" s="756" t="s">
        <v>85</v>
      </c>
      <c r="D48" s="756" t="s">
        <v>85</v>
      </c>
      <c r="E48" s="756" t="s">
        <v>85</v>
      </c>
      <c r="F48" s="113" t="s">
        <v>40</v>
      </c>
      <c r="G48" s="183" t="s">
        <v>863</v>
      </c>
      <c r="H48" s="260"/>
      <c r="I48" s="315"/>
      <c r="J48" s="33"/>
    </row>
    <row r="49" spans="1:10" x14ac:dyDescent="0.2">
      <c r="A49" s="14">
        <f>A47+1</f>
        <v>41</v>
      </c>
      <c r="B49" s="113" t="s">
        <v>734</v>
      </c>
      <c r="C49" s="757"/>
      <c r="D49" s="757"/>
      <c r="E49" s="757"/>
      <c r="F49" s="113" t="s">
        <v>73</v>
      </c>
      <c r="G49" s="183" t="s">
        <v>1445</v>
      </c>
      <c r="H49" s="229">
        <v>1</v>
      </c>
      <c r="I49" s="315"/>
      <c r="J49" s="33"/>
    </row>
    <row r="50" spans="1:10" x14ac:dyDescent="0.2">
      <c r="A50" s="14">
        <f t="shared" si="0"/>
        <v>42</v>
      </c>
      <c r="B50" s="113" t="s">
        <v>734</v>
      </c>
      <c r="C50" s="757"/>
      <c r="D50" s="757"/>
      <c r="E50" s="757"/>
      <c r="F50" s="113" t="s">
        <v>73</v>
      </c>
      <c r="G50" s="183" t="s">
        <v>1446</v>
      </c>
      <c r="H50" s="229">
        <v>1</v>
      </c>
      <c r="I50" s="315"/>
      <c r="J50" s="33"/>
    </row>
    <row r="51" spans="1:10" ht="38.25" x14ac:dyDescent="0.2">
      <c r="A51" s="14">
        <f t="shared" si="0"/>
        <v>43</v>
      </c>
      <c r="B51" s="113" t="s">
        <v>734</v>
      </c>
      <c r="C51" s="757"/>
      <c r="D51" s="757"/>
      <c r="E51" s="757"/>
      <c r="F51" s="113" t="s">
        <v>73</v>
      </c>
      <c r="G51" s="183" t="s">
        <v>1447</v>
      </c>
      <c r="H51" s="229">
        <v>1</v>
      </c>
      <c r="I51" s="315"/>
      <c r="J51" s="33"/>
    </row>
    <row r="52" spans="1:10" ht="38.25" x14ac:dyDescent="0.2">
      <c r="A52" s="14">
        <f t="shared" si="0"/>
        <v>44</v>
      </c>
      <c r="B52" s="113" t="s">
        <v>734</v>
      </c>
      <c r="C52" s="757" t="s">
        <v>85</v>
      </c>
      <c r="D52" s="757" t="s">
        <v>85</v>
      </c>
      <c r="E52" s="757" t="s">
        <v>85</v>
      </c>
      <c r="F52" s="147" t="s">
        <v>1569</v>
      </c>
      <c r="G52" s="183" t="s">
        <v>1448</v>
      </c>
      <c r="H52" s="229">
        <v>1</v>
      </c>
      <c r="I52" s="315"/>
      <c r="J52" s="33"/>
    </row>
    <row r="53" spans="1:10" ht="25.5" x14ac:dyDescent="0.2">
      <c r="A53" s="14">
        <f t="shared" si="0"/>
        <v>45</v>
      </c>
      <c r="B53" s="113" t="s">
        <v>734</v>
      </c>
      <c r="C53" s="757"/>
      <c r="D53" s="757"/>
      <c r="E53" s="757"/>
      <c r="F53" s="147" t="s">
        <v>73</v>
      </c>
      <c r="G53" s="183" t="s">
        <v>1449</v>
      </c>
      <c r="H53" s="229">
        <v>1</v>
      </c>
      <c r="I53" s="315"/>
      <c r="J53" s="33"/>
    </row>
    <row r="54" spans="1:10" ht="38.25" x14ac:dyDescent="0.2">
      <c r="A54" s="14">
        <f t="shared" si="0"/>
        <v>46</v>
      </c>
      <c r="B54" s="113" t="s">
        <v>734</v>
      </c>
      <c r="C54" s="757"/>
      <c r="D54" s="757"/>
      <c r="E54" s="757"/>
      <c r="F54" s="113" t="s">
        <v>73</v>
      </c>
      <c r="G54" s="183" t="s">
        <v>1450</v>
      </c>
      <c r="H54" s="229">
        <v>1</v>
      </c>
      <c r="I54" s="315"/>
      <c r="J54" s="33"/>
    </row>
    <row r="55" spans="1:10" ht="25.5" x14ac:dyDescent="0.2">
      <c r="A55" s="14">
        <f t="shared" si="0"/>
        <v>47</v>
      </c>
      <c r="B55" s="113" t="s">
        <v>734</v>
      </c>
      <c r="C55" s="758"/>
      <c r="D55" s="758"/>
      <c r="E55" s="758"/>
      <c r="F55" s="113" t="s">
        <v>73</v>
      </c>
      <c r="G55" s="184" t="s">
        <v>1606</v>
      </c>
      <c r="H55" s="229">
        <v>1</v>
      </c>
      <c r="I55" s="315"/>
      <c r="J55" s="33"/>
    </row>
    <row r="56" spans="1:10" ht="25.5" x14ac:dyDescent="0.2">
      <c r="A56" s="14">
        <f t="shared" si="0"/>
        <v>48</v>
      </c>
      <c r="B56" s="31" t="s">
        <v>785</v>
      </c>
      <c r="C56" s="124" t="s">
        <v>1310</v>
      </c>
      <c r="D56" s="765" t="s">
        <v>86</v>
      </c>
      <c r="E56" s="765" t="s">
        <v>86</v>
      </c>
      <c r="F56" s="773" t="s">
        <v>48</v>
      </c>
      <c r="G56" s="185" t="s">
        <v>1256</v>
      </c>
      <c r="H56" s="229">
        <v>1</v>
      </c>
      <c r="I56" s="315"/>
      <c r="J56" s="33"/>
    </row>
    <row r="57" spans="1:10" ht="38.25" x14ac:dyDescent="0.2">
      <c r="A57" s="14">
        <f t="shared" si="0"/>
        <v>49</v>
      </c>
      <c r="B57" s="31" t="s">
        <v>785</v>
      </c>
      <c r="C57" s="124" t="s">
        <v>1310</v>
      </c>
      <c r="D57" s="766"/>
      <c r="E57" s="766"/>
      <c r="F57" s="775"/>
      <c r="G57" s="185" t="s">
        <v>1257</v>
      </c>
      <c r="H57" s="229">
        <v>1</v>
      </c>
      <c r="I57" s="315"/>
      <c r="J57" s="33"/>
    </row>
    <row r="58" spans="1:10" s="26" customFormat="1" ht="25.5" x14ac:dyDescent="0.2">
      <c r="A58" s="14">
        <f t="shared" si="0"/>
        <v>50</v>
      </c>
      <c r="B58" s="19" t="s">
        <v>736</v>
      </c>
      <c r="C58" s="773" t="s">
        <v>58</v>
      </c>
      <c r="D58" s="773" t="s">
        <v>49</v>
      </c>
      <c r="E58" s="773" t="s">
        <v>49</v>
      </c>
      <c r="F58" s="124" t="s">
        <v>818</v>
      </c>
      <c r="G58" s="186" t="s">
        <v>864</v>
      </c>
      <c r="H58" s="229">
        <v>1</v>
      </c>
      <c r="I58" s="317"/>
      <c r="J58" s="35"/>
    </row>
    <row r="59" spans="1:10" s="26" customFormat="1" ht="25.5" x14ac:dyDescent="0.2">
      <c r="A59" s="14">
        <f t="shared" si="0"/>
        <v>51</v>
      </c>
      <c r="B59" s="19" t="s">
        <v>736</v>
      </c>
      <c r="C59" s="775"/>
      <c r="D59" s="775"/>
      <c r="E59" s="775"/>
      <c r="F59" s="124" t="s">
        <v>73</v>
      </c>
      <c r="G59" s="186" t="s">
        <v>865</v>
      </c>
      <c r="H59" s="229">
        <v>1</v>
      </c>
      <c r="I59" s="317"/>
      <c r="J59" s="35"/>
    </row>
    <row r="60" spans="1:10" s="26" customFormat="1" ht="38.25" customHeight="1" x14ac:dyDescent="0.2">
      <c r="A60" s="14">
        <f t="shared" si="0"/>
        <v>52</v>
      </c>
      <c r="B60" s="113" t="s">
        <v>829</v>
      </c>
      <c r="C60" s="113" t="s">
        <v>49</v>
      </c>
      <c r="D60" s="113" t="s">
        <v>819</v>
      </c>
      <c r="E60" s="135" t="s">
        <v>819</v>
      </c>
      <c r="F60" s="113" t="s">
        <v>820</v>
      </c>
      <c r="G60" s="48" t="s">
        <v>866</v>
      </c>
      <c r="H60" s="229">
        <v>1</v>
      </c>
      <c r="I60" s="317"/>
      <c r="J60" s="35"/>
    </row>
    <row r="61" spans="1:10" s="26" customFormat="1" ht="25.5" x14ac:dyDescent="0.2">
      <c r="A61" s="68"/>
      <c r="B61" s="113" t="s">
        <v>829</v>
      </c>
      <c r="C61" s="754" t="s">
        <v>49</v>
      </c>
      <c r="D61" s="754" t="s">
        <v>819</v>
      </c>
      <c r="E61" s="759" t="s">
        <v>819</v>
      </c>
      <c r="F61" s="113" t="s">
        <v>73</v>
      </c>
      <c r="G61" s="48" t="s">
        <v>867</v>
      </c>
      <c r="H61" s="78"/>
      <c r="I61" s="317"/>
      <c r="J61" s="35"/>
    </row>
    <row r="62" spans="1:10" s="26" customFormat="1" ht="25.5" x14ac:dyDescent="0.2">
      <c r="A62" s="14">
        <f>A60+1</f>
        <v>53</v>
      </c>
      <c r="B62" s="113" t="s">
        <v>829</v>
      </c>
      <c r="C62" s="754"/>
      <c r="D62" s="754"/>
      <c r="E62" s="760"/>
      <c r="F62" s="113" t="s">
        <v>73</v>
      </c>
      <c r="G62" s="49" t="s">
        <v>1623</v>
      </c>
      <c r="H62" s="229">
        <v>1</v>
      </c>
      <c r="I62" s="317"/>
      <c r="J62" s="35"/>
    </row>
    <row r="63" spans="1:10" s="26" customFormat="1" ht="25.5" x14ac:dyDescent="0.2">
      <c r="A63" s="14">
        <f t="shared" si="0"/>
        <v>54</v>
      </c>
      <c r="B63" s="113" t="s">
        <v>829</v>
      </c>
      <c r="C63" s="754"/>
      <c r="D63" s="754"/>
      <c r="E63" s="760"/>
      <c r="F63" s="113" t="s">
        <v>73</v>
      </c>
      <c r="G63" s="49" t="s">
        <v>1624</v>
      </c>
      <c r="H63" s="229">
        <v>1</v>
      </c>
      <c r="I63" s="317"/>
      <c r="J63" s="35"/>
    </row>
    <row r="64" spans="1:10" s="26" customFormat="1" ht="25.5" x14ac:dyDescent="0.2">
      <c r="A64" s="14">
        <f t="shared" si="0"/>
        <v>55</v>
      </c>
      <c r="B64" s="113" t="s">
        <v>829</v>
      </c>
      <c r="C64" s="754"/>
      <c r="D64" s="754"/>
      <c r="E64" s="760"/>
      <c r="F64" s="113" t="s">
        <v>73</v>
      </c>
      <c r="G64" s="49" t="s">
        <v>1625</v>
      </c>
      <c r="H64" s="229">
        <v>1</v>
      </c>
      <c r="I64" s="317"/>
      <c r="J64" s="35"/>
    </row>
    <row r="65" spans="1:10" s="26" customFormat="1" ht="25.5" x14ac:dyDescent="0.2">
      <c r="A65" s="14">
        <f t="shared" si="0"/>
        <v>56</v>
      </c>
      <c r="B65" s="113" t="s">
        <v>829</v>
      </c>
      <c r="C65" s="754"/>
      <c r="D65" s="754"/>
      <c r="E65" s="760"/>
      <c r="F65" s="113" t="s">
        <v>73</v>
      </c>
      <c r="G65" s="49" t="s">
        <v>1626</v>
      </c>
      <c r="H65" s="229">
        <v>1</v>
      </c>
      <c r="I65" s="317"/>
      <c r="J65" s="35"/>
    </row>
    <row r="66" spans="1:10" s="26" customFormat="1" ht="25.5" x14ac:dyDescent="0.2">
      <c r="A66" s="14">
        <f t="shared" si="0"/>
        <v>57</v>
      </c>
      <c r="B66" s="113" t="s">
        <v>829</v>
      </c>
      <c r="C66" s="754"/>
      <c r="D66" s="754"/>
      <c r="E66" s="760"/>
      <c r="F66" s="113" t="s">
        <v>73</v>
      </c>
      <c r="G66" s="49" t="s">
        <v>1627</v>
      </c>
      <c r="H66" s="229">
        <v>1</v>
      </c>
      <c r="I66" s="317"/>
      <c r="J66" s="35"/>
    </row>
    <row r="67" spans="1:10" s="26" customFormat="1" ht="25.5" x14ac:dyDescent="0.2">
      <c r="A67" s="14">
        <f t="shared" si="0"/>
        <v>58</v>
      </c>
      <c r="B67" s="113" t="s">
        <v>829</v>
      </c>
      <c r="C67" s="754"/>
      <c r="D67" s="754"/>
      <c r="E67" s="760"/>
      <c r="F67" s="113" t="s">
        <v>73</v>
      </c>
      <c r="G67" s="49" t="s">
        <v>1628</v>
      </c>
      <c r="H67" s="229">
        <v>1</v>
      </c>
      <c r="I67" s="317"/>
      <c r="J67" s="35"/>
    </row>
    <row r="68" spans="1:10" s="26" customFormat="1" ht="22.5" customHeight="1" x14ac:dyDescent="0.2">
      <c r="A68" s="14">
        <f t="shared" si="0"/>
        <v>59</v>
      </c>
      <c r="B68" s="113" t="s">
        <v>829</v>
      </c>
      <c r="C68" s="754"/>
      <c r="D68" s="754"/>
      <c r="E68" s="760"/>
      <c r="F68" s="166" t="s">
        <v>73</v>
      </c>
      <c r="G68" s="48" t="s">
        <v>1629</v>
      </c>
      <c r="H68" s="229">
        <v>1</v>
      </c>
      <c r="I68" s="317"/>
      <c r="J68" s="35"/>
    </row>
    <row r="69" spans="1:10" s="26" customFormat="1" ht="25.5" x14ac:dyDescent="0.2">
      <c r="A69" s="14">
        <f t="shared" si="0"/>
        <v>60</v>
      </c>
      <c r="B69" s="31" t="s">
        <v>830</v>
      </c>
      <c r="C69" s="78"/>
      <c r="D69" s="124" t="s">
        <v>1493</v>
      </c>
      <c r="E69" s="760"/>
      <c r="F69" s="124" t="s">
        <v>73</v>
      </c>
      <c r="G69" s="186" t="s">
        <v>1630</v>
      </c>
      <c r="H69" s="229">
        <v>1</v>
      </c>
      <c r="I69" s="317"/>
      <c r="J69" s="35"/>
    </row>
    <row r="70" spans="1:10" s="26" customFormat="1" ht="25.5" x14ac:dyDescent="0.2">
      <c r="A70" s="14">
        <f t="shared" ref="A70:A77" si="1">A69+1</f>
        <v>61</v>
      </c>
      <c r="B70" s="31" t="s">
        <v>830</v>
      </c>
      <c r="C70" s="78"/>
      <c r="D70" s="124" t="s">
        <v>1493</v>
      </c>
      <c r="E70" s="761"/>
      <c r="F70" s="124" t="s">
        <v>73</v>
      </c>
      <c r="G70" s="186" t="s">
        <v>1631</v>
      </c>
      <c r="H70" s="229">
        <v>1</v>
      </c>
      <c r="I70" s="317"/>
      <c r="J70" s="35"/>
    </row>
    <row r="71" spans="1:10" s="26" customFormat="1" x14ac:dyDescent="0.2">
      <c r="A71" s="14">
        <f t="shared" si="1"/>
        <v>62</v>
      </c>
      <c r="B71" s="19" t="s">
        <v>1492</v>
      </c>
      <c r="C71" s="126" t="s">
        <v>1491</v>
      </c>
      <c r="D71" s="126" t="s">
        <v>1487</v>
      </c>
      <c r="E71" s="773" t="s">
        <v>1487</v>
      </c>
      <c r="F71" s="124" t="s">
        <v>1488</v>
      </c>
      <c r="G71" s="186" t="s">
        <v>1489</v>
      </c>
      <c r="H71" s="229">
        <v>1</v>
      </c>
      <c r="I71" s="317"/>
      <c r="J71" s="35"/>
    </row>
    <row r="72" spans="1:10" s="26" customFormat="1" ht="25.5" x14ac:dyDescent="0.2">
      <c r="A72" s="14">
        <f t="shared" si="1"/>
        <v>63</v>
      </c>
      <c r="B72" s="31"/>
      <c r="C72" s="82" t="s">
        <v>1486</v>
      </c>
      <c r="D72" s="126" t="s">
        <v>1508</v>
      </c>
      <c r="E72" s="775"/>
      <c r="F72" s="124" t="s">
        <v>73</v>
      </c>
      <c r="G72" s="186" t="s">
        <v>1490</v>
      </c>
      <c r="H72" s="229">
        <v>1</v>
      </c>
      <c r="I72" s="317"/>
      <c r="J72" s="35"/>
    </row>
    <row r="73" spans="1:10" ht="38.25" x14ac:dyDescent="0.2">
      <c r="A73" s="14">
        <f>A72+1</f>
        <v>64</v>
      </c>
      <c r="B73" s="114" t="s">
        <v>737</v>
      </c>
      <c r="C73" s="765" t="s">
        <v>61</v>
      </c>
      <c r="D73" s="765" t="s">
        <v>845</v>
      </c>
      <c r="E73" s="765" t="s">
        <v>845</v>
      </c>
      <c r="F73" s="114" t="s">
        <v>62</v>
      </c>
      <c r="G73" s="50" t="s">
        <v>868</v>
      </c>
      <c r="H73" s="229">
        <v>1</v>
      </c>
      <c r="I73" s="315"/>
      <c r="J73" s="33"/>
    </row>
    <row r="74" spans="1:10" ht="26.25" customHeight="1" x14ac:dyDescent="0.2">
      <c r="A74" s="14">
        <f t="shared" si="1"/>
        <v>65</v>
      </c>
      <c r="B74" s="114" t="s">
        <v>737</v>
      </c>
      <c r="C74" s="766"/>
      <c r="D74" s="766"/>
      <c r="E74" s="766"/>
      <c r="F74" s="114" t="s">
        <v>73</v>
      </c>
      <c r="G74" s="50" t="s">
        <v>869</v>
      </c>
      <c r="H74" s="229">
        <v>1</v>
      </c>
      <c r="I74" s="315"/>
      <c r="J74" s="33"/>
    </row>
    <row r="75" spans="1:10" ht="39.75" customHeight="1" x14ac:dyDescent="0.2">
      <c r="A75" s="14">
        <f t="shared" si="1"/>
        <v>66</v>
      </c>
      <c r="B75" s="114" t="s">
        <v>738</v>
      </c>
      <c r="C75" s="11" t="s">
        <v>93</v>
      </c>
      <c r="D75" s="11" t="s">
        <v>846</v>
      </c>
      <c r="E75" s="144" t="s">
        <v>846</v>
      </c>
      <c r="F75" s="114" t="s">
        <v>63</v>
      </c>
      <c r="G75" s="51" t="s">
        <v>870</v>
      </c>
      <c r="H75" s="229">
        <v>1</v>
      </c>
      <c r="I75" s="315"/>
      <c r="J75" s="33"/>
    </row>
    <row r="76" spans="1:10" ht="25.5" x14ac:dyDescent="0.2">
      <c r="A76" s="14">
        <f t="shared" si="1"/>
        <v>67</v>
      </c>
      <c r="B76" s="31" t="s">
        <v>786</v>
      </c>
      <c r="C76" s="113" t="s">
        <v>1311</v>
      </c>
      <c r="D76" s="756">
        <v>4.3</v>
      </c>
      <c r="E76" s="756">
        <v>4.3</v>
      </c>
      <c r="F76" s="113" t="s">
        <v>95</v>
      </c>
      <c r="G76" s="181" t="s">
        <v>871</v>
      </c>
      <c r="H76" s="229">
        <v>1</v>
      </c>
      <c r="I76" s="315"/>
      <c r="J76" s="33"/>
    </row>
    <row r="77" spans="1:10" ht="25.5" x14ac:dyDescent="0.2">
      <c r="A77" s="14">
        <f t="shared" si="1"/>
        <v>68</v>
      </c>
      <c r="B77" s="31" t="s">
        <v>786</v>
      </c>
      <c r="C77" s="113" t="s">
        <v>1311</v>
      </c>
      <c r="D77" s="758"/>
      <c r="E77" s="758"/>
      <c r="F77" s="113" t="s">
        <v>73</v>
      </c>
      <c r="G77" s="181" t="s">
        <v>872</v>
      </c>
      <c r="H77" s="229">
        <v>1</v>
      </c>
      <c r="I77" s="315"/>
      <c r="J77" s="33"/>
    </row>
    <row r="78" spans="1:10" x14ac:dyDescent="0.2">
      <c r="A78" s="69"/>
      <c r="B78" s="769" t="s">
        <v>791</v>
      </c>
      <c r="C78" s="769"/>
      <c r="D78" s="769"/>
      <c r="E78" s="769"/>
      <c r="F78" s="769"/>
      <c r="G78" s="782"/>
      <c r="H78" s="318"/>
      <c r="I78" s="319"/>
      <c r="J78" s="33"/>
    </row>
    <row r="79" spans="1:10" ht="25.5" x14ac:dyDescent="0.2">
      <c r="A79" s="14">
        <f>A77+1</f>
        <v>69</v>
      </c>
      <c r="B79" s="113" t="s">
        <v>739</v>
      </c>
      <c r="C79" s="117">
        <v>5.0999999999999996</v>
      </c>
      <c r="D79" s="117">
        <v>5.0999999999999996</v>
      </c>
      <c r="E79" s="123">
        <v>5.0999999999999996</v>
      </c>
      <c r="F79" s="113" t="s">
        <v>98</v>
      </c>
      <c r="G79" s="181" t="s">
        <v>873</v>
      </c>
      <c r="H79" s="229">
        <v>1</v>
      </c>
      <c r="I79" s="319"/>
      <c r="J79" s="33"/>
    </row>
    <row r="80" spans="1:10" ht="25.5" x14ac:dyDescent="0.2">
      <c r="A80" s="14">
        <f>A79+1</f>
        <v>70</v>
      </c>
      <c r="B80" s="31" t="s">
        <v>728</v>
      </c>
      <c r="C80" s="113" t="s">
        <v>1312</v>
      </c>
      <c r="D80" s="756" t="s">
        <v>64</v>
      </c>
      <c r="E80" s="756" t="s">
        <v>64</v>
      </c>
      <c r="F80" s="113" t="s">
        <v>65</v>
      </c>
      <c r="G80" s="181" t="s">
        <v>874</v>
      </c>
      <c r="H80" s="229">
        <v>1</v>
      </c>
      <c r="I80" s="319"/>
      <c r="J80" s="33"/>
    </row>
    <row r="81" spans="1:10" ht="38.25" x14ac:dyDescent="0.2">
      <c r="A81" s="14">
        <f t="shared" ref="A81:A140" si="2">A80+1</f>
        <v>71</v>
      </c>
      <c r="B81" s="31" t="s">
        <v>786</v>
      </c>
      <c r="C81" s="113" t="s">
        <v>1312</v>
      </c>
      <c r="D81" s="757"/>
      <c r="E81" s="757"/>
      <c r="F81" s="113" t="s">
        <v>73</v>
      </c>
      <c r="G81" s="181" t="s">
        <v>875</v>
      </c>
      <c r="H81" s="229">
        <v>1</v>
      </c>
      <c r="I81" s="319"/>
      <c r="J81" s="33"/>
    </row>
    <row r="82" spans="1:10" ht="25.5" x14ac:dyDescent="0.2">
      <c r="A82" s="14">
        <f>A81+1</f>
        <v>72</v>
      </c>
      <c r="B82" s="31" t="s">
        <v>786</v>
      </c>
      <c r="C82" s="113" t="s">
        <v>1312</v>
      </c>
      <c r="D82" s="758"/>
      <c r="E82" s="758"/>
      <c r="F82" s="113" t="s">
        <v>73</v>
      </c>
      <c r="G82" s="181" t="s">
        <v>876</v>
      </c>
      <c r="H82" s="229">
        <v>1</v>
      </c>
      <c r="I82" s="319"/>
      <c r="J82" s="33"/>
    </row>
    <row r="83" spans="1:10" ht="25.5" x14ac:dyDescent="0.2">
      <c r="A83" s="14">
        <f>A82+1</f>
        <v>73</v>
      </c>
      <c r="B83" s="143"/>
      <c r="C83" s="122"/>
      <c r="D83" s="130"/>
      <c r="E83" s="131" t="s">
        <v>1559</v>
      </c>
      <c r="F83" s="131" t="s">
        <v>73</v>
      </c>
      <c r="G83" s="187" t="s">
        <v>1579</v>
      </c>
      <c r="H83" s="261"/>
      <c r="I83" s="266" t="s">
        <v>1789</v>
      </c>
      <c r="J83" s="33"/>
    </row>
    <row r="84" spans="1:10" ht="25.5" x14ac:dyDescent="0.2">
      <c r="A84" s="14">
        <f>A83+1</f>
        <v>74</v>
      </c>
      <c r="B84" s="31" t="s">
        <v>786</v>
      </c>
      <c r="C84" s="113" t="s">
        <v>1313</v>
      </c>
      <c r="D84" s="756" t="s">
        <v>67</v>
      </c>
      <c r="E84" s="756" t="s">
        <v>67</v>
      </c>
      <c r="F84" s="113" t="s">
        <v>68</v>
      </c>
      <c r="G84" s="181" t="s">
        <v>877</v>
      </c>
      <c r="H84" s="229">
        <v>1</v>
      </c>
      <c r="I84" s="319"/>
      <c r="J84" s="33"/>
    </row>
    <row r="85" spans="1:10" ht="25.5" x14ac:dyDescent="0.2">
      <c r="A85" s="14">
        <f t="shared" si="2"/>
        <v>75</v>
      </c>
      <c r="B85" s="31" t="s">
        <v>786</v>
      </c>
      <c r="C85" s="113" t="s">
        <v>1313</v>
      </c>
      <c r="D85" s="758"/>
      <c r="E85" s="758"/>
      <c r="F85" s="113" t="s">
        <v>73</v>
      </c>
      <c r="G85" s="181" t="s">
        <v>878</v>
      </c>
      <c r="H85" s="229">
        <v>1</v>
      </c>
      <c r="I85" s="319"/>
      <c r="J85" s="33"/>
    </row>
    <row r="86" spans="1:10" ht="51" x14ac:dyDescent="0.2">
      <c r="A86" s="14">
        <f t="shared" si="2"/>
        <v>76</v>
      </c>
      <c r="B86" s="113" t="s">
        <v>740</v>
      </c>
      <c r="C86" s="756" t="s">
        <v>69</v>
      </c>
      <c r="D86" s="756" t="s">
        <v>69</v>
      </c>
      <c r="E86" s="756" t="s">
        <v>69</v>
      </c>
      <c r="F86" s="113" t="s">
        <v>70</v>
      </c>
      <c r="G86" s="181" t="s">
        <v>879</v>
      </c>
      <c r="H86" s="229">
        <v>1</v>
      </c>
      <c r="I86" s="319"/>
      <c r="J86" s="33"/>
    </row>
    <row r="87" spans="1:10" ht="25.5" x14ac:dyDescent="0.2">
      <c r="A87" s="14">
        <f t="shared" si="2"/>
        <v>77</v>
      </c>
      <c r="B87" s="113" t="s">
        <v>740</v>
      </c>
      <c r="C87" s="757"/>
      <c r="D87" s="757"/>
      <c r="E87" s="757"/>
      <c r="F87" s="113" t="s">
        <v>73</v>
      </c>
      <c r="G87" s="181" t="s">
        <v>880</v>
      </c>
      <c r="H87" s="229">
        <v>1</v>
      </c>
      <c r="I87" s="319"/>
      <c r="J87" s="33"/>
    </row>
    <row r="88" spans="1:10" ht="51" x14ac:dyDescent="0.2">
      <c r="A88" s="14">
        <f t="shared" si="2"/>
        <v>78</v>
      </c>
      <c r="B88" s="113" t="s">
        <v>740</v>
      </c>
      <c r="C88" s="758"/>
      <c r="D88" s="757"/>
      <c r="E88" s="757"/>
      <c r="F88" s="113" t="s">
        <v>73</v>
      </c>
      <c r="G88" s="50" t="s">
        <v>881</v>
      </c>
      <c r="H88" s="229">
        <v>1</v>
      </c>
      <c r="I88" s="319"/>
      <c r="J88" s="33"/>
    </row>
    <row r="89" spans="1:10" ht="25.5" x14ac:dyDescent="0.2">
      <c r="A89" s="14">
        <f t="shared" si="2"/>
        <v>79</v>
      </c>
      <c r="B89" s="31" t="s">
        <v>786</v>
      </c>
      <c r="C89" s="113" t="s">
        <v>1314</v>
      </c>
      <c r="D89" s="758"/>
      <c r="E89" s="758"/>
      <c r="F89" s="113" t="s">
        <v>73</v>
      </c>
      <c r="G89" s="181" t="s">
        <v>882</v>
      </c>
      <c r="H89" s="229">
        <v>1</v>
      </c>
      <c r="I89" s="319"/>
      <c r="J89" s="33"/>
    </row>
    <row r="90" spans="1:10" ht="38.25" x14ac:dyDescent="0.2">
      <c r="A90" s="14">
        <f t="shared" si="2"/>
        <v>80</v>
      </c>
      <c r="B90" s="113" t="s">
        <v>741</v>
      </c>
      <c r="C90" s="756" t="s">
        <v>106</v>
      </c>
      <c r="D90" s="756" t="s">
        <v>106</v>
      </c>
      <c r="E90" s="756" t="s">
        <v>106</v>
      </c>
      <c r="F90" s="113" t="s">
        <v>107</v>
      </c>
      <c r="G90" s="184" t="s">
        <v>1555</v>
      </c>
      <c r="H90" s="229">
        <v>1</v>
      </c>
      <c r="I90" s="319"/>
      <c r="J90" s="33"/>
    </row>
    <row r="91" spans="1:10" ht="38.25" x14ac:dyDescent="0.2">
      <c r="A91" s="14">
        <f t="shared" si="2"/>
        <v>81</v>
      </c>
      <c r="B91" s="113" t="s">
        <v>741</v>
      </c>
      <c r="C91" s="757"/>
      <c r="D91" s="757"/>
      <c r="E91" s="757"/>
      <c r="F91" s="113" t="s">
        <v>73</v>
      </c>
      <c r="G91" s="181" t="s">
        <v>884</v>
      </c>
      <c r="H91" s="229">
        <v>1</v>
      </c>
      <c r="I91" s="319"/>
      <c r="J91" s="33"/>
    </row>
    <row r="92" spans="1:10" x14ac:dyDescent="0.2">
      <c r="A92" s="68"/>
      <c r="B92" s="113" t="s">
        <v>741</v>
      </c>
      <c r="C92" s="757"/>
      <c r="D92" s="757"/>
      <c r="E92" s="757"/>
      <c r="F92" s="113" t="s">
        <v>73</v>
      </c>
      <c r="G92" s="183" t="s">
        <v>885</v>
      </c>
      <c r="H92" s="31"/>
      <c r="I92" s="319"/>
      <c r="J92" s="33"/>
    </row>
    <row r="93" spans="1:10" x14ac:dyDescent="0.2">
      <c r="A93" s="14">
        <f>A91+1</f>
        <v>82</v>
      </c>
      <c r="B93" s="113" t="s">
        <v>741</v>
      </c>
      <c r="C93" s="757"/>
      <c r="D93" s="757"/>
      <c r="E93" s="757"/>
      <c r="F93" s="113" t="s">
        <v>73</v>
      </c>
      <c r="G93" s="183" t="s">
        <v>886</v>
      </c>
      <c r="H93" s="229">
        <v>1</v>
      </c>
      <c r="I93" s="319"/>
      <c r="J93" s="33"/>
    </row>
    <row r="94" spans="1:10" x14ac:dyDescent="0.2">
      <c r="A94" s="14">
        <f t="shared" si="2"/>
        <v>83</v>
      </c>
      <c r="B94" s="113" t="s">
        <v>741</v>
      </c>
      <c r="C94" s="757"/>
      <c r="D94" s="757"/>
      <c r="E94" s="757"/>
      <c r="F94" s="113" t="s">
        <v>73</v>
      </c>
      <c r="G94" s="183" t="s">
        <v>887</v>
      </c>
      <c r="H94" s="229">
        <v>1</v>
      </c>
      <c r="I94" s="319"/>
      <c r="J94" s="33"/>
    </row>
    <row r="95" spans="1:10" x14ac:dyDescent="0.2">
      <c r="A95" s="14">
        <f t="shared" si="2"/>
        <v>84</v>
      </c>
      <c r="B95" s="113" t="s">
        <v>741</v>
      </c>
      <c r="C95" s="757"/>
      <c r="D95" s="757"/>
      <c r="E95" s="757"/>
      <c r="F95" s="113" t="s">
        <v>73</v>
      </c>
      <c r="G95" s="183" t="s">
        <v>888</v>
      </c>
      <c r="H95" s="229">
        <v>1</v>
      </c>
      <c r="I95" s="319"/>
      <c r="J95" s="33"/>
    </row>
    <row r="96" spans="1:10" x14ac:dyDescent="0.2">
      <c r="A96" s="14">
        <f t="shared" si="2"/>
        <v>85</v>
      </c>
      <c r="B96" s="113" t="s">
        <v>741</v>
      </c>
      <c r="C96" s="757"/>
      <c r="D96" s="757"/>
      <c r="E96" s="757"/>
      <c r="F96" s="113" t="s">
        <v>73</v>
      </c>
      <c r="G96" s="183" t="s">
        <v>889</v>
      </c>
      <c r="H96" s="229">
        <v>1</v>
      </c>
      <c r="I96" s="319"/>
      <c r="J96" s="33"/>
    </row>
    <row r="97" spans="1:10" x14ac:dyDescent="0.2">
      <c r="A97" s="14">
        <f t="shared" si="2"/>
        <v>86</v>
      </c>
      <c r="B97" s="113" t="s">
        <v>741</v>
      </c>
      <c r="C97" s="757"/>
      <c r="D97" s="757"/>
      <c r="E97" s="757"/>
      <c r="F97" s="113" t="s">
        <v>73</v>
      </c>
      <c r="G97" s="183" t="s">
        <v>890</v>
      </c>
      <c r="H97" s="229">
        <v>1</v>
      </c>
      <c r="I97" s="319"/>
      <c r="J97" s="33"/>
    </row>
    <row r="98" spans="1:10" x14ac:dyDescent="0.2">
      <c r="A98" s="14">
        <f t="shared" si="2"/>
        <v>87</v>
      </c>
      <c r="B98" s="113" t="s">
        <v>741</v>
      </c>
      <c r="C98" s="757"/>
      <c r="D98" s="757"/>
      <c r="E98" s="757"/>
      <c r="F98" s="113" t="s">
        <v>73</v>
      </c>
      <c r="G98" s="183" t="s">
        <v>891</v>
      </c>
      <c r="H98" s="229">
        <v>1</v>
      </c>
      <c r="I98" s="319"/>
      <c r="J98" s="33"/>
    </row>
    <row r="99" spans="1:10" x14ac:dyDescent="0.2">
      <c r="A99" s="14">
        <f t="shared" si="2"/>
        <v>88</v>
      </c>
      <c r="B99" s="113" t="s">
        <v>741</v>
      </c>
      <c r="C99" s="757"/>
      <c r="D99" s="757"/>
      <c r="E99" s="757"/>
      <c r="F99" s="113" t="s">
        <v>73</v>
      </c>
      <c r="G99" s="183" t="s">
        <v>892</v>
      </c>
      <c r="H99" s="229">
        <v>1</v>
      </c>
      <c r="I99" s="319"/>
      <c r="J99" s="33"/>
    </row>
    <row r="100" spans="1:10" x14ac:dyDescent="0.2">
      <c r="A100" s="14">
        <f t="shared" si="2"/>
        <v>89</v>
      </c>
      <c r="B100" s="114" t="s">
        <v>741</v>
      </c>
      <c r="C100" s="757"/>
      <c r="D100" s="757"/>
      <c r="E100" s="757"/>
      <c r="F100" s="113" t="s">
        <v>73</v>
      </c>
      <c r="G100" s="183" t="s">
        <v>893</v>
      </c>
      <c r="H100" s="229">
        <v>1</v>
      </c>
      <c r="I100" s="319"/>
      <c r="J100" s="33"/>
    </row>
    <row r="101" spans="1:10" x14ac:dyDescent="0.2">
      <c r="A101" s="14">
        <f t="shared" si="2"/>
        <v>90</v>
      </c>
      <c r="B101" s="113" t="s">
        <v>741</v>
      </c>
      <c r="C101" s="757"/>
      <c r="D101" s="757"/>
      <c r="E101" s="757"/>
      <c r="F101" s="113" t="s">
        <v>73</v>
      </c>
      <c r="G101" s="183" t="s">
        <v>894</v>
      </c>
      <c r="H101" s="229">
        <v>1</v>
      </c>
      <c r="I101" s="319"/>
      <c r="J101" s="33"/>
    </row>
    <row r="102" spans="1:10" x14ac:dyDescent="0.2">
      <c r="A102" s="14">
        <f t="shared" si="2"/>
        <v>91</v>
      </c>
      <c r="B102" s="114" t="s">
        <v>741</v>
      </c>
      <c r="C102" s="757"/>
      <c r="D102" s="757"/>
      <c r="E102" s="757"/>
      <c r="F102" s="113" t="s">
        <v>73</v>
      </c>
      <c r="G102" s="183" t="s">
        <v>1462</v>
      </c>
      <c r="H102" s="229">
        <v>1</v>
      </c>
      <c r="I102" s="319"/>
      <c r="J102" s="33"/>
    </row>
    <row r="103" spans="1:10" x14ac:dyDescent="0.2">
      <c r="A103" s="14">
        <f t="shared" si="2"/>
        <v>92</v>
      </c>
      <c r="B103" s="113" t="s">
        <v>741</v>
      </c>
      <c r="C103" s="758"/>
      <c r="D103" s="758"/>
      <c r="E103" s="758"/>
      <c r="F103" s="113" t="s">
        <v>73</v>
      </c>
      <c r="G103" s="181" t="s">
        <v>1461</v>
      </c>
      <c r="H103" s="229">
        <v>1</v>
      </c>
      <c r="I103" s="319"/>
      <c r="J103" s="33"/>
    </row>
    <row r="104" spans="1:10" ht="25.5" x14ac:dyDescent="0.2">
      <c r="A104" s="14">
        <f t="shared" si="2"/>
        <v>93</v>
      </c>
      <c r="B104" s="113" t="s">
        <v>742</v>
      </c>
      <c r="C104" s="756" t="s">
        <v>122</v>
      </c>
      <c r="D104" s="756" t="s">
        <v>122</v>
      </c>
      <c r="E104" s="756" t="s">
        <v>122</v>
      </c>
      <c r="F104" s="113" t="s">
        <v>123</v>
      </c>
      <c r="G104" s="181" t="s">
        <v>895</v>
      </c>
      <c r="H104" s="229">
        <v>1</v>
      </c>
      <c r="I104" s="319"/>
      <c r="J104" s="33"/>
    </row>
    <row r="105" spans="1:10" ht="25.5" x14ac:dyDescent="0.2">
      <c r="A105" s="14">
        <f t="shared" si="2"/>
        <v>94</v>
      </c>
      <c r="B105" s="113" t="s">
        <v>742</v>
      </c>
      <c r="C105" s="757"/>
      <c r="D105" s="757"/>
      <c r="E105" s="757"/>
      <c r="F105" s="113" t="s">
        <v>73</v>
      </c>
      <c r="G105" s="181" t="s">
        <v>896</v>
      </c>
      <c r="H105" s="229">
        <v>1</v>
      </c>
      <c r="I105" s="319"/>
      <c r="J105" s="33"/>
    </row>
    <row r="106" spans="1:10" ht="38.25" x14ac:dyDescent="0.2">
      <c r="A106" s="14">
        <f>A105+1</f>
        <v>95</v>
      </c>
      <c r="B106" s="166"/>
      <c r="C106" s="758"/>
      <c r="D106" s="758"/>
      <c r="E106" s="758"/>
      <c r="F106" s="166" t="s">
        <v>73</v>
      </c>
      <c r="G106" s="20" t="s">
        <v>1607</v>
      </c>
      <c r="H106" s="261"/>
      <c r="I106" s="266" t="s">
        <v>1789</v>
      </c>
      <c r="J106" s="33"/>
    </row>
    <row r="107" spans="1:10" ht="38.25" x14ac:dyDescent="0.2">
      <c r="A107" s="14">
        <f>A106+1</f>
        <v>96</v>
      </c>
      <c r="B107" s="113" t="s">
        <v>743</v>
      </c>
      <c r="C107" s="756" t="s">
        <v>126</v>
      </c>
      <c r="D107" s="756" t="s">
        <v>126</v>
      </c>
      <c r="E107" s="756" t="s">
        <v>126</v>
      </c>
      <c r="F107" s="113" t="s">
        <v>127</v>
      </c>
      <c r="G107" s="181" t="s">
        <v>1495</v>
      </c>
      <c r="H107" s="229">
        <v>1</v>
      </c>
      <c r="I107" s="319"/>
      <c r="J107" s="33"/>
    </row>
    <row r="108" spans="1:10" ht="25.5" x14ac:dyDescent="0.2">
      <c r="A108" s="14">
        <f t="shared" si="2"/>
        <v>97</v>
      </c>
      <c r="B108" s="113" t="s">
        <v>743</v>
      </c>
      <c r="C108" s="757"/>
      <c r="D108" s="757"/>
      <c r="E108" s="757"/>
      <c r="F108" s="113" t="s">
        <v>73</v>
      </c>
      <c r="G108" s="181" t="s">
        <v>1297</v>
      </c>
      <c r="H108" s="229">
        <v>1</v>
      </c>
      <c r="I108" s="319"/>
      <c r="J108" s="33"/>
    </row>
    <row r="109" spans="1:10" ht="38.25" x14ac:dyDescent="0.2">
      <c r="A109" s="14">
        <f t="shared" si="2"/>
        <v>98</v>
      </c>
      <c r="B109" s="113" t="s">
        <v>686</v>
      </c>
      <c r="C109" s="757"/>
      <c r="D109" s="757"/>
      <c r="E109" s="757"/>
      <c r="F109" s="113" t="s">
        <v>73</v>
      </c>
      <c r="G109" s="181" t="s">
        <v>897</v>
      </c>
      <c r="H109" s="229">
        <v>1</v>
      </c>
      <c r="I109" s="319"/>
      <c r="J109" s="33"/>
    </row>
    <row r="110" spans="1:10" ht="25.5" x14ac:dyDescent="0.2">
      <c r="A110" s="14">
        <f t="shared" si="2"/>
        <v>99</v>
      </c>
      <c r="B110" s="113" t="s">
        <v>744</v>
      </c>
      <c r="C110" s="757"/>
      <c r="D110" s="757"/>
      <c r="E110" s="757"/>
      <c r="F110" s="113" t="s">
        <v>73</v>
      </c>
      <c r="G110" s="181" t="s">
        <v>898</v>
      </c>
      <c r="H110" s="229">
        <v>1</v>
      </c>
      <c r="I110" s="319"/>
      <c r="J110" s="33"/>
    </row>
    <row r="111" spans="1:10" ht="25.5" x14ac:dyDescent="0.2">
      <c r="A111" s="14">
        <f t="shared" si="2"/>
        <v>100</v>
      </c>
      <c r="B111" s="113" t="s">
        <v>743</v>
      </c>
      <c r="C111" s="757"/>
      <c r="D111" s="757"/>
      <c r="E111" s="757"/>
      <c r="F111" s="113" t="s">
        <v>73</v>
      </c>
      <c r="G111" s="181" t="s">
        <v>899</v>
      </c>
      <c r="H111" s="229">
        <v>1</v>
      </c>
      <c r="I111" s="319"/>
      <c r="J111" s="33"/>
    </row>
    <row r="112" spans="1:10" ht="38.25" x14ac:dyDescent="0.2">
      <c r="A112" s="14">
        <f t="shared" si="2"/>
        <v>101</v>
      </c>
      <c r="B112" s="113" t="s">
        <v>743</v>
      </c>
      <c r="C112" s="757"/>
      <c r="D112" s="757"/>
      <c r="E112" s="757"/>
      <c r="F112" s="113" t="s">
        <v>73</v>
      </c>
      <c r="G112" s="181" t="s">
        <v>900</v>
      </c>
      <c r="H112" s="229">
        <v>1</v>
      </c>
      <c r="I112" s="319"/>
      <c r="J112" s="33"/>
    </row>
    <row r="113" spans="1:10" ht="38.25" x14ac:dyDescent="0.2">
      <c r="A113" s="14">
        <f t="shared" si="2"/>
        <v>102</v>
      </c>
      <c r="B113" s="113" t="s">
        <v>743</v>
      </c>
      <c r="C113" s="757"/>
      <c r="D113" s="757"/>
      <c r="E113" s="757"/>
      <c r="F113" s="113" t="s">
        <v>73</v>
      </c>
      <c r="G113" s="181" t="s">
        <v>901</v>
      </c>
      <c r="H113" s="229">
        <v>1</v>
      </c>
      <c r="I113" s="319"/>
      <c r="J113" s="33"/>
    </row>
    <row r="114" spans="1:10" ht="25.5" x14ac:dyDescent="0.2">
      <c r="A114" s="14">
        <f t="shared" si="2"/>
        <v>103</v>
      </c>
      <c r="B114" s="113" t="s">
        <v>743</v>
      </c>
      <c r="C114" s="757"/>
      <c r="D114" s="757"/>
      <c r="E114" s="757"/>
      <c r="F114" s="113" t="s">
        <v>73</v>
      </c>
      <c r="G114" s="181" t="s">
        <v>902</v>
      </c>
      <c r="H114" s="229">
        <v>1</v>
      </c>
      <c r="I114" s="319"/>
      <c r="J114" s="33"/>
    </row>
    <row r="115" spans="1:10" ht="38.25" x14ac:dyDescent="0.2">
      <c r="A115" s="14">
        <f t="shared" si="2"/>
        <v>104</v>
      </c>
      <c r="B115" s="113" t="s">
        <v>743</v>
      </c>
      <c r="C115" s="757"/>
      <c r="D115" s="757"/>
      <c r="E115" s="757"/>
      <c r="F115" s="113" t="s">
        <v>73</v>
      </c>
      <c r="G115" s="181" t="s">
        <v>903</v>
      </c>
      <c r="H115" s="229">
        <v>1</v>
      </c>
      <c r="I115" s="319"/>
      <c r="J115" s="33"/>
    </row>
    <row r="116" spans="1:10" ht="38.25" customHeight="1" x14ac:dyDescent="0.2">
      <c r="A116" s="14">
        <f t="shared" si="2"/>
        <v>105</v>
      </c>
      <c r="B116" s="113" t="s">
        <v>743</v>
      </c>
      <c r="C116" s="758"/>
      <c r="D116" s="758"/>
      <c r="E116" s="758"/>
      <c r="F116" s="113" t="s">
        <v>73</v>
      </c>
      <c r="G116" s="181" t="s">
        <v>904</v>
      </c>
      <c r="H116" s="229">
        <v>1</v>
      </c>
      <c r="I116" s="319"/>
      <c r="J116" s="33"/>
    </row>
    <row r="117" spans="1:10" ht="51" x14ac:dyDescent="0.2">
      <c r="A117" s="14">
        <f t="shared" si="2"/>
        <v>106</v>
      </c>
      <c r="B117" s="114" t="s">
        <v>745</v>
      </c>
      <c r="C117" s="117" t="s">
        <v>136</v>
      </c>
      <c r="D117" s="756" t="s">
        <v>136</v>
      </c>
      <c r="E117" s="756" t="s">
        <v>136</v>
      </c>
      <c r="F117" s="113" t="s">
        <v>137</v>
      </c>
      <c r="G117" s="181" t="s">
        <v>905</v>
      </c>
      <c r="H117" s="229">
        <v>1</v>
      </c>
      <c r="I117" s="319"/>
      <c r="J117" s="33"/>
    </row>
    <row r="118" spans="1:10" ht="25.5" x14ac:dyDescent="0.2">
      <c r="A118" s="14">
        <f t="shared" si="2"/>
        <v>107</v>
      </c>
      <c r="B118" s="31" t="s">
        <v>786</v>
      </c>
      <c r="C118" s="113" t="s">
        <v>1315</v>
      </c>
      <c r="D118" s="757"/>
      <c r="E118" s="757"/>
      <c r="F118" s="113" t="s">
        <v>73</v>
      </c>
      <c r="G118" s="181" t="s">
        <v>906</v>
      </c>
      <c r="H118" s="229">
        <v>1</v>
      </c>
      <c r="I118" s="319"/>
      <c r="J118" s="33"/>
    </row>
    <row r="119" spans="1:10" ht="38.25" x14ac:dyDescent="0.2">
      <c r="A119" s="14">
        <f t="shared" si="2"/>
        <v>108</v>
      </c>
      <c r="B119" s="113" t="s">
        <v>745</v>
      </c>
      <c r="C119" s="117" t="s">
        <v>136</v>
      </c>
      <c r="D119" s="758"/>
      <c r="E119" s="758"/>
      <c r="F119" s="113" t="s">
        <v>73</v>
      </c>
      <c r="G119" s="184" t="s">
        <v>1608</v>
      </c>
      <c r="H119" s="229">
        <v>1</v>
      </c>
      <c r="I119" s="319"/>
      <c r="J119" s="33"/>
    </row>
    <row r="120" spans="1:10" ht="51" x14ac:dyDescent="0.2">
      <c r="A120" s="14">
        <f t="shared" si="2"/>
        <v>109</v>
      </c>
      <c r="B120" s="113" t="s">
        <v>745</v>
      </c>
      <c r="C120" s="117" t="s">
        <v>136</v>
      </c>
      <c r="D120" s="169" t="s">
        <v>136</v>
      </c>
      <c r="E120" s="169" t="s">
        <v>136</v>
      </c>
      <c r="F120" s="113" t="s">
        <v>73</v>
      </c>
      <c r="G120" s="181" t="s">
        <v>908</v>
      </c>
      <c r="H120" s="229">
        <v>1</v>
      </c>
      <c r="I120" s="319"/>
      <c r="J120" s="33"/>
    </row>
    <row r="121" spans="1:10" ht="29.25" customHeight="1" x14ac:dyDescent="0.2">
      <c r="A121" s="14">
        <f t="shared" si="2"/>
        <v>110</v>
      </c>
      <c r="B121" s="113" t="s">
        <v>745</v>
      </c>
      <c r="C121" s="117" t="s">
        <v>136</v>
      </c>
      <c r="D121" s="757" t="s">
        <v>136</v>
      </c>
      <c r="E121" s="757" t="s">
        <v>136</v>
      </c>
      <c r="F121" s="166" t="s">
        <v>1473</v>
      </c>
      <c r="G121" s="181" t="s">
        <v>909</v>
      </c>
      <c r="H121" s="229">
        <v>1</v>
      </c>
      <c r="I121" s="319"/>
      <c r="J121" s="33"/>
    </row>
    <row r="122" spans="1:10" ht="38.25" x14ac:dyDescent="0.2">
      <c r="A122" s="14">
        <f t="shared" si="2"/>
        <v>111</v>
      </c>
      <c r="B122" s="31" t="s">
        <v>786</v>
      </c>
      <c r="C122" s="113" t="s">
        <v>1315</v>
      </c>
      <c r="D122" s="757"/>
      <c r="E122" s="757"/>
      <c r="F122" s="166" t="s">
        <v>73</v>
      </c>
      <c r="G122" s="184" t="s">
        <v>1609</v>
      </c>
      <c r="H122" s="229">
        <v>1</v>
      </c>
      <c r="I122" s="319"/>
      <c r="J122" s="33"/>
    </row>
    <row r="123" spans="1:10" ht="25.5" x14ac:dyDescent="0.2">
      <c r="A123" s="14">
        <f t="shared" si="2"/>
        <v>112</v>
      </c>
      <c r="B123" s="113" t="s">
        <v>745</v>
      </c>
      <c r="C123" s="117" t="s">
        <v>136</v>
      </c>
      <c r="D123" s="757"/>
      <c r="E123" s="757"/>
      <c r="F123" s="113" t="s">
        <v>73</v>
      </c>
      <c r="G123" s="181" t="s">
        <v>911</v>
      </c>
      <c r="H123" s="229">
        <v>1</v>
      </c>
      <c r="I123" s="319"/>
      <c r="J123" s="33"/>
    </row>
    <row r="124" spans="1:10" ht="51" x14ac:dyDescent="0.2">
      <c r="A124" s="14">
        <f t="shared" si="2"/>
        <v>113</v>
      </c>
      <c r="B124" s="31" t="s">
        <v>786</v>
      </c>
      <c r="C124" s="113" t="s">
        <v>1315</v>
      </c>
      <c r="D124" s="758"/>
      <c r="E124" s="758"/>
      <c r="F124" s="113" t="s">
        <v>73</v>
      </c>
      <c r="G124" s="51" t="s">
        <v>912</v>
      </c>
      <c r="H124" s="229">
        <v>1</v>
      </c>
      <c r="I124" s="319"/>
      <c r="J124" s="33"/>
    </row>
    <row r="125" spans="1:10" ht="38.25" customHeight="1" x14ac:dyDescent="0.2">
      <c r="A125" s="14">
        <f t="shared" si="2"/>
        <v>114</v>
      </c>
      <c r="B125" s="113" t="s">
        <v>745</v>
      </c>
      <c r="C125" s="117" t="s">
        <v>146</v>
      </c>
      <c r="D125" s="756" t="s">
        <v>146</v>
      </c>
      <c r="E125" s="756" t="s">
        <v>146</v>
      </c>
      <c r="F125" s="19" t="s">
        <v>1525</v>
      </c>
      <c r="G125" s="181" t="s">
        <v>913</v>
      </c>
      <c r="H125" s="229">
        <v>1</v>
      </c>
      <c r="I125" s="319"/>
      <c r="J125" s="33"/>
    </row>
    <row r="126" spans="1:10" ht="25.5" x14ac:dyDescent="0.2">
      <c r="A126" s="14">
        <f t="shared" si="2"/>
        <v>115</v>
      </c>
      <c r="B126" s="113" t="s">
        <v>745</v>
      </c>
      <c r="C126" s="117" t="s">
        <v>146</v>
      </c>
      <c r="D126" s="757"/>
      <c r="E126" s="757"/>
      <c r="F126" s="113" t="s">
        <v>73</v>
      </c>
      <c r="G126" s="181" t="s">
        <v>914</v>
      </c>
      <c r="H126" s="229">
        <v>1</v>
      </c>
      <c r="I126" s="319"/>
      <c r="J126" s="33"/>
    </row>
    <row r="127" spans="1:10" ht="38.25" x14ac:dyDescent="0.2">
      <c r="A127" s="14">
        <f t="shared" si="2"/>
        <v>116</v>
      </c>
      <c r="B127" s="31" t="s">
        <v>785</v>
      </c>
      <c r="C127" s="113" t="s">
        <v>1316</v>
      </c>
      <c r="D127" s="757"/>
      <c r="E127" s="757"/>
      <c r="F127" s="113" t="s">
        <v>73</v>
      </c>
      <c r="G127" s="181" t="s">
        <v>915</v>
      </c>
      <c r="H127" s="229">
        <v>1</v>
      </c>
      <c r="I127" s="319"/>
      <c r="J127" s="33"/>
    </row>
    <row r="128" spans="1:10" ht="25.5" x14ac:dyDescent="0.2">
      <c r="A128" s="14">
        <f t="shared" si="2"/>
        <v>117</v>
      </c>
      <c r="B128" s="113" t="s">
        <v>742</v>
      </c>
      <c r="C128" s="117" t="s">
        <v>146</v>
      </c>
      <c r="D128" s="757"/>
      <c r="E128" s="757"/>
      <c r="F128" s="113" t="s">
        <v>73</v>
      </c>
      <c r="G128" s="181" t="s">
        <v>916</v>
      </c>
      <c r="H128" s="229">
        <v>1</v>
      </c>
      <c r="I128" s="319"/>
      <c r="J128" s="33"/>
    </row>
    <row r="129" spans="1:10" ht="38.25" x14ac:dyDescent="0.2">
      <c r="A129" s="14">
        <f t="shared" si="2"/>
        <v>118</v>
      </c>
      <c r="B129" s="31" t="s">
        <v>785</v>
      </c>
      <c r="C129" s="113" t="s">
        <v>1316</v>
      </c>
      <c r="D129" s="757"/>
      <c r="E129" s="757"/>
      <c r="F129" s="113" t="s">
        <v>73</v>
      </c>
      <c r="G129" s="181" t="s">
        <v>1296</v>
      </c>
      <c r="H129" s="229">
        <v>1</v>
      </c>
      <c r="I129" s="319"/>
      <c r="J129" s="33"/>
    </row>
    <row r="130" spans="1:10" ht="25.5" x14ac:dyDescent="0.2">
      <c r="A130" s="14">
        <f t="shared" si="2"/>
        <v>119</v>
      </c>
      <c r="B130" s="31" t="s">
        <v>785</v>
      </c>
      <c r="C130" s="113" t="s">
        <v>1316</v>
      </c>
      <c r="D130" s="758"/>
      <c r="E130" s="758"/>
      <c r="F130" s="113" t="s">
        <v>73</v>
      </c>
      <c r="G130" s="181" t="s">
        <v>1297</v>
      </c>
      <c r="H130" s="229">
        <v>1</v>
      </c>
      <c r="I130" s="319"/>
      <c r="J130" s="33"/>
    </row>
    <row r="131" spans="1:10" ht="38.25" x14ac:dyDescent="0.2">
      <c r="A131" s="14">
        <f t="shared" si="2"/>
        <v>120</v>
      </c>
      <c r="B131" s="150"/>
      <c r="C131" s="68"/>
      <c r="D131" s="128"/>
      <c r="E131" s="771" t="s">
        <v>1601</v>
      </c>
      <c r="F131" s="160" t="s">
        <v>1524</v>
      </c>
      <c r="G131" s="188" t="s">
        <v>1580</v>
      </c>
      <c r="H131" s="261"/>
      <c r="I131" s="266" t="s">
        <v>1789</v>
      </c>
      <c r="J131" s="33"/>
    </row>
    <row r="132" spans="1:10" ht="39.75" customHeight="1" x14ac:dyDescent="0.2">
      <c r="A132" s="14">
        <f t="shared" si="2"/>
        <v>121</v>
      </c>
      <c r="B132" s="150"/>
      <c r="C132" s="68"/>
      <c r="D132" s="90"/>
      <c r="E132" s="796"/>
      <c r="F132" s="19" t="s">
        <v>73</v>
      </c>
      <c r="G132" s="188" t="s">
        <v>1581</v>
      </c>
      <c r="H132" s="261"/>
      <c r="I132" s="266" t="s">
        <v>1789</v>
      </c>
      <c r="J132" s="33"/>
    </row>
    <row r="133" spans="1:10" ht="25.5" customHeight="1" x14ac:dyDescent="0.2">
      <c r="A133" s="14">
        <f t="shared" si="2"/>
        <v>122</v>
      </c>
      <c r="B133" s="150"/>
      <c r="C133" s="31"/>
      <c r="D133" s="90"/>
      <c r="E133" s="796"/>
      <c r="F133" s="19" t="s">
        <v>73</v>
      </c>
      <c r="G133" s="188" t="s">
        <v>1582</v>
      </c>
      <c r="H133" s="261"/>
      <c r="I133" s="266" t="s">
        <v>1789</v>
      </c>
      <c r="J133" s="33"/>
    </row>
    <row r="134" spans="1:10" ht="38.25" x14ac:dyDescent="0.2">
      <c r="A134" s="14">
        <f t="shared" si="2"/>
        <v>123</v>
      </c>
      <c r="B134" s="150"/>
      <c r="C134" s="68"/>
      <c r="D134" s="90"/>
      <c r="E134" s="796"/>
      <c r="F134" s="19" t="s">
        <v>73</v>
      </c>
      <c r="G134" s="188" t="s">
        <v>1583</v>
      </c>
      <c r="H134" s="261"/>
      <c r="I134" s="266" t="s">
        <v>1789</v>
      </c>
      <c r="J134" s="33"/>
    </row>
    <row r="135" spans="1:10" ht="25.5" x14ac:dyDescent="0.2">
      <c r="A135" s="14">
        <f t="shared" si="2"/>
        <v>124</v>
      </c>
      <c r="B135" s="150"/>
      <c r="C135" s="31"/>
      <c r="D135" s="129"/>
      <c r="E135" s="763"/>
      <c r="F135" s="19" t="s">
        <v>73</v>
      </c>
      <c r="G135" s="188" t="s">
        <v>1584</v>
      </c>
      <c r="H135" s="261"/>
      <c r="I135" s="266" t="s">
        <v>1789</v>
      </c>
      <c r="J135" s="33"/>
    </row>
    <row r="136" spans="1:10" ht="38.25" x14ac:dyDescent="0.2">
      <c r="A136" s="14">
        <f t="shared" si="2"/>
        <v>125</v>
      </c>
      <c r="B136" s="31" t="s">
        <v>786</v>
      </c>
      <c r="C136" s="113" t="s">
        <v>1317</v>
      </c>
      <c r="D136" s="756" t="s">
        <v>152</v>
      </c>
      <c r="E136" s="756" t="s">
        <v>152</v>
      </c>
      <c r="F136" s="113" t="s">
        <v>153</v>
      </c>
      <c r="G136" s="181" t="s">
        <v>917</v>
      </c>
      <c r="H136" s="229">
        <v>1</v>
      </c>
      <c r="I136" s="319"/>
      <c r="J136" s="33"/>
    </row>
    <row r="137" spans="1:10" ht="39" customHeight="1" x14ac:dyDescent="0.2">
      <c r="A137" s="14">
        <f t="shared" si="2"/>
        <v>126</v>
      </c>
      <c r="B137" s="31" t="s">
        <v>786</v>
      </c>
      <c r="C137" s="113" t="s">
        <v>1317</v>
      </c>
      <c r="D137" s="758"/>
      <c r="E137" s="757"/>
      <c r="F137" s="113" t="s">
        <v>73</v>
      </c>
      <c r="G137" s="184" t="s">
        <v>1526</v>
      </c>
      <c r="H137" s="229">
        <v>1</v>
      </c>
      <c r="I137" s="319"/>
      <c r="J137" s="33"/>
    </row>
    <row r="138" spans="1:10" ht="43.5" customHeight="1" x14ac:dyDescent="0.2">
      <c r="A138" s="14">
        <f t="shared" si="2"/>
        <v>127</v>
      </c>
      <c r="B138" s="31" t="s">
        <v>786</v>
      </c>
      <c r="C138" s="113" t="s">
        <v>1317</v>
      </c>
      <c r="D138" s="169" t="s">
        <v>152</v>
      </c>
      <c r="E138" s="169" t="s">
        <v>152</v>
      </c>
      <c r="F138" s="166" t="s">
        <v>1610</v>
      </c>
      <c r="G138" s="181" t="s">
        <v>919</v>
      </c>
      <c r="H138" s="229">
        <v>1</v>
      </c>
      <c r="I138" s="319"/>
      <c r="J138" s="33"/>
    </row>
    <row r="139" spans="1:10" ht="25.5" x14ac:dyDescent="0.2">
      <c r="A139" s="14">
        <f t="shared" si="2"/>
        <v>128</v>
      </c>
      <c r="B139" s="31" t="s">
        <v>786</v>
      </c>
      <c r="C139" s="113" t="s">
        <v>1318</v>
      </c>
      <c r="D139" s="756" t="s">
        <v>157</v>
      </c>
      <c r="E139" s="756" t="s">
        <v>157</v>
      </c>
      <c r="F139" s="113" t="s">
        <v>158</v>
      </c>
      <c r="G139" s="184" t="s">
        <v>1527</v>
      </c>
      <c r="H139" s="229">
        <v>1</v>
      </c>
      <c r="I139" s="319"/>
      <c r="J139" s="33"/>
    </row>
    <row r="140" spans="1:10" ht="25.5" x14ac:dyDescent="0.2">
      <c r="A140" s="14">
        <f t="shared" si="2"/>
        <v>129</v>
      </c>
      <c r="B140" s="31" t="s">
        <v>786</v>
      </c>
      <c r="C140" s="113" t="s">
        <v>1318</v>
      </c>
      <c r="D140" s="758"/>
      <c r="E140" s="758"/>
      <c r="F140" s="113" t="s">
        <v>73</v>
      </c>
      <c r="G140" s="181" t="s">
        <v>921</v>
      </c>
      <c r="H140" s="229">
        <v>1</v>
      </c>
      <c r="I140" s="319"/>
      <c r="J140" s="33"/>
    </row>
    <row r="141" spans="1:10" ht="38.25" x14ac:dyDescent="0.2">
      <c r="A141" s="14">
        <f t="shared" ref="A141:A179" si="3">A140+1</f>
        <v>130</v>
      </c>
      <c r="B141" s="31" t="s">
        <v>786</v>
      </c>
      <c r="C141" s="113" t="s">
        <v>1319</v>
      </c>
      <c r="D141" s="117" t="s">
        <v>161</v>
      </c>
      <c r="E141" s="140" t="s">
        <v>161</v>
      </c>
      <c r="F141" s="113" t="s">
        <v>162</v>
      </c>
      <c r="G141" s="183" t="s">
        <v>922</v>
      </c>
      <c r="H141" s="229">
        <v>1</v>
      </c>
      <c r="I141" s="319"/>
      <c r="J141" s="33"/>
    </row>
    <row r="142" spans="1:10" ht="51" x14ac:dyDescent="0.2">
      <c r="A142" s="14">
        <f t="shared" si="3"/>
        <v>131</v>
      </c>
      <c r="B142" s="143"/>
      <c r="C142" s="122"/>
      <c r="D142" s="110"/>
      <c r="E142" s="19" t="s">
        <v>1602</v>
      </c>
      <c r="F142" s="160" t="s">
        <v>1528</v>
      </c>
      <c r="G142" s="189" t="s">
        <v>1585</v>
      </c>
      <c r="H142" s="261"/>
      <c r="I142" s="266" t="s">
        <v>1789</v>
      </c>
      <c r="J142" s="33"/>
    </row>
    <row r="143" spans="1:10" x14ac:dyDescent="0.2">
      <c r="A143" s="69"/>
      <c r="B143" s="782" t="s">
        <v>792</v>
      </c>
      <c r="C143" s="785"/>
      <c r="D143" s="785"/>
      <c r="E143" s="785"/>
      <c r="F143" s="785"/>
      <c r="G143" s="785"/>
      <c r="H143" s="290"/>
      <c r="I143" s="319"/>
      <c r="J143" s="33"/>
    </row>
    <row r="144" spans="1:10" ht="38.25" x14ac:dyDescent="0.2">
      <c r="A144" s="14">
        <f>A142+1</f>
        <v>132</v>
      </c>
      <c r="B144" s="31" t="s">
        <v>788</v>
      </c>
      <c r="C144" s="113" t="s">
        <v>1320</v>
      </c>
      <c r="D144" s="117">
        <v>5.2</v>
      </c>
      <c r="E144" s="123">
        <v>5.2</v>
      </c>
      <c r="F144" s="113" t="s">
        <v>164</v>
      </c>
      <c r="G144" s="181" t="s">
        <v>923</v>
      </c>
      <c r="H144" s="229">
        <v>1</v>
      </c>
      <c r="I144" s="319"/>
      <c r="J144" s="33"/>
    </row>
    <row r="145" spans="1:10" ht="25.5" x14ac:dyDescent="0.2">
      <c r="A145" s="68"/>
      <c r="B145" s="31" t="s">
        <v>788</v>
      </c>
      <c r="C145" s="759" t="s">
        <v>1321</v>
      </c>
      <c r="D145" s="756" t="s">
        <v>166</v>
      </c>
      <c r="E145" s="756" t="s">
        <v>166</v>
      </c>
      <c r="F145" s="113" t="s">
        <v>167</v>
      </c>
      <c r="G145" s="183" t="s">
        <v>924</v>
      </c>
      <c r="H145" s="260"/>
      <c r="I145" s="319"/>
      <c r="J145" s="33"/>
    </row>
    <row r="146" spans="1:10" ht="25.5" x14ac:dyDescent="0.2">
      <c r="A146" s="14">
        <f>A144+1</f>
        <v>133</v>
      </c>
      <c r="B146" s="31" t="s">
        <v>788</v>
      </c>
      <c r="C146" s="760"/>
      <c r="D146" s="757"/>
      <c r="E146" s="757"/>
      <c r="F146" s="113" t="s">
        <v>73</v>
      </c>
      <c r="G146" s="183" t="s">
        <v>925</v>
      </c>
      <c r="H146" s="229">
        <v>1</v>
      </c>
      <c r="I146" s="319"/>
      <c r="J146" s="33"/>
    </row>
    <row r="147" spans="1:10" x14ac:dyDescent="0.2">
      <c r="A147" s="14">
        <f t="shared" si="3"/>
        <v>134</v>
      </c>
      <c r="B147" s="31" t="s">
        <v>788</v>
      </c>
      <c r="C147" s="760"/>
      <c r="D147" s="757"/>
      <c r="E147" s="757"/>
      <c r="F147" s="113" t="s">
        <v>73</v>
      </c>
      <c r="G147" s="183" t="s">
        <v>926</v>
      </c>
      <c r="H147" s="229">
        <v>1</v>
      </c>
      <c r="I147" s="319"/>
      <c r="J147" s="33"/>
    </row>
    <row r="148" spans="1:10" x14ac:dyDescent="0.2">
      <c r="A148" s="14">
        <f t="shared" si="3"/>
        <v>135</v>
      </c>
      <c r="B148" s="31" t="s">
        <v>788</v>
      </c>
      <c r="C148" s="760"/>
      <c r="D148" s="757"/>
      <c r="E148" s="757"/>
      <c r="F148" s="113" t="s">
        <v>73</v>
      </c>
      <c r="G148" s="183" t="s">
        <v>927</v>
      </c>
      <c r="H148" s="229">
        <v>1</v>
      </c>
      <c r="I148" s="319"/>
      <c r="J148" s="33"/>
    </row>
    <row r="149" spans="1:10" x14ac:dyDescent="0.2">
      <c r="A149" s="14">
        <f t="shared" si="3"/>
        <v>136</v>
      </c>
      <c r="B149" s="31" t="s">
        <v>788</v>
      </c>
      <c r="C149" s="760"/>
      <c r="D149" s="757"/>
      <c r="E149" s="757"/>
      <c r="F149" s="113" t="s">
        <v>73</v>
      </c>
      <c r="G149" s="183" t="s">
        <v>928</v>
      </c>
      <c r="H149" s="229">
        <v>1</v>
      </c>
      <c r="I149" s="319"/>
      <c r="J149" s="33"/>
    </row>
    <row r="150" spans="1:10" ht="38.25" x14ac:dyDescent="0.2">
      <c r="A150" s="14">
        <f t="shared" si="3"/>
        <v>137</v>
      </c>
      <c r="B150" s="31" t="s">
        <v>788</v>
      </c>
      <c r="C150" s="760"/>
      <c r="D150" s="757"/>
      <c r="E150" s="757"/>
      <c r="F150" s="113" t="s">
        <v>73</v>
      </c>
      <c r="G150" s="183" t="s">
        <v>929</v>
      </c>
      <c r="H150" s="229">
        <v>1</v>
      </c>
      <c r="I150" s="319"/>
      <c r="J150" s="33"/>
    </row>
    <row r="151" spans="1:10" ht="25.5" x14ac:dyDescent="0.2">
      <c r="A151" s="14">
        <f t="shared" si="3"/>
        <v>138</v>
      </c>
      <c r="B151" s="31" t="s">
        <v>788</v>
      </c>
      <c r="C151" s="760"/>
      <c r="D151" s="757"/>
      <c r="E151" s="757"/>
      <c r="F151" s="113" t="s">
        <v>73</v>
      </c>
      <c r="G151" s="183" t="s">
        <v>930</v>
      </c>
      <c r="H151" s="229">
        <v>1</v>
      </c>
      <c r="I151" s="319"/>
      <c r="J151" s="33"/>
    </row>
    <row r="152" spans="1:10" x14ac:dyDescent="0.2">
      <c r="A152" s="14">
        <f t="shared" si="3"/>
        <v>139</v>
      </c>
      <c r="B152" s="31" t="s">
        <v>788</v>
      </c>
      <c r="C152" s="760"/>
      <c r="D152" s="757"/>
      <c r="E152" s="757"/>
      <c r="F152" s="113" t="s">
        <v>73</v>
      </c>
      <c r="G152" s="183" t="s">
        <v>931</v>
      </c>
      <c r="H152" s="229">
        <v>1</v>
      </c>
      <c r="I152" s="319"/>
      <c r="J152" s="33"/>
    </row>
    <row r="153" spans="1:10" x14ac:dyDescent="0.2">
      <c r="A153" s="14">
        <f t="shared" si="3"/>
        <v>140</v>
      </c>
      <c r="B153" s="31" t="s">
        <v>788</v>
      </c>
      <c r="C153" s="761"/>
      <c r="D153" s="758"/>
      <c r="E153" s="758"/>
      <c r="F153" s="113" t="s">
        <v>73</v>
      </c>
      <c r="G153" s="183" t="s">
        <v>932</v>
      </c>
      <c r="H153" s="229">
        <v>1</v>
      </c>
      <c r="I153" s="319"/>
      <c r="J153" s="33"/>
    </row>
    <row r="154" spans="1:10" ht="25.5" x14ac:dyDescent="0.2">
      <c r="A154" s="14">
        <f t="shared" si="3"/>
        <v>141</v>
      </c>
      <c r="B154" s="31"/>
      <c r="C154" s="19" t="s">
        <v>1322</v>
      </c>
      <c r="D154" s="142" t="s">
        <v>176</v>
      </c>
      <c r="E154" s="142" t="s">
        <v>166</v>
      </c>
      <c r="F154" s="19" t="s">
        <v>73</v>
      </c>
      <c r="G154" s="189" t="s">
        <v>1529</v>
      </c>
      <c r="H154" s="229">
        <v>1</v>
      </c>
      <c r="I154" s="266" t="s">
        <v>1788</v>
      </c>
      <c r="J154" s="33"/>
    </row>
    <row r="155" spans="1:10" ht="25.5" x14ac:dyDescent="0.2">
      <c r="A155" s="14">
        <f t="shared" si="3"/>
        <v>142</v>
      </c>
      <c r="B155" s="31" t="s">
        <v>788</v>
      </c>
      <c r="C155" s="138" t="s">
        <v>1321</v>
      </c>
      <c r="D155" s="139" t="s">
        <v>166</v>
      </c>
      <c r="E155" s="140" t="s">
        <v>166</v>
      </c>
      <c r="F155" s="113" t="s">
        <v>73</v>
      </c>
      <c r="G155" s="190" t="s">
        <v>1556</v>
      </c>
      <c r="H155" s="229">
        <v>1</v>
      </c>
      <c r="I155" s="319"/>
      <c r="J155" s="33"/>
    </row>
    <row r="156" spans="1:10" ht="38.25" x14ac:dyDescent="0.2">
      <c r="A156" s="68"/>
      <c r="B156" s="31" t="s">
        <v>788</v>
      </c>
      <c r="C156" s="759" t="s">
        <v>1322</v>
      </c>
      <c r="D156" s="756" t="s">
        <v>176</v>
      </c>
      <c r="E156" s="756" t="s">
        <v>176</v>
      </c>
      <c r="F156" s="113" t="s">
        <v>177</v>
      </c>
      <c r="G156" s="183" t="s">
        <v>1496</v>
      </c>
      <c r="H156" s="260"/>
      <c r="I156" s="319"/>
      <c r="J156" s="33"/>
    </row>
    <row r="157" spans="1:10" ht="25.5" x14ac:dyDescent="0.2">
      <c r="A157" s="14">
        <f>A155+1</f>
        <v>143</v>
      </c>
      <c r="B157" s="31" t="s">
        <v>788</v>
      </c>
      <c r="C157" s="783"/>
      <c r="D157" s="783"/>
      <c r="E157" s="757"/>
      <c r="F157" s="113" t="s">
        <v>73</v>
      </c>
      <c r="G157" s="183" t="s">
        <v>934</v>
      </c>
      <c r="H157" s="229">
        <v>1</v>
      </c>
      <c r="I157" s="319"/>
      <c r="J157" s="33"/>
    </row>
    <row r="158" spans="1:10" ht="25.5" x14ac:dyDescent="0.2">
      <c r="A158" s="14">
        <f t="shared" si="3"/>
        <v>144</v>
      </c>
      <c r="B158" s="31" t="s">
        <v>788</v>
      </c>
      <c r="C158" s="783"/>
      <c r="D158" s="783"/>
      <c r="E158" s="757"/>
      <c r="F158" s="113" t="s">
        <v>73</v>
      </c>
      <c r="G158" s="183" t="s">
        <v>935</v>
      </c>
      <c r="H158" s="229">
        <v>1</v>
      </c>
      <c r="I158" s="319"/>
      <c r="J158" s="33"/>
    </row>
    <row r="159" spans="1:10" ht="25.5" x14ac:dyDescent="0.2">
      <c r="A159" s="14">
        <f t="shared" si="3"/>
        <v>145</v>
      </c>
      <c r="B159" s="31" t="s">
        <v>788</v>
      </c>
      <c r="C159" s="783"/>
      <c r="D159" s="783"/>
      <c r="E159" s="757"/>
      <c r="F159" s="113" t="s">
        <v>73</v>
      </c>
      <c r="G159" s="183" t="s">
        <v>936</v>
      </c>
      <c r="H159" s="229">
        <v>1</v>
      </c>
      <c r="I159" s="319"/>
      <c r="J159" s="33"/>
    </row>
    <row r="160" spans="1:10" x14ac:dyDescent="0.2">
      <c r="A160" s="14">
        <f t="shared" si="3"/>
        <v>146</v>
      </c>
      <c r="B160" s="31" t="s">
        <v>788</v>
      </c>
      <c r="C160" s="783"/>
      <c r="D160" s="783"/>
      <c r="E160" s="757"/>
      <c r="F160" s="113" t="s">
        <v>73</v>
      </c>
      <c r="G160" s="183" t="s">
        <v>937</v>
      </c>
      <c r="H160" s="229">
        <v>1</v>
      </c>
      <c r="I160" s="319"/>
      <c r="J160" s="33"/>
    </row>
    <row r="161" spans="1:10" x14ac:dyDescent="0.2">
      <c r="A161" s="14">
        <f t="shared" si="3"/>
        <v>147</v>
      </c>
      <c r="B161" s="31" t="s">
        <v>788</v>
      </c>
      <c r="C161" s="783"/>
      <c r="D161" s="783"/>
      <c r="E161" s="757"/>
      <c r="F161" s="113" t="s">
        <v>73</v>
      </c>
      <c r="G161" s="183" t="s">
        <v>938</v>
      </c>
      <c r="H161" s="229">
        <v>1</v>
      </c>
      <c r="I161" s="319"/>
      <c r="J161" s="33"/>
    </row>
    <row r="162" spans="1:10" x14ac:dyDescent="0.2">
      <c r="A162" s="14">
        <f t="shared" si="3"/>
        <v>148</v>
      </c>
      <c r="B162" s="31" t="s">
        <v>788</v>
      </c>
      <c r="C162" s="783"/>
      <c r="D162" s="783"/>
      <c r="E162" s="757"/>
      <c r="F162" s="113" t="s">
        <v>73</v>
      </c>
      <c r="G162" s="183" t="s">
        <v>939</v>
      </c>
      <c r="H162" s="229">
        <v>1</v>
      </c>
      <c r="I162" s="319"/>
      <c r="J162" s="33"/>
    </row>
    <row r="163" spans="1:10" x14ac:dyDescent="0.2">
      <c r="A163" s="14">
        <f t="shared" si="3"/>
        <v>149</v>
      </c>
      <c r="B163" s="31" t="s">
        <v>788</v>
      </c>
      <c r="C163" s="783"/>
      <c r="D163" s="783"/>
      <c r="E163" s="757"/>
      <c r="F163" s="113" t="s">
        <v>73</v>
      </c>
      <c r="G163" s="190" t="s">
        <v>1530</v>
      </c>
      <c r="H163" s="229">
        <v>1</v>
      </c>
      <c r="I163" s="266" t="s">
        <v>1790</v>
      </c>
      <c r="J163" s="33"/>
    </row>
    <row r="164" spans="1:10" ht="25.5" x14ac:dyDescent="0.2">
      <c r="A164" s="14">
        <f t="shared" si="3"/>
        <v>150</v>
      </c>
      <c r="B164" s="31" t="s">
        <v>788</v>
      </c>
      <c r="C164" s="783"/>
      <c r="D164" s="783"/>
      <c r="E164" s="757"/>
      <c r="F164" s="113" t="s">
        <v>73</v>
      </c>
      <c r="G164" s="190" t="s">
        <v>1531</v>
      </c>
      <c r="H164" s="229">
        <v>1</v>
      </c>
      <c r="I164" s="319"/>
      <c r="J164" s="33"/>
    </row>
    <row r="165" spans="1:10" ht="38.25" x14ac:dyDescent="0.2">
      <c r="A165" s="14">
        <f t="shared" si="3"/>
        <v>151</v>
      </c>
      <c r="B165" s="31" t="s">
        <v>788</v>
      </c>
      <c r="C165" s="783"/>
      <c r="D165" s="783"/>
      <c r="E165" s="757"/>
      <c r="F165" s="113" t="s">
        <v>73</v>
      </c>
      <c r="G165" s="190" t="s">
        <v>1532</v>
      </c>
      <c r="H165" s="229">
        <v>1</v>
      </c>
      <c r="I165" s="266" t="s">
        <v>1790</v>
      </c>
      <c r="J165" s="33"/>
    </row>
    <row r="166" spans="1:10" ht="25.5" x14ac:dyDescent="0.2">
      <c r="A166" s="14">
        <f t="shared" si="3"/>
        <v>152</v>
      </c>
      <c r="B166" s="31" t="s">
        <v>788</v>
      </c>
      <c r="C166" s="783"/>
      <c r="D166" s="783"/>
      <c r="E166" s="757"/>
      <c r="F166" s="113" t="s">
        <v>73</v>
      </c>
      <c r="G166" s="190" t="s">
        <v>1533</v>
      </c>
      <c r="H166" s="229">
        <v>1</v>
      </c>
      <c r="I166" s="319"/>
      <c r="J166" s="33"/>
    </row>
    <row r="167" spans="1:10" ht="25.5" x14ac:dyDescent="0.2">
      <c r="A167" s="14">
        <f t="shared" si="3"/>
        <v>153</v>
      </c>
      <c r="B167" s="31" t="s">
        <v>788</v>
      </c>
      <c r="C167" s="783"/>
      <c r="D167" s="783"/>
      <c r="E167" s="757"/>
      <c r="F167" s="113" t="s">
        <v>73</v>
      </c>
      <c r="G167" s="190" t="s">
        <v>1534</v>
      </c>
      <c r="H167" s="229">
        <v>1</v>
      </c>
      <c r="I167" s="319"/>
      <c r="J167" s="33"/>
    </row>
    <row r="168" spans="1:10" ht="25.5" x14ac:dyDescent="0.2">
      <c r="A168" s="14">
        <f t="shared" si="3"/>
        <v>154</v>
      </c>
      <c r="B168" s="31" t="s">
        <v>788</v>
      </c>
      <c r="C168" s="783"/>
      <c r="D168" s="783"/>
      <c r="E168" s="757"/>
      <c r="F168" s="113" t="s">
        <v>73</v>
      </c>
      <c r="G168" s="190" t="s">
        <v>1535</v>
      </c>
      <c r="H168" s="229">
        <v>1</v>
      </c>
      <c r="I168" s="319"/>
      <c r="J168" s="33"/>
    </row>
    <row r="169" spans="1:10" x14ac:dyDescent="0.2">
      <c r="A169" s="14">
        <f t="shared" si="3"/>
        <v>155</v>
      </c>
      <c r="B169" s="31" t="s">
        <v>788</v>
      </c>
      <c r="C169" s="784"/>
      <c r="D169" s="784"/>
      <c r="E169" s="758"/>
      <c r="F169" s="164" t="s">
        <v>73</v>
      </c>
      <c r="G169" s="190" t="s">
        <v>1536</v>
      </c>
      <c r="H169" s="229">
        <v>1</v>
      </c>
      <c r="I169" s="319"/>
      <c r="J169" s="33"/>
    </row>
    <row r="170" spans="1:10" ht="25.5" x14ac:dyDescent="0.2">
      <c r="A170" s="14">
        <f t="shared" si="3"/>
        <v>156</v>
      </c>
      <c r="B170" s="31" t="s">
        <v>788</v>
      </c>
      <c r="C170" s="754" t="s">
        <v>1322</v>
      </c>
      <c r="D170" s="755" t="s">
        <v>176</v>
      </c>
      <c r="E170" s="755" t="s">
        <v>176</v>
      </c>
      <c r="F170" s="164" t="s">
        <v>1474</v>
      </c>
      <c r="G170" s="190" t="s">
        <v>1537</v>
      </c>
      <c r="H170" s="229">
        <v>1</v>
      </c>
      <c r="I170" s="319"/>
      <c r="J170" s="33"/>
    </row>
    <row r="171" spans="1:10" ht="38.25" x14ac:dyDescent="0.2">
      <c r="A171" s="14">
        <f t="shared" si="3"/>
        <v>157</v>
      </c>
      <c r="B171" s="31" t="s">
        <v>788</v>
      </c>
      <c r="C171" s="755"/>
      <c r="D171" s="755"/>
      <c r="E171" s="755"/>
      <c r="F171" s="113" t="s">
        <v>73</v>
      </c>
      <c r="G171" s="190" t="s">
        <v>1538</v>
      </c>
      <c r="H171" s="229">
        <v>1</v>
      </c>
      <c r="I171" s="319"/>
      <c r="J171" s="33"/>
    </row>
    <row r="172" spans="1:10" ht="25.5" x14ac:dyDescent="0.2">
      <c r="A172" s="14">
        <f t="shared" si="3"/>
        <v>158</v>
      </c>
      <c r="B172" s="31" t="s">
        <v>788</v>
      </c>
      <c r="C172" s="755"/>
      <c r="D172" s="755"/>
      <c r="E172" s="755"/>
      <c r="F172" s="113" t="s">
        <v>73</v>
      </c>
      <c r="G172" s="190" t="s">
        <v>1539</v>
      </c>
      <c r="H172" s="229">
        <v>1</v>
      </c>
      <c r="I172" s="319"/>
      <c r="J172" s="33"/>
    </row>
    <row r="173" spans="1:10" ht="25.5" x14ac:dyDescent="0.2">
      <c r="A173" s="14">
        <f t="shared" si="3"/>
        <v>159</v>
      </c>
      <c r="B173" s="31" t="s">
        <v>788</v>
      </c>
      <c r="C173" s="755"/>
      <c r="D173" s="755"/>
      <c r="E173" s="755"/>
      <c r="F173" s="113" t="s">
        <v>73</v>
      </c>
      <c r="G173" s="190" t="s">
        <v>1540</v>
      </c>
      <c r="H173" s="229">
        <v>1</v>
      </c>
      <c r="I173" s="319"/>
      <c r="J173" s="33"/>
    </row>
    <row r="174" spans="1:10" ht="51" x14ac:dyDescent="0.2">
      <c r="A174" s="68"/>
      <c r="B174" s="31" t="s">
        <v>788</v>
      </c>
      <c r="C174" s="754" t="s">
        <v>1323</v>
      </c>
      <c r="D174" s="755" t="s">
        <v>198</v>
      </c>
      <c r="E174" s="755" t="s">
        <v>198</v>
      </c>
      <c r="F174" s="113" t="s">
        <v>208</v>
      </c>
      <c r="G174" s="183" t="s">
        <v>953</v>
      </c>
      <c r="H174" s="260"/>
      <c r="I174" s="319"/>
      <c r="J174" s="33"/>
    </row>
    <row r="175" spans="1:10" ht="25.5" x14ac:dyDescent="0.2">
      <c r="A175" s="14">
        <f>A173+1</f>
        <v>160</v>
      </c>
      <c r="B175" s="31" t="s">
        <v>788</v>
      </c>
      <c r="C175" s="755"/>
      <c r="D175" s="755"/>
      <c r="E175" s="755"/>
      <c r="F175" s="113" t="s">
        <v>73</v>
      </c>
      <c r="G175" s="183" t="s">
        <v>954</v>
      </c>
      <c r="H175" s="229">
        <v>1</v>
      </c>
      <c r="I175" s="319"/>
      <c r="J175" s="33"/>
    </row>
    <row r="176" spans="1:10" x14ac:dyDescent="0.2">
      <c r="A176" s="14">
        <f t="shared" si="3"/>
        <v>161</v>
      </c>
      <c r="B176" s="31" t="s">
        <v>788</v>
      </c>
      <c r="C176" s="755"/>
      <c r="D176" s="755"/>
      <c r="E176" s="755"/>
      <c r="F176" s="113" t="s">
        <v>73</v>
      </c>
      <c r="G176" s="183" t="s">
        <v>955</v>
      </c>
      <c r="H176" s="229">
        <v>1</v>
      </c>
      <c r="I176" s="319"/>
      <c r="J176" s="33"/>
    </row>
    <row r="177" spans="1:10" ht="25.5" x14ac:dyDescent="0.2">
      <c r="A177" s="14">
        <f t="shared" si="3"/>
        <v>162</v>
      </c>
      <c r="B177" s="31" t="s">
        <v>788</v>
      </c>
      <c r="C177" s="755"/>
      <c r="D177" s="755"/>
      <c r="E177" s="755"/>
      <c r="F177" s="113" t="s">
        <v>73</v>
      </c>
      <c r="G177" s="183" t="s">
        <v>956</v>
      </c>
      <c r="H177" s="229">
        <v>1</v>
      </c>
      <c r="I177" s="319"/>
      <c r="J177" s="33"/>
    </row>
    <row r="178" spans="1:10" x14ac:dyDescent="0.2">
      <c r="A178" s="14">
        <f t="shared" si="3"/>
        <v>163</v>
      </c>
      <c r="B178" s="31" t="s">
        <v>788</v>
      </c>
      <c r="C178" s="755"/>
      <c r="D178" s="755"/>
      <c r="E178" s="755"/>
      <c r="F178" s="113" t="s">
        <v>73</v>
      </c>
      <c r="G178" s="183" t="s">
        <v>957</v>
      </c>
      <c r="H178" s="229">
        <v>1</v>
      </c>
      <c r="I178" s="319"/>
      <c r="J178" s="33"/>
    </row>
    <row r="179" spans="1:10" x14ac:dyDescent="0.2">
      <c r="A179" s="14">
        <f t="shared" si="3"/>
        <v>164</v>
      </c>
      <c r="B179" s="31" t="s">
        <v>788</v>
      </c>
      <c r="C179" s="755"/>
      <c r="D179" s="755"/>
      <c r="E179" s="755"/>
      <c r="F179" s="113" t="s">
        <v>73</v>
      </c>
      <c r="G179" s="183" t="s">
        <v>958</v>
      </c>
      <c r="H179" s="229">
        <v>1</v>
      </c>
      <c r="I179" s="319"/>
      <c r="J179" s="33"/>
    </row>
    <row r="180" spans="1:10" ht="25.5" x14ac:dyDescent="0.2">
      <c r="A180" s="68"/>
      <c r="B180" s="773" t="s">
        <v>1513</v>
      </c>
      <c r="C180" s="759" t="s">
        <v>205</v>
      </c>
      <c r="D180" s="756" t="s">
        <v>205</v>
      </c>
      <c r="E180" s="756" t="s">
        <v>205</v>
      </c>
      <c r="F180" s="759" t="s">
        <v>206</v>
      </c>
      <c r="G180" s="181" t="s">
        <v>1509</v>
      </c>
      <c r="H180" s="260"/>
      <c r="I180" s="266" t="s">
        <v>1790</v>
      </c>
      <c r="J180" s="33"/>
    </row>
    <row r="181" spans="1:10" x14ac:dyDescent="0.2">
      <c r="A181" s="14">
        <f>A179+1</f>
        <v>165</v>
      </c>
      <c r="B181" s="774"/>
      <c r="C181" s="760"/>
      <c r="D181" s="757"/>
      <c r="E181" s="757"/>
      <c r="F181" s="760"/>
      <c r="G181" s="191" t="s">
        <v>1510</v>
      </c>
      <c r="H181" s="229">
        <v>1</v>
      </c>
      <c r="I181" s="319"/>
      <c r="J181" s="33"/>
    </row>
    <row r="182" spans="1:10" x14ac:dyDescent="0.2">
      <c r="A182" s="14">
        <f t="shared" ref="A182:A211" si="4">A181+1</f>
        <v>166</v>
      </c>
      <c r="B182" s="775"/>
      <c r="C182" s="761"/>
      <c r="D182" s="757"/>
      <c r="E182" s="757"/>
      <c r="F182" s="760"/>
      <c r="G182" s="191" t="s">
        <v>1512</v>
      </c>
      <c r="H182" s="229">
        <v>1</v>
      </c>
      <c r="I182" s="319"/>
      <c r="J182" s="33"/>
    </row>
    <row r="183" spans="1:10" ht="25.5" x14ac:dyDescent="0.2">
      <c r="A183" s="14">
        <f t="shared" si="4"/>
        <v>167</v>
      </c>
      <c r="B183" s="31" t="s">
        <v>788</v>
      </c>
      <c r="C183" s="113" t="s">
        <v>1324</v>
      </c>
      <c r="D183" s="758"/>
      <c r="E183" s="758"/>
      <c r="F183" s="761"/>
      <c r="G183" s="191" t="s">
        <v>1511</v>
      </c>
      <c r="H183" s="229">
        <v>1</v>
      </c>
      <c r="I183" s="319"/>
      <c r="J183" s="33"/>
    </row>
    <row r="184" spans="1:10" x14ac:dyDescent="0.2">
      <c r="A184" s="69"/>
      <c r="B184" s="782" t="s">
        <v>793</v>
      </c>
      <c r="C184" s="785"/>
      <c r="D184" s="785"/>
      <c r="E184" s="785"/>
      <c r="F184" s="785"/>
      <c r="G184" s="785"/>
      <c r="H184" s="290"/>
      <c r="I184" s="319"/>
      <c r="J184" s="33"/>
    </row>
    <row r="185" spans="1:10" ht="38.25" x14ac:dyDescent="0.2">
      <c r="A185" s="14">
        <f>A183+1</f>
        <v>168</v>
      </c>
      <c r="B185" s="31" t="s">
        <v>786</v>
      </c>
      <c r="C185" s="113" t="s">
        <v>1325</v>
      </c>
      <c r="D185" s="756">
        <v>5.3</v>
      </c>
      <c r="E185" s="756">
        <v>5.3</v>
      </c>
      <c r="F185" s="113" t="s">
        <v>209</v>
      </c>
      <c r="G185" s="181" t="s">
        <v>1560</v>
      </c>
      <c r="H185" s="229">
        <v>1</v>
      </c>
      <c r="I185" s="319"/>
      <c r="J185" s="33"/>
    </row>
    <row r="186" spans="1:10" ht="25.5" x14ac:dyDescent="0.2">
      <c r="A186" s="14">
        <f>A185+1</f>
        <v>169</v>
      </c>
      <c r="B186" s="31" t="s">
        <v>786</v>
      </c>
      <c r="C186" s="135" t="s">
        <v>1325</v>
      </c>
      <c r="D186" s="757"/>
      <c r="E186" s="757"/>
      <c r="F186" s="166" t="s">
        <v>73</v>
      </c>
      <c r="G186" s="181" t="s">
        <v>1561</v>
      </c>
      <c r="H186" s="229">
        <v>1</v>
      </c>
      <c r="I186" s="266" t="s">
        <v>1788</v>
      </c>
      <c r="J186" s="33"/>
    </row>
    <row r="187" spans="1:10" ht="38.25" x14ac:dyDescent="0.2">
      <c r="A187" s="14">
        <f>A186+1</f>
        <v>170</v>
      </c>
      <c r="B187" s="31" t="s">
        <v>786</v>
      </c>
      <c r="C187" s="113" t="s">
        <v>1325</v>
      </c>
      <c r="D187" s="758"/>
      <c r="E187" s="758"/>
      <c r="F187" s="113" t="s">
        <v>73</v>
      </c>
      <c r="G187" s="181" t="s">
        <v>960</v>
      </c>
      <c r="H187" s="229">
        <v>1</v>
      </c>
      <c r="I187" s="319"/>
      <c r="J187" s="33"/>
    </row>
    <row r="188" spans="1:10" ht="12.75" customHeight="1" x14ac:dyDescent="0.2">
      <c r="A188" s="14">
        <f>A187+1</f>
        <v>171</v>
      </c>
      <c r="B188" s="31" t="s">
        <v>786</v>
      </c>
      <c r="C188" s="113" t="s">
        <v>1326</v>
      </c>
      <c r="D188" s="756" t="s">
        <v>212</v>
      </c>
      <c r="E188" s="756" t="s">
        <v>212</v>
      </c>
      <c r="F188" s="113" t="s">
        <v>213</v>
      </c>
      <c r="G188" s="181" t="s">
        <v>961</v>
      </c>
      <c r="H188" s="229">
        <v>1</v>
      </c>
      <c r="I188" s="319"/>
      <c r="J188" s="33"/>
    </row>
    <row r="189" spans="1:10" ht="38.25" x14ac:dyDescent="0.2">
      <c r="A189" s="14">
        <f>A188+1</f>
        <v>172</v>
      </c>
      <c r="B189" s="31" t="s">
        <v>786</v>
      </c>
      <c r="C189" s="113" t="s">
        <v>1326</v>
      </c>
      <c r="D189" s="757"/>
      <c r="E189" s="757"/>
      <c r="F189" s="113" t="s">
        <v>73</v>
      </c>
      <c r="G189" s="181" t="s">
        <v>962</v>
      </c>
      <c r="H189" s="229">
        <v>1</v>
      </c>
      <c r="I189" s="319"/>
      <c r="J189" s="33"/>
    </row>
    <row r="190" spans="1:10" ht="14.25" customHeight="1" x14ac:dyDescent="0.2">
      <c r="A190" s="14">
        <f t="shared" si="4"/>
        <v>173</v>
      </c>
      <c r="B190" s="113" t="s">
        <v>746</v>
      </c>
      <c r="C190" s="117" t="s">
        <v>212</v>
      </c>
      <c r="D190" s="757"/>
      <c r="E190" s="757"/>
      <c r="F190" s="113" t="s">
        <v>73</v>
      </c>
      <c r="G190" s="182" t="s">
        <v>963</v>
      </c>
      <c r="H190" s="229">
        <v>1</v>
      </c>
      <c r="I190" s="319"/>
      <c r="J190" s="33"/>
    </row>
    <row r="191" spans="1:10" ht="25.5" x14ac:dyDescent="0.2">
      <c r="A191" s="14">
        <f t="shared" si="4"/>
        <v>174</v>
      </c>
      <c r="B191" s="31" t="s">
        <v>786</v>
      </c>
      <c r="C191" s="113" t="s">
        <v>1326</v>
      </c>
      <c r="D191" s="757"/>
      <c r="E191" s="757"/>
      <c r="F191" s="113" t="s">
        <v>73</v>
      </c>
      <c r="G191" s="181" t="s">
        <v>964</v>
      </c>
      <c r="H191" s="229">
        <v>2</v>
      </c>
      <c r="I191" s="319"/>
      <c r="J191" s="33"/>
    </row>
    <row r="192" spans="1:10" ht="63.75" x14ac:dyDescent="0.2">
      <c r="A192" s="14">
        <f t="shared" si="4"/>
        <v>175</v>
      </c>
      <c r="B192" s="31" t="s">
        <v>786</v>
      </c>
      <c r="C192" s="113" t="s">
        <v>1326</v>
      </c>
      <c r="D192" s="758"/>
      <c r="E192" s="758"/>
      <c r="F192" s="113" t="s">
        <v>73</v>
      </c>
      <c r="G192" s="181" t="s">
        <v>965</v>
      </c>
      <c r="H192" s="229">
        <v>2</v>
      </c>
      <c r="I192" s="319"/>
      <c r="J192" s="33"/>
    </row>
    <row r="193" spans="1:10" ht="25.5" x14ac:dyDescent="0.2">
      <c r="A193" s="68"/>
      <c r="B193" s="113" t="s">
        <v>747</v>
      </c>
      <c r="C193" s="755" t="s">
        <v>219</v>
      </c>
      <c r="D193" s="755" t="s">
        <v>219</v>
      </c>
      <c r="E193" s="756" t="s">
        <v>219</v>
      </c>
      <c r="F193" s="113" t="s">
        <v>220</v>
      </c>
      <c r="G193" s="183" t="s">
        <v>966</v>
      </c>
      <c r="H193" s="260"/>
      <c r="I193" s="319"/>
      <c r="J193" s="33"/>
    </row>
    <row r="194" spans="1:10" ht="25.5" x14ac:dyDescent="0.2">
      <c r="A194" s="14">
        <f>A192+1</f>
        <v>176</v>
      </c>
      <c r="B194" s="113" t="s">
        <v>747</v>
      </c>
      <c r="C194" s="755"/>
      <c r="D194" s="755"/>
      <c r="E194" s="757"/>
      <c r="F194" s="113" t="s">
        <v>73</v>
      </c>
      <c r="G194" s="183" t="s">
        <v>967</v>
      </c>
      <c r="H194" s="229">
        <v>1</v>
      </c>
      <c r="I194" s="319"/>
      <c r="J194" s="33"/>
    </row>
    <row r="195" spans="1:10" ht="25.5" x14ac:dyDescent="0.2">
      <c r="A195" s="14">
        <f>A194+1</f>
        <v>177</v>
      </c>
      <c r="B195" s="113" t="s">
        <v>747</v>
      </c>
      <c r="C195" s="755"/>
      <c r="D195" s="755"/>
      <c r="E195" s="757"/>
      <c r="F195" s="113" t="s">
        <v>73</v>
      </c>
      <c r="G195" s="183" t="s">
        <v>968</v>
      </c>
      <c r="H195" s="229">
        <v>1</v>
      </c>
      <c r="I195" s="319"/>
      <c r="J195" s="33"/>
    </row>
    <row r="196" spans="1:10" ht="25.5" x14ac:dyDescent="0.2">
      <c r="A196" s="14">
        <f>A195+1</f>
        <v>178</v>
      </c>
      <c r="B196" s="113" t="s">
        <v>747</v>
      </c>
      <c r="C196" s="755"/>
      <c r="D196" s="755"/>
      <c r="E196" s="757"/>
      <c r="F196" s="113" t="s">
        <v>73</v>
      </c>
      <c r="G196" s="183" t="s">
        <v>969</v>
      </c>
      <c r="H196" s="229">
        <v>1</v>
      </c>
      <c r="I196" s="319"/>
      <c r="J196" s="33"/>
    </row>
    <row r="197" spans="1:10" ht="51" x14ac:dyDescent="0.2">
      <c r="A197" s="14">
        <f t="shared" si="4"/>
        <v>179</v>
      </c>
      <c r="B197" s="113" t="s">
        <v>747</v>
      </c>
      <c r="C197" s="755"/>
      <c r="D197" s="755"/>
      <c r="E197" s="757"/>
      <c r="F197" s="113" t="s">
        <v>73</v>
      </c>
      <c r="G197" s="190" t="s">
        <v>1619</v>
      </c>
      <c r="H197" s="229">
        <v>1</v>
      </c>
      <c r="I197" s="319"/>
      <c r="J197" s="33"/>
    </row>
    <row r="198" spans="1:10" x14ac:dyDescent="0.2">
      <c r="A198" s="14">
        <f t="shared" si="4"/>
        <v>180</v>
      </c>
      <c r="B198" s="113" t="s">
        <v>747</v>
      </c>
      <c r="C198" s="755"/>
      <c r="D198" s="755"/>
      <c r="E198" s="757"/>
      <c r="F198" s="113" t="s">
        <v>73</v>
      </c>
      <c r="G198" s="183" t="s">
        <v>971</v>
      </c>
      <c r="H198" s="229">
        <v>1</v>
      </c>
      <c r="I198" s="319"/>
      <c r="J198" s="33"/>
    </row>
    <row r="199" spans="1:10" x14ac:dyDescent="0.2">
      <c r="A199" s="14">
        <f t="shared" si="4"/>
        <v>181</v>
      </c>
      <c r="B199" s="113" t="s">
        <v>747</v>
      </c>
      <c r="C199" s="755"/>
      <c r="D199" s="755"/>
      <c r="E199" s="758"/>
      <c r="F199" s="113" t="s">
        <v>73</v>
      </c>
      <c r="G199" s="183" t="s">
        <v>972</v>
      </c>
      <c r="H199" s="229">
        <v>1</v>
      </c>
      <c r="I199" s="319"/>
      <c r="J199" s="33"/>
    </row>
    <row r="200" spans="1:10" x14ac:dyDescent="0.2">
      <c r="A200" s="68"/>
      <c r="B200" s="113" t="s">
        <v>748</v>
      </c>
      <c r="C200" s="755" t="s">
        <v>228</v>
      </c>
      <c r="D200" s="755" t="s">
        <v>228</v>
      </c>
      <c r="E200" s="755" t="s">
        <v>228</v>
      </c>
      <c r="F200" s="113" t="s">
        <v>229</v>
      </c>
      <c r="G200" s="183" t="s">
        <v>861</v>
      </c>
      <c r="H200" s="260"/>
      <c r="I200" s="319"/>
      <c r="J200" s="33"/>
    </row>
    <row r="201" spans="1:10" ht="38.25" x14ac:dyDescent="0.2">
      <c r="A201" s="14">
        <f>A199+1</f>
        <v>182</v>
      </c>
      <c r="B201" s="113" t="s">
        <v>748</v>
      </c>
      <c r="C201" s="755"/>
      <c r="D201" s="755"/>
      <c r="E201" s="755"/>
      <c r="F201" s="113" t="s">
        <v>73</v>
      </c>
      <c r="G201" s="183" t="s">
        <v>973</v>
      </c>
      <c r="H201" s="229">
        <v>1</v>
      </c>
      <c r="I201" s="319"/>
      <c r="J201" s="33"/>
    </row>
    <row r="202" spans="1:10" ht="25.5" x14ac:dyDescent="0.2">
      <c r="A202" s="14">
        <f t="shared" si="4"/>
        <v>183</v>
      </c>
      <c r="B202" s="113" t="s">
        <v>748</v>
      </c>
      <c r="C202" s="755"/>
      <c r="D202" s="755"/>
      <c r="E202" s="755"/>
      <c r="F202" s="113" t="s">
        <v>73</v>
      </c>
      <c r="G202" s="183" t="s">
        <v>974</v>
      </c>
      <c r="H202" s="229">
        <v>1</v>
      </c>
      <c r="I202" s="319"/>
      <c r="J202" s="33"/>
    </row>
    <row r="203" spans="1:10" ht="38.25" x14ac:dyDescent="0.2">
      <c r="A203" s="14">
        <f t="shared" si="4"/>
        <v>184</v>
      </c>
      <c r="B203" s="113" t="s">
        <v>748</v>
      </c>
      <c r="C203" s="755"/>
      <c r="D203" s="755"/>
      <c r="E203" s="755"/>
      <c r="F203" s="113" t="s">
        <v>73</v>
      </c>
      <c r="G203" s="183" t="s">
        <v>975</v>
      </c>
      <c r="H203" s="229">
        <v>1</v>
      </c>
      <c r="I203" s="319"/>
      <c r="J203" s="33"/>
    </row>
    <row r="204" spans="1:10" ht="38.25" x14ac:dyDescent="0.2">
      <c r="A204" s="14">
        <f t="shared" si="4"/>
        <v>185</v>
      </c>
      <c r="B204" s="113" t="s">
        <v>748</v>
      </c>
      <c r="C204" s="755" t="s">
        <v>228</v>
      </c>
      <c r="D204" s="755" t="s">
        <v>228</v>
      </c>
      <c r="E204" s="755" t="s">
        <v>228</v>
      </c>
      <c r="F204" s="113" t="s">
        <v>1475</v>
      </c>
      <c r="G204" s="183" t="s">
        <v>976</v>
      </c>
      <c r="H204" s="229">
        <v>2</v>
      </c>
      <c r="I204" s="319"/>
      <c r="J204" s="33"/>
    </row>
    <row r="205" spans="1:10" ht="38.25" x14ac:dyDescent="0.2">
      <c r="A205" s="14">
        <f t="shared" si="4"/>
        <v>186</v>
      </c>
      <c r="B205" s="113" t="s">
        <v>748</v>
      </c>
      <c r="C205" s="755"/>
      <c r="D205" s="755"/>
      <c r="E205" s="755"/>
      <c r="F205" s="113" t="s">
        <v>73</v>
      </c>
      <c r="G205" s="183" t="s">
        <v>977</v>
      </c>
      <c r="H205" s="229">
        <v>1</v>
      </c>
      <c r="I205" s="319"/>
      <c r="J205" s="33"/>
    </row>
    <row r="206" spans="1:10" ht="25.5" x14ac:dyDescent="0.2">
      <c r="A206" s="14">
        <f t="shared" si="4"/>
        <v>187</v>
      </c>
      <c r="B206" s="113" t="s">
        <v>748</v>
      </c>
      <c r="C206" s="755"/>
      <c r="D206" s="755"/>
      <c r="E206" s="755"/>
      <c r="F206" s="113" t="s">
        <v>73</v>
      </c>
      <c r="G206" s="183" t="s">
        <v>978</v>
      </c>
      <c r="H206" s="229">
        <v>1</v>
      </c>
      <c r="I206" s="319"/>
      <c r="J206" s="33"/>
    </row>
    <row r="207" spans="1:10" ht="25.5" x14ac:dyDescent="0.2">
      <c r="A207" s="14">
        <f t="shared" si="4"/>
        <v>188</v>
      </c>
      <c r="B207" s="31" t="s">
        <v>786</v>
      </c>
      <c r="C207" s="113" t="s">
        <v>1327</v>
      </c>
      <c r="D207" s="756" t="s">
        <v>237</v>
      </c>
      <c r="E207" s="756" t="s">
        <v>237</v>
      </c>
      <c r="F207" s="113" t="s">
        <v>238</v>
      </c>
      <c r="G207" s="181" t="s">
        <v>979</v>
      </c>
      <c r="H207" s="229">
        <v>1</v>
      </c>
      <c r="I207" s="319"/>
      <c r="J207" s="33"/>
    </row>
    <row r="208" spans="1:10" ht="25.5" x14ac:dyDescent="0.2">
      <c r="A208" s="14">
        <f t="shared" si="4"/>
        <v>189</v>
      </c>
      <c r="B208" s="113" t="s">
        <v>749</v>
      </c>
      <c r="C208" s="117" t="s">
        <v>237</v>
      </c>
      <c r="D208" s="758"/>
      <c r="E208" s="758"/>
      <c r="F208" s="113" t="s">
        <v>73</v>
      </c>
      <c r="G208" s="181" t="s">
        <v>980</v>
      </c>
      <c r="H208" s="229">
        <v>1</v>
      </c>
      <c r="I208" s="319"/>
      <c r="J208" s="33"/>
    </row>
    <row r="209" spans="1:10" ht="38.25" x14ac:dyDescent="0.2">
      <c r="A209" s="14">
        <f t="shared" si="4"/>
        <v>190</v>
      </c>
      <c r="B209" s="31" t="s">
        <v>786</v>
      </c>
      <c r="C209" s="113" t="s">
        <v>1328</v>
      </c>
      <c r="D209" s="756" t="s">
        <v>241</v>
      </c>
      <c r="E209" s="756" t="s">
        <v>241</v>
      </c>
      <c r="F209" s="113" t="s">
        <v>242</v>
      </c>
      <c r="G209" s="181" t="s">
        <v>981</v>
      </c>
      <c r="H209" s="229">
        <v>1</v>
      </c>
      <c r="I209" s="319"/>
      <c r="J209" s="33"/>
    </row>
    <row r="210" spans="1:10" ht="25.5" x14ac:dyDescent="0.2">
      <c r="A210" s="14">
        <f t="shared" si="4"/>
        <v>191</v>
      </c>
      <c r="B210" s="31" t="s">
        <v>788</v>
      </c>
      <c r="C210" s="113" t="s">
        <v>1332</v>
      </c>
      <c r="D210" s="758"/>
      <c r="E210" s="758"/>
      <c r="F210" s="113" t="s">
        <v>73</v>
      </c>
      <c r="G210" s="181" t="s">
        <v>982</v>
      </c>
      <c r="H210" s="229">
        <v>2</v>
      </c>
      <c r="I210" s="319"/>
      <c r="J210" s="33"/>
    </row>
    <row r="211" spans="1:10" ht="51" x14ac:dyDescent="0.2">
      <c r="A211" s="14">
        <f t="shared" si="4"/>
        <v>192</v>
      </c>
      <c r="B211" s="31" t="s">
        <v>786</v>
      </c>
      <c r="C211" s="113" t="s">
        <v>1329</v>
      </c>
      <c r="D211" s="117" t="s">
        <v>245</v>
      </c>
      <c r="E211" s="140" t="s">
        <v>245</v>
      </c>
      <c r="F211" s="113" t="s">
        <v>246</v>
      </c>
      <c r="G211" s="192" t="s">
        <v>983</v>
      </c>
      <c r="H211" s="229">
        <v>1</v>
      </c>
      <c r="I211" s="319"/>
      <c r="J211" s="33"/>
    </row>
    <row r="212" spans="1:10" ht="25.5" x14ac:dyDescent="0.2">
      <c r="A212" s="14">
        <f>A211+1</f>
        <v>193</v>
      </c>
      <c r="B212" s="31" t="s">
        <v>786</v>
      </c>
      <c r="C212" s="113" t="s">
        <v>1330</v>
      </c>
      <c r="D212" s="117" t="s">
        <v>248</v>
      </c>
      <c r="E212" s="140" t="s">
        <v>248</v>
      </c>
      <c r="F212" s="113" t="s">
        <v>249</v>
      </c>
      <c r="G212" s="183" t="s">
        <v>984</v>
      </c>
      <c r="H212" s="229">
        <v>2</v>
      </c>
      <c r="I212" s="319"/>
      <c r="J212" s="33"/>
    </row>
    <row r="213" spans="1:10" ht="25.5" x14ac:dyDescent="0.2">
      <c r="A213" s="14">
        <f t="shared" ref="A213:A245" si="5">A212+1</f>
        <v>194</v>
      </c>
      <c r="B213" s="31" t="s">
        <v>786</v>
      </c>
      <c r="C213" s="113" t="s">
        <v>1331</v>
      </c>
      <c r="D213" s="756" t="s">
        <v>251</v>
      </c>
      <c r="E213" s="756" t="s">
        <v>251</v>
      </c>
      <c r="F213" s="113" t="s">
        <v>252</v>
      </c>
      <c r="G213" s="181" t="s">
        <v>985</v>
      </c>
      <c r="H213" s="229">
        <v>1</v>
      </c>
      <c r="I213" s="319"/>
      <c r="J213" s="33"/>
    </row>
    <row r="214" spans="1:10" ht="38.25" x14ac:dyDescent="0.2">
      <c r="A214" s="14">
        <f t="shared" si="5"/>
        <v>195</v>
      </c>
      <c r="B214" s="31" t="s">
        <v>786</v>
      </c>
      <c r="C214" s="113" t="s">
        <v>1331</v>
      </c>
      <c r="D214" s="758"/>
      <c r="E214" s="758"/>
      <c r="F214" s="113" t="s">
        <v>73</v>
      </c>
      <c r="G214" s="181" t="s">
        <v>986</v>
      </c>
      <c r="H214" s="229">
        <v>2</v>
      </c>
      <c r="I214" s="319"/>
      <c r="J214" s="33"/>
    </row>
    <row r="215" spans="1:10" x14ac:dyDescent="0.2">
      <c r="A215" s="69"/>
      <c r="B215" s="782" t="s">
        <v>794</v>
      </c>
      <c r="C215" s="785"/>
      <c r="D215" s="785"/>
      <c r="E215" s="785"/>
      <c r="F215" s="785"/>
      <c r="G215" s="785"/>
      <c r="H215" s="290"/>
      <c r="I215" s="319"/>
      <c r="J215" s="33"/>
    </row>
    <row r="216" spans="1:10" ht="25.5" x14ac:dyDescent="0.2">
      <c r="A216" s="14">
        <f>A214+1</f>
        <v>196</v>
      </c>
      <c r="B216" s="31" t="s">
        <v>788</v>
      </c>
      <c r="C216" s="113" t="s">
        <v>1333</v>
      </c>
      <c r="D216" s="756">
        <v>5.4</v>
      </c>
      <c r="E216" s="756">
        <v>5.4</v>
      </c>
      <c r="F216" s="113" t="s">
        <v>255</v>
      </c>
      <c r="G216" s="181" t="s">
        <v>987</v>
      </c>
      <c r="H216" s="229">
        <v>1</v>
      </c>
      <c r="I216" s="319"/>
      <c r="J216" s="33"/>
    </row>
    <row r="217" spans="1:10" ht="38.25" x14ac:dyDescent="0.2">
      <c r="A217" s="14">
        <f t="shared" si="5"/>
        <v>197</v>
      </c>
      <c r="B217" s="31" t="s">
        <v>788</v>
      </c>
      <c r="C217" s="113" t="s">
        <v>1333</v>
      </c>
      <c r="D217" s="758"/>
      <c r="E217" s="758"/>
      <c r="F217" s="113" t="s">
        <v>73</v>
      </c>
      <c r="G217" s="181" t="s">
        <v>988</v>
      </c>
      <c r="H217" s="229">
        <v>1</v>
      </c>
      <c r="I217" s="319"/>
      <c r="J217" s="33"/>
    </row>
    <row r="218" spans="1:10" ht="25.5" x14ac:dyDescent="0.2">
      <c r="A218" s="14">
        <f t="shared" si="5"/>
        <v>198</v>
      </c>
      <c r="B218" s="113" t="s">
        <v>750</v>
      </c>
      <c r="C218" s="117" t="s">
        <v>258</v>
      </c>
      <c r="D218" s="756" t="s">
        <v>258</v>
      </c>
      <c r="E218" s="756" t="s">
        <v>258</v>
      </c>
      <c r="F218" s="113" t="s">
        <v>259</v>
      </c>
      <c r="G218" s="181" t="s">
        <v>989</v>
      </c>
      <c r="H218" s="229">
        <v>1</v>
      </c>
      <c r="I218" s="319"/>
      <c r="J218" s="33"/>
    </row>
    <row r="219" spans="1:10" ht="25.5" x14ac:dyDescent="0.2">
      <c r="A219" s="14">
        <f t="shared" si="5"/>
        <v>199</v>
      </c>
      <c r="B219" s="31" t="s">
        <v>788</v>
      </c>
      <c r="C219" s="113" t="s">
        <v>1334</v>
      </c>
      <c r="D219" s="757"/>
      <c r="E219" s="757"/>
      <c r="F219" s="113" t="s">
        <v>73</v>
      </c>
      <c r="G219" s="181" t="s">
        <v>990</v>
      </c>
      <c r="H219" s="229">
        <v>1</v>
      </c>
      <c r="I219" s="319"/>
      <c r="J219" s="33"/>
    </row>
    <row r="220" spans="1:10" ht="51" x14ac:dyDescent="0.2">
      <c r="A220" s="14">
        <f t="shared" si="5"/>
        <v>200</v>
      </c>
      <c r="B220" s="113" t="s">
        <v>750</v>
      </c>
      <c r="C220" s="117" t="s">
        <v>258</v>
      </c>
      <c r="D220" s="757"/>
      <c r="E220" s="757"/>
      <c r="F220" s="113" t="s">
        <v>73</v>
      </c>
      <c r="G220" s="181" t="s">
        <v>991</v>
      </c>
      <c r="H220" s="229">
        <v>1</v>
      </c>
      <c r="I220" s="319"/>
      <c r="J220" s="33"/>
    </row>
    <row r="221" spans="1:10" ht="25.5" x14ac:dyDescent="0.2">
      <c r="A221" s="14">
        <f t="shared" si="5"/>
        <v>201</v>
      </c>
      <c r="B221" s="31" t="s">
        <v>788</v>
      </c>
      <c r="C221" s="113" t="s">
        <v>1334</v>
      </c>
      <c r="D221" s="757"/>
      <c r="E221" s="757"/>
      <c r="F221" s="113" t="s">
        <v>73</v>
      </c>
      <c r="G221" s="181" t="s">
        <v>992</v>
      </c>
      <c r="H221" s="229">
        <v>2</v>
      </c>
      <c r="I221" s="319"/>
      <c r="J221" s="33"/>
    </row>
    <row r="222" spans="1:10" ht="25.5" x14ac:dyDescent="0.2">
      <c r="A222" s="14">
        <f t="shared" si="5"/>
        <v>202</v>
      </c>
      <c r="B222" s="31" t="s">
        <v>788</v>
      </c>
      <c r="C222" s="113" t="s">
        <v>1334</v>
      </c>
      <c r="D222" s="758"/>
      <c r="E222" s="758"/>
      <c r="F222" s="113" t="s">
        <v>73</v>
      </c>
      <c r="G222" s="181" t="s">
        <v>993</v>
      </c>
      <c r="H222" s="229">
        <v>1</v>
      </c>
      <c r="I222" s="319"/>
      <c r="J222" s="33"/>
    </row>
    <row r="223" spans="1:10" x14ac:dyDescent="0.2">
      <c r="A223" s="68"/>
      <c r="B223" s="113" t="s">
        <v>750</v>
      </c>
      <c r="C223" s="117" t="s">
        <v>265</v>
      </c>
      <c r="D223" s="756" t="s">
        <v>265</v>
      </c>
      <c r="E223" s="756" t="s">
        <v>265</v>
      </c>
      <c r="F223" s="113" t="s">
        <v>266</v>
      </c>
      <c r="G223" s="183" t="s">
        <v>994</v>
      </c>
      <c r="H223" s="260"/>
      <c r="I223" s="319"/>
      <c r="J223" s="33"/>
    </row>
    <row r="224" spans="1:10" x14ac:dyDescent="0.2">
      <c r="A224" s="14">
        <f>A222+1</f>
        <v>203</v>
      </c>
      <c r="B224" s="113" t="s">
        <v>750</v>
      </c>
      <c r="C224" s="117" t="s">
        <v>265</v>
      </c>
      <c r="D224" s="757"/>
      <c r="E224" s="757"/>
      <c r="F224" s="113" t="s">
        <v>73</v>
      </c>
      <c r="G224" s="183" t="s">
        <v>995</v>
      </c>
      <c r="H224" s="229">
        <v>1</v>
      </c>
      <c r="I224" s="319"/>
      <c r="J224" s="33"/>
    </row>
    <row r="225" spans="1:10" ht="38.25" x14ac:dyDescent="0.2">
      <c r="A225" s="14">
        <f>A224+1</f>
        <v>204</v>
      </c>
      <c r="B225" s="31" t="s">
        <v>788</v>
      </c>
      <c r="C225" s="113" t="s">
        <v>1335</v>
      </c>
      <c r="D225" s="757"/>
      <c r="E225" s="757"/>
      <c r="F225" s="113" t="s">
        <v>73</v>
      </c>
      <c r="G225" s="183" t="s">
        <v>996</v>
      </c>
      <c r="H225" s="229">
        <v>1</v>
      </c>
      <c r="I225" s="319"/>
      <c r="J225" s="33"/>
    </row>
    <row r="226" spans="1:10" x14ac:dyDescent="0.2">
      <c r="A226" s="14">
        <f t="shared" si="5"/>
        <v>205</v>
      </c>
      <c r="B226" s="114" t="s">
        <v>750</v>
      </c>
      <c r="C226" s="113" t="s">
        <v>265</v>
      </c>
      <c r="D226" s="757"/>
      <c r="E226" s="757"/>
      <c r="F226" s="113" t="s">
        <v>73</v>
      </c>
      <c r="G226" s="183" t="s">
        <v>997</v>
      </c>
      <c r="H226" s="229">
        <v>1</v>
      </c>
      <c r="I226" s="319"/>
      <c r="J226" s="33"/>
    </row>
    <row r="227" spans="1:10" x14ac:dyDescent="0.2">
      <c r="A227" s="14">
        <f t="shared" si="5"/>
        <v>206</v>
      </c>
      <c r="B227" s="31" t="s">
        <v>788</v>
      </c>
      <c r="C227" s="754" t="s">
        <v>1335</v>
      </c>
      <c r="D227" s="757"/>
      <c r="E227" s="757"/>
      <c r="F227" s="113" t="s">
        <v>73</v>
      </c>
      <c r="G227" s="183" t="s">
        <v>998</v>
      </c>
      <c r="H227" s="229">
        <v>1</v>
      </c>
      <c r="I227" s="319"/>
      <c r="J227" s="33"/>
    </row>
    <row r="228" spans="1:10" ht="25.5" x14ac:dyDescent="0.2">
      <c r="A228" s="14">
        <f t="shared" si="5"/>
        <v>207</v>
      </c>
      <c r="B228" s="31" t="s">
        <v>788</v>
      </c>
      <c r="C228" s="754"/>
      <c r="D228" s="758"/>
      <c r="E228" s="758"/>
      <c r="F228" s="113" t="s">
        <v>73</v>
      </c>
      <c r="G228" s="183" t="s">
        <v>999</v>
      </c>
      <c r="H228" s="229">
        <v>1</v>
      </c>
      <c r="I228" s="319"/>
      <c r="J228" s="33"/>
    </row>
    <row r="229" spans="1:10" x14ac:dyDescent="0.2">
      <c r="A229" s="68"/>
      <c r="B229" s="31" t="s">
        <v>788</v>
      </c>
      <c r="C229" s="754" t="s">
        <v>1336</v>
      </c>
      <c r="D229" s="755" t="s">
        <v>273</v>
      </c>
      <c r="E229" s="755" t="s">
        <v>273</v>
      </c>
      <c r="F229" s="113" t="s">
        <v>274</v>
      </c>
      <c r="G229" s="183" t="s">
        <v>1000</v>
      </c>
      <c r="H229" s="260"/>
      <c r="I229" s="319"/>
      <c r="J229" s="33"/>
    </row>
    <row r="230" spans="1:10" x14ac:dyDescent="0.2">
      <c r="A230" s="14">
        <f>A228+1</f>
        <v>208</v>
      </c>
      <c r="B230" s="31" t="s">
        <v>788</v>
      </c>
      <c r="C230" s="755"/>
      <c r="D230" s="755"/>
      <c r="E230" s="755"/>
      <c r="F230" s="113" t="s">
        <v>73</v>
      </c>
      <c r="G230" s="183" t="s">
        <v>1001</v>
      </c>
      <c r="H230" s="229">
        <v>1</v>
      </c>
      <c r="I230" s="319"/>
      <c r="J230" s="33"/>
    </row>
    <row r="231" spans="1:10" ht="25.5" x14ac:dyDescent="0.2">
      <c r="A231" s="14">
        <f t="shared" si="5"/>
        <v>209</v>
      </c>
      <c r="B231" s="31" t="s">
        <v>788</v>
      </c>
      <c r="C231" s="755"/>
      <c r="D231" s="755"/>
      <c r="E231" s="755"/>
      <c r="F231" s="113" t="s">
        <v>73</v>
      </c>
      <c r="G231" s="183" t="s">
        <v>1002</v>
      </c>
      <c r="H231" s="229">
        <v>1</v>
      </c>
      <c r="I231" s="319"/>
      <c r="J231" s="33"/>
    </row>
    <row r="232" spans="1:10" x14ac:dyDescent="0.2">
      <c r="A232" s="14">
        <f t="shared" si="5"/>
        <v>210</v>
      </c>
      <c r="B232" s="31" t="s">
        <v>788</v>
      </c>
      <c r="C232" s="755"/>
      <c r="D232" s="755"/>
      <c r="E232" s="755"/>
      <c r="F232" s="113" t="s">
        <v>73</v>
      </c>
      <c r="G232" s="183" t="s">
        <v>1003</v>
      </c>
      <c r="H232" s="229">
        <v>1</v>
      </c>
      <c r="I232" s="319"/>
      <c r="J232" s="33"/>
    </row>
    <row r="233" spans="1:10" x14ac:dyDescent="0.2">
      <c r="A233" s="14">
        <f t="shared" si="5"/>
        <v>211</v>
      </c>
      <c r="B233" s="31" t="s">
        <v>788</v>
      </c>
      <c r="C233" s="755"/>
      <c r="D233" s="755"/>
      <c r="E233" s="755"/>
      <c r="F233" s="113" t="s">
        <v>73</v>
      </c>
      <c r="G233" s="183" t="s">
        <v>1004</v>
      </c>
      <c r="H233" s="229">
        <v>1</v>
      </c>
      <c r="I233" s="319"/>
      <c r="J233" s="33"/>
    </row>
    <row r="234" spans="1:10" x14ac:dyDescent="0.2">
      <c r="A234" s="14">
        <f t="shared" si="5"/>
        <v>212</v>
      </c>
      <c r="B234" s="31" t="s">
        <v>788</v>
      </c>
      <c r="C234" s="755"/>
      <c r="D234" s="755"/>
      <c r="E234" s="755"/>
      <c r="F234" s="113" t="s">
        <v>73</v>
      </c>
      <c r="G234" s="183" t="s">
        <v>1005</v>
      </c>
      <c r="H234" s="229">
        <v>1</v>
      </c>
      <c r="I234" s="319"/>
      <c r="J234" s="33"/>
    </row>
    <row r="235" spans="1:10" ht="25.5" x14ac:dyDescent="0.2">
      <c r="A235" s="14">
        <f t="shared" si="5"/>
        <v>213</v>
      </c>
      <c r="B235" s="31" t="s">
        <v>788</v>
      </c>
      <c r="C235" s="113" t="s">
        <v>1337</v>
      </c>
      <c r="D235" s="117" t="s">
        <v>280</v>
      </c>
      <c r="E235" s="140" t="s">
        <v>280</v>
      </c>
      <c r="F235" s="113" t="s">
        <v>281</v>
      </c>
      <c r="G235" s="181" t="s">
        <v>1006</v>
      </c>
      <c r="H235" s="229">
        <v>2</v>
      </c>
      <c r="I235" s="319"/>
      <c r="J235" s="33"/>
    </row>
    <row r="236" spans="1:10" ht="63.75" x14ac:dyDescent="0.2">
      <c r="A236" s="14">
        <f t="shared" si="5"/>
        <v>214</v>
      </c>
      <c r="B236" s="31" t="s">
        <v>788</v>
      </c>
      <c r="C236" s="113" t="s">
        <v>1338</v>
      </c>
      <c r="D236" s="756" t="s">
        <v>283</v>
      </c>
      <c r="E236" s="756" t="s">
        <v>283</v>
      </c>
      <c r="F236" s="113" t="s">
        <v>284</v>
      </c>
      <c r="G236" s="181" t="s">
        <v>1007</v>
      </c>
      <c r="H236" s="229">
        <v>2</v>
      </c>
      <c r="I236" s="319"/>
      <c r="J236" s="33"/>
    </row>
    <row r="237" spans="1:10" ht="25.5" x14ac:dyDescent="0.2">
      <c r="A237" s="14">
        <f t="shared" si="5"/>
        <v>215</v>
      </c>
      <c r="B237" s="31" t="s">
        <v>788</v>
      </c>
      <c r="C237" s="113" t="s">
        <v>1338</v>
      </c>
      <c r="D237" s="758"/>
      <c r="E237" s="757"/>
      <c r="F237" s="113" t="s">
        <v>73</v>
      </c>
      <c r="G237" s="181" t="s">
        <v>1008</v>
      </c>
      <c r="H237" s="229">
        <v>2</v>
      </c>
      <c r="I237" s="319"/>
      <c r="J237" s="33"/>
    </row>
    <row r="238" spans="1:10" ht="63.75" x14ac:dyDescent="0.2">
      <c r="A238" s="14">
        <f t="shared" si="5"/>
        <v>216</v>
      </c>
      <c r="B238" s="31" t="s">
        <v>788</v>
      </c>
      <c r="C238" s="113" t="s">
        <v>1338</v>
      </c>
      <c r="D238" s="169" t="s">
        <v>283</v>
      </c>
      <c r="E238" s="169" t="s">
        <v>283</v>
      </c>
      <c r="F238" s="166" t="s">
        <v>1611</v>
      </c>
      <c r="G238" s="181" t="s">
        <v>1009</v>
      </c>
      <c r="H238" s="229">
        <v>2</v>
      </c>
      <c r="I238" s="319"/>
      <c r="J238" s="33"/>
    </row>
    <row r="239" spans="1:10" ht="25.5" x14ac:dyDescent="0.2">
      <c r="A239" s="14">
        <f t="shared" si="5"/>
        <v>217</v>
      </c>
      <c r="B239" s="31" t="s">
        <v>788</v>
      </c>
      <c r="C239" s="113" t="s">
        <v>1339</v>
      </c>
      <c r="D239" s="756" t="s">
        <v>287</v>
      </c>
      <c r="E239" s="756" t="s">
        <v>287</v>
      </c>
      <c r="F239" s="113" t="s">
        <v>288</v>
      </c>
      <c r="G239" s="181" t="s">
        <v>1010</v>
      </c>
      <c r="H239" s="229">
        <v>2</v>
      </c>
      <c r="I239" s="319"/>
      <c r="J239" s="33"/>
    </row>
    <row r="240" spans="1:10" ht="25.5" x14ac:dyDescent="0.2">
      <c r="A240" s="14">
        <f t="shared" si="5"/>
        <v>218</v>
      </c>
      <c r="B240" s="31" t="s">
        <v>788</v>
      </c>
      <c r="C240" s="113" t="s">
        <v>1339</v>
      </c>
      <c r="D240" s="757"/>
      <c r="E240" s="757"/>
      <c r="F240" s="113" t="s">
        <v>73</v>
      </c>
      <c r="G240" s="181" t="s">
        <v>1011</v>
      </c>
      <c r="H240" s="229">
        <v>2</v>
      </c>
      <c r="I240" s="319"/>
      <c r="J240" s="33"/>
    </row>
    <row r="241" spans="1:10" ht="25.5" x14ac:dyDescent="0.2">
      <c r="A241" s="14">
        <f t="shared" si="5"/>
        <v>219</v>
      </c>
      <c r="B241" s="113" t="s">
        <v>750</v>
      </c>
      <c r="C241" s="117" t="s">
        <v>287</v>
      </c>
      <c r="D241" s="758"/>
      <c r="E241" s="758"/>
      <c r="F241" s="113" t="s">
        <v>73</v>
      </c>
      <c r="G241" s="48" t="s">
        <v>1012</v>
      </c>
      <c r="H241" s="229">
        <v>2</v>
      </c>
      <c r="I241" s="319"/>
      <c r="J241" s="33"/>
    </row>
    <row r="242" spans="1:10" ht="25.5" x14ac:dyDescent="0.2">
      <c r="A242" s="14">
        <f t="shared" si="5"/>
        <v>220</v>
      </c>
      <c r="B242" s="31" t="s">
        <v>788</v>
      </c>
      <c r="C242" s="113" t="s">
        <v>1340</v>
      </c>
      <c r="D242" s="117" t="s">
        <v>292</v>
      </c>
      <c r="E242" s="140" t="s">
        <v>292</v>
      </c>
      <c r="F242" s="113" t="s">
        <v>293</v>
      </c>
      <c r="G242" s="181" t="s">
        <v>1013</v>
      </c>
      <c r="H242" s="229">
        <v>1</v>
      </c>
      <c r="I242" s="319"/>
      <c r="J242" s="33"/>
    </row>
    <row r="243" spans="1:10" ht="25.5" x14ac:dyDescent="0.2">
      <c r="A243" s="14">
        <f t="shared" si="5"/>
        <v>221</v>
      </c>
      <c r="B243" s="31" t="s">
        <v>786</v>
      </c>
      <c r="C243" s="113" t="s">
        <v>1341</v>
      </c>
      <c r="D243" s="756" t="s">
        <v>295</v>
      </c>
      <c r="E243" s="756" t="s">
        <v>295</v>
      </c>
      <c r="F243" s="113" t="s">
        <v>296</v>
      </c>
      <c r="G243" s="184" t="s">
        <v>1557</v>
      </c>
      <c r="H243" s="229">
        <v>1</v>
      </c>
      <c r="I243" s="319"/>
      <c r="J243" s="33"/>
    </row>
    <row r="244" spans="1:10" ht="38.25" x14ac:dyDescent="0.2">
      <c r="A244" s="14">
        <f t="shared" si="5"/>
        <v>222</v>
      </c>
      <c r="B244" s="31" t="s">
        <v>788</v>
      </c>
      <c r="C244" s="113" t="s">
        <v>1342</v>
      </c>
      <c r="D244" s="758"/>
      <c r="E244" s="758"/>
      <c r="F244" s="113" t="s">
        <v>73</v>
      </c>
      <c r="G244" s="181" t="s">
        <v>1015</v>
      </c>
      <c r="H244" s="229">
        <v>1</v>
      </c>
      <c r="I244" s="319"/>
      <c r="J244" s="33"/>
    </row>
    <row r="245" spans="1:10" ht="25.5" customHeight="1" x14ac:dyDescent="0.2">
      <c r="A245" s="14">
        <f t="shared" si="5"/>
        <v>223</v>
      </c>
      <c r="B245" s="113" t="s">
        <v>751</v>
      </c>
      <c r="C245" s="117" t="s">
        <v>299</v>
      </c>
      <c r="D245" s="756" t="s">
        <v>299</v>
      </c>
      <c r="E245" s="756" t="s">
        <v>299</v>
      </c>
      <c r="F245" s="113" t="s">
        <v>300</v>
      </c>
      <c r="G245" s="181" t="s">
        <v>1016</v>
      </c>
      <c r="H245" s="229">
        <v>1</v>
      </c>
      <c r="I245" s="319"/>
      <c r="J245" s="33"/>
    </row>
    <row r="246" spans="1:10" ht="25.5" x14ac:dyDescent="0.2">
      <c r="A246" s="14">
        <f>A245+1</f>
        <v>224</v>
      </c>
      <c r="B246" s="113" t="s">
        <v>751</v>
      </c>
      <c r="C246" s="117" t="s">
        <v>299</v>
      </c>
      <c r="D246" s="757"/>
      <c r="E246" s="757"/>
      <c r="F246" s="113" t="s">
        <v>73</v>
      </c>
      <c r="G246" s="181" t="s">
        <v>1017</v>
      </c>
      <c r="H246" s="229">
        <v>1</v>
      </c>
      <c r="I246" s="319"/>
      <c r="J246" s="33"/>
    </row>
    <row r="247" spans="1:10" x14ac:dyDescent="0.2">
      <c r="A247" s="14">
        <f>A246+1</f>
        <v>225</v>
      </c>
      <c r="B247" s="113" t="s">
        <v>751</v>
      </c>
      <c r="C247" s="117" t="s">
        <v>299</v>
      </c>
      <c r="D247" s="757"/>
      <c r="E247" s="757"/>
      <c r="F247" s="113" t="s">
        <v>73</v>
      </c>
      <c r="G247" s="181" t="s">
        <v>1018</v>
      </c>
      <c r="H247" s="229">
        <v>1</v>
      </c>
      <c r="I247" s="319"/>
      <c r="J247" s="33"/>
    </row>
    <row r="248" spans="1:10" ht="38.25" x14ac:dyDescent="0.2">
      <c r="A248" s="14">
        <f>A247+1</f>
        <v>226</v>
      </c>
      <c r="B248" s="113" t="s">
        <v>751</v>
      </c>
      <c r="C248" s="117" t="s">
        <v>299</v>
      </c>
      <c r="D248" s="758"/>
      <c r="E248" s="758"/>
      <c r="F248" s="113" t="s">
        <v>73</v>
      </c>
      <c r="G248" s="181" t="s">
        <v>1019</v>
      </c>
      <c r="H248" s="229">
        <v>1</v>
      </c>
      <c r="I248" s="319"/>
      <c r="J248" s="33"/>
    </row>
    <row r="249" spans="1:10" x14ac:dyDescent="0.2">
      <c r="A249" s="69"/>
      <c r="B249" s="782" t="s">
        <v>795</v>
      </c>
      <c r="C249" s="785"/>
      <c r="D249" s="785"/>
      <c r="E249" s="785"/>
      <c r="F249" s="785"/>
      <c r="G249" s="785"/>
      <c r="H249" s="290"/>
      <c r="I249" s="319"/>
      <c r="J249" s="33"/>
    </row>
    <row r="250" spans="1:10" ht="38.25" x14ac:dyDescent="0.2">
      <c r="A250" s="14">
        <f>A248+1</f>
        <v>227</v>
      </c>
      <c r="B250" s="31" t="s">
        <v>786</v>
      </c>
      <c r="C250" s="113" t="s">
        <v>1344</v>
      </c>
      <c r="D250" s="756" t="s">
        <v>306</v>
      </c>
      <c r="E250" s="756" t="s">
        <v>306</v>
      </c>
      <c r="F250" s="113" t="s">
        <v>305</v>
      </c>
      <c r="G250" s="181" t="s">
        <v>1020</v>
      </c>
      <c r="H250" s="229">
        <v>1</v>
      </c>
      <c r="I250" s="319"/>
      <c r="J250" s="33"/>
    </row>
    <row r="251" spans="1:10" ht="25.5" x14ac:dyDescent="0.2">
      <c r="A251" s="14">
        <f t="shared" ref="A251:A319" si="6">A250+1</f>
        <v>228</v>
      </c>
      <c r="B251" s="31" t="s">
        <v>786</v>
      </c>
      <c r="C251" s="113" t="s">
        <v>1344</v>
      </c>
      <c r="D251" s="757"/>
      <c r="E251" s="757"/>
      <c r="F251" s="113" t="s">
        <v>73</v>
      </c>
      <c r="G251" s="181" t="s">
        <v>1497</v>
      </c>
      <c r="H251" s="229">
        <v>1</v>
      </c>
      <c r="I251" s="319"/>
      <c r="J251" s="33"/>
    </row>
    <row r="252" spans="1:10" ht="25.5" x14ac:dyDescent="0.2">
      <c r="A252" s="14">
        <f t="shared" si="6"/>
        <v>229</v>
      </c>
      <c r="B252" s="31" t="s">
        <v>786</v>
      </c>
      <c r="C252" s="113" t="s">
        <v>1344</v>
      </c>
      <c r="D252" s="757"/>
      <c r="E252" s="757"/>
      <c r="F252" s="113" t="s">
        <v>73</v>
      </c>
      <c r="G252" s="181" t="s">
        <v>1498</v>
      </c>
      <c r="H252" s="229">
        <v>2</v>
      </c>
      <c r="I252" s="319"/>
      <c r="J252" s="33"/>
    </row>
    <row r="253" spans="1:10" ht="25.5" x14ac:dyDescent="0.2">
      <c r="A253" s="14">
        <f t="shared" si="6"/>
        <v>230</v>
      </c>
      <c r="B253" s="31" t="s">
        <v>788</v>
      </c>
      <c r="C253" s="113" t="s">
        <v>1343</v>
      </c>
      <c r="D253" s="757"/>
      <c r="E253" s="757"/>
      <c r="F253" s="113" t="s">
        <v>73</v>
      </c>
      <c r="G253" s="181" t="s">
        <v>1021</v>
      </c>
      <c r="H253" s="229">
        <v>1</v>
      </c>
      <c r="I253" s="319"/>
      <c r="J253" s="33"/>
    </row>
    <row r="254" spans="1:10" x14ac:dyDescent="0.2">
      <c r="A254" s="68"/>
      <c r="B254" s="31" t="s">
        <v>788</v>
      </c>
      <c r="C254" s="754" t="s">
        <v>1343</v>
      </c>
      <c r="D254" s="757"/>
      <c r="E254" s="757"/>
      <c r="F254" s="113" t="s">
        <v>73</v>
      </c>
      <c r="G254" s="183" t="s">
        <v>1022</v>
      </c>
      <c r="H254" s="260"/>
      <c r="I254" s="319"/>
      <c r="J254" s="33"/>
    </row>
    <row r="255" spans="1:10" ht="25.5" x14ac:dyDescent="0.2">
      <c r="A255" s="14">
        <f>A253+1</f>
        <v>231</v>
      </c>
      <c r="B255" s="31" t="s">
        <v>788</v>
      </c>
      <c r="C255" s="755"/>
      <c r="D255" s="757"/>
      <c r="E255" s="757"/>
      <c r="F255" s="113" t="s">
        <v>73</v>
      </c>
      <c r="G255" s="183" t="s">
        <v>1023</v>
      </c>
      <c r="H255" s="229">
        <v>1</v>
      </c>
      <c r="I255" s="319"/>
      <c r="J255" s="33"/>
    </row>
    <row r="256" spans="1:10" x14ac:dyDescent="0.2">
      <c r="A256" s="14">
        <f t="shared" si="6"/>
        <v>232</v>
      </c>
      <c r="B256" s="31" t="s">
        <v>788</v>
      </c>
      <c r="C256" s="755"/>
      <c r="D256" s="757"/>
      <c r="E256" s="757"/>
      <c r="F256" s="113" t="s">
        <v>73</v>
      </c>
      <c r="G256" s="183" t="s">
        <v>1024</v>
      </c>
      <c r="H256" s="229">
        <v>1</v>
      </c>
      <c r="I256" s="319"/>
      <c r="J256" s="33"/>
    </row>
    <row r="257" spans="1:10" x14ac:dyDescent="0.2">
      <c r="A257" s="68"/>
      <c r="B257" s="31" t="s">
        <v>788</v>
      </c>
      <c r="C257" s="754" t="s">
        <v>1343</v>
      </c>
      <c r="D257" s="757"/>
      <c r="E257" s="757"/>
      <c r="F257" s="113" t="s">
        <v>73</v>
      </c>
      <c r="G257" s="183" t="s">
        <v>1025</v>
      </c>
      <c r="H257" s="260"/>
      <c r="I257" s="319"/>
      <c r="J257" s="33"/>
    </row>
    <row r="258" spans="1:10" ht="25.5" x14ac:dyDescent="0.2">
      <c r="A258" s="14">
        <f>A256+1</f>
        <v>233</v>
      </c>
      <c r="B258" s="31" t="s">
        <v>788</v>
      </c>
      <c r="C258" s="755"/>
      <c r="D258" s="757"/>
      <c r="E258" s="757"/>
      <c r="F258" s="113" t="s">
        <v>73</v>
      </c>
      <c r="G258" s="183" t="s">
        <v>1026</v>
      </c>
      <c r="H258" s="229">
        <v>1</v>
      </c>
      <c r="I258" s="319"/>
      <c r="J258" s="33"/>
    </row>
    <row r="259" spans="1:10" ht="25.5" x14ac:dyDescent="0.2">
      <c r="A259" s="14">
        <f t="shared" si="6"/>
        <v>234</v>
      </c>
      <c r="B259" s="31" t="s">
        <v>788</v>
      </c>
      <c r="C259" s="755"/>
      <c r="D259" s="758"/>
      <c r="E259" s="758"/>
      <c r="F259" s="113" t="s">
        <v>73</v>
      </c>
      <c r="G259" s="183" t="s">
        <v>1027</v>
      </c>
      <c r="H259" s="229">
        <v>1</v>
      </c>
      <c r="I259" s="319"/>
      <c r="J259" s="33"/>
    </row>
    <row r="260" spans="1:10" ht="25.5" x14ac:dyDescent="0.2">
      <c r="A260" s="14">
        <f t="shared" si="6"/>
        <v>235</v>
      </c>
      <c r="B260" s="113" t="s">
        <v>752</v>
      </c>
      <c r="C260" s="117" t="s">
        <v>315</v>
      </c>
      <c r="D260" s="756" t="s">
        <v>315</v>
      </c>
      <c r="E260" s="756" t="s">
        <v>315</v>
      </c>
      <c r="F260" s="113" t="s">
        <v>316</v>
      </c>
      <c r="G260" s="181" t="s">
        <v>1028</v>
      </c>
      <c r="H260" s="229">
        <v>1</v>
      </c>
      <c r="I260" s="319"/>
      <c r="J260" s="33"/>
    </row>
    <row r="261" spans="1:10" ht="38.25" x14ac:dyDescent="0.2">
      <c r="A261" s="14">
        <f t="shared" si="6"/>
        <v>236</v>
      </c>
      <c r="B261" s="31" t="s">
        <v>786</v>
      </c>
      <c r="C261" s="113" t="s">
        <v>1345</v>
      </c>
      <c r="D261" s="757"/>
      <c r="E261" s="757"/>
      <c r="F261" s="113" t="s">
        <v>73</v>
      </c>
      <c r="G261" s="183" t="s">
        <v>1029</v>
      </c>
      <c r="H261" s="229">
        <v>1</v>
      </c>
      <c r="I261" s="319"/>
      <c r="J261" s="33"/>
    </row>
    <row r="262" spans="1:10" ht="76.5" x14ac:dyDescent="0.2">
      <c r="A262" s="14">
        <f t="shared" si="6"/>
        <v>237</v>
      </c>
      <c r="B262" s="31" t="s">
        <v>788</v>
      </c>
      <c r="C262" s="113" t="s">
        <v>1346</v>
      </c>
      <c r="D262" s="758"/>
      <c r="E262" s="758"/>
      <c r="F262" s="113" t="s">
        <v>73</v>
      </c>
      <c r="G262" s="183" t="s">
        <v>1030</v>
      </c>
      <c r="H262" s="229">
        <v>1</v>
      </c>
      <c r="I262" s="319"/>
      <c r="J262" s="33"/>
    </row>
    <row r="263" spans="1:10" ht="25.5" x14ac:dyDescent="0.2">
      <c r="A263" s="14">
        <f t="shared" si="6"/>
        <v>238</v>
      </c>
      <c r="B263" s="31" t="s">
        <v>788</v>
      </c>
      <c r="C263" s="113" t="s">
        <v>1347</v>
      </c>
      <c r="D263" s="756" t="s">
        <v>320</v>
      </c>
      <c r="E263" s="756" t="s">
        <v>320</v>
      </c>
      <c r="F263" s="113" t="s">
        <v>321</v>
      </c>
      <c r="G263" s="181" t="s">
        <v>1300</v>
      </c>
      <c r="H263" s="229">
        <v>1</v>
      </c>
      <c r="I263" s="319"/>
      <c r="J263" s="33"/>
    </row>
    <row r="264" spans="1:10" ht="38.25" x14ac:dyDescent="0.2">
      <c r="A264" s="14">
        <f t="shared" si="6"/>
        <v>239</v>
      </c>
      <c r="B264" s="31" t="s">
        <v>788</v>
      </c>
      <c r="C264" s="113" t="s">
        <v>1347</v>
      </c>
      <c r="D264" s="757"/>
      <c r="E264" s="757"/>
      <c r="F264" s="113" t="s">
        <v>73</v>
      </c>
      <c r="G264" s="181" t="s">
        <v>1301</v>
      </c>
      <c r="H264" s="229">
        <v>1</v>
      </c>
      <c r="I264" s="319"/>
      <c r="J264" s="33"/>
    </row>
    <row r="265" spans="1:10" ht="25.5" x14ac:dyDescent="0.2">
      <c r="A265" s="14">
        <f t="shared" si="6"/>
        <v>240</v>
      </c>
      <c r="B265" s="31"/>
      <c r="C265" s="166" t="s">
        <v>1347</v>
      </c>
      <c r="D265" s="757"/>
      <c r="E265" s="757"/>
      <c r="F265" s="166" t="s">
        <v>73</v>
      </c>
      <c r="G265" s="20" t="s">
        <v>1612</v>
      </c>
      <c r="H265" s="261"/>
      <c r="I265" s="266" t="s">
        <v>1789</v>
      </c>
      <c r="J265" s="33"/>
    </row>
    <row r="266" spans="1:10" ht="25.5" x14ac:dyDescent="0.2">
      <c r="A266" s="14">
        <f t="shared" si="6"/>
        <v>241</v>
      </c>
      <c r="B266" s="113" t="s">
        <v>806</v>
      </c>
      <c r="C266" s="117" t="s">
        <v>320</v>
      </c>
      <c r="D266" s="757"/>
      <c r="E266" s="757"/>
      <c r="F266" s="113" t="s">
        <v>73</v>
      </c>
      <c r="G266" s="181" t="s">
        <v>1031</v>
      </c>
      <c r="H266" s="229">
        <v>1</v>
      </c>
      <c r="I266" s="319"/>
      <c r="J266" s="33"/>
    </row>
    <row r="267" spans="1:10" ht="38.25" x14ac:dyDescent="0.2">
      <c r="A267" s="14">
        <f t="shared" si="6"/>
        <v>242</v>
      </c>
      <c r="B267" s="31" t="s">
        <v>788</v>
      </c>
      <c r="C267" s="113" t="s">
        <v>1347</v>
      </c>
      <c r="D267" s="758"/>
      <c r="E267" s="758"/>
      <c r="F267" s="113" t="s">
        <v>73</v>
      </c>
      <c r="G267" s="181" t="s">
        <v>1032</v>
      </c>
      <c r="H267" s="229">
        <v>2</v>
      </c>
      <c r="I267" s="319"/>
      <c r="J267" s="33"/>
    </row>
    <row r="268" spans="1:10" ht="38.25" x14ac:dyDescent="0.2">
      <c r="A268" s="14">
        <f>A267+1</f>
        <v>243</v>
      </c>
      <c r="B268" s="31" t="s">
        <v>788</v>
      </c>
      <c r="C268" s="113" t="s">
        <v>1348</v>
      </c>
      <c r="D268" s="169" t="s">
        <v>325</v>
      </c>
      <c r="E268" s="169" t="s">
        <v>325</v>
      </c>
      <c r="F268" s="113" t="s">
        <v>326</v>
      </c>
      <c r="G268" s="181" t="s">
        <v>1033</v>
      </c>
      <c r="H268" s="229">
        <v>2</v>
      </c>
      <c r="I268" s="319"/>
      <c r="J268" s="33"/>
    </row>
    <row r="269" spans="1:10" ht="25.5" x14ac:dyDescent="0.2">
      <c r="A269" s="68"/>
      <c r="B269" s="31" t="s">
        <v>788</v>
      </c>
      <c r="C269" s="115" t="s">
        <v>1348</v>
      </c>
      <c r="D269" s="170" t="s">
        <v>325</v>
      </c>
      <c r="E269" s="757" t="s">
        <v>325</v>
      </c>
      <c r="F269" s="166" t="s">
        <v>1476</v>
      </c>
      <c r="G269" s="183" t="s">
        <v>1034</v>
      </c>
      <c r="H269" s="260"/>
      <c r="I269" s="319"/>
      <c r="J269" s="33"/>
    </row>
    <row r="270" spans="1:10" ht="38.25" x14ac:dyDescent="0.2">
      <c r="A270" s="14">
        <f>A268+1</f>
        <v>244</v>
      </c>
      <c r="B270" s="31" t="s">
        <v>788</v>
      </c>
      <c r="C270" s="115" t="s">
        <v>1348</v>
      </c>
      <c r="D270" s="117" t="s">
        <v>325</v>
      </c>
      <c r="E270" s="757"/>
      <c r="F270" s="166" t="s">
        <v>73</v>
      </c>
      <c r="G270" s="183" t="s">
        <v>1562</v>
      </c>
      <c r="H270" s="229">
        <v>2</v>
      </c>
      <c r="I270" s="319"/>
      <c r="J270" s="33"/>
    </row>
    <row r="271" spans="1:10" ht="25.5" x14ac:dyDescent="0.2">
      <c r="A271" s="14">
        <f>A270+1</f>
        <v>245</v>
      </c>
      <c r="B271" s="31" t="s">
        <v>788</v>
      </c>
      <c r="C271" s="137" t="s">
        <v>1348</v>
      </c>
      <c r="D271" s="140" t="s">
        <v>325</v>
      </c>
      <c r="E271" s="757"/>
      <c r="F271" s="135" t="s">
        <v>73</v>
      </c>
      <c r="G271" s="183" t="s">
        <v>1563</v>
      </c>
      <c r="H271" s="229">
        <v>2</v>
      </c>
      <c r="I271" s="266" t="s">
        <v>1791</v>
      </c>
      <c r="J271" s="33"/>
    </row>
    <row r="272" spans="1:10" ht="25.5" x14ac:dyDescent="0.2">
      <c r="A272" s="14">
        <f>A271+1</f>
        <v>246</v>
      </c>
      <c r="B272" s="31" t="s">
        <v>788</v>
      </c>
      <c r="C272" s="113" t="s">
        <v>1348</v>
      </c>
      <c r="D272" s="117" t="s">
        <v>325</v>
      </c>
      <c r="E272" s="758"/>
      <c r="F272" s="113" t="s">
        <v>73</v>
      </c>
      <c r="G272" s="183" t="s">
        <v>328</v>
      </c>
      <c r="H272" s="229">
        <v>1</v>
      </c>
      <c r="I272" s="319"/>
      <c r="J272" s="33"/>
    </row>
    <row r="273" spans="1:10" x14ac:dyDescent="0.2">
      <c r="A273" s="68"/>
      <c r="B273" s="31" t="s">
        <v>788</v>
      </c>
      <c r="C273" s="754" t="s">
        <v>1349</v>
      </c>
      <c r="D273" s="755" t="s">
        <v>331</v>
      </c>
      <c r="E273" s="755" t="s">
        <v>331</v>
      </c>
      <c r="F273" s="113" t="s">
        <v>681</v>
      </c>
      <c r="G273" s="183" t="s">
        <v>1036</v>
      </c>
      <c r="H273" s="260"/>
      <c r="I273" s="319"/>
      <c r="J273" s="33"/>
    </row>
    <row r="274" spans="1:10" x14ac:dyDescent="0.2">
      <c r="A274" s="14">
        <f>A272+1</f>
        <v>247</v>
      </c>
      <c r="B274" s="31" t="s">
        <v>788</v>
      </c>
      <c r="C274" s="755"/>
      <c r="D274" s="755"/>
      <c r="E274" s="755"/>
      <c r="F274" s="113" t="s">
        <v>73</v>
      </c>
      <c r="G274" s="183" t="s">
        <v>332</v>
      </c>
      <c r="H274" s="229">
        <v>1</v>
      </c>
      <c r="I274" s="319"/>
      <c r="J274" s="33"/>
    </row>
    <row r="275" spans="1:10" x14ac:dyDescent="0.2">
      <c r="A275" s="14">
        <f>A274+1</f>
        <v>248</v>
      </c>
      <c r="B275" s="31" t="s">
        <v>788</v>
      </c>
      <c r="C275" s="755"/>
      <c r="D275" s="755"/>
      <c r="E275" s="755"/>
      <c r="F275" s="113" t="s">
        <v>73</v>
      </c>
      <c r="G275" s="183" t="s">
        <v>333</v>
      </c>
      <c r="H275" s="229">
        <v>1</v>
      </c>
      <c r="I275" s="319"/>
      <c r="J275" s="33"/>
    </row>
    <row r="276" spans="1:10" x14ac:dyDescent="0.2">
      <c r="A276" s="14">
        <f>A275+1</f>
        <v>249</v>
      </c>
      <c r="B276" s="31" t="s">
        <v>788</v>
      </c>
      <c r="C276" s="755"/>
      <c r="D276" s="755"/>
      <c r="E276" s="755"/>
      <c r="F276" s="113" t="s">
        <v>73</v>
      </c>
      <c r="G276" s="183" t="s">
        <v>334</v>
      </c>
      <c r="H276" s="229">
        <v>1</v>
      </c>
      <c r="I276" s="319"/>
      <c r="J276" s="33"/>
    </row>
    <row r="277" spans="1:10" ht="25.5" x14ac:dyDescent="0.2">
      <c r="A277" s="14">
        <f t="shared" ref="A277:A278" si="7">A276+1</f>
        <v>250</v>
      </c>
      <c r="B277" s="31" t="s">
        <v>788</v>
      </c>
      <c r="C277" s="755"/>
      <c r="D277" s="755"/>
      <c r="E277" s="755"/>
      <c r="F277" s="113" t="s">
        <v>73</v>
      </c>
      <c r="G277" s="183" t="s">
        <v>335</v>
      </c>
      <c r="H277" s="229">
        <v>1</v>
      </c>
      <c r="I277" s="319"/>
      <c r="J277" s="33"/>
    </row>
    <row r="278" spans="1:10" x14ac:dyDescent="0.2">
      <c r="A278" s="14">
        <f t="shared" si="7"/>
        <v>251</v>
      </c>
      <c r="B278" s="31" t="s">
        <v>788</v>
      </c>
      <c r="C278" s="755"/>
      <c r="D278" s="755"/>
      <c r="E278" s="755"/>
      <c r="F278" s="113" t="s">
        <v>73</v>
      </c>
      <c r="G278" s="183" t="s">
        <v>336</v>
      </c>
      <c r="H278" s="229">
        <v>1</v>
      </c>
      <c r="I278" s="319"/>
      <c r="J278" s="33"/>
    </row>
    <row r="279" spans="1:10" ht="25.5" x14ac:dyDescent="0.2">
      <c r="A279" s="68"/>
      <c r="B279" s="31" t="s">
        <v>788</v>
      </c>
      <c r="C279" s="754" t="s">
        <v>1350</v>
      </c>
      <c r="D279" s="755" t="s">
        <v>338</v>
      </c>
      <c r="E279" s="755" t="s">
        <v>338</v>
      </c>
      <c r="F279" s="113" t="s">
        <v>339</v>
      </c>
      <c r="G279" s="183" t="s">
        <v>1037</v>
      </c>
      <c r="H279" s="260"/>
      <c r="I279" s="319"/>
      <c r="J279" s="33"/>
    </row>
    <row r="280" spans="1:10" ht="51" x14ac:dyDescent="0.2">
      <c r="A280" s="14">
        <f>A278+1</f>
        <v>252</v>
      </c>
      <c r="B280" s="31" t="s">
        <v>788</v>
      </c>
      <c r="C280" s="755"/>
      <c r="D280" s="755"/>
      <c r="E280" s="755"/>
      <c r="F280" s="113" t="s">
        <v>73</v>
      </c>
      <c r="G280" s="183" t="s">
        <v>340</v>
      </c>
      <c r="H280" s="229">
        <v>1</v>
      </c>
      <c r="I280" s="319"/>
      <c r="J280" s="33"/>
    </row>
    <row r="281" spans="1:10" ht="51" x14ac:dyDescent="0.2">
      <c r="A281" s="14">
        <f t="shared" si="6"/>
        <v>253</v>
      </c>
      <c r="B281" s="31" t="s">
        <v>788</v>
      </c>
      <c r="C281" s="755"/>
      <c r="D281" s="755"/>
      <c r="E281" s="755"/>
      <c r="F281" s="113" t="s">
        <v>73</v>
      </c>
      <c r="G281" s="183" t="s">
        <v>341</v>
      </c>
      <c r="H281" s="229">
        <v>1</v>
      </c>
      <c r="I281" s="319"/>
      <c r="J281" s="33"/>
    </row>
    <row r="282" spans="1:10" ht="89.25" x14ac:dyDescent="0.2">
      <c r="A282" s="14">
        <f t="shared" si="6"/>
        <v>254</v>
      </c>
      <c r="B282" s="31" t="s">
        <v>788</v>
      </c>
      <c r="C282" s="755"/>
      <c r="D282" s="755"/>
      <c r="E282" s="755"/>
      <c r="F282" s="113" t="s">
        <v>73</v>
      </c>
      <c r="G282" s="183" t="s">
        <v>342</v>
      </c>
      <c r="H282" s="229">
        <v>1</v>
      </c>
      <c r="I282" s="319"/>
      <c r="J282" s="33"/>
    </row>
    <row r="283" spans="1:10" ht="38.25" x14ac:dyDescent="0.2">
      <c r="A283" s="14">
        <f t="shared" si="6"/>
        <v>255</v>
      </c>
      <c r="B283" s="31" t="s">
        <v>788</v>
      </c>
      <c r="C283" s="755"/>
      <c r="D283" s="755"/>
      <c r="E283" s="755"/>
      <c r="F283" s="113" t="s">
        <v>73</v>
      </c>
      <c r="G283" s="183" t="s">
        <v>343</v>
      </c>
      <c r="H283" s="229">
        <v>1</v>
      </c>
      <c r="I283" s="319"/>
      <c r="J283" s="33"/>
    </row>
    <row r="284" spans="1:10" ht="38.25" x14ac:dyDescent="0.2">
      <c r="A284" s="14">
        <f t="shared" si="6"/>
        <v>256</v>
      </c>
      <c r="B284" s="113" t="s">
        <v>808</v>
      </c>
      <c r="C284" s="117" t="s">
        <v>345</v>
      </c>
      <c r="D284" s="756" t="s">
        <v>345</v>
      </c>
      <c r="E284" s="756" t="s">
        <v>345</v>
      </c>
      <c r="F284" s="113" t="s">
        <v>346</v>
      </c>
      <c r="G284" s="181" t="s">
        <v>1038</v>
      </c>
      <c r="H284" s="229">
        <v>2</v>
      </c>
      <c r="I284" s="319"/>
      <c r="J284" s="33"/>
    </row>
    <row r="285" spans="1:10" ht="25.5" x14ac:dyDescent="0.2">
      <c r="A285" s="14">
        <f t="shared" si="6"/>
        <v>257</v>
      </c>
      <c r="B285" s="113" t="s">
        <v>808</v>
      </c>
      <c r="C285" s="117" t="s">
        <v>345</v>
      </c>
      <c r="D285" s="758"/>
      <c r="E285" s="758"/>
      <c r="F285" s="113" t="s">
        <v>73</v>
      </c>
      <c r="G285" s="183" t="s">
        <v>1039</v>
      </c>
      <c r="H285" s="229">
        <v>2</v>
      </c>
      <c r="I285" s="319"/>
      <c r="J285" s="33"/>
    </row>
    <row r="286" spans="1:10" ht="38.25" x14ac:dyDescent="0.2">
      <c r="A286" s="14">
        <f>A285+1</f>
        <v>258</v>
      </c>
      <c r="B286" s="31" t="s">
        <v>788</v>
      </c>
      <c r="C286" s="113" t="s">
        <v>1351</v>
      </c>
      <c r="D286" s="756" t="s">
        <v>348</v>
      </c>
      <c r="E286" s="756" t="s">
        <v>348</v>
      </c>
      <c r="F286" s="113" t="s">
        <v>349</v>
      </c>
      <c r="G286" s="181" t="s">
        <v>1040</v>
      </c>
      <c r="H286" s="229">
        <v>2</v>
      </c>
      <c r="I286" s="319"/>
      <c r="J286" s="33"/>
    </row>
    <row r="287" spans="1:10" ht="25.5" x14ac:dyDescent="0.2">
      <c r="A287" s="68"/>
      <c r="B287" s="31" t="s">
        <v>788</v>
      </c>
      <c r="C287" s="168" t="s">
        <v>1351</v>
      </c>
      <c r="D287" s="757"/>
      <c r="E287" s="757"/>
      <c r="F287" s="113" t="s">
        <v>73</v>
      </c>
      <c r="G287" s="183" t="s">
        <v>1041</v>
      </c>
      <c r="H287" s="260"/>
      <c r="I287" s="319"/>
      <c r="J287" s="33"/>
    </row>
    <row r="288" spans="1:10" ht="25.5" x14ac:dyDescent="0.2">
      <c r="A288" s="14">
        <f>A286+1</f>
        <v>259</v>
      </c>
      <c r="B288" s="31" t="s">
        <v>788</v>
      </c>
      <c r="C288" s="760" t="s">
        <v>1351</v>
      </c>
      <c r="D288" s="757" t="s">
        <v>348</v>
      </c>
      <c r="E288" s="757" t="s">
        <v>348</v>
      </c>
      <c r="F288" s="166" t="s">
        <v>1477</v>
      </c>
      <c r="G288" s="183" t="s">
        <v>1042</v>
      </c>
      <c r="H288" s="229">
        <v>2</v>
      </c>
      <c r="I288" s="319"/>
      <c r="J288" s="33"/>
    </row>
    <row r="289" spans="1:10" x14ac:dyDescent="0.2">
      <c r="A289" s="14">
        <f t="shared" si="6"/>
        <v>260</v>
      </c>
      <c r="B289" s="31" t="s">
        <v>788</v>
      </c>
      <c r="C289" s="760"/>
      <c r="D289" s="757"/>
      <c r="E289" s="757"/>
      <c r="F289" s="113" t="s">
        <v>73</v>
      </c>
      <c r="G289" s="183" t="s">
        <v>1043</v>
      </c>
      <c r="H289" s="229">
        <v>2</v>
      </c>
      <c r="I289" s="319"/>
      <c r="J289" s="33"/>
    </row>
    <row r="290" spans="1:10" ht="25.5" x14ac:dyDescent="0.2">
      <c r="A290" s="14">
        <f t="shared" si="6"/>
        <v>261</v>
      </c>
      <c r="B290" s="31" t="s">
        <v>788</v>
      </c>
      <c r="C290" s="760"/>
      <c r="D290" s="757"/>
      <c r="E290" s="757"/>
      <c r="F290" s="166" t="s">
        <v>73</v>
      </c>
      <c r="G290" s="183" t="s">
        <v>1044</v>
      </c>
      <c r="H290" s="229">
        <v>2</v>
      </c>
      <c r="I290" s="319"/>
      <c r="J290" s="33"/>
    </row>
    <row r="291" spans="1:10" x14ac:dyDescent="0.2">
      <c r="A291" s="14">
        <f t="shared" si="6"/>
        <v>262</v>
      </c>
      <c r="B291" s="31" t="s">
        <v>788</v>
      </c>
      <c r="C291" s="761"/>
      <c r="D291" s="757"/>
      <c r="E291" s="757"/>
      <c r="F291" s="113" t="s">
        <v>73</v>
      </c>
      <c r="G291" s="183" t="s">
        <v>1045</v>
      </c>
      <c r="H291" s="229">
        <v>2</v>
      </c>
      <c r="I291" s="319"/>
      <c r="J291" s="33"/>
    </row>
    <row r="292" spans="1:10" ht="38.25" x14ac:dyDescent="0.2">
      <c r="A292" s="14">
        <f t="shared" si="6"/>
        <v>263</v>
      </c>
      <c r="B292" s="31" t="s">
        <v>788</v>
      </c>
      <c r="C292" s="113" t="s">
        <v>1351</v>
      </c>
      <c r="D292" s="757"/>
      <c r="E292" s="757"/>
      <c r="F292" s="113" t="s">
        <v>73</v>
      </c>
      <c r="G292" s="183" t="s">
        <v>1564</v>
      </c>
      <c r="H292" s="229">
        <v>2</v>
      </c>
      <c r="I292" s="319"/>
      <c r="J292" s="33"/>
    </row>
    <row r="293" spans="1:10" ht="25.5" x14ac:dyDescent="0.2">
      <c r="A293" s="14">
        <f t="shared" si="6"/>
        <v>264</v>
      </c>
      <c r="B293" s="31" t="s">
        <v>788</v>
      </c>
      <c r="C293" s="135" t="s">
        <v>1351</v>
      </c>
      <c r="D293" s="757"/>
      <c r="E293" s="757"/>
      <c r="F293" s="135" t="s">
        <v>73</v>
      </c>
      <c r="G293" s="183" t="s">
        <v>1565</v>
      </c>
      <c r="H293" s="229">
        <v>2</v>
      </c>
      <c r="I293" s="266" t="s">
        <v>1791</v>
      </c>
      <c r="J293" s="33"/>
    </row>
    <row r="294" spans="1:10" ht="25.5" x14ac:dyDescent="0.2">
      <c r="A294" s="14">
        <f t="shared" si="6"/>
        <v>265</v>
      </c>
      <c r="B294" s="31" t="s">
        <v>788</v>
      </c>
      <c r="C294" s="113" t="s">
        <v>1351</v>
      </c>
      <c r="D294" s="758"/>
      <c r="E294" s="758"/>
      <c r="F294" s="113" t="s">
        <v>73</v>
      </c>
      <c r="G294" s="181" t="s">
        <v>1047</v>
      </c>
      <c r="H294" s="229">
        <v>2</v>
      </c>
      <c r="I294" s="319"/>
      <c r="J294" s="33"/>
    </row>
    <row r="295" spans="1:10" ht="25.5" x14ac:dyDescent="0.2">
      <c r="A295" s="14">
        <f t="shared" si="6"/>
        <v>266</v>
      </c>
      <c r="B295" s="113" t="s">
        <v>837</v>
      </c>
      <c r="C295" s="117" t="s">
        <v>358</v>
      </c>
      <c r="D295" s="756" t="s">
        <v>358</v>
      </c>
      <c r="E295" s="756" t="s">
        <v>358</v>
      </c>
      <c r="F295" s="113" t="s">
        <v>359</v>
      </c>
      <c r="G295" s="48" t="s">
        <v>1566</v>
      </c>
      <c r="H295" s="229">
        <v>2</v>
      </c>
      <c r="I295" s="319"/>
      <c r="J295" s="33"/>
    </row>
    <row r="296" spans="1:10" ht="25.5" x14ac:dyDescent="0.2">
      <c r="A296" s="14">
        <f t="shared" si="6"/>
        <v>267</v>
      </c>
      <c r="B296" s="135" t="s">
        <v>837</v>
      </c>
      <c r="C296" s="140" t="s">
        <v>358</v>
      </c>
      <c r="D296" s="757"/>
      <c r="E296" s="757"/>
      <c r="F296" s="135" t="s">
        <v>73</v>
      </c>
      <c r="G296" s="48" t="s">
        <v>1567</v>
      </c>
      <c r="H296" s="229">
        <v>2</v>
      </c>
      <c r="I296" s="266" t="s">
        <v>1791</v>
      </c>
      <c r="J296" s="33"/>
    </row>
    <row r="297" spans="1:10" ht="25.5" x14ac:dyDescent="0.2">
      <c r="A297" s="14">
        <f t="shared" si="6"/>
        <v>268</v>
      </c>
      <c r="B297" s="31" t="s">
        <v>788</v>
      </c>
      <c r="C297" s="113" t="s">
        <v>1352</v>
      </c>
      <c r="D297" s="758"/>
      <c r="E297" s="758"/>
      <c r="F297" s="113" t="s">
        <v>73</v>
      </c>
      <c r="G297" s="181" t="s">
        <v>1049</v>
      </c>
      <c r="H297" s="229">
        <v>2</v>
      </c>
      <c r="I297" s="319"/>
      <c r="J297" s="33"/>
    </row>
    <row r="298" spans="1:10" s="43" customFormat="1" ht="25.5" x14ac:dyDescent="0.2">
      <c r="A298" s="14">
        <f t="shared" si="6"/>
        <v>269</v>
      </c>
      <c r="B298" s="31" t="s">
        <v>788</v>
      </c>
      <c r="C298" s="113" t="s">
        <v>1353</v>
      </c>
      <c r="D298" s="756" t="s">
        <v>361</v>
      </c>
      <c r="E298" s="756" t="s">
        <v>361</v>
      </c>
      <c r="F298" s="113" t="s">
        <v>362</v>
      </c>
      <c r="G298" s="181" t="s">
        <v>1050</v>
      </c>
      <c r="H298" s="229">
        <v>1</v>
      </c>
      <c r="I298" s="320"/>
      <c r="J298" s="179"/>
    </row>
    <row r="299" spans="1:10" ht="25.5" x14ac:dyDescent="0.2">
      <c r="A299" s="14">
        <f t="shared" si="6"/>
        <v>270</v>
      </c>
      <c r="B299" s="31" t="s">
        <v>788</v>
      </c>
      <c r="C299" s="113" t="s">
        <v>1353</v>
      </c>
      <c r="D299" s="757"/>
      <c r="E299" s="757"/>
      <c r="F299" s="113" t="s">
        <v>73</v>
      </c>
      <c r="G299" s="181" t="s">
        <v>1051</v>
      </c>
      <c r="H299" s="229">
        <v>1</v>
      </c>
      <c r="I299" s="319"/>
      <c r="J299" s="33"/>
    </row>
    <row r="300" spans="1:10" ht="25.5" x14ac:dyDescent="0.2">
      <c r="A300" s="14">
        <f t="shared" si="6"/>
        <v>271</v>
      </c>
      <c r="B300" s="31" t="s">
        <v>788</v>
      </c>
      <c r="C300" s="113" t="s">
        <v>1353</v>
      </c>
      <c r="D300" s="757"/>
      <c r="E300" s="757"/>
      <c r="F300" s="113" t="s">
        <v>73</v>
      </c>
      <c r="G300" s="181" t="s">
        <v>1052</v>
      </c>
      <c r="H300" s="229">
        <v>1</v>
      </c>
      <c r="I300" s="319"/>
      <c r="J300" s="33"/>
    </row>
    <row r="301" spans="1:10" ht="38.25" x14ac:dyDescent="0.2">
      <c r="A301" s="14">
        <f t="shared" si="6"/>
        <v>272</v>
      </c>
      <c r="B301" s="31" t="s">
        <v>788</v>
      </c>
      <c r="C301" s="114" t="s">
        <v>1353</v>
      </c>
      <c r="D301" s="758"/>
      <c r="E301" s="758"/>
      <c r="F301" s="114" t="s">
        <v>73</v>
      </c>
      <c r="G301" s="181" t="s">
        <v>1053</v>
      </c>
      <c r="H301" s="229">
        <v>1</v>
      </c>
      <c r="I301" s="319"/>
      <c r="J301" s="33"/>
    </row>
    <row r="302" spans="1:10" ht="51" x14ac:dyDescent="0.2">
      <c r="A302" s="14">
        <f t="shared" si="6"/>
        <v>273</v>
      </c>
      <c r="B302" s="31" t="s">
        <v>785</v>
      </c>
      <c r="C302" s="113" t="s">
        <v>1360</v>
      </c>
      <c r="D302" s="117" t="s">
        <v>367</v>
      </c>
      <c r="E302" s="149" t="s">
        <v>367</v>
      </c>
      <c r="F302" s="113" t="s">
        <v>368</v>
      </c>
      <c r="G302" s="183" t="s">
        <v>1054</v>
      </c>
      <c r="H302" s="229">
        <v>1</v>
      </c>
      <c r="I302" s="319"/>
      <c r="J302" s="33"/>
    </row>
    <row r="303" spans="1:10" ht="25.5" x14ac:dyDescent="0.2">
      <c r="A303" s="14">
        <f t="shared" si="6"/>
        <v>274</v>
      </c>
      <c r="B303" s="151"/>
      <c r="C303" s="132"/>
      <c r="D303" s="133"/>
      <c r="E303" s="174" t="s">
        <v>1603</v>
      </c>
      <c r="F303" s="160" t="s">
        <v>368</v>
      </c>
      <c r="G303" s="188" t="s">
        <v>1586</v>
      </c>
      <c r="H303" s="230"/>
      <c r="I303" s="266" t="s">
        <v>1789</v>
      </c>
      <c r="J303" s="33"/>
    </row>
    <row r="304" spans="1:10" ht="51" x14ac:dyDescent="0.2">
      <c r="A304" s="14">
        <f t="shared" si="6"/>
        <v>275</v>
      </c>
      <c r="B304" s="31"/>
      <c r="C304" s="124" t="s">
        <v>1483</v>
      </c>
      <c r="D304" s="124" t="s">
        <v>1270</v>
      </c>
      <c r="E304" s="148" t="s">
        <v>1270</v>
      </c>
      <c r="F304" s="124" t="s">
        <v>1271</v>
      </c>
      <c r="G304" s="186" t="s">
        <v>1506</v>
      </c>
      <c r="H304" s="229">
        <v>1</v>
      </c>
      <c r="I304" s="319"/>
      <c r="J304" s="33"/>
    </row>
    <row r="305" spans="1:10" x14ac:dyDescent="0.2">
      <c r="A305" s="68"/>
      <c r="B305" s="31" t="s">
        <v>786</v>
      </c>
      <c r="C305" s="754" t="s">
        <v>1354</v>
      </c>
      <c r="D305" s="755" t="s">
        <v>369</v>
      </c>
      <c r="E305" s="756" t="s">
        <v>369</v>
      </c>
      <c r="F305" s="113" t="s">
        <v>370</v>
      </c>
      <c r="G305" s="181" t="s">
        <v>1302</v>
      </c>
      <c r="H305" s="260"/>
      <c r="I305" s="319"/>
      <c r="J305" s="33"/>
    </row>
    <row r="306" spans="1:10" ht="25.5" x14ac:dyDescent="0.2">
      <c r="A306" s="14">
        <f>A304+1</f>
        <v>276</v>
      </c>
      <c r="B306" s="31" t="s">
        <v>786</v>
      </c>
      <c r="C306" s="755"/>
      <c r="D306" s="755"/>
      <c r="E306" s="757"/>
      <c r="F306" s="113" t="s">
        <v>73</v>
      </c>
      <c r="G306" s="181" t="s">
        <v>1303</v>
      </c>
      <c r="H306" s="229">
        <v>1</v>
      </c>
      <c r="I306" s="319"/>
      <c r="J306" s="33"/>
    </row>
    <row r="307" spans="1:10" x14ac:dyDescent="0.2">
      <c r="A307" s="14">
        <f t="shared" si="6"/>
        <v>277</v>
      </c>
      <c r="B307" s="31" t="s">
        <v>786</v>
      </c>
      <c r="C307" s="755"/>
      <c r="D307" s="755"/>
      <c r="E307" s="758"/>
      <c r="F307" s="113" t="s">
        <v>73</v>
      </c>
      <c r="G307" s="181" t="s">
        <v>1304</v>
      </c>
      <c r="H307" s="229">
        <v>1</v>
      </c>
      <c r="I307" s="319"/>
      <c r="J307" s="33"/>
    </row>
    <row r="308" spans="1:10" ht="12.75" customHeight="1" x14ac:dyDescent="0.2">
      <c r="A308" s="68"/>
      <c r="B308" s="31" t="s">
        <v>786</v>
      </c>
      <c r="C308" s="759" t="s">
        <v>1355</v>
      </c>
      <c r="D308" s="756" t="s">
        <v>372</v>
      </c>
      <c r="E308" s="756" t="s">
        <v>372</v>
      </c>
      <c r="F308" s="113" t="s">
        <v>373</v>
      </c>
      <c r="G308" s="183" t="s">
        <v>1055</v>
      </c>
      <c r="H308" s="260"/>
      <c r="I308" s="319"/>
      <c r="J308" s="33"/>
    </row>
    <row r="309" spans="1:10" ht="38.25" x14ac:dyDescent="0.2">
      <c r="A309" s="14">
        <f>A307+1</f>
        <v>278</v>
      </c>
      <c r="B309" s="31" t="s">
        <v>786</v>
      </c>
      <c r="C309" s="760"/>
      <c r="D309" s="757"/>
      <c r="E309" s="757"/>
      <c r="F309" s="113" t="s">
        <v>73</v>
      </c>
      <c r="G309" s="183" t="s">
        <v>1056</v>
      </c>
      <c r="H309" s="229">
        <v>1</v>
      </c>
      <c r="I309" s="319"/>
      <c r="J309" s="33"/>
    </row>
    <row r="310" spans="1:10" ht="25.5" x14ac:dyDescent="0.2">
      <c r="A310" s="14">
        <f t="shared" si="6"/>
        <v>279</v>
      </c>
      <c r="B310" s="31" t="s">
        <v>786</v>
      </c>
      <c r="C310" s="760" t="s">
        <v>1355</v>
      </c>
      <c r="D310" s="757" t="s">
        <v>372</v>
      </c>
      <c r="E310" s="757" t="s">
        <v>372</v>
      </c>
      <c r="F310" s="166" t="s">
        <v>1478</v>
      </c>
      <c r="G310" s="183" t="s">
        <v>1057</v>
      </c>
      <c r="H310" s="229">
        <v>1</v>
      </c>
      <c r="I310" s="319"/>
      <c r="J310" s="33"/>
    </row>
    <row r="311" spans="1:10" ht="30" customHeight="1" x14ac:dyDescent="0.2">
      <c r="A311" s="14">
        <f t="shared" si="6"/>
        <v>280</v>
      </c>
      <c r="B311" s="31" t="s">
        <v>786</v>
      </c>
      <c r="C311" s="760"/>
      <c r="D311" s="757"/>
      <c r="E311" s="757"/>
      <c r="F311" s="166" t="s">
        <v>73</v>
      </c>
      <c r="G311" s="183" t="s">
        <v>1058</v>
      </c>
      <c r="H311" s="229">
        <v>1</v>
      </c>
      <c r="I311" s="319"/>
      <c r="J311" s="33"/>
    </row>
    <row r="312" spans="1:10" ht="38.25" x14ac:dyDescent="0.2">
      <c r="A312" s="14">
        <f t="shared" si="6"/>
        <v>281</v>
      </c>
      <c r="B312" s="31" t="s">
        <v>786</v>
      </c>
      <c r="C312" s="760"/>
      <c r="D312" s="757"/>
      <c r="E312" s="757"/>
      <c r="F312" s="147" t="s">
        <v>73</v>
      </c>
      <c r="G312" s="183" t="s">
        <v>1059</v>
      </c>
      <c r="H312" s="229">
        <v>1</v>
      </c>
      <c r="I312" s="319"/>
      <c r="J312" s="33"/>
    </row>
    <row r="313" spans="1:10" ht="25.5" x14ac:dyDescent="0.2">
      <c r="A313" s="14">
        <f t="shared" si="6"/>
        <v>282</v>
      </c>
      <c r="B313" s="31" t="s">
        <v>786</v>
      </c>
      <c r="C313" s="760"/>
      <c r="D313" s="757"/>
      <c r="E313" s="757"/>
      <c r="F313" s="113" t="s">
        <v>73</v>
      </c>
      <c r="G313" s="183" t="s">
        <v>1060</v>
      </c>
      <c r="H313" s="229">
        <v>1</v>
      </c>
      <c r="I313" s="319"/>
      <c r="J313" s="33"/>
    </row>
    <row r="314" spans="1:10" ht="25.5" x14ac:dyDescent="0.2">
      <c r="A314" s="14">
        <f t="shared" si="6"/>
        <v>283</v>
      </c>
      <c r="B314" s="31" t="s">
        <v>786</v>
      </c>
      <c r="C314" s="760"/>
      <c r="D314" s="757"/>
      <c r="E314" s="757"/>
      <c r="F314" s="113" t="s">
        <v>73</v>
      </c>
      <c r="G314" s="183" t="s">
        <v>1061</v>
      </c>
      <c r="H314" s="229">
        <v>1</v>
      </c>
      <c r="I314" s="319"/>
      <c r="J314" s="33"/>
    </row>
    <row r="315" spans="1:10" ht="51" x14ac:dyDescent="0.2">
      <c r="A315" s="14">
        <f t="shared" si="6"/>
        <v>284</v>
      </c>
      <c r="B315" s="31" t="s">
        <v>786</v>
      </c>
      <c r="C315" s="760"/>
      <c r="D315" s="757"/>
      <c r="E315" s="757"/>
      <c r="F315" s="113" t="s">
        <v>73</v>
      </c>
      <c r="G315" s="183" t="s">
        <v>1062</v>
      </c>
      <c r="H315" s="229">
        <v>1</v>
      </c>
      <c r="I315" s="319"/>
      <c r="J315" s="33"/>
    </row>
    <row r="316" spans="1:10" x14ac:dyDescent="0.2">
      <c r="A316" s="14">
        <f t="shared" si="6"/>
        <v>285</v>
      </c>
      <c r="B316" s="31" t="s">
        <v>786</v>
      </c>
      <c r="C316" s="760"/>
      <c r="D316" s="757"/>
      <c r="E316" s="757"/>
      <c r="F316" s="113" t="s">
        <v>73</v>
      </c>
      <c r="G316" s="183" t="s">
        <v>1518</v>
      </c>
      <c r="H316" s="229">
        <v>1</v>
      </c>
      <c r="I316" s="319"/>
      <c r="J316" s="33"/>
    </row>
    <row r="317" spans="1:10" ht="25.5" x14ac:dyDescent="0.2">
      <c r="A317" s="14">
        <f t="shared" si="6"/>
        <v>286</v>
      </c>
      <c r="B317" s="31" t="s">
        <v>786</v>
      </c>
      <c r="C317" s="760"/>
      <c r="D317" s="757"/>
      <c r="E317" s="757"/>
      <c r="F317" s="113" t="s">
        <v>73</v>
      </c>
      <c r="G317" s="183" t="s">
        <v>1519</v>
      </c>
      <c r="H317" s="229">
        <v>1</v>
      </c>
      <c r="I317" s="266" t="s">
        <v>1788</v>
      </c>
      <c r="J317" s="33"/>
    </row>
    <row r="318" spans="1:10" ht="25.5" x14ac:dyDescent="0.2">
      <c r="A318" s="14">
        <f t="shared" si="6"/>
        <v>287</v>
      </c>
      <c r="B318" s="31" t="s">
        <v>786</v>
      </c>
      <c r="C318" s="760"/>
      <c r="D318" s="757"/>
      <c r="E318" s="757"/>
      <c r="F318" s="113" t="s">
        <v>73</v>
      </c>
      <c r="G318" s="183" t="s">
        <v>1520</v>
      </c>
      <c r="H318" s="229">
        <v>1</v>
      </c>
      <c r="I318" s="266" t="s">
        <v>1788</v>
      </c>
      <c r="J318" s="33"/>
    </row>
    <row r="319" spans="1:10" ht="25.5" x14ac:dyDescent="0.2">
      <c r="A319" s="14">
        <f t="shared" si="6"/>
        <v>288</v>
      </c>
      <c r="B319" s="31" t="s">
        <v>786</v>
      </c>
      <c r="C319" s="760"/>
      <c r="D319" s="757"/>
      <c r="E319" s="757"/>
      <c r="F319" s="113" t="s">
        <v>73</v>
      </c>
      <c r="G319" s="183" t="s">
        <v>1063</v>
      </c>
      <c r="H319" s="229">
        <v>1</v>
      </c>
      <c r="I319" s="319"/>
      <c r="J319" s="33"/>
    </row>
    <row r="320" spans="1:10" ht="25.5" x14ac:dyDescent="0.2">
      <c r="A320" s="14">
        <f>A319+1</f>
        <v>289</v>
      </c>
      <c r="B320" s="31" t="s">
        <v>786</v>
      </c>
      <c r="C320" s="760"/>
      <c r="D320" s="757"/>
      <c r="E320" s="757"/>
      <c r="F320" s="113" t="s">
        <v>73</v>
      </c>
      <c r="G320" s="183" t="s">
        <v>1064</v>
      </c>
      <c r="H320" s="229">
        <v>1</v>
      </c>
      <c r="I320" s="319"/>
      <c r="J320" s="33"/>
    </row>
    <row r="321" spans="1:10" ht="51" x14ac:dyDescent="0.2">
      <c r="A321" s="14">
        <f t="shared" ref="A321:A324" si="8">A320+1</f>
        <v>290</v>
      </c>
      <c r="B321" s="31" t="s">
        <v>786</v>
      </c>
      <c r="C321" s="760"/>
      <c r="D321" s="757"/>
      <c r="E321" s="757"/>
      <c r="F321" s="113" t="s">
        <v>73</v>
      </c>
      <c r="G321" s="183" t="s">
        <v>1065</v>
      </c>
      <c r="H321" s="229">
        <v>1</v>
      </c>
      <c r="I321" s="319"/>
      <c r="J321" s="33"/>
    </row>
    <row r="322" spans="1:10" ht="38.25" x14ac:dyDescent="0.2">
      <c r="A322" s="14">
        <f t="shared" si="8"/>
        <v>291</v>
      </c>
      <c r="B322" s="31" t="s">
        <v>786</v>
      </c>
      <c r="C322" s="760"/>
      <c r="D322" s="757"/>
      <c r="E322" s="757"/>
      <c r="F322" s="113" t="s">
        <v>73</v>
      </c>
      <c r="G322" s="183" t="s">
        <v>1066</v>
      </c>
      <c r="H322" s="229">
        <v>1</v>
      </c>
      <c r="I322" s="319"/>
      <c r="J322" s="33"/>
    </row>
    <row r="323" spans="1:10" x14ac:dyDescent="0.2">
      <c r="A323" s="14">
        <f t="shared" si="8"/>
        <v>292</v>
      </c>
      <c r="B323" s="31" t="s">
        <v>786</v>
      </c>
      <c r="C323" s="760"/>
      <c r="D323" s="757"/>
      <c r="E323" s="757"/>
      <c r="F323" s="113" t="s">
        <v>73</v>
      </c>
      <c r="G323" s="183" t="s">
        <v>1553</v>
      </c>
      <c r="H323" s="229">
        <v>1</v>
      </c>
      <c r="I323" s="319"/>
      <c r="J323" s="33"/>
    </row>
    <row r="324" spans="1:10" x14ac:dyDescent="0.2">
      <c r="A324" s="14">
        <f t="shared" si="8"/>
        <v>293</v>
      </c>
      <c r="B324" s="31"/>
      <c r="C324" s="760"/>
      <c r="D324" s="757"/>
      <c r="E324" s="757"/>
      <c r="F324" s="127" t="s">
        <v>73</v>
      </c>
      <c r="G324" s="183" t="s">
        <v>1554</v>
      </c>
      <c r="H324" s="229">
        <v>1</v>
      </c>
      <c r="I324" s="266" t="s">
        <v>1788</v>
      </c>
      <c r="J324" s="33"/>
    </row>
    <row r="325" spans="1:10" x14ac:dyDescent="0.2">
      <c r="A325" s="14">
        <f t="shared" ref="A325:A363" si="9">A324+1</f>
        <v>294</v>
      </c>
      <c r="B325" s="31" t="s">
        <v>786</v>
      </c>
      <c r="C325" s="760"/>
      <c r="D325" s="757"/>
      <c r="E325" s="757"/>
      <c r="F325" s="113" t="s">
        <v>73</v>
      </c>
      <c r="G325" s="183" t="s">
        <v>1522</v>
      </c>
      <c r="H325" s="229">
        <v>1</v>
      </c>
      <c r="I325" s="266" t="s">
        <v>1788</v>
      </c>
      <c r="J325" s="33"/>
    </row>
    <row r="326" spans="1:10" ht="51" x14ac:dyDescent="0.2">
      <c r="A326" s="14">
        <f t="shared" si="9"/>
        <v>295</v>
      </c>
      <c r="B326" s="31" t="s">
        <v>786</v>
      </c>
      <c r="C326" s="760"/>
      <c r="D326" s="757"/>
      <c r="E326" s="757"/>
      <c r="F326" s="113" t="s">
        <v>73</v>
      </c>
      <c r="G326" s="183" t="s">
        <v>1067</v>
      </c>
      <c r="H326" s="229">
        <v>1</v>
      </c>
      <c r="I326" s="319"/>
      <c r="J326" s="33"/>
    </row>
    <row r="327" spans="1:10" ht="38.25" x14ac:dyDescent="0.2">
      <c r="A327" s="14">
        <f t="shared" si="9"/>
        <v>296</v>
      </c>
      <c r="B327" s="31" t="s">
        <v>786</v>
      </c>
      <c r="C327" s="761"/>
      <c r="D327" s="758"/>
      <c r="E327" s="758"/>
      <c r="F327" s="113" t="s">
        <v>73</v>
      </c>
      <c r="G327" s="183" t="s">
        <v>1068</v>
      </c>
      <c r="H327" s="229">
        <v>1</v>
      </c>
      <c r="I327" s="319"/>
      <c r="J327" s="33"/>
    </row>
    <row r="328" spans="1:10" ht="51" x14ac:dyDescent="0.2">
      <c r="A328" s="68"/>
      <c r="B328" s="31" t="s">
        <v>786</v>
      </c>
      <c r="C328" s="146" t="s">
        <v>1356</v>
      </c>
      <c r="D328" s="145" t="s">
        <v>390</v>
      </c>
      <c r="E328" s="145" t="s">
        <v>390</v>
      </c>
      <c r="F328" s="113" t="s">
        <v>391</v>
      </c>
      <c r="G328" s="183" t="s">
        <v>1069</v>
      </c>
      <c r="H328" s="260"/>
      <c r="I328" s="319"/>
      <c r="J328" s="33"/>
    </row>
    <row r="329" spans="1:10" ht="51" x14ac:dyDescent="0.2">
      <c r="A329" s="14">
        <f>A327+1</f>
        <v>297</v>
      </c>
      <c r="B329" s="31" t="s">
        <v>786</v>
      </c>
      <c r="C329" s="760" t="s">
        <v>1356</v>
      </c>
      <c r="D329" s="757" t="s">
        <v>390</v>
      </c>
      <c r="E329" s="757" t="s">
        <v>390</v>
      </c>
      <c r="F329" s="147" t="s">
        <v>1507</v>
      </c>
      <c r="G329" s="183" t="s">
        <v>1070</v>
      </c>
      <c r="H329" s="229">
        <v>1</v>
      </c>
      <c r="I329" s="319"/>
      <c r="J329" s="33"/>
    </row>
    <row r="330" spans="1:10" x14ac:dyDescent="0.2">
      <c r="A330" s="14">
        <f t="shared" si="9"/>
        <v>298</v>
      </c>
      <c r="B330" s="31" t="s">
        <v>786</v>
      </c>
      <c r="C330" s="760"/>
      <c r="D330" s="757"/>
      <c r="E330" s="757"/>
      <c r="F330" s="113" t="s">
        <v>73</v>
      </c>
      <c r="G330" s="183" t="s">
        <v>1071</v>
      </c>
      <c r="H330" s="229">
        <v>1</v>
      </c>
      <c r="I330" s="319"/>
      <c r="J330" s="33"/>
    </row>
    <row r="331" spans="1:10" ht="25.5" x14ac:dyDescent="0.2">
      <c r="A331" s="14">
        <f t="shared" si="9"/>
        <v>299</v>
      </c>
      <c r="B331" s="31" t="s">
        <v>786</v>
      </c>
      <c r="C331" s="760"/>
      <c r="D331" s="757"/>
      <c r="E331" s="757"/>
      <c r="F331" s="147" t="s">
        <v>73</v>
      </c>
      <c r="G331" s="183" t="s">
        <v>1072</v>
      </c>
      <c r="H331" s="229">
        <v>1</v>
      </c>
      <c r="I331" s="319"/>
      <c r="J331" s="33"/>
    </row>
    <row r="332" spans="1:10" ht="25.5" x14ac:dyDescent="0.2">
      <c r="A332" s="14">
        <f t="shared" si="9"/>
        <v>300</v>
      </c>
      <c r="B332" s="31" t="s">
        <v>786</v>
      </c>
      <c r="C332" s="761"/>
      <c r="D332" s="758"/>
      <c r="E332" s="758"/>
      <c r="F332" s="113" t="s">
        <v>73</v>
      </c>
      <c r="G332" s="181" t="s">
        <v>682</v>
      </c>
      <c r="H332" s="229">
        <v>1</v>
      </c>
      <c r="I332" s="319"/>
      <c r="J332" s="33"/>
    </row>
    <row r="333" spans="1:10" x14ac:dyDescent="0.2">
      <c r="A333" s="68"/>
      <c r="B333" s="31" t="s">
        <v>786</v>
      </c>
      <c r="C333" s="754" t="s">
        <v>1357</v>
      </c>
      <c r="D333" s="755" t="s">
        <v>396</v>
      </c>
      <c r="E333" s="756" t="s">
        <v>396</v>
      </c>
      <c r="F333" s="113" t="s">
        <v>397</v>
      </c>
      <c r="G333" s="183" t="s">
        <v>1073</v>
      </c>
      <c r="H333" s="260"/>
      <c r="I333" s="319"/>
      <c r="J333" s="33"/>
    </row>
    <row r="334" spans="1:10" ht="38.25" x14ac:dyDescent="0.2">
      <c r="A334" s="14">
        <f>A332+1</f>
        <v>301</v>
      </c>
      <c r="B334" s="31" t="s">
        <v>786</v>
      </c>
      <c r="C334" s="755"/>
      <c r="D334" s="755"/>
      <c r="E334" s="757"/>
      <c r="F334" s="113" t="s">
        <v>73</v>
      </c>
      <c r="G334" s="190" t="s">
        <v>1541</v>
      </c>
      <c r="H334" s="229">
        <v>1</v>
      </c>
      <c r="I334" s="319"/>
      <c r="J334" s="33"/>
    </row>
    <row r="335" spans="1:10" x14ac:dyDescent="0.2">
      <c r="A335" s="14">
        <f t="shared" si="9"/>
        <v>302</v>
      </c>
      <c r="B335" s="31" t="s">
        <v>786</v>
      </c>
      <c r="C335" s="755"/>
      <c r="D335" s="755"/>
      <c r="E335" s="757"/>
      <c r="F335" s="113" t="s">
        <v>73</v>
      </c>
      <c r="G335" s="183" t="s">
        <v>1075</v>
      </c>
      <c r="H335" s="229">
        <v>1</v>
      </c>
      <c r="I335" s="319"/>
      <c r="J335" s="33"/>
    </row>
    <row r="336" spans="1:10" x14ac:dyDescent="0.2">
      <c r="A336" s="14">
        <f t="shared" si="9"/>
        <v>303</v>
      </c>
      <c r="B336" s="31" t="s">
        <v>786</v>
      </c>
      <c r="C336" s="755"/>
      <c r="D336" s="755"/>
      <c r="E336" s="757"/>
      <c r="F336" s="113" t="s">
        <v>73</v>
      </c>
      <c r="G336" s="183" t="s">
        <v>1076</v>
      </c>
      <c r="H336" s="229">
        <v>1</v>
      </c>
      <c r="I336" s="319"/>
      <c r="J336" s="33"/>
    </row>
    <row r="337" spans="1:10" ht="12.75" customHeight="1" x14ac:dyDescent="0.2">
      <c r="A337" s="14">
        <f t="shared" si="9"/>
        <v>304</v>
      </c>
      <c r="B337" s="31" t="s">
        <v>786</v>
      </c>
      <c r="C337" s="755"/>
      <c r="D337" s="755"/>
      <c r="E337" s="757"/>
      <c r="F337" s="113" t="s">
        <v>73</v>
      </c>
      <c r="G337" s="183" t="s">
        <v>1077</v>
      </c>
      <c r="H337" s="229">
        <v>1</v>
      </c>
      <c r="I337" s="319"/>
      <c r="J337" s="33"/>
    </row>
    <row r="338" spans="1:10" x14ac:dyDescent="0.2">
      <c r="A338" s="14">
        <f t="shared" si="9"/>
        <v>305</v>
      </c>
      <c r="B338" s="31" t="s">
        <v>786</v>
      </c>
      <c r="C338" s="755"/>
      <c r="D338" s="755"/>
      <c r="E338" s="757"/>
      <c r="F338" s="113" t="s">
        <v>73</v>
      </c>
      <c r="G338" s="183" t="s">
        <v>1078</v>
      </c>
      <c r="H338" s="229">
        <v>1</v>
      </c>
      <c r="I338" s="319"/>
      <c r="J338" s="33"/>
    </row>
    <row r="339" spans="1:10" ht="25.5" x14ac:dyDescent="0.2">
      <c r="A339" s="14">
        <f t="shared" si="9"/>
        <v>306</v>
      </c>
      <c r="B339" s="31" t="s">
        <v>786</v>
      </c>
      <c r="C339" s="755"/>
      <c r="D339" s="755"/>
      <c r="E339" s="757"/>
      <c r="F339" s="113" t="s">
        <v>73</v>
      </c>
      <c r="G339" s="190" t="s">
        <v>1542</v>
      </c>
      <c r="H339" s="229">
        <v>1</v>
      </c>
      <c r="I339" s="319"/>
      <c r="J339" s="33"/>
    </row>
    <row r="340" spans="1:10" ht="25.5" x14ac:dyDescent="0.2">
      <c r="A340" s="14">
        <f t="shared" si="9"/>
        <v>307</v>
      </c>
      <c r="B340" s="31" t="s">
        <v>786</v>
      </c>
      <c r="C340" s="755"/>
      <c r="D340" s="755"/>
      <c r="E340" s="758"/>
      <c r="F340" s="113" t="s">
        <v>73</v>
      </c>
      <c r="G340" s="190" t="s">
        <v>1543</v>
      </c>
      <c r="H340" s="229">
        <v>1</v>
      </c>
      <c r="I340" s="319"/>
      <c r="J340" s="33"/>
    </row>
    <row r="341" spans="1:10" ht="38.25" x14ac:dyDescent="0.2">
      <c r="A341" s="14">
        <f t="shared" si="9"/>
        <v>308</v>
      </c>
      <c r="B341" s="150"/>
      <c r="C341" s="110"/>
      <c r="D341" s="110"/>
      <c r="E341" s="786" t="s">
        <v>1604</v>
      </c>
      <c r="F341" s="161" t="s">
        <v>1544</v>
      </c>
      <c r="G341" s="193" t="s">
        <v>1588</v>
      </c>
      <c r="H341" s="261"/>
      <c r="I341" s="266" t="s">
        <v>1789</v>
      </c>
      <c r="J341" s="33"/>
    </row>
    <row r="342" spans="1:10" ht="38.25" x14ac:dyDescent="0.2">
      <c r="A342" s="68"/>
      <c r="B342" s="150"/>
      <c r="C342" s="110"/>
      <c r="D342" s="110"/>
      <c r="E342" s="768"/>
      <c r="F342" s="142" t="s">
        <v>73</v>
      </c>
      <c r="G342" s="193" t="s">
        <v>1587</v>
      </c>
      <c r="H342" s="261"/>
      <c r="I342" s="266" t="s">
        <v>1789</v>
      </c>
      <c r="J342" s="33"/>
    </row>
    <row r="343" spans="1:10" ht="25.5" x14ac:dyDescent="0.2">
      <c r="A343" s="14">
        <f>A341+1</f>
        <v>309</v>
      </c>
      <c r="B343" s="150"/>
      <c r="C343" s="110"/>
      <c r="D343" s="110"/>
      <c r="E343" s="768"/>
      <c r="F343" s="142" t="s">
        <v>73</v>
      </c>
      <c r="G343" s="193" t="s">
        <v>1613</v>
      </c>
      <c r="H343" s="261"/>
      <c r="I343" s="266" t="s">
        <v>1789</v>
      </c>
      <c r="J343" s="33"/>
    </row>
    <row r="344" spans="1:10" x14ac:dyDescent="0.2">
      <c r="A344" s="14">
        <f t="shared" si="9"/>
        <v>310</v>
      </c>
      <c r="B344" s="150"/>
      <c r="C344" s="110"/>
      <c r="D344" s="110"/>
      <c r="E344" s="768"/>
      <c r="F344" s="142" t="s">
        <v>73</v>
      </c>
      <c r="G344" s="193" t="s">
        <v>1545</v>
      </c>
      <c r="H344" s="261"/>
      <c r="I344" s="266" t="s">
        <v>1789</v>
      </c>
      <c r="J344" s="33"/>
    </row>
    <row r="345" spans="1:10" x14ac:dyDescent="0.2">
      <c r="A345" s="14">
        <f t="shared" si="9"/>
        <v>311</v>
      </c>
      <c r="B345" s="150"/>
      <c r="C345" s="110"/>
      <c r="D345" s="110"/>
      <c r="E345" s="768"/>
      <c r="F345" s="142" t="s">
        <v>73</v>
      </c>
      <c r="G345" s="193" t="s">
        <v>1546</v>
      </c>
      <c r="H345" s="261"/>
      <c r="I345" s="266" t="s">
        <v>1789</v>
      </c>
      <c r="J345" s="33"/>
    </row>
    <row r="346" spans="1:10" x14ac:dyDescent="0.2">
      <c r="A346" s="14">
        <f t="shared" si="9"/>
        <v>312</v>
      </c>
      <c r="B346" s="150"/>
      <c r="C346" s="110"/>
      <c r="D346" s="110"/>
      <c r="E346" s="768"/>
      <c r="F346" s="142" t="s">
        <v>73</v>
      </c>
      <c r="G346" s="193" t="s">
        <v>1547</v>
      </c>
      <c r="H346" s="261"/>
      <c r="I346" s="266" t="s">
        <v>1789</v>
      </c>
      <c r="J346" s="33"/>
    </row>
    <row r="347" spans="1:10" x14ac:dyDescent="0.2">
      <c r="A347" s="14">
        <f t="shared" si="9"/>
        <v>313</v>
      </c>
      <c r="B347" s="150"/>
      <c r="C347" s="110"/>
      <c r="D347" s="110"/>
      <c r="E347" s="768"/>
      <c r="F347" s="142" t="s">
        <v>73</v>
      </c>
      <c r="G347" s="193" t="s">
        <v>1548</v>
      </c>
      <c r="H347" s="261"/>
      <c r="I347" s="266" t="s">
        <v>1789</v>
      </c>
      <c r="J347" s="33"/>
    </row>
    <row r="348" spans="1:10" x14ac:dyDescent="0.2">
      <c r="A348" s="14">
        <f t="shared" si="9"/>
        <v>314</v>
      </c>
      <c r="B348" s="150"/>
      <c r="C348" s="110"/>
      <c r="D348" s="110"/>
      <c r="E348" s="768"/>
      <c r="F348" s="142" t="s">
        <v>73</v>
      </c>
      <c r="G348" s="193" t="s">
        <v>1549</v>
      </c>
      <c r="H348" s="261"/>
      <c r="I348" s="266" t="s">
        <v>1789</v>
      </c>
      <c r="J348" s="33"/>
    </row>
    <row r="349" spans="1:10" x14ac:dyDescent="0.2">
      <c r="A349" s="14">
        <f t="shared" si="9"/>
        <v>315</v>
      </c>
      <c r="B349" s="150"/>
      <c r="C349" s="110"/>
      <c r="D349" s="110"/>
      <c r="E349" s="768"/>
      <c r="F349" s="142" t="s">
        <v>73</v>
      </c>
      <c r="G349" s="193" t="s">
        <v>1550</v>
      </c>
      <c r="H349" s="261"/>
      <c r="I349" s="266" t="s">
        <v>1789</v>
      </c>
      <c r="J349" s="33"/>
    </row>
    <row r="350" spans="1:10" ht="25.5" x14ac:dyDescent="0.2">
      <c r="A350" s="14">
        <f t="shared" si="9"/>
        <v>316</v>
      </c>
      <c r="B350" s="31" t="s">
        <v>786</v>
      </c>
      <c r="C350" s="759" t="s">
        <v>1358</v>
      </c>
      <c r="D350" s="756" t="s">
        <v>406</v>
      </c>
      <c r="E350" s="756" t="s">
        <v>406</v>
      </c>
      <c r="F350" s="135" t="s">
        <v>407</v>
      </c>
      <c r="G350" s="181" t="s">
        <v>1081</v>
      </c>
      <c r="H350" s="229">
        <v>2</v>
      </c>
      <c r="I350" s="319"/>
      <c r="J350" s="33"/>
    </row>
    <row r="351" spans="1:10" ht="12.75" customHeight="1" x14ac:dyDescent="0.2">
      <c r="A351" s="68"/>
      <c r="B351" s="31" t="s">
        <v>786</v>
      </c>
      <c r="C351" s="760"/>
      <c r="D351" s="757"/>
      <c r="E351" s="757"/>
      <c r="F351" s="135" t="s">
        <v>73</v>
      </c>
      <c r="G351" s="183" t="s">
        <v>1055</v>
      </c>
      <c r="H351" s="260"/>
      <c r="I351" s="319"/>
      <c r="J351" s="33"/>
    </row>
    <row r="352" spans="1:10" ht="63.75" x14ac:dyDescent="0.2">
      <c r="A352" s="14">
        <f>A350+1</f>
        <v>317</v>
      </c>
      <c r="B352" s="31" t="s">
        <v>786</v>
      </c>
      <c r="C352" s="761"/>
      <c r="D352" s="758"/>
      <c r="E352" s="758"/>
      <c r="F352" s="135" t="s">
        <v>73</v>
      </c>
      <c r="G352" s="183" t="s">
        <v>1082</v>
      </c>
      <c r="H352" s="229">
        <v>2</v>
      </c>
      <c r="I352" s="319"/>
      <c r="J352" s="33"/>
    </row>
    <row r="353" spans="1:10" ht="51" x14ac:dyDescent="0.2">
      <c r="A353" s="14">
        <f t="shared" si="9"/>
        <v>318</v>
      </c>
      <c r="B353" s="31" t="s">
        <v>786</v>
      </c>
      <c r="C353" s="759" t="s">
        <v>1358</v>
      </c>
      <c r="D353" s="756" t="s">
        <v>406</v>
      </c>
      <c r="E353" s="756" t="s">
        <v>406</v>
      </c>
      <c r="F353" s="164" t="s">
        <v>1479</v>
      </c>
      <c r="G353" s="183" t="s">
        <v>1083</v>
      </c>
      <c r="H353" s="229">
        <v>2</v>
      </c>
      <c r="I353" s="319"/>
      <c r="J353" s="33"/>
    </row>
    <row r="354" spans="1:10" ht="51" x14ac:dyDescent="0.2">
      <c r="A354" s="14">
        <f t="shared" si="9"/>
        <v>319</v>
      </c>
      <c r="B354" s="31" t="s">
        <v>786</v>
      </c>
      <c r="C354" s="760"/>
      <c r="D354" s="757"/>
      <c r="E354" s="757"/>
      <c r="F354" s="164" t="s">
        <v>73</v>
      </c>
      <c r="G354" s="183" t="s">
        <v>1084</v>
      </c>
      <c r="H354" s="229">
        <v>2</v>
      </c>
      <c r="I354" s="319"/>
      <c r="J354" s="33"/>
    </row>
    <row r="355" spans="1:10" ht="76.5" x14ac:dyDescent="0.2">
      <c r="A355" s="14">
        <f t="shared" si="9"/>
        <v>320</v>
      </c>
      <c r="B355" s="31" t="s">
        <v>786</v>
      </c>
      <c r="C355" s="760"/>
      <c r="D355" s="757"/>
      <c r="E355" s="757"/>
      <c r="F355" s="135" t="s">
        <v>73</v>
      </c>
      <c r="G355" s="183" t="s">
        <v>1085</v>
      </c>
      <c r="H355" s="229">
        <v>2</v>
      </c>
      <c r="I355" s="319"/>
      <c r="J355" s="33"/>
    </row>
    <row r="356" spans="1:10" ht="76.5" x14ac:dyDescent="0.2">
      <c r="A356" s="14">
        <f t="shared" si="9"/>
        <v>321</v>
      </c>
      <c r="B356" s="31" t="s">
        <v>786</v>
      </c>
      <c r="C356" s="760"/>
      <c r="D356" s="757"/>
      <c r="E356" s="757"/>
      <c r="F356" s="135" t="s">
        <v>73</v>
      </c>
      <c r="G356" s="183" t="s">
        <v>1086</v>
      </c>
      <c r="H356" s="229">
        <v>2</v>
      </c>
      <c r="I356" s="319"/>
      <c r="J356" s="33"/>
    </row>
    <row r="357" spans="1:10" ht="76.5" x14ac:dyDescent="0.2">
      <c r="A357" s="14">
        <f t="shared" si="9"/>
        <v>322</v>
      </c>
      <c r="B357" s="31" t="s">
        <v>786</v>
      </c>
      <c r="C357" s="760"/>
      <c r="D357" s="757"/>
      <c r="E357" s="757"/>
      <c r="F357" s="147" t="s">
        <v>73</v>
      </c>
      <c r="G357" s="183" t="s">
        <v>1087</v>
      </c>
      <c r="H357" s="229">
        <v>2</v>
      </c>
      <c r="I357" s="319"/>
      <c r="J357" s="33"/>
    </row>
    <row r="358" spans="1:10" ht="76.5" x14ac:dyDescent="0.2">
      <c r="A358" s="14">
        <f t="shared" si="9"/>
        <v>323</v>
      </c>
      <c r="B358" s="31" t="s">
        <v>786</v>
      </c>
      <c r="C358" s="760"/>
      <c r="D358" s="757"/>
      <c r="E358" s="757"/>
      <c r="F358" s="113" t="s">
        <v>73</v>
      </c>
      <c r="G358" s="183" t="s">
        <v>1088</v>
      </c>
      <c r="H358" s="229">
        <v>2</v>
      </c>
      <c r="I358" s="319"/>
      <c r="J358" s="33"/>
    </row>
    <row r="359" spans="1:10" ht="51" x14ac:dyDescent="0.2">
      <c r="A359" s="14">
        <f t="shared" si="9"/>
        <v>324</v>
      </c>
      <c r="B359" s="31" t="s">
        <v>786</v>
      </c>
      <c r="C359" s="760"/>
      <c r="D359" s="757"/>
      <c r="E359" s="757"/>
      <c r="F359" s="113" t="s">
        <v>73</v>
      </c>
      <c r="G359" s="183" t="s">
        <v>1089</v>
      </c>
      <c r="H359" s="229">
        <v>2</v>
      </c>
      <c r="I359" s="319"/>
      <c r="J359" s="33"/>
    </row>
    <row r="360" spans="1:10" ht="51" x14ac:dyDescent="0.2">
      <c r="A360" s="14">
        <f t="shared" si="9"/>
        <v>325</v>
      </c>
      <c r="B360" s="31" t="s">
        <v>786</v>
      </c>
      <c r="C360" s="760"/>
      <c r="D360" s="757"/>
      <c r="E360" s="757"/>
      <c r="F360" s="113" t="s">
        <v>73</v>
      </c>
      <c r="G360" s="183" t="s">
        <v>1090</v>
      </c>
      <c r="H360" s="229">
        <v>2</v>
      </c>
      <c r="I360" s="319"/>
      <c r="J360" s="33"/>
    </row>
    <row r="361" spans="1:10" ht="38.25" x14ac:dyDescent="0.2">
      <c r="A361" s="14">
        <f t="shared" si="9"/>
        <v>326</v>
      </c>
      <c r="B361" s="31" t="s">
        <v>786</v>
      </c>
      <c r="C361" s="760"/>
      <c r="D361" s="757"/>
      <c r="E361" s="757"/>
      <c r="F361" s="113" t="s">
        <v>73</v>
      </c>
      <c r="G361" s="183" t="s">
        <v>1091</v>
      </c>
      <c r="H361" s="229">
        <v>2</v>
      </c>
      <c r="I361" s="319"/>
      <c r="J361" s="33"/>
    </row>
    <row r="362" spans="1:10" ht="51" x14ac:dyDescent="0.2">
      <c r="A362" s="14">
        <f t="shared" si="9"/>
        <v>327</v>
      </c>
      <c r="B362" s="31" t="s">
        <v>786</v>
      </c>
      <c r="C362" s="760" t="s">
        <v>1358</v>
      </c>
      <c r="D362" s="757" t="s">
        <v>406</v>
      </c>
      <c r="E362" s="757" t="s">
        <v>406</v>
      </c>
      <c r="F362" s="164" t="s">
        <v>1479</v>
      </c>
      <c r="G362" s="183" t="s">
        <v>1092</v>
      </c>
      <c r="H362" s="229">
        <v>2</v>
      </c>
      <c r="I362" s="319"/>
      <c r="J362" s="33"/>
    </row>
    <row r="363" spans="1:10" ht="25.5" x14ac:dyDescent="0.2">
      <c r="A363" s="14">
        <f t="shared" si="9"/>
        <v>328</v>
      </c>
      <c r="B363" s="31" t="s">
        <v>786</v>
      </c>
      <c r="C363" s="760"/>
      <c r="D363" s="757"/>
      <c r="E363" s="757"/>
      <c r="F363" s="113" t="s">
        <v>73</v>
      </c>
      <c r="G363" s="183" t="s">
        <v>1093</v>
      </c>
      <c r="H363" s="229">
        <v>2</v>
      </c>
      <c r="I363" s="319"/>
      <c r="J363" s="33"/>
    </row>
    <row r="364" spans="1:10" ht="51" x14ac:dyDescent="0.2">
      <c r="A364" s="14">
        <f>A363+1</f>
        <v>329</v>
      </c>
      <c r="B364" s="31" t="s">
        <v>786</v>
      </c>
      <c r="C364" s="760"/>
      <c r="D364" s="757"/>
      <c r="E364" s="757"/>
      <c r="F364" s="164" t="s">
        <v>73</v>
      </c>
      <c r="G364" s="183" t="s">
        <v>1094</v>
      </c>
      <c r="H364" s="229">
        <v>2</v>
      </c>
      <c r="I364" s="319"/>
      <c r="J364" s="33"/>
    </row>
    <row r="365" spans="1:10" ht="25.5" customHeight="1" x14ac:dyDescent="0.2">
      <c r="A365" s="14">
        <f t="shared" ref="A365:A409" si="10">A364+1</f>
        <v>330</v>
      </c>
      <c r="B365" s="31" t="s">
        <v>786</v>
      </c>
      <c r="C365" s="760"/>
      <c r="D365" s="757"/>
      <c r="E365" s="757"/>
      <c r="F365" s="113" t="s">
        <v>73</v>
      </c>
      <c r="G365" s="183" t="s">
        <v>1095</v>
      </c>
      <c r="H365" s="229">
        <v>2</v>
      </c>
      <c r="I365" s="319"/>
      <c r="J365" s="33"/>
    </row>
    <row r="366" spans="1:10" ht="63.75" x14ac:dyDescent="0.2">
      <c r="A366" s="14">
        <f t="shared" si="10"/>
        <v>331</v>
      </c>
      <c r="B366" s="31" t="s">
        <v>786</v>
      </c>
      <c r="C366" s="761"/>
      <c r="D366" s="758"/>
      <c r="E366" s="758"/>
      <c r="F366" s="114" t="s">
        <v>73</v>
      </c>
      <c r="G366" s="181" t="s">
        <v>423</v>
      </c>
      <c r="H366" s="229">
        <v>2</v>
      </c>
      <c r="I366" s="319"/>
      <c r="J366" s="33"/>
    </row>
    <row r="367" spans="1:10" x14ac:dyDescent="0.2">
      <c r="A367" s="69"/>
      <c r="B367" s="782" t="s">
        <v>796</v>
      </c>
      <c r="C367" s="785"/>
      <c r="D367" s="785"/>
      <c r="E367" s="785"/>
      <c r="F367" s="785"/>
      <c r="G367" s="785"/>
      <c r="H367" s="290"/>
      <c r="I367" s="319"/>
      <c r="J367" s="33"/>
    </row>
    <row r="368" spans="1:10" ht="39.75" customHeight="1" x14ac:dyDescent="0.2">
      <c r="A368" s="14">
        <f>A366+1</f>
        <v>332</v>
      </c>
      <c r="B368" s="31" t="s">
        <v>786</v>
      </c>
      <c r="C368" s="113" t="s">
        <v>1359</v>
      </c>
      <c r="D368" s="117">
        <v>5.6</v>
      </c>
      <c r="E368" s="123">
        <v>5.6</v>
      </c>
      <c r="F368" s="113" t="s">
        <v>424</v>
      </c>
      <c r="G368" s="181" t="s">
        <v>1096</v>
      </c>
      <c r="H368" s="229">
        <v>1</v>
      </c>
      <c r="I368" s="319"/>
      <c r="J368" s="33"/>
    </row>
    <row r="369" spans="1:10" ht="25.5" x14ac:dyDescent="0.2">
      <c r="A369" s="14">
        <f t="shared" si="10"/>
        <v>333</v>
      </c>
      <c r="B369" s="113" t="s">
        <v>753</v>
      </c>
      <c r="C369" s="117" t="s">
        <v>426</v>
      </c>
      <c r="D369" s="756" t="s">
        <v>426</v>
      </c>
      <c r="E369" s="756" t="s">
        <v>426</v>
      </c>
      <c r="F369" s="113" t="s">
        <v>427</v>
      </c>
      <c r="G369" s="181" t="s">
        <v>1097</v>
      </c>
      <c r="H369" s="229">
        <v>1</v>
      </c>
      <c r="I369" s="319"/>
      <c r="J369" s="33"/>
    </row>
    <row r="370" spans="1:10" ht="38.25" x14ac:dyDescent="0.2">
      <c r="A370" s="14">
        <f t="shared" si="10"/>
        <v>334</v>
      </c>
      <c r="B370" s="113" t="s">
        <v>753</v>
      </c>
      <c r="C370" s="117" t="s">
        <v>426</v>
      </c>
      <c r="D370" s="757"/>
      <c r="E370" s="757"/>
      <c r="F370" s="113" t="s">
        <v>73</v>
      </c>
      <c r="G370" s="181" t="s">
        <v>1098</v>
      </c>
      <c r="H370" s="229">
        <v>1</v>
      </c>
      <c r="I370" s="319"/>
      <c r="J370" s="33"/>
    </row>
    <row r="371" spans="1:10" ht="25.5" x14ac:dyDescent="0.2">
      <c r="A371" s="14">
        <f t="shared" si="10"/>
        <v>335</v>
      </c>
      <c r="B371" s="113" t="s">
        <v>753</v>
      </c>
      <c r="C371" s="117" t="s">
        <v>426</v>
      </c>
      <c r="D371" s="757"/>
      <c r="E371" s="757"/>
      <c r="F371" s="113" t="s">
        <v>73</v>
      </c>
      <c r="G371" s="181" t="s">
        <v>1099</v>
      </c>
      <c r="H371" s="229">
        <v>1</v>
      </c>
      <c r="I371" s="319"/>
      <c r="J371" s="33"/>
    </row>
    <row r="372" spans="1:10" x14ac:dyDescent="0.2">
      <c r="A372" s="14">
        <f t="shared" si="10"/>
        <v>336</v>
      </c>
      <c r="B372" s="113" t="s">
        <v>753</v>
      </c>
      <c r="C372" s="117" t="s">
        <v>426</v>
      </c>
      <c r="D372" s="757"/>
      <c r="E372" s="757"/>
      <c r="F372" s="113" t="s">
        <v>73</v>
      </c>
      <c r="G372" s="181" t="s">
        <v>1100</v>
      </c>
      <c r="H372" s="229">
        <v>1</v>
      </c>
      <c r="I372" s="319"/>
      <c r="J372" s="33"/>
    </row>
    <row r="373" spans="1:10" ht="25.5" x14ac:dyDescent="0.2">
      <c r="A373" s="14">
        <f t="shared" si="10"/>
        <v>337</v>
      </c>
      <c r="B373" s="113" t="s">
        <v>753</v>
      </c>
      <c r="C373" s="117" t="s">
        <v>426</v>
      </c>
      <c r="D373" s="758"/>
      <c r="E373" s="758"/>
      <c r="F373" s="113" t="s">
        <v>73</v>
      </c>
      <c r="G373" s="181" t="s">
        <v>1101</v>
      </c>
      <c r="H373" s="229">
        <v>1</v>
      </c>
      <c r="I373" s="319"/>
      <c r="J373" s="33"/>
    </row>
    <row r="374" spans="1:10" ht="38.25" x14ac:dyDescent="0.2">
      <c r="A374" s="14">
        <f t="shared" si="10"/>
        <v>338</v>
      </c>
      <c r="B374" s="113" t="s">
        <v>754</v>
      </c>
      <c r="C374" s="117" t="s">
        <v>433</v>
      </c>
      <c r="D374" s="756" t="s">
        <v>433</v>
      </c>
      <c r="E374" s="756" t="s">
        <v>433</v>
      </c>
      <c r="F374" s="113" t="s">
        <v>434</v>
      </c>
      <c r="G374" s="181" t="s">
        <v>1102</v>
      </c>
      <c r="H374" s="229">
        <v>1</v>
      </c>
      <c r="I374" s="319"/>
      <c r="J374" s="33"/>
    </row>
    <row r="375" spans="1:10" ht="51" x14ac:dyDescent="0.2">
      <c r="A375" s="14">
        <f t="shared" si="10"/>
        <v>339</v>
      </c>
      <c r="B375" s="113" t="s">
        <v>754</v>
      </c>
      <c r="C375" s="117" t="s">
        <v>433</v>
      </c>
      <c r="D375" s="757"/>
      <c r="E375" s="757"/>
      <c r="F375" s="113" t="s">
        <v>73</v>
      </c>
      <c r="G375" s="181" t="s">
        <v>1103</v>
      </c>
      <c r="H375" s="229">
        <v>1</v>
      </c>
      <c r="I375" s="319"/>
      <c r="J375" s="33"/>
    </row>
    <row r="376" spans="1:10" ht="51" x14ac:dyDescent="0.2">
      <c r="A376" s="14">
        <f t="shared" si="10"/>
        <v>340</v>
      </c>
      <c r="B376" s="113" t="s">
        <v>754</v>
      </c>
      <c r="C376" s="117" t="s">
        <v>433</v>
      </c>
      <c r="D376" s="757"/>
      <c r="E376" s="757"/>
      <c r="F376" s="113" t="s">
        <v>73</v>
      </c>
      <c r="G376" s="181" t="s">
        <v>1104</v>
      </c>
      <c r="H376" s="229">
        <v>1</v>
      </c>
      <c r="I376" s="319"/>
      <c r="J376" s="33"/>
    </row>
    <row r="377" spans="1:10" ht="25.5" x14ac:dyDescent="0.2">
      <c r="A377" s="14">
        <f t="shared" si="10"/>
        <v>341</v>
      </c>
      <c r="B377" s="113" t="s">
        <v>754</v>
      </c>
      <c r="C377" s="117" t="s">
        <v>433</v>
      </c>
      <c r="D377" s="758"/>
      <c r="E377" s="758"/>
      <c r="F377" s="113" t="s">
        <v>73</v>
      </c>
      <c r="G377" s="181" t="s">
        <v>1105</v>
      </c>
      <c r="H377" s="229">
        <v>1</v>
      </c>
      <c r="I377" s="319"/>
      <c r="J377" s="33"/>
    </row>
    <row r="378" spans="1:10" ht="25.5" x14ac:dyDescent="0.2">
      <c r="A378" s="14">
        <f t="shared" si="10"/>
        <v>342</v>
      </c>
      <c r="B378" s="31" t="s">
        <v>785</v>
      </c>
      <c r="C378" s="113" t="s">
        <v>1362</v>
      </c>
      <c r="D378" s="756" t="s">
        <v>439</v>
      </c>
      <c r="E378" s="756" t="s">
        <v>439</v>
      </c>
      <c r="F378" s="113" t="s">
        <v>440</v>
      </c>
      <c r="G378" s="181" t="s">
        <v>1106</v>
      </c>
      <c r="H378" s="229">
        <v>1</v>
      </c>
      <c r="I378" s="319"/>
      <c r="J378" s="33"/>
    </row>
    <row r="379" spans="1:10" ht="25.5" x14ac:dyDescent="0.2">
      <c r="A379" s="14">
        <f t="shared" si="10"/>
        <v>343</v>
      </c>
      <c r="B379" s="113" t="s">
        <v>755</v>
      </c>
      <c r="C379" s="117" t="s">
        <v>439</v>
      </c>
      <c r="D379" s="757"/>
      <c r="E379" s="757"/>
      <c r="F379" s="113" t="s">
        <v>73</v>
      </c>
      <c r="G379" s="181" t="s">
        <v>1107</v>
      </c>
      <c r="H379" s="229">
        <v>2</v>
      </c>
      <c r="I379" s="319"/>
      <c r="J379" s="33"/>
    </row>
    <row r="380" spans="1:10" ht="25.5" x14ac:dyDescent="0.2">
      <c r="A380" s="14">
        <f t="shared" si="10"/>
        <v>344</v>
      </c>
      <c r="B380" s="113" t="s">
        <v>755</v>
      </c>
      <c r="C380" s="117" t="s">
        <v>439</v>
      </c>
      <c r="D380" s="757"/>
      <c r="E380" s="757"/>
      <c r="F380" s="113" t="s">
        <v>73</v>
      </c>
      <c r="G380" s="181" t="s">
        <v>1108</v>
      </c>
      <c r="H380" s="229">
        <v>1</v>
      </c>
      <c r="I380" s="319"/>
      <c r="J380" s="33"/>
    </row>
    <row r="381" spans="1:10" ht="63.75" x14ac:dyDescent="0.2">
      <c r="A381" s="14">
        <f t="shared" si="10"/>
        <v>345</v>
      </c>
      <c r="B381" s="31" t="s">
        <v>785</v>
      </c>
      <c r="C381" s="113" t="s">
        <v>1362</v>
      </c>
      <c r="D381" s="758"/>
      <c r="E381" s="758"/>
      <c r="F381" s="113" t="s">
        <v>73</v>
      </c>
      <c r="G381" s="181" t="s">
        <v>1109</v>
      </c>
      <c r="H381" s="229">
        <v>1</v>
      </c>
      <c r="I381" s="319"/>
      <c r="J381" s="33"/>
    </row>
    <row r="382" spans="1:10" ht="25.5" x14ac:dyDescent="0.2">
      <c r="A382" s="14">
        <f t="shared" si="10"/>
        <v>346</v>
      </c>
      <c r="B382" s="31"/>
      <c r="C382" s="31"/>
      <c r="D382" s="143"/>
      <c r="E382" s="159" t="s">
        <v>445</v>
      </c>
      <c r="F382" s="160" t="s">
        <v>1573</v>
      </c>
      <c r="G382" s="162" t="s">
        <v>1589</v>
      </c>
      <c r="H382" s="261"/>
      <c r="I382" s="266" t="s">
        <v>1789</v>
      </c>
      <c r="J382" s="33"/>
    </row>
    <row r="383" spans="1:10" ht="25.5" x14ac:dyDescent="0.2">
      <c r="A383" s="14">
        <f t="shared" si="10"/>
        <v>347</v>
      </c>
      <c r="B383" s="113" t="s">
        <v>756</v>
      </c>
      <c r="C383" s="117" t="s">
        <v>445</v>
      </c>
      <c r="D383" s="756" t="s">
        <v>445</v>
      </c>
      <c r="E383" s="793" t="s">
        <v>1574</v>
      </c>
      <c r="F383" s="158" t="s">
        <v>1575</v>
      </c>
      <c r="G383" s="181" t="s">
        <v>1110</v>
      </c>
      <c r="H383" s="229">
        <v>1</v>
      </c>
      <c r="I383" s="319"/>
      <c r="J383" s="33"/>
    </row>
    <row r="384" spans="1:10" x14ac:dyDescent="0.2">
      <c r="A384" s="68"/>
      <c r="B384" s="113" t="s">
        <v>756</v>
      </c>
      <c r="C384" s="756" t="s">
        <v>445</v>
      </c>
      <c r="D384" s="757"/>
      <c r="E384" s="794"/>
      <c r="F384" s="113" t="s">
        <v>73</v>
      </c>
      <c r="G384" s="183" t="s">
        <v>1111</v>
      </c>
      <c r="H384" s="31"/>
      <c r="I384" s="319"/>
      <c r="J384" s="33"/>
    </row>
    <row r="385" spans="1:10" x14ac:dyDescent="0.2">
      <c r="A385" s="14">
        <f>A383+1</f>
        <v>348</v>
      </c>
      <c r="B385" s="113" t="s">
        <v>756</v>
      </c>
      <c r="C385" s="757"/>
      <c r="D385" s="757"/>
      <c r="E385" s="794"/>
      <c r="F385" s="113" t="s">
        <v>73</v>
      </c>
      <c r="G385" s="183" t="s">
        <v>1112</v>
      </c>
      <c r="H385" s="229">
        <v>1</v>
      </c>
      <c r="I385" s="319"/>
      <c r="J385" s="33"/>
    </row>
    <row r="386" spans="1:10" x14ac:dyDescent="0.2">
      <c r="A386" s="14">
        <f t="shared" si="10"/>
        <v>349</v>
      </c>
      <c r="B386" s="113" t="s">
        <v>756</v>
      </c>
      <c r="C386" s="757"/>
      <c r="D386" s="757"/>
      <c r="E386" s="794"/>
      <c r="F386" s="113" t="s">
        <v>73</v>
      </c>
      <c r="G386" s="183" t="s">
        <v>1113</v>
      </c>
      <c r="H386" s="229">
        <v>1</v>
      </c>
      <c r="I386" s="319"/>
      <c r="J386" s="33"/>
    </row>
    <row r="387" spans="1:10" ht="25.5" x14ac:dyDescent="0.2">
      <c r="A387" s="14">
        <f t="shared" si="10"/>
        <v>350</v>
      </c>
      <c r="B387" s="113" t="s">
        <v>756</v>
      </c>
      <c r="C387" s="757" t="s">
        <v>445</v>
      </c>
      <c r="D387" s="757" t="s">
        <v>445</v>
      </c>
      <c r="E387" s="794" t="s">
        <v>1574</v>
      </c>
      <c r="F387" s="158" t="s">
        <v>1576</v>
      </c>
      <c r="G387" s="183" t="s">
        <v>1114</v>
      </c>
      <c r="H387" s="229">
        <v>1</v>
      </c>
      <c r="I387" s="319"/>
      <c r="J387" s="33"/>
    </row>
    <row r="388" spans="1:10" x14ac:dyDescent="0.2">
      <c r="A388" s="14">
        <f t="shared" si="10"/>
        <v>351</v>
      </c>
      <c r="B388" s="113" t="s">
        <v>756</v>
      </c>
      <c r="C388" s="758"/>
      <c r="D388" s="757"/>
      <c r="E388" s="794"/>
      <c r="F388" s="113" t="s">
        <v>73</v>
      </c>
      <c r="G388" s="183" t="s">
        <v>1115</v>
      </c>
      <c r="H388" s="229">
        <v>1</v>
      </c>
      <c r="I388" s="319"/>
      <c r="J388" s="33"/>
    </row>
    <row r="389" spans="1:10" x14ac:dyDescent="0.2">
      <c r="A389" s="14">
        <f t="shared" si="10"/>
        <v>352</v>
      </c>
      <c r="B389" s="113" t="s">
        <v>756</v>
      </c>
      <c r="C389" s="755" t="s">
        <v>445</v>
      </c>
      <c r="D389" s="757"/>
      <c r="E389" s="794"/>
      <c r="F389" s="158" t="s">
        <v>73</v>
      </c>
      <c r="G389" s="183" t="s">
        <v>1116</v>
      </c>
      <c r="H389" s="229">
        <v>2</v>
      </c>
      <c r="I389" s="319"/>
      <c r="J389" s="33"/>
    </row>
    <row r="390" spans="1:10" x14ac:dyDescent="0.2">
      <c r="A390" s="14">
        <f t="shared" si="10"/>
        <v>353</v>
      </c>
      <c r="B390" s="113" t="s">
        <v>756</v>
      </c>
      <c r="C390" s="755"/>
      <c r="D390" s="757"/>
      <c r="E390" s="794"/>
      <c r="F390" s="113" t="s">
        <v>73</v>
      </c>
      <c r="G390" s="183" t="s">
        <v>1117</v>
      </c>
      <c r="H390" s="229">
        <v>1</v>
      </c>
      <c r="I390" s="319"/>
      <c r="J390" s="33"/>
    </row>
    <row r="391" spans="1:10" ht="25.5" x14ac:dyDescent="0.2">
      <c r="A391" s="14">
        <f t="shared" si="10"/>
        <v>354</v>
      </c>
      <c r="B391" s="31" t="s">
        <v>786</v>
      </c>
      <c r="C391" s="113" t="s">
        <v>1367</v>
      </c>
      <c r="D391" s="758"/>
      <c r="E391" s="795"/>
      <c r="F391" s="113" t="s">
        <v>73</v>
      </c>
      <c r="G391" s="181" t="s">
        <v>455</v>
      </c>
      <c r="H391" s="229">
        <v>1</v>
      </c>
      <c r="I391" s="319"/>
      <c r="J391" s="33"/>
    </row>
    <row r="392" spans="1:10" ht="38.25" x14ac:dyDescent="0.2">
      <c r="A392" s="14">
        <f>A391+1</f>
        <v>355</v>
      </c>
      <c r="B392" s="31"/>
      <c r="C392" s="773" t="s">
        <v>1363</v>
      </c>
      <c r="D392" s="765" t="s">
        <v>456</v>
      </c>
      <c r="E392" s="756" t="s">
        <v>456</v>
      </c>
      <c r="F392" s="152" t="s">
        <v>1571</v>
      </c>
      <c r="G392" s="184" t="s">
        <v>1570</v>
      </c>
      <c r="H392" s="261"/>
      <c r="I392" s="266" t="s">
        <v>1789</v>
      </c>
      <c r="J392" s="33"/>
    </row>
    <row r="393" spans="1:10" ht="38.25" x14ac:dyDescent="0.2">
      <c r="A393" s="14">
        <f t="shared" si="10"/>
        <v>356</v>
      </c>
      <c r="B393" s="31"/>
      <c r="C393" s="774"/>
      <c r="D393" s="792"/>
      <c r="E393" s="757"/>
      <c r="F393" s="152" t="s">
        <v>73</v>
      </c>
      <c r="G393" s="181" t="s">
        <v>1614</v>
      </c>
      <c r="H393" s="261"/>
      <c r="I393" s="266" t="s">
        <v>1789</v>
      </c>
      <c r="J393" s="33"/>
    </row>
    <row r="394" spans="1:10" ht="25.5" x14ac:dyDescent="0.2">
      <c r="A394" s="14">
        <f t="shared" si="10"/>
        <v>357</v>
      </c>
      <c r="B394" s="31"/>
      <c r="C394" s="176"/>
      <c r="D394" s="90"/>
      <c r="E394" s="757"/>
      <c r="F394" s="166" t="s">
        <v>73</v>
      </c>
      <c r="G394" s="188" t="s">
        <v>1615</v>
      </c>
      <c r="H394" s="261"/>
      <c r="I394" s="266" t="s">
        <v>1789</v>
      </c>
      <c r="J394" s="33"/>
    </row>
    <row r="395" spans="1:10" ht="25.5" x14ac:dyDescent="0.2">
      <c r="A395" s="14">
        <f t="shared" si="10"/>
        <v>358</v>
      </c>
      <c r="B395" s="31" t="s">
        <v>786</v>
      </c>
      <c r="C395" s="173" t="s">
        <v>1363</v>
      </c>
      <c r="D395" s="171" t="s">
        <v>456</v>
      </c>
      <c r="E395" s="758"/>
      <c r="F395" s="113" t="s">
        <v>73</v>
      </c>
      <c r="G395" s="181" t="s">
        <v>1118</v>
      </c>
      <c r="H395" s="229">
        <v>1</v>
      </c>
      <c r="I395" s="319"/>
      <c r="J395" s="33"/>
    </row>
    <row r="396" spans="1:10" ht="25.5" x14ac:dyDescent="0.2">
      <c r="A396" s="14">
        <f t="shared" si="10"/>
        <v>359</v>
      </c>
      <c r="B396" s="113" t="s">
        <v>755</v>
      </c>
      <c r="C396" s="117" t="s">
        <v>457</v>
      </c>
      <c r="D396" s="117" t="s">
        <v>457</v>
      </c>
      <c r="E396" s="156" t="s">
        <v>457</v>
      </c>
      <c r="F396" s="113" t="s">
        <v>458</v>
      </c>
      <c r="G396" s="183" t="s">
        <v>1119</v>
      </c>
      <c r="H396" s="229">
        <v>1</v>
      </c>
      <c r="I396" s="319"/>
      <c r="J396" s="33"/>
    </row>
    <row r="397" spans="1:10" x14ac:dyDescent="0.2">
      <c r="A397" s="68"/>
      <c r="B397" s="31" t="s">
        <v>786</v>
      </c>
      <c r="C397" s="754" t="s">
        <v>1364</v>
      </c>
      <c r="D397" s="755" t="s">
        <v>460</v>
      </c>
      <c r="E397" s="756" t="s">
        <v>460</v>
      </c>
      <c r="F397" s="113" t="s">
        <v>461</v>
      </c>
      <c r="G397" s="183" t="s">
        <v>1590</v>
      </c>
      <c r="H397" s="260"/>
      <c r="I397" s="319"/>
      <c r="J397" s="33"/>
    </row>
    <row r="398" spans="1:10" x14ac:dyDescent="0.2">
      <c r="A398" s="14">
        <f>A396+1</f>
        <v>360</v>
      </c>
      <c r="B398" s="31" t="s">
        <v>786</v>
      </c>
      <c r="C398" s="755"/>
      <c r="D398" s="755"/>
      <c r="E398" s="757"/>
      <c r="F398" s="113" t="s">
        <v>73</v>
      </c>
      <c r="G398" s="183" t="s">
        <v>1591</v>
      </c>
      <c r="H398" s="229">
        <v>1</v>
      </c>
      <c r="I398" s="319"/>
      <c r="J398" s="33"/>
    </row>
    <row r="399" spans="1:10" x14ac:dyDescent="0.2">
      <c r="A399" s="14">
        <f t="shared" si="10"/>
        <v>361</v>
      </c>
      <c r="B399" s="31" t="s">
        <v>786</v>
      </c>
      <c r="C399" s="755"/>
      <c r="D399" s="755"/>
      <c r="E399" s="757"/>
      <c r="F399" s="113" t="s">
        <v>73</v>
      </c>
      <c r="G399" s="183" t="s">
        <v>1592</v>
      </c>
      <c r="H399" s="229">
        <v>1</v>
      </c>
      <c r="I399" s="319"/>
      <c r="J399" s="33"/>
    </row>
    <row r="400" spans="1:10" ht="25.5" x14ac:dyDescent="0.2">
      <c r="A400" s="14">
        <f t="shared" si="10"/>
        <v>362</v>
      </c>
      <c r="B400" s="31" t="s">
        <v>786</v>
      </c>
      <c r="C400" s="755"/>
      <c r="D400" s="755"/>
      <c r="E400" s="757"/>
      <c r="F400" s="113" t="s">
        <v>73</v>
      </c>
      <c r="G400" s="183" t="s">
        <v>1593</v>
      </c>
      <c r="H400" s="229">
        <v>1</v>
      </c>
      <c r="I400" s="319"/>
      <c r="J400" s="33"/>
    </row>
    <row r="401" spans="1:10" x14ac:dyDescent="0.2">
      <c r="A401" s="14">
        <f t="shared" si="10"/>
        <v>363</v>
      </c>
      <c r="B401" s="31" t="s">
        <v>786</v>
      </c>
      <c r="C401" s="755"/>
      <c r="D401" s="755"/>
      <c r="E401" s="757"/>
      <c r="F401" s="113" t="s">
        <v>73</v>
      </c>
      <c r="G401" s="183" t="s">
        <v>1594</v>
      </c>
      <c r="H401" s="229">
        <v>1</v>
      </c>
      <c r="I401" s="319"/>
      <c r="J401" s="33"/>
    </row>
    <row r="402" spans="1:10" x14ac:dyDescent="0.2">
      <c r="A402" s="14">
        <f t="shared" si="10"/>
        <v>364</v>
      </c>
      <c r="B402" s="31" t="s">
        <v>786</v>
      </c>
      <c r="C402" s="755"/>
      <c r="D402" s="755"/>
      <c r="E402" s="757"/>
      <c r="F402" s="113" t="s">
        <v>73</v>
      </c>
      <c r="G402" s="183" t="s">
        <v>1595</v>
      </c>
      <c r="H402" s="229">
        <v>1</v>
      </c>
      <c r="I402" s="319"/>
      <c r="J402" s="33"/>
    </row>
    <row r="403" spans="1:10" x14ac:dyDescent="0.2">
      <c r="A403" s="14">
        <f t="shared" si="10"/>
        <v>365</v>
      </c>
      <c r="B403" s="31" t="s">
        <v>786</v>
      </c>
      <c r="C403" s="755"/>
      <c r="D403" s="755"/>
      <c r="E403" s="758"/>
      <c r="F403" s="113" t="s">
        <v>73</v>
      </c>
      <c r="G403" s="183" t="s">
        <v>1596</v>
      </c>
      <c r="H403" s="229">
        <v>1</v>
      </c>
      <c r="I403" s="319"/>
      <c r="J403" s="33"/>
    </row>
    <row r="404" spans="1:10" ht="12.75" customHeight="1" x14ac:dyDescent="0.2">
      <c r="A404" s="68"/>
      <c r="B404" s="31" t="s">
        <v>786</v>
      </c>
      <c r="C404" s="759" t="s">
        <v>1365</v>
      </c>
      <c r="D404" s="756" t="s">
        <v>469</v>
      </c>
      <c r="E404" s="756" t="s">
        <v>469</v>
      </c>
      <c r="F404" s="113" t="s">
        <v>470</v>
      </c>
      <c r="G404" s="183" t="s">
        <v>1127</v>
      </c>
      <c r="H404" s="260"/>
      <c r="I404" s="319"/>
      <c r="J404" s="33"/>
    </row>
    <row r="405" spans="1:10" x14ac:dyDescent="0.2">
      <c r="A405" s="14">
        <f>A403+1</f>
        <v>366</v>
      </c>
      <c r="B405" s="31" t="s">
        <v>786</v>
      </c>
      <c r="C405" s="760"/>
      <c r="D405" s="757"/>
      <c r="E405" s="757"/>
      <c r="F405" s="113" t="s">
        <v>73</v>
      </c>
      <c r="G405" s="183" t="s">
        <v>1128</v>
      </c>
      <c r="H405" s="229">
        <v>1</v>
      </c>
      <c r="I405" s="319"/>
      <c r="J405" s="33"/>
    </row>
    <row r="406" spans="1:10" ht="38.25" x14ac:dyDescent="0.2">
      <c r="A406" s="14">
        <f>A405+1</f>
        <v>367</v>
      </c>
      <c r="B406" s="31" t="s">
        <v>786</v>
      </c>
      <c r="C406" s="760"/>
      <c r="D406" s="757"/>
      <c r="E406" s="757"/>
      <c r="F406" s="113" t="s">
        <v>73</v>
      </c>
      <c r="G406" s="183" t="s">
        <v>1129</v>
      </c>
      <c r="H406" s="229">
        <v>1</v>
      </c>
      <c r="I406" s="319"/>
      <c r="J406" s="33"/>
    </row>
    <row r="407" spans="1:10" x14ac:dyDescent="0.2">
      <c r="A407" s="14">
        <f t="shared" si="10"/>
        <v>368</v>
      </c>
      <c r="B407" s="31" t="s">
        <v>786</v>
      </c>
      <c r="C407" s="760"/>
      <c r="D407" s="757"/>
      <c r="E407" s="757"/>
      <c r="F407" s="113" t="s">
        <v>73</v>
      </c>
      <c r="G407" s="183" t="s">
        <v>1130</v>
      </c>
      <c r="H407" s="229">
        <v>1</v>
      </c>
      <c r="I407" s="319"/>
      <c r="J407" s="33"/>
    </row>
    <row r="408" spans="1:10" x14ac:dyDescent="0.2">
      <c r="A408" s="14">
        <f t="shared" si="10"/>
        <v>369</v>
      </c>
      <c r="B408" s="31" t="s">
        <v>786</v>
      </c>
      <c r="C408" s="760"/>
      <c r="D408" s="757"/>
      <c r="E408" s="757"/>
      <c r="F408" s="113" t="s">
        <v>73</v>
      </c>
      <c r="G408" s="183" t="s">
        <v>1131</v>
      </c>
      <c r="H408" s="229">
        <v>1</v>
      </c>
      <c r="I408" s="319"/>
      <c r="J408" s="33"/>
    </row>
    <row r="409" spans="1:10" ht="51" x14ac:dyDescent="0.2">
      <c r="A409" s="14">
        <f t="shared" si="10"/>
        <v>370</v>
      </c>
      <c r="B409" s="31" t="s">
        <v>786</v>
      </c>
      <c r="C409" s="761"/>
      <c r="D409" s="758"/>
      <c r="E409" s="758"/>
      <c r="F409" s="113" t="s">
        <v>73</v>
      </c>
      <c r="G409" s="181" t="s">
        <v>1132</v>
      </c>
      <c r="H409" s="229">
        <v>1</v>
      </c>
      <c r="I409" s="319"/>
      <c r="J409" s="33"/>
    </row>
    <row r="410" spans="1:10" ht="25.5" x14ac:dyDescent="0.2">
      <c r="A410" s="68"/>
      <c r="B410" s="31" t="s">
        <v>789</v>
      </c>
      <c r="C410" s="759" t="s">
        <v>1366</v>
      </c>
      <c r="D410" s="756" t="s">
        <v>472</v>
      </c>
      <c r="E410" s="756" t="s">
        <v>472</v>
      </c>
      <c r="F410" s="113" t="s">
        <v>473</v>
      </c>
      <c r="G410" s="183" t="s">
        <v>1133</v>
      </c>
      <c r="H410" s="260"/>
      <c r="I410" s="319"/>
      <c r="J410" s="33"/>
    </row>
    <row r="411" spans="1:10" x14ac:dyDescent="0.2">
      <c r="A411" s="14">
        <f>A409+1</f>
        <v>371</v>
      </c>
      <c r="B411" s="31" t="s">
        <v>789</v>
      </c>
      <c r="C411" s="760"/>
      <c r="D411" s="757"/>
      <c r="E411" s="757"/>
      <c r="F411" s="113" t="s">
        <v>73</v>
      </c>
      <c r="G411" s="183" t="s">
        <v>1134</v>
      </c>
      <c r="H411" s="229">
        <v>1</v>
      </c>
      <c r="I411" s="319"/>
      <c r="J411" s="33"/>
    </row>
    <row r="412" spans="1:10" ht="51" x14ac:dyDescent="0.2">
      <c r="A412" s="14">
        <f>A411+1</f>
        <v>372</v>
      </c>
      <c r="B412" s="31" t="s">
        <v>789</v>
      </c>
      <c r="C412" s="760"/>
      <c r="D412" s="757"/>
      <c r="E412" s="757"/>
      <c r="F412" s="164" t="s">
        <v>73</v>
      </c>
      <c r="G412" s="183" t="s">
        <v>1135</v>
      </c>
      <c r="H412" s="229">
        <v>1</v>
      </c>
      <c r="I412" s="319"/>
      <c r="J412" s="33"/>
    </row>
    <row r="413" spans="1:10" ht="25.5" customHeight="1" x14ac:dyDescent="0.2">
      <c r="A413" s="14">
        <f>A412+1</f>
        <v>373</v>
      </c>
      <c r="B413" s="31" t="s">
        <v>789</v>
      </c>
      <c r="C413" s="760" t="s">
        <v>1366</v>
      </c>
      <c r="D413" s="757" t="s">
        <v>472</v>
      </c>
      <c r="E413" s="757" t="s">
        <v>472</v>
      </c>
      <c r="F413" s="166" t="s">
        <v>1577</v>
      </c>
      <c r="G413" s="183" t="s">
        <v>1499</v>
      </c>
      <c r="H413" s="229">
        <v>1</v>
      </c>
      <c r="I413" s="319"/>
      <c r="J413" s="33"/>
    </row>
    <row r="414" spans="1:10" ht="25.5" customHeight="1" x14ac:dyDescent="0.2">
      <c r="A414" s="14">
        <f>A413+1</f>
        <v>374</v>
      </c>
      <c r="B414" s="31" t="s">
        <v>789</v>
      </c>
      <c r="C414" s="761"/>
      <c r="D414" s="758"/>
      <c r="E414" s="758"/>
      <c r="F414" s="166" t="s">
        <v>73</v>
      </c>
      <c r="G414" s="51" t="s">
        <v>1500</v>
      </c>
      <c r="H414" s="229">
        <v>1</v>
      </c>
      <c r="I414" s="319"/>
      <c r="J414" s="33"/>
    </row>
    <row r="415" spans="1:10" x14ac:dyDescent="0.2">
      <c r="A415" s="69"/>
      <c r="B415" s="782" t="s">
        <v>797</v>
      </c>
      <c r="C415" s="785"/>
      <c r="D415" s="785"/>
      <c r="E415" s="785"/>
      <c r="F415" s="785"/>
      <c r="G415" s="785"/>
      <c r="H415" s="290"/>
      <c r="I415" s="319"/>
      <c r="J415" s="33"/>
    </row>
    <row r="416" spans="1:10" ht="25.5" x14ac:dyDescent="0.2">
      <c r="A416" s="14">
        <f>A414+1</f>
        <v>375</v>
      </c>
      <c r="B416" s="31" t="s">
        <v>785</v>
      </c>
      <c r="C416" s="113" t="s">
        <v>1369</v>
      </c>
      <c r="D416" s="756" t="s">
        <v>477</v>
      </c>
      <c r="E416" s="756" t="s">
        <v>477</v>
      </c>
      <c r="F416" s="113" t="s">
        <v>478</v>
      </c>
      <c r="G416" s="183" t="s">
        <v>1463</v>
      </c>
      <c r="H416" s="229">
        <v>2</v>
      </c>
      <c r="I416" s="319"/>
      <c r="J416" s="33"/>
    </row>
    <row r="417" spans="1:10" ht="25.5" x14ac:dyDescent="0.2">
      <c r="A417" s="14">
        <f t="shared" ref="A417:A418" si="11">A416+1</f>
        <v>376</v>
      </c>
      <c r="B417" s="31" t="s">
        <v>785</v>
      </c>
      <c r="C417" s="113" t="s">
        <v>1369</v>
      </c>
      <c r="D417" s="758"/>
      <c r="E417" s="758"/>
      <c r="F417" s="113" t="s">
        <v>478</v>
      </c>
      <c r="G417" s="183" t="s">
        <v>1464</v>
      </c>
      <c r="H417" s="229">
        <v>1</v>
      </c>
      <c r="I417" s="319"/>
      <c r="J417" s="33"/>
    </row>
    <row r="418" spans="1:10" ht="38.25" x14ac:dyDescent="0.2">
      <c r="A418" s="14">
        <f t="shared" si="11"/>
        <v>377</v>
      </c>
      <c r="B418" s="113" t="s">
        <v>757</v>
      </c>
      <c r="C418" s="117" t="s">
        <v>479</v>
      </c>
      <c r="D418" s="756" t="s">
        <v>479</v>
      </c>
      <c r="E418" s="756" t="s">
        <v>479</v>
      </c>
      <c r="F418" s="113" t="s">
        <v>480</v>
      </c>
      <c r="G418" s="181" t="s">
        <v>1136</v>
      </c>
      <c r="H418" s="229">
        <v>1</v>
      </c>
      <c r="I418" s="319"/>
      <c r="J418" s="33"/>
    </row>
    <row r="419" spans="1:10" x14ac:dyDescent="0.2">
      <c r="A419" s="68"/>
      <c r="B419" s="113" t="s">
        <v>757</v>
      </c>
      <c r="C419" s="755" t="s">
        <v>479</v>
      </c>
      <c r="D419" s="757"/>
      <c r="E419" s="757"/>
      <c r="F419" s="113" t="s">
        <v>73</v>
      </c>
      <c r="G419" s="183" t="s">
        <v>1137</v>
      </c>
      <c r="H419" s="260"/>
      <c r="I419" s="319"/>
      <c r="J419" s="33"/>
    </row>
    <row r="420" spans="1:10" ht="38.25" x14ac:dyDescent="0.2">
      <c r="A420" s="14">
        <f>A418+1</f>
        <v>378</v>
      </c>
      <c r="B420" s="113" t="s">
        <v>757</v>
      </c>
      <c r="C420" s="755"/>
      <c r="D420" s="757"/>
      <c r="E420" s="757"/>
      <c r="F420" s="113" t="s">
        <v>73</v>
      </c>
      <c r="G420" s="183" t="s">
        <v>1138</v>
      </c>
      <c r="H420" s="229">
        <v>1</v>
      </c>
      <c r="I420" s="319"/>
      <c r="J420" s="33"/>
    </row>
    <row r="421" spans="1:10" ht="51" x14ac:dyDescent="0.2">
      <c r="A421" s="14">
        <f>A420+1</f>
        <v>379</v>
      </c>
      <c r="B421" s="113" t="s">
        <v>757</v>
      </c>
      <c r="C421" s="755"/>
      <c r="D421" s="757"/>
      <c r="E421" s="757"/>
      <c r="F421" s="113" t="s">
        <v>73</v>
      </c>
      <c r="G421" s="183" t="s">
        <v>1139</v>
      </c>
      <c r="H421" s="229">
        <v>1</v>
      </c>
      <c r="I421" s="319"/>
      <c r="J421" s="33"/>
    </row>
    <row r="422" spans="1:10" x14ac:dyDescent="0.2">
      <c r="A422" s="14">
        <f>A421+1</f>
        <v>380</v>
      </c>
      <c r="B422" s="113" t="s">
        <v>757</v>
      </c>
      <c r="C422" s="755"/>
      <c r="D422" s="757"/>
      <c r="E422" s="757"/>
      <c r="F422" s="114" t="s">
        <v>73</v>
      </c>
      <c r="G422" s="51" t="s">
        <v>1140</v>
      </c>
      <c r="H422" s="229">
        <v>1</v>
      </c>
      <c r="I422" s="319"/>
      <c r="J422" s="33"/>
    </row>
    <row r="423" spans="1:10" ht="25.5" x14ac:dyDescent="0.2">
      <c r="A423" s="14">
        <f t="shared" ref="A423:A439" si="12">A422+1</f>
        <v>381</v>
      </c>
      <c r="B423" s="31" t="s">
        <v>786</v>
      </c>
      <c r="C423" s="113" t="s">
        <v>1371</v>
      </c>
      <c r="D423" s="758"/>
      <c r="E423" s="758"/>
      <c r="F423" s="113" t="s">
        <v>73</v>
      </c>
      <c r="G423" s="183" t="s">
        <v>1141</v>
      </c>
      <c r="H423" s="229">
        <v>1</v>
      </c>
      <c r="I423" s="319"/>
      <c r="J423" s="33"/>
    </row>
    <row r="424" spans="1:10" ht="25.5" x14ac:dyDescent="0.2">
      <c r="A424" s="14">
        <f t="shared" si="12"/>
        <v>382</v>
      </c>
      <c r="B424" s="31" t="s">
        <v>786</v>
      </c>
      <c r="C424" s="113" t="s">
        <v>1370</v>
      </c>
      <c r="D424" s="117" t="s">
        <v>482</v>
      </c>
      <c r="E424" s="156" t="s">
        <v>482</v>
      </c>
      <c r="F424" s="113" t="s">
        <v>483</v>
      </c>
      <c r="G424" s="181" t="s">
        <v>1142</v>
      </c>
      <c r="H424" s="229">
        <v>2</v>
      </c>
      <c r="I424" s="319"/>
      <c r="J424" s="33"/>
    </row>
    <row r="425" spans="1:10" x14ac:dyDescent="0.2">
      <c r="A425" s="69"/>
      <c r="B425" s="782" t="s">
        <v>798</v>
      </c>
      <c r="C425" s="785"/>
      <c r="D425" s="785"/>
      <c r="E425" s="785"/>
      <c r="F425" s="785"/>
      <c r="G425" s="785"/>
      <c r="H425" s="290"/>
      <c r="I425" s="319"/>
      <c r="J425" s="33"/>
    </row>
    <row r="426" spans="1:10" ht="38.25" x14ac:dyDescent="0.2">
      <c r="A426" s="14">
        <f>A424+1</f>
        <v>383</v>
      </c>
      <c r="B426" s="31" t="s">
        <v>785</v>
      </c>
      <c r="C426" s="113" t="s">
        <v>1372</v>
      </c>
      <c r="D426" s="756">
        <v>5.8</v>
      </c>
      <c r="E426" s="756">
        <v>5.8</v>
      </c>
      <c r="F426" s="113" t="s">
        <v>485</v>
      </c>
      <c r="G426" s="181" t="s">
        <v>1143</v>
      </c>
      <c r="H426" s="229">
        <v>2</v>
      </c>
      <c r="I426" s="319"/>
      <c r="J426" s="33"/>
    </row>
    <row r="427" spans="1:10" ht="25.5" x14ac:dyDescent="0.2">
      <c r="A427" s="14">
        <f t="shared" si="12"/>
        <v>384</v>
      </c>
      <c r="B427" s="31" t="s">
        <v>785</v>
      </c>
      <c r="C427" s="113" t="s">
        <v>1372</v>
      </c>
      <c r="D427" s="758"/>
      <c r="E427" s="758"/>
      <c r="F427" s="113" t="s">
        <v>73</v>
      </c>
      <c r="G427" s="181" t="s">
        <v>1144</v>
      </c>
      <c r="H427" s="229">
        <v>2</v>
      </c>
      <c r="I427" s="319"/>
      <c r="J427" s="33"/>
    </row>
    <row r="428" spans="1:10" ht="25.5" x14ac:dyDescent="0.2">
      <c r="A428" s="14">
        <f t="shared" si="12"/>
        <v>385</v>
      </c>
      <c r="B428" s="31" t="s">
        <v>785</v>
      </c>
      <c r="C428" s="113" t="s">
        <v>1373</v>
      </c>
      <c r="D428" s="756" t="s">
        <v>488</v>
      </c>
      <c r="E428" s="756" t="s">
        <v>488</v>
      </c>
      <c r="F428" s="113" t="s">
        <v>489</v>
      </c>
      <c r="G428" s="181" t="s">
        <v>1145</v>
      </c>
      <c r="H428" s="229">
        <v>1</v>
      </c>
      <c r="I428" s="319"/>
      <c r="J428" s="33"/>
    </row>
    <row r="429" spans="1:10" ht="25.5" x14ac:dyDescent="0.2">
      <c r="A429" s="14">
        <f t="shared" si="12"/>
        <v>386</v>
      </c>
      <c r="B429" s="31" t="s">
        <v>785</v>
      </c>
      <c r="C429" s="113" t="s">
        <v>1373</v>
      </c>
      <c r="D429" s="757"/>
      <c r="E429" s="757"/>
      <c r="F429" s="113" t="s">
        <v>73</v>
      </c>
      <c r="G429" s="181" t="s">
        <v>1146</v>
      </c>
      <c r="H429" s="229">
        <v>1</v>
      </c>
      <c r="I429" s="319"/>
      <c r="J429" s="33"/>
    </row>
    <row r="430" spans="1:10" ht="25.5" x14ac:dyDescent="0.2">
      <c r="A430" s="14">
        <f t="shared" si="12"/>
        <v>387</v>
      </c>
      <c r="B430" s="31" t="s">
        <v>788</v>
      </c>
      <c r="C430" s="113" t="s">
        <v>1374</v>
      </c>
      <c r="D430" s="758"/>
      <c r="E430" s="758"/>
      <c r="F430" s="113" t="s">
        <v>73</v>
      </c>
      <c r="G430" s="181" t="s">
        <v>1147</v>
      </c>
      <c r="H430" s="229">
        <v>1</v>
      </c>
      <c r="I430" s="319"/>
      <c r="J430" s="33"/>
    </row>
    <row r="431" spans="1:10" ht="38.25" x14ac:dyDescent="0.2">
      <c r="A431" s="14">
        <f t="shared" si="12"/>
        <v>388</v>
      </c>
      <c r="B431" s="31" t="s">
        <v>785</v>
      </c>
      <c r="C431" s="113" t="s">
        <v>1375</v>
      </c>
      <c r="D431" s="117" t="s">
        <v>492</v>
      </c>
      <c r="E431" s="156" t="s">
        <v>492</v>
      </c>
      <c r="F431" s="113" t="s">
        <v>493</v>
      </c>
      <c r="G431" s="183" t="s">
        <v>1148</v>
      </c>
      <c r="H431" s="229">
        <v>1</v>
      </c>
      <c r="I431" s="319"/>
      <c r="J431" s="33"/>
    </row>
    <row r="432" spans="1:10" ht="38.25" x14ac:dyDescent="0.2">
      <c r="A432" s="14">
        <f t="shared" si="12"/>
        <v>389</v>
      </c>
      <c r="B432" s="31" t="s">
        <v>785</v>
      </c>
      <c r="C432" s="113" t="s">
        <v>1376</v>
      </c>
      <c r="D432" s="756" t="s">
        <v>495</v>
      </c>
      <c r="E432" s="756" t="s">
        <v>495</v>
      </c>
      <c r="F432" s="113" t="s">
        <v>496</v>
      </c>
      <c r="G432" s="181" t="s">
        <v>1149</v>
      </c>
      <c r="H432" s="229">
        <v>1</v>
      </c>
      <c r="I432" s="319"/>
      <c r="J432" s="33"/>
    </row>
    <row r="433" spans="1:10" ht="38.25" x14ac:dyDescent="0.2">
      <c r="A433" s="14">
        <f t="shared" si="12"/>
        <v>390</v>
      </c>
      <c r="B433" s="31" t="s">
        <v>785</v>
      </c>
      <c r="C433" s="113" t="s">
        <v>1376</v>
      </c>
      <c r="D433" s="758"/>
      <c r="E433" s="758"/>
      <c r="F433" s="113" t="s">
        <v>73</v>
      </c>
      <c r="G433" s="181" t="s">
        <v>1150</v>
      </c>
      <c r="H433" s="229">
        <v>1</v>
      </c>
      <c r="I433" s="319"/>
      <c r="J433" s="33"/>
    </row>
    <row r="434" spans="1:10" ht="25.5" x14ac:dyDescent="0.2">
      <c r="A434" s="14">
        <f t="shared" si="12"/>
        <v>391</v>
      </c>
      <c r="B434" s="31" t="s">
        <v>785</v>
      </c>
      <c r="C434" s="113" t="s">
        <v>1377</v>
      </c>
      <c r="D434" s="117" t="s">
        <v>498</v>
      </c>
      <c r="E434" s="156" t="s">
        <v>498</v>
      </c>
      <c r="F434" s="113" t="s">
        <v>499</v>
      </c>
      <c r="G434" s="181" t="s">
        <v>1151</v>
      </c>
      <c r="H434" s="229">
        <v>1</v>
      </c>
      <c r="I434" s="319"/>
      <c r="J434" s="33"/>
    </row>
    <row r="435" spans="1:10" ht="38.25" x14ac:dyDescent="0.2">
      <c r="A435" s="14">
        <f t="shared" si="12"/>
        <v>392</v>
      </c>
      <c r="B435" s="113" t="s">
        <v>758</v>
      </c>
      <c r="C435" s="117" t="s">
        <v>501</v>
      </c>
      <c r="D435" s="756" t="s">
        <v>501</v>
      </c>
      <c r="E435" s="756" t="s">
        <v>501</v>
      </c>
      <c r="F435" s="113" t="s">
        <v>503</v>
      </c>
      <c r="G435" s="181" t="s">
        <v>1152</v>
      </c>
      <c r="H435" s="229">
        <v>1</v>
      </c>
      <c r="I435" s="319"/>
      <c r="J435" s="33"/>
    </row>
    <row r="436" spans="1:10" x14ac:dyDescent="0.2">
      <c r="A436" s="14">
        <f t="shared" si="12"/>
        <v>393</v>
      </c>
      <c r="B436" s="113" t="s">
        <v>838</v>
      </c>
      <c r="C436" s="117" t="s">
        <v>501</v>
      </c>
      <c r="D436" s="757"/>
      <c r="E436" s="757"/>
      <c r="F436" s="113" t="s">
        <v>73</v>
      </c>
      <c r="G436" s="48" t="s">
        <v>1153</v>
      </c>
      <c r="H436" s="229">
        <v>1</v>
      </c>
      <c r="I436" s="319"/>
      <c r="J436" s="33"/>
    </row>
    <row r="437" spans="1:10" ht="25.5" x14ac:dyDescent="0.2">
      <c r="A437" s="14">
        <f t="shared" si="12"/>
        <v>394</v>
      </c>
      <c r="B437" s="113" t="s">
        <v>839</v>
      </c>
      <c r="C437" s="117" t="s">
        <v>501</v>
      </c>
      <c r="D437" s="757"/>
      <c r="E437" s="757"/>
      <c r="F437" s="113" t="s">
        <v>73</v>
      </c>
      <c r="G437" s="48" t="s">
        <v>1154</v>
      </c>
      <c r="H437" s="229">
        <v>2</v>
      </c>
      <c r="I437" s="319"/>
      <c r="J437" s="33"/>
    </row>
    <row r="438" spans="1:10" ht="25.5" x14ac:dyDescent="0.2">
      <c r="A438" s="14">
        <f t="shared" si="12"/>
        <v>395</v>
      </c>
      <c r="B438" s="31" t="s">
        <v>785</v>
      </c>
      <c r="C438" s="113" t="s">
        <v>1378</v>
      </c>
      <c r="D438" s="758"/>
      <c r="E438" s="758"/>
      <c r="F438" s="113" t="s">
        <v>73</v>
      </c>
      <c r="G438" s="181" t="s">
        <v>1155</v>
      </c>
      <c r="H438" s="229">
        <v>1</v>
      </c>
      <c r="I438" s="319"/>
      <c r="J438" s="33"/>
    </row>
    <row r="439" spans="1:10" ht="25.5" x14ac:dyDescent="0.2">
      <c r="A439" s="14">
        <f t="shared" si="12"/>
        <v>396</v>
      </c>
      <c r="B439" s="31" t="s">
        <v>785</v>
      </c>
      <c r="C439" s="113" t="s">
        <v>1379</v>
      </c>
      <c r="D439" s="756" t="s">
        <v>507</v>
      </c>
      <c r="E439" s="756" t="s">
        <v>507</v>
      </c>
      <c r="F439" s="113" t="s">
        <v>508</v>
      </c>
      <c r="G439" s="181" t="s">
        <v>1156</v>
      </c>
      <c r="H439" s="229">
        <v>1</v>
      </c>
      <c r="I439" s="319"/>
      <c r="J439" s="33"/>
    </row>
    <row r="440" spans="1:10" ht="38.25" x14ac:dyDescent="0.2">
      <c r="A440" s="14">
        <f>A439+1</f>
        <v>397</v>
      </c>
      <c r="B440" s="31" t="s">
        <v>785</v>
      </c>
      <c r="C440" s="113" t="s">
        <v>1379</v>
      </c>
      <c r="D440" s="757"/>
      <c r="E440" s="757"/>
      <c r="F440" s="113" t="s">
        <v>73</v>
      </c>
      <c r="G440" s="181" t="s">
        <v>1157</v>
      </c>
      <c r="H440" s="229">
        <v>2</v>
      </c>
      <c r="I440" s="319"/>
      <c r="J440" s="33"/>
    </row>
    <row r="441" spans="1:10" x14ac:dyDescent="0.2">
      <c r="A441" s="14">
        <f t="shared" ref="A441:A459" si="13">A440+1</f>
        <v>398</v>
      </c>
      <c r="B441" s="113" t="s">
        <v>759</v>
      </c>
      <c r="C441" s="117" t="s">
        <v>507</v>
      </c>
      <c r="D441" s="757"/>
      <c r="E441" s="757"/>
      <c r="F441" s="113" t="s">
        <v>73</v>
      </c>
      <c r="G441" s="181" t="s">
        <v>1158</v>
      </c>
      <c r="H441" s="229">
        <v>1</v>
      </c>
      <c r="I441" s="319"/>
      <c r="J441" s="33"/>
    </row>
    <row r="442" spans="1:10" ht="25.5" x14ac:dyDescent="0.2">
      <c r="A442" s="14">
        <f t="shared" si="13"/>
        <v>399</v>
      </c>
      <c r="B442" s="31" t="s">
        <v>785</v>
      </c>
      <c r="C442" s="113" t="s">
        <v>1379</v>
      </c>
      <c r="D442" s="758"/>
      <c r="E442" s="758"/>
      <c r="F442" s="113" t="s">
        <v>73</v>
      </c>
      <c r="G442" s="181" t="s">
        <v>1159</v>
      </c>
      <c r="H442" s="229">
        <v>1</v>
      </c>
      <c r="I442" s="319"/>
      <c r="J442" s="33"/>
    </row>
    <row r="443" spans="1:10" x14ac:dyDescent="0.2">
      <c r="A443" s="69"/>
      <c r="B443" s="782" t="s">
        <v>799</v>
      </c>
      <c r="C443" s="785"/>
      <c r="D443" s="785"/>
      <c r="E443" s="785"/>
      <c r="F443" s="785"/>
      <c r="G443" s="785"/>
      <c r="H443" s="290"/>
      <c r="I443" s="319"/>
      <c r="J443" s="33"/>
    </row>
    <row r="444" spans="1:10" ht="38.25" x14ac:dyDescent="0.2">
      <c r="A444" s="14">
        <f>A442+1</f>
        <v>400</v>
      </c>
      <c r="B444" s="31" t="s">
        <v>785</v>
      </c>
      <c r="C444" s="113" t="s">
        <v>1380</v>
      </c>
      <c r="D444" s="117">
        <v>5.9</v>
      </c>
      <c r="E444" s="123">
        <v>5.9</v>
      </c>
      <c r="F444" s="113" t="s">
        <v>513</v>
      </c>
      <c r="G444" s="183" t="s">
        <v>1160</v>
      </c>
      <c r="H444" s="229">
        <v>2</v>
      </c>
      <c r="I444" s="319"/>
      <c r="J444" s="33"/>
    </row>
    <row r="445" spans="1:10" ht="39.75" x14ac:dyDescent="0.2">
      <c r="A445" s="14">
        <f>A444+1</f>
        <v>401</v>
      </c>
      <c r="B445" s="31" t="s">
        <v>785</v>
      </c>
      <c r="C445" s="113" t="s">
        <v>1381</v>
      </c>
      <c r="D445" s="117" t="s">
        <v>515</v>
      </c>
      <c r="E445" s="156" t="s">
        <v>515</v>
      </c>
      <c r="F445" s="113" t="s">
        <v>516</v>
      </c>
      <c r="G445" s="184" t="s">
        <v>1616</v>
      </c>
      <c r="H445" s="229">
        <v>1</v>
      </c>
      <c r="I445" s="319"/>
      <c r="J445" s="33"/>
    </row>
    <row r="446" spans="1:10" ht="25.5" x14ac:dyDescent="0.2">
      <c r="A446" s="14">
        <f t="shared" si="13"/>
        <v>402</v>
      </c>
      <c r="B446" s="113" t="s">
        <v>760</v>
      </c>
      <c r="C446" s="756" t="s">
        <v>518</v>
      </c>
      <c r="D446" s="756" t="s">
        <v>518</v>
      </c>
      <c r="E446" s="756" t="s">
        <v>518</v>
      </c>
      <c r="F446" s="113" t="s">
        <v>519</v>
      </c>
      <c r="G446" s="181" t="s">
        <v>1162</v>
      </c>
      <c r="H446" s="229">
        <v>1</v>
      </c>
      <c r="I446" s="319"/>
      <c r="J446" s="33"/>
    </row>
    <row r="447" spans="1:10" ht="25.5" x14ac:dyDescent="0.2">
      <c r="A447" s="14">
        <f t="shared" si="13"/>
        <v>403</v>
      </c>
      <c r="B447" s="113" t="s">
        <v>760</v>
      </c>
      <c r="C447" s="758"/>
      <c r="D447" s="758"/>
      <c r="E447" s="758"/>
      <c r="F447" s="113" t="s">
        <v>73</v>
      </c>
      <c r="G447" s="181" t="s">
        <v>1163</v>
      </c>
      <c r="H447" s="229">
        <v>1</v>
      </c>
      <c r="I447" s="319"/>
      <c r="J447" s="33"/>
    </row>
    <row r="448" spans="1:10" ht="38.25" x14ac:dyDescent="0.2">
      <c r="A448" s="14">
        <f t="shared" si="13"/>
        <v>404</v>
      </c>
      <c r="B448" s="31" t="s">
        <v>788</v>
      </c>
      <c r="C448" s="113" t="s">
        <v>1382</v>
      </c>
      <c r="D448" s="117" t="s">
        <v>522</v>
      </c>
      <c r="E448" s="756" t="s">
        <v>522</v>
      </c>
      <c r="F448" s="113" t="s">
        <v>523</v>
      </c>
      <c r="G448" s="181" t="s">
        <v>1501</v>
      </c>
      <c r="H448" s="229">
        <v>1</v>
      </c>
      <c r="I448" s="319"/>
      <c r="J448" s="33"/>
    </row>
    <row r="449" spans="1:10" ht="25.5" x14ac:dyDescent="0.2">
      <c r="A449" s="14">
        <f t="shared" si="13"/>
        <v>405</v>
      </c>
      <c r="B449" s="31" t="s">
        <v>788</v>
      </c>
      <c r="C449" s="113" t="s">
        <v>1382</v>
      </c>
      <c r="D449" s="117" t="s">
        <v>522</v>
      </c>
      <c r="E449" s="758"/>
      <c r="F449" s="152" t="s">
        <v>73</v>
      </c>
      <c r="G449" s="181" t="s">
        <v>1502</v>
      </c>
      <c r="H449" s="229">
        <v>1</v>
      </c>
      <c r="I449" s="319"/>
      <c r="J449" s="33"/>
    </row>
    <row r="450" spans="1:10" ht="25.5" x14ac:dyDescent="0.2">
      <c r="A450" s="14">
        <f>A449+1</f>
        <v>406</v>
      </c>
      <c r="B450" s="19" t="s">
        <v>761</v>
      </c>
      <c r="C450" s="11" t="s">
        <v>524</v>
      </c>
      <c r="D450" s="791" t="s">
        <v>524</v>
      </c>
      <c r="E450" s="765" t="s">
        <v>524</v>
      </c>
      <c r="F450" s="124" t="s">
        <v>525</v>
      </c>
      <c r="G450" s="194" t="s">
        <v>1259</v>
      </c>
      <c r="H450" s="229">
        <v>1</v>
      </c>
      <c r="I450" s="319"/>
      <c r="J450" s="33"/>
    </row>
    <row r="451" spans="1:10" ht="25.5" x14ac:dyDescent="0.2">
      <c r="A451" s="14">
        <f t="shared" si="13"/>
        <v>407</v>
      </c>
      <c r="B451" s="31" t="s">
        <v>785</v>
      </c>
      <c r="C451" s="124" t="s">
        <v>1388</v>
      </c>
      <c r="D451" s="791"/>
      <c r="E451" s="766"/>
      <c r="F451" s="124" t="s">
        <v>73</v>
      </c>
      <c r="G451" s="51" t="s">
        <v>1260</v>
      </c>
      <c r="H451" s="229">
        <v>1</v>
      </c>
      <c r="I451" s="319"/>
      <c r="J451" s="33"/>
    </row>
    <row r="452" spans="1:10" ht="25.5" x14ac:dyDescent="0.2">
      <c r="A452" s="14">
        <f t="shared" si="13"/>
        <v>408</v>
      </c>
      <c r="B452" s="113" t="s">
        <v>761</v>
      </c>
      <c r="C452" s="117" t="s">
        <v>526</v>
      </c>
      <c r="D452" s="117" t="s">
        <v>526</v>
      </c>
      <c r="E452" s="156" t="s">
        <v>526</v>
      </c>
      <c r="F452" s="113" t="s">
        <v>527</v>
      </c>
      <c r="G452" s="49" t="s">
        <v>1164</v>
      </c>
      <c r="H452" s="229">
        <v>1</v>
      </c>
      <c r="I452" s="319"/>
      <c r="J452" s="33"/>
    </row>
    <row r="453" spans="1:10" ht="25.5" x14ac:dyDescent="0.2">
      <c r="A453" s="14">
        <f t="shared" si="13"/>
        <v>409</v>
      </c>
      <c r="B453" s="113" t="s">
        <v>761</v>
      </c>
      <c r="C453" s="117" t="s">
        <v>529</v>
      </c>
      <c r="D453" s="756" t="s">
        <v>529</v>
      </c>
      <c r="E453" s="756" t="s">
        <v>529</v>
      </c>
      <c r="F453" s="113" t="s">
        <v>530</v>
      </c>
      <c r="G453" s="183" t="s">
        <v>1465</v>
      </c>
      <c r="H453" s="229">
        <v>1</v>
      </c>
      <c r="I453" s="319"/>
      <c r="J453" s="33"/>
    </row>
    <row r="454" spans="1:10" ht="25.5" x14ac:dyDescent="0.2">
      <c r="A454" s="14">
        <f t="shared" si="13"/>
        <v>410</v>
      </c>
      <c r="B454" s="113" t="s">
        <v>761</v>
      </c>
      <c r="C454" s="117" t="s">
        <v>529</v>
      </c>
      <c r="D454" s="758"/>
      <c r="E454" s="758"/>
      <c r="F454" s="153" t="s">
        <v>73</v>
      </c>
      <c r="G454" s="183" t="s">
        <v>1466</v>
      </c>
      <c r="H454" s="229">
        <v>1</v>
      </c>
      <c r="I454" s="319"/>
      <c r="J454" s="33"/>
    </row>
    <row r="455" spans="1:10" ht="25.5" x14ac:dyDescent="0.2">
      <c r="A455" s="14">
        <f>A454+1</f>
        <v>411</v>
      </c>
      <c r="B455" s="113" t="s">
        <v>761</v>
      </c>
      <c r="C455" s="117" t="s">
        <v>531</v>
      </c>
      <c r="D455" s="117" t="s">
        <v>531</v>
      </c>
      <c r="E455" s="156" t="s">
        <v>531</v>
      </c>
      <c r="F455" s="113" t="s">
        <v>532</v>
      </c>
      <c r="G455" s="183" t="s">
        <v>1165</v>
      </c>
      <c r="H455" s="229">
        <v>1</v>
      </c>
      <c r="I455" s="319"/>
      <c r="J455" s="33"/>
    </row>
    <row r="456" spans="1:10" ht="38.25" x14ac:dyDescent="0.2">
      <c r="A456" s="14">
        <f t="shared" si="13"/>
        <v>412</v>
      </c>
      <c r="B456" s="113" t="s">
        <v>761</v>
      </c>
      <c r="C456" s="113" t="s">
        <v>1383</v>
      </c>
      <c r="D456" s="756" t="s">
        <v>534</v>
      </c>
      <c r="E456" s="756" t="s">
        <v>534</v>
      </c>
      <c r="F456" s="113" t="s">
        <v>535</v>
      </c>
      <c r="G456" s="181" t="s">
        <v>1166</v>
      </c>
      <c r="H456" s="229">
        <v>1</v>
      </c>
      <c r="I456" s="319"/>
      <c r="J456" s="33"/>
    </row>
    <row r="457" spans="1:10" ht="25.5" x14ac:dyDescent="0.2">
      <c r="A457" s="14">
        <f t="shared" si="13"/>
        <v>413</v>
      </c>
      <c r="B457" s="113" t="s">
        <v>840</v>
      </c>
      <c r="C457" s="113" t="s">
        <v>1383</v>
      </c>
      <c r="D457" s="758"/>
      <c r="E457" s="758"/>
      <c r="F457" s="113" t="s">
        <v>73</v>
      </c>
      <c r="G457" s="181" t="s">
        <v>1167</v>
      </c>
      <c r="H457" s="229">
        <v>1</v>
      </c>
      <c r="I457" s="319"/>
      <c r="J457" s="33"/>
    </row>
    <row r="458" spans="1:10" ht="25.5" x14ac:dyDescent="0.2">
      <c r="A458" s="14">
        <f t="shared" si="13"/>
        <v>414</v>
      </c>
      <c r="B458" s="31" t="s">
        <v>788</v>
      </c>
      <c r="C458" s="113" t="s">
        <v>1385</v>
      </c>
      <c r="D458" s="117" t="s">
        <v>550</v>
      </c>
      <c r="E458" s="175" t="s">
        <v>538</v>
      </c>
      <c r="F458" s="113" t="s">
        <v>551</v>
      </c>
      <c r="G458" s="183" t="s">
        <v>1177</v>
      </c>
      <c r="H458" s="229">
        <v>1</v>
      </c>
      <c r="I458" s="266" t="s">
        <v>1792</v>
      </c>
      <c r="J458" s="33"/>
    </row>
    <row r="459" spans="1:10" ht="51" x14ac:dyDescent="0.2">
      <c r="A459" s="14">
        <f t="shared" si="13"/>
        <v>415</v>
      </c>
      <c r="B459" s="31" t="s">
        <v>788</v>
      </c>
      <c r="C459" s="113" t="s">
        <v>1386</v>
      </c>
      <c r="D459" s="756" t="s">
        <v>553</v>
      </c>
      <c r="E459" s="756" t="s">
        <v>553</v>
      </c>
      <c r="F459" s="113" t="s">
        <v>554</v>
      </c>
      <c r="G459" s="181" t="s">
        <v>1178</v>
      </c>
      <c r="H459" s="229">
        <v>1</v>
      </c>
      <c r="I459" s="319"/>
      <c r="J459" s="33"/>
    </row>
    <row r="460" spans="1:10" ht="12.75" customHeight="1" x14ac:dyDescent="0.2">
      <c r="A460" s="68"/>
      <c r="B460" s="31" t="s">
        <v>786</v>
      </c>
      <c r="C460" s="759" t="s">
        <v>1387</v>
      </c>
      <c r="D460" s="757"/>
      <c r="E460" s="757"/>
      <c r="F460" s="113" t="s">
        <v>73</v>
      </c>
      <c r="G460" s="183" t="s">
        <v>1179</v>
      </c>
      <c r="H460" s="260"/>
      <c r="I460" s="319"/>
      <c r="J460" s="33"/>
    </row>
    <row r="461" spans="1:10" ht="25.5" x14ac:dyDescent="0.2">
      <c r="A461" s="14">
        <f>A459+1</f>
        <v>416</v>
      </c>
      <c r="B461" s="31" t="s">
        <v>786</v>
      </c>
      <c r="C461" s="760"/>
      <c r="D461" s="757"/>
      <c r="E461" s="757"/>
      <c r="F461" s="113" t="s">
        <v>73</v>
      </c>
      <c r="G461" s="183" t="s">
        <v>1180</v>
      </c>
      <c r="H461" s="229">
        <v>1</v>
      </c>
      <c r="I461" s="319"/>
      <c r="J461" s="33"/>
    </row>
    <row r="462" spans="1:10" x14ac:dyDescent="0.2">
      <c r="A462" s="14">
        <f>A461+1</f>
        <v>417</v>
      </c>
      <c r="B462" s="31" t="s">
        <v>786</v>
      </c>
      <c r="C462" s="760"/>
      <c r="D462" s="757"/>
      <c r="E462" s="757"/>
      <c r="F462" s="113" t="s">
        <v>73</v>
      </c>
      <c r="G462" s="183" t="s">
        <v>1181</v>
      </c>
      <c r="H462" s="229">
        <v>1</v>
      </c>
      <c r="I462" s="319"/>
      <c r="J462" s="33"/>
    </row>
    <row r="463" spans="1:10" ht="25.5" x14ac:dyDescent="0.2">
      <c r="A463" s="14">
        <f>A462+1</f>
        <v>418</v>
      </c>
      <c r="B463" s="31" t="s">
        <v>786</v>
      </c>
      <c r="C463" s="761"/>
      <c r="D463" s="757"/>
      <c r="E463" s="757"/>
      <c r="F463" s="113" t="s">
        <v>73</v>
      </c>
      <c r="G463" s="183" t="s">
        <v>1182</v>
      </c>
      <c r="H463" s="229">
        <v>1</v>
      </c>
      <c r="I463" s="319"/>
      <c r="J463" s="33"/>
    </row>
    <row r="464" spans="1:10" ht="25.5" x14ac:dyDescent="0.2">
      <c r="A464" s="14">
        <f>A463+1</f>
        <v>419</v>
      </c>
      <c r="B464" s="31" t="s">
        <v>786</v>
      </c>
      <c r="C464" s="154" t="s">
        <v>1387</v>
      </c>
      <c r="D464" s="157" t="s">
        <v>553</v>
      </c>
      <c r="E464" s="155" t="s">
        <v>553</v>
      </c>
      <c r="F464" s="158" t="s">
        <v>1578</v>
      </c>
      <c r="G464" s="183" t="s">
        <v>1183</v>
      </c>
      <c r="H464" s="229">
        <v>1</v>
      </c>
      <c r="I464" s="319"/>
      <c r="J464" s="33"/>
    </row>
    <row r="465" spans="1:10" x14ac:dyDescent="0.2">
      <c r="A465" s="69"/>
      <c r="B465" s="782" t="s">
        <v>800</v>
      </c>
      <c r="C465" s="785"/>
      <c r="D465" s="785"/>
      <c r="E465" s="785"/>
      <c r="F465" s="785"/>
      <c r="G465" s="785"/>
      <c r="H465" s="290"/>
      <c r="I465" s="319"/>
      <c r="J465" s="33"/>
    </row>
    <row r="466" spans="1:10" ht="25.5" x14ac:dyDescent="0.2">
      <c r="A466" s="14">
        <f>A464+1</f>
        <v>420</v>
      </c>
      <c r="B466" s="113" t="s">
        <v>809</v>
      </c>
      <c r="C466" s="117" t="s">
        <v>561</v>
      </c>
      <c r="D466" s="117" t="s">
        <v>561</v>
      </c>
      <c r="E466" s="156" t="s">
        <v>561</v>
      </c>
      <c r="F466" s="113" t="s">
        <v>562</v>
      </c>
      <c r="G466" s="181" t="s">
        <v>1184</v>
      </c>
      <c r="H466" s="274">
        <v>1</v>
      </c>
      <c r="I466" s="319"/>
      <c r="J466" s="33"/>
    </row>
    <row r="467" spans="1:10" ht="25.5" x14ac:dyDescent="0.2">
      <c r="A467" s="68"/>
      <c r="B467" s="31" t="s">
        <v>788</v>
      </c>
      <c r="C467" s="113" t="s">
        <v>1401</v>
      </c>
      <c r="D467" s="755" t="s">
        <v>564</v>
      </c>
      <c r="E467" s="756" t="s">
        <v>564</v>
      </c>
      <c r="F467" s="113" t="s">
        <v>565</v>
      </c>
      <c r="G467" s="183" t="s">
        <v>1185</v>
      </c>
      <c r="H467" s="31"/>
      <c r="I467" s="319"/>
      <c r="J467" s="33"/>
    </row>
    <row r="468" spans="1:10" x14ac:dyDescent="0.2">
      <c r="A468" s="14">
        <f>A466+1</f>
        <v>421</v>
      </c>
      <c r="B468" s="113" t="s">
        <v>762</v>
      </c>
      <c r="C468" s="117" t="s">
        <v>564</v>
      </c>
      <c r="D468" s="755"/>
      <c r="E468" s="757"/>
      <c r="F468" s="113" t="s">
        <v>73</v>
      </c>
      <c r="G468" s="183" t="s">
        <v>1186</v>
      </c>
      <c r="H468" s="274">
        <v>1</v>
      </c>
      <c r="I468" s="319"/>
      <c r="J468" s="33"/>
    </row>
    <row r="469" spans="1:10" ht="25.5" x14ac:dyDescent="0.2">
      <c r="A469" s="14">
        <f t="shared" ref="A469:A475" si="14">A468+1</f>
        <v>422</v>
      </c>
      <c r="B469" s="31" t="s">
        <v>788</v>
      </c>
      <c r="C469" s="113" t="s">
        <v>1401</v>
      </c>
      <c r="D469" s="755"/>
      <c r="E469" s="757"/>
      <c r="F469" s="113" t="s">
        <v>73</v>
      </c>
      <c r="G469" s="183" t="s">
        <v>1187</v>
      </c>
      <c r="H469" s="274">
        <v>1</v>
      </c>
      <c r="I469" s="319"/>
      <c r="J469" s="33"/>
    </row>
    <row r="470" spans="1:10" ht="51" x14ac:dyDescent="0.2">
      <c r="A470" s="14">
        <f t="shared" si="14"/>
        <v>423</v>
      </c>
      <c r="B470" s="113" t="s">
        <v>763</v>
      </c>
      <c r="C470" s="117" t="s">
        <v>564</v>
      </c>
      <c r="D470" s="755"/>
      <c r="E470" s="757"/>
      <c r="F470" s="113" t="s">
        <v>73</v>
      </c>
      <c r="G470" s="183" t="s">
        <v>1188</v>
      </c>
      <c r="H470" s="274">
        <v>1</v>
      </c>
      <c r="I470" s="319"/>
      <c r="J470" s="33"/>
    </row>
    <row r="471" spans="1:10" ht="25.5" x14ac:dyDescent="0.2">
      <c r="A471" s="14">
        <f t="shared" si="14"/>
        <v>424</v>
      </c>
      <c r="B471" s="31" t="s">
        <v>788</v>
      </c>
      <c r="C471" s="113" t="s">
        <v>1401</v>
      </c>
      <c r="D471" s="755"/>
      <c r="E471" s="757"/>
      <c r="F471" s="113" t="s">
        <v>73</v>
      </c>
      <c r="G471" s="183" t="s">
        <v>1189</v>
      </c>
      <c r="H471" s="274">
        <v>1</v>
      </c>
      <c r="I471" s="319"/>
      <c r="J471" s="33"/>
    </row>
    <row r="472" spans="1:10" ht="51" x14ac:dyDescent="0.2">
      <c r="A472" s="14">
        <f t="shared" si="14"/>
        <v>425</v>
      </c>
      <c r="B472" s="31" t="s">
        <v>785</v>
      </c>
      <c r="C472" s="113" t="s">
        <v>1402</v>
      </c>
      <c r="D472" s="755"/>
      <c r="E472" s="757"/>
      <c r="F472" s="113" t="s">
        <v>73</v>
      </c>
      <c r="G472" s="183" t="s">
        <v>1190</v>
      </c>
      <c r="H472" s="274">
        <v>1</v>
      </c>
      <c r="I472" s="319"/>
      <c r="J472" s="33"/>
    </row>
    <row r="473" spans="1:10" ht="51" x14ac:dyDescent="0.2">
      <c r="A473" s="14">
        <f t="shared" si="14"/>
        <v>426</v>
      </c>
      <c r="B473" s="31" t="s">
        <v>786</v>
      </c>
      <c r="C473" s="113" t="s">
        <v>1403</v>
      </c>
      <c r="D473" s="755"/>
      <c r="E473" s="758"/>
      <c r="F473" s="113" t="s">
        <v>73</v>
      </c>
      <c r="G473" s="183" t="s">
        <v>1191</v>
      </c>
      <c r="H473" s="274">
        <v>1</v>
      </c>
      <c r="I473" s="319"/>
      <c r="J473" s="33"/>
    </row>
    <row r="474" spans="1:10" x14ac:dyDescent="0.2">
      <c r="A474" s="14">
        <f t="shared" si="14"/>
        <v>427</v>
      </c>
      <c r="B474" s="113" t="s">
        <v>765</v>
      </c>
      <c r="C474" s="117" t="s">
        <v>571</v>
      </c>
      <c r="D474" s="756" t="s">
        <v>571</v>
      </c>
      <c r="E474" s="756" t="s">
        <v>571</v>
      </c>
      <c r="F474" s="113" t="s">
        <v>572</v>
      </c>
      <c r="G474" s="183" t="s">
        <v>1192</v>
      </c>
      <c r="H474" s="274">
        <v>1</v>
      </c>
      <c r="I474" s="319"/>
      <c r="J474" s="33"/>
    </row>
    <row r="475" spans="1:10" ht="38.25" x14ac:dyDescent="0.2">
      <c r="A475" s="14">
        <f t="shared" si="14"/>
        <v>428</v>
      </c>
      <c r="B475" s="113" t="s">
        <v>766</v>
      </c>
      <c r="C475" s="117" t="s">
        <v>571</v>
      </c>
      <c r="D475" s="757"/>
      <c r="E475" s="757"/>
      <c r="F475" s="113" t="s">
        <v>73</v>
      </c>
      <c r="G475" s="183" t="s">
        <v>1193</v>
      </c>
      <c r="H475" s="274">
        <v>1</v>
      </c>
      <c r="I475" s="319"/>
      <c r="J475" s="33"/>
    </row>
    <row r="476" spans="1:10" ht="38.25" x14ac:dyDescent="0.2">
      <c r="A476" s="14">
        <f>A475+1</f>
        <v>429</v>
      </c>
      <c r="B476" s="31" t="s">
        <v>788</v>
      </c>
      <c r="C476" s="113" t="s">
        <v>1389</v>
      </c>
      <c r="D476" s="757"/>
      <c r="E476" s="757"/>
      <c r="F476" s="113" t="s">
        <v>73</v>
      </c>
      <c r="G476" s="183" t="s">
        <v>1194</v>
      </c>
      <c r="H476" s="274">
        <v>1</v>
      </c>
      <c r="I476" s="319"/>
      <c r="J476" s="33"/>
    </row>
    <row r="477" spans="1:10" ht="25.5" x14ac:dyDescent="0.2">
      <c r="A477" s="14">
        <f t="shared" ref="A477:A478" si="15">A476+1</f>
        <v>430</v>
      </c>
      <c r="B477" s="113" t="s">
        <v>765</v>
      </c>
      <c r="C477" s="117" t="s">
        <v>571</v>
      </c>
      <c r="D477" s="757"/>
      <c r="E477" s="757"/>
      <c r="F477" s="113" t="s">
        <v>73</v>
      </c>
      <c r="G477" s="183" t="s">
        <v>1195</v>
      </c>
      <c r="H477" s="274">
        <v>1</v>
      </c>
      <c r="I477" s="319"/>
      <c r="J477" s="33"/>
    </row>
    <row r="478" spans="1:10" ht="39.75" customHeight="1" x14ac:dyDescent="0.2">
      <c r="A478" s="14">
        <f t="shared" si="15"/>
        <v>431</v>
      </c>
      <c r="B478" s="31" t="s">
        <v>788</v>
      </c>
      <c r="C478" s="113" t="s">
        <v>1389</v>
      </c>
      <c r="D478" s="757"/>
      <c r="E478" s="757"/>
      <c r="F478" s="113" t="s">
        <v>73</v>
      </c>
      <c r="G478" s="181" t="s">
        <v>1196</v>
      </c>
      <c r="H478" s="274">
        <v>1</v>
      </c>
      <c r="I478" s="319"/>
      <c r="J478" s="33"/>
    </row>
    <row r="479" spans="1:10" ht="12.75" customHeight="1" x14ac:dyDescent="0.2">
      <c r="A479" s="68"/>
      <c r="B479" s="31" t="s">
        <v>788</v>
      </c>
      <c r="C479" s="754" t="s">
        <v>1389</v>
      </c>
      <c r="D479" s="757"/>
      <c r="E479" s="757"/>
      <c r="F479" s="113" t="s">
        <v>73</v>
      </c>
      <c r="G479" s="183" t="s">
        <v>1197</v>
      </c>
      <c r="H479" s="31"/>
      <c r="I479" s="319"/>
      <c r="J479" s="33"/>
    </row>
    <row r="480" spans="1:10" x14ac:dyDescent="0.2">
      <c r="A480" s="14">
        <f>A478+1</f>
        <v>432</v>
      </c>
      <c r="B480" s="31" t="s">
        <v>788</v>
      </c>
      <c r="C480" s="755"/>
      <c r="D480" s="757"/>
      <c r="E480" s="757"/>
      <c r="F480" s="113" t="s">
        <v>73</v>
      </c>
      <c r="G480" s="183" t="s">
        <v>1198</v>
      </c>
      <c r="H480" s="274">
        <v>1</v>
      </c>
      <c r="I480" s="319"/>
      <c r="J480" s="33"/>
    </row>
    <row r="481" spans="1:10" ht="25.5" x14ac:dyDescent="0.2">
      <c r="A481" s="14">
        <f>A480+1</f>
        <v>433</v>
      </c>
      <c r="B481" s="31" t="s">
        <v>788</v>
      </c>
      <c r="C481" s="755"/>
      <c r="D481" s="757"/>
      <c r="E481" s="757"/>
      <c r="F481" s="113" t="s">
        <v>73</v>
      </c>
      <c r="G481" s="183" t="s">
        <v>1199</v>
      </c>
      <c r="H481" s="274">
        <v>1</v>
      </c>
      <c r="I481" s="319"/>
      <c r="J481" s="33"/>
    </row>
    <row r="482" spans="1:10" x14ac:dyDescent="0.2">
      <c r="A482" s="14">
        <f>A481+1</f>
        <v>434</v>
      </c>
      <c r="B482" s="31" t="s">
        <v>788</v>
      </c>
      <c r="C482" s="755"/>
      <c r="D482" s="758"/>
      <c r="E482" s="758"/>
      <c r="F482" s="113" t="s">
        <v>73</v>
      </c>
      <c r="G482" s="183" t="s">
        <v>1200</v>
      </c>
      <c r="H482" s="274">
        <v>1</v>
      </c>
      <c r="I482" s="319"/>
      <c r="J482" s="33"/>
    </row>
    <row r="483" spans="1:10" s="26" customFormat="1" ht="25.5" x14ac:dyDescent="0.2">
      <c r="A483" s="14">
        <f>A482+1</f>
        <v>435</v>
      </c>
      <c r="B483" s="31" t="s">
        <v>788</v>
      </c>
      <c r="C483" s="113" t="s">
        <v>1390</v>
      </c>
      <c r="D483" s="756" t="s">
        <v>581</v>
      </c>
      <c r="E483" s="756" t="s">
        <v>581</v>
      </c>
      <c r="F483" s="113" t="s">
        <v>582</v>
      </c>
      <c r="G483" s="183" t="s">
        <v>1201</v>
      </c>
      <c r="H483" s="274">
        <v>1</v>
      </c>
      <c r="I483" s="321"/>
      <c r="J483" s="35"/>
    </row>
    <row r="484" spans="1:10" s="26" customFormat="1" x14ac:dyDescent="0.2">
      <c r="A484" s="31"/>
      <c r="B484" s="31" t="s">
        <v>786</v>
      </c>
      <c r="C484" s="754" t="s">
        <v>1391</v>
      </c>
      <c r="D484" s="757"/>
      <c r="E484" s="757"/>
      <c r="F484" s="113" t="s">
        <v>73</v>
      </c>
      <c r="G484" s="183" t="s">
        <v>1202</v>
      </c>
      <c r="H484" s="31"/>
      <c r="I484" s="321"/>
      <c r="J484" s="35"/>
    </row>
    <row r="485" spans="1:10" s="26" customFormat="1" ht="25.5" x14ac:dyDescent="0.2">
      <c r="A485" s="42">
        <f>A483+1</f>
        <v>436</v>
      </c>
      <c r="B485" s="31" t="s">
        <v>786</v>
      </c>
      <c r="C485" s="754"/>
      <c r="D485" s="758"/>
      <c r="E485" s="758"/>
      <c r="F485" s="113" t="s">
        <v>73</v>
      </c>
      <c r="G485" s="183" t="s">
        <v>1203</v>
      </c>
      <c r="H485" s="274">
        <v>1</v>
      </c>
      <c r="I485" s="321"/>
      <c r="J485" s="35"/>
    </row>
    <row r="486" spans="1:10" s="26" customFormat="1" ht="38.25" x14ac:dyDescent="0.2">
      <c r="A486" s="42">
        <f t="shared" ref="A486:A487" si="16">A485+1</f>
        <v>437</v>
      </c>
      <c r="B486" s="31" t="s">
        <v>786</v>
      </c>
      <c r="C486" s="754" t="s">
        <v>1391</v>
      </c>
      <c r="D486" s="755" t="s">
        <v>581</v>
      </c>
      <c r="E486" s="756" t="s">
        <v>581</v>
      </c>
      <c r="F486" s="113" t="s">
        <v>1467</v>
      </c>
      <c r="G486" s="183" t="s">
        <v>1204</v>
      </c>
      <c r="H486" s="274">
        <v>1</v>
      </c>
      <c r="I486" s="321"/>
      <c r="J486" s="35"/>
    </row>
    <row r="487" spans="1:10" ht="25.5" x14ac:dyDescent="0.2">
      <c r="A487" s="42">
        <f t="shared" si="16"/>
        <v>438</v>
      </c>
      <c r="B487" s="31" t="s">
        <v>786</v>
      </c>
      <c r="C487" s="755"/>
      <c r="D487" s="755"/>
      <c r="E487" s="758"/>
      <c r="F487" s="113" t="s">
        <v>73</v>
      </c>
      <c r="G487" s="183" t="s">
        <v>1205</v>
      </c>
      <c r="H487" s="274">
        <v>1</v>
      </c>
      <c r="I487" s="319"/>
      <c r="J487" s="33"/>
    </row>
    <row r="488" spans="1:10" ht="38.25" x14ac:dyDescent="0.2">
      <c r="A488" s="31"/>
      <c r="B488" s="31" t="s">
        <v>785</v>
      </c>
      <c r="C488" s="787" t="s">
        <v>1400</v>
      </c>
      <c r="D488" s="789" t="s">
        <v>587</v>
      </c>
      <c r="E488" s="759" t="s">
        <v>587</v>
      </c>
      <c r="F488" s="113" t="s">
        <v>588</v>
      </c>
      <c r="G488" s="48" t="s">
        <v>1280</v>
      </c>
      <c r="H488" s="31"/>
      <c r="I488" s="319"/>
      <c r="J488" s="33"/>
    </row>
    <row r="489" spans="1:10" ht="25.5" x14ac:dyDescent="0.2">
      <c r="A489" s="14">
        <f>A487+1</f>
        <v>439</v>
      </c>
      <c r="B489" s="31" t="s">
        <v>785</v>
      </c>
      <c r="C489" s="788"/>
      <c r="D489" s="790"/>
      <c r="E489" s="760"/>
      <c r="F489" s="113" t="s">
        <v>73</v>
      </c>
      <c r="G489" s="49" t="s">
        <v>817</v>
      </c>
      <c r="H489" s="274">
        <v>2</v>
      </c>
      <c r="I489" s="319"/>
      <c r="J489" s="33"/>
    </row>
    <row r="490" spans="1:10" x14ac:dyDescent="0.2">
      <c r="A490" s="14">
        <f>A489+1</f>
        <v>440</v>
      </c>
      <c r="B490" s="31" t="s">
        <v>785</v>
      </c>
      <c r="C490" s="788"/>
      <c r="D490" s="790"/>
      <c r="E490" s="760"/>
      <c r="F490" s="113" t="s">
        <v>73</v>
      </c>
      <c r="G490" s="49" t="s">
        <v>816</v>
      </c>
      <c r="H490" s="274">
        <v>2</v>
      </c>
      <c r="I490" s="319"/>
      <c r="J490" s="33"/>
    </row>
    <row r="491" spans="1:10" ht="25.5" x14ac:dyDescent="0.2">
      <c r="A491" s="14">
        <f t="shared" ref="A491:A492" si="17">A490+1</f>
        <v>441</v>
      </c>
      <c r="B491" s="177"/>
      <c r="C491" s="788"/>
      <c r="D491" s="790"/>
      <c r="E491" s="761"/>
      <c r="F491" s="166" t="s">
        <v>73</v>
      </c>
      <c r="G491" s="20" t="s">
        <v>1281</v>
      </c>
      <c r="H491" s="274">
        <v>2</v>
      </c>
      <c r="I491" s="319"/>
      <c r="J491" s="33"/>
    </row>
    <row r="492" spans="1:10" ht="25.5" x14ac:dyDescent="0.2">
      <c r="A492" s="14">
        <f t="shared" si="17"/>
        <v>442</v>
      </c>
      <c r="B492" s="150"/>
      <c r="C492" s="134"/>
      <c r="D492" s="134"/>
      <c r="E492" s="786" t="s">
        <v>1605</v>
      </c>
      <c r="F492" s="163" t="s">
        <v>1551</v>
      </c>
      <c r="G492" s="193" t="s">
        <v>1597</v>
      </c>
      <c r="H492" s="261"/>
      <c r="I492" s="266" t="s">
        <v>1789</v>
      </c>
      <c r="J492" s="33"/>
    </row>
    <row r="493" spans="1:10" ht="38.25" x14ac:dyDescent="0.2">
      <c r="A493" s="14">
        <f>A492+1</f>
        <v>443</v>
      </c>
      <c r="B493" s="150"/>
      <c r="C493" s="134"/>
      <c r="D493" s="134"/>
      <c r="E493" s="768"/>
      <c r="F493" s="142" t="s">
        <v>73</v>
      </c>
      <c r="G493" s="193" t="s">
        <v>1598</v>
      </c>
      <c r="H493" s="261"/>
      <c r="I493" s="266" t="s">
        <v>1789</v>
      </c>
      <c r="J493" s="33"/>
    </row>
    <row r="494" spans="1:10" ht="38.25" x14ac:dyDescent="0.2">
      <c r="A494" s="14">
        <f t="shared" ref="A494:A506" si="18">A493+1</f>
        <v>444</v>
      </c>
      <c r="B494" s="31" t="s">
        <v>786</v>
      </c>
      <c r="C494" s="113" t="s">
        <v>1392</v>
      </c>
      <c r="D494" s="756" t="s">
        <v>592</v>
      </c>
      <c r="E494" s="756" t="s">
        <v>592</v>
      </c>
      <c r="F494" s="113" t="s">
        <v>593</v>
      </c>
      <c r="G494" s="183" t="s">
        <v>1206</v>
      </c>
      <c r="H494" s="274">
        <v>2</v>
      </c>
      <c r="I494" s="319"/>
      <c r="J494" s="33"/>
    </row>
    <row r="495" spans="1:10" ht="38.25" x14ac:dyDescent="0.2">
      <c r="A495" s="14">
        <f t="shared" si="18"/>
        <v>445</v>
      </c>
      <c r="B495" s="31" t="s">
        <v>786</v>
      </c>
      <c r="C495" s="113" t="s">
        <v>1392</v>
      </c>
      <c r="D495" s="758"/>
      <c r="E495" s="758"/>
      <c r="F495" s="113" t="s">
        <v>73</v>
      </c>
      <c r="G495" s="181" t="s">
        <v>1207</v>
      </c>
      <c r="H495" s="274">
        <v>1</v>
      </c>
      <c r="I495" s="319"/>
      <c r="J495" s="33"/>
    </row>
    <row r="496" spans="1:10" ht="25.5" x14ac:dyDescent="0.2">
      <c r="A496" s="68"/>
      <c r="B496" s="31" t="s">
        <v>786</v>
      </c>
      <c r="C496" s="754" t="s">
        <v>1393</v>
      </c>
      <c r="D496" s="755" t="s">
        <v>596</v>
      </c>
      <c r="E496" s="756" t="s">
        <v>596</v>
      </c>
      <c r="F496" s="113" t="s">
        <v>597</v>
      </c>
      <c r="G496" s="183" t="s">
        <v>1208</v>
      </c>
      <c r="H496" s="31"/>
      <c r="I496" s="319"/>
      <c r="J496" s="33"/>
    </row>
    <row r="497" spans="1:10" ht="25.5" x14ac:dyDescent="0.2">
      <c r="A497" s="14">
        <f>A495+1</f>
        <v>446</v>
      </c>
      <c r="B497" s="31" t="s">
        <v>786</v>
      </c>
      <c r="C497" s="755"/>
      <c r="D497" s="755"/>
      <c r="E497" s="757"/>
      <c r="F497" s="113" t="s">
        <v>73</v>
      </c>
      <c r="G497" s="183" t="s">
        <v>598</v>
      </c>
      <c r="H497" s="274">
        <v>1</v>
      </c>
      <c r="I497" s="319"/>
      <c r="J497" s="33"/>
    </row>
    <row r="498" spans="1:10" ht="25.5" x14ac:dyDescent="0.2">
      <c r="A498" s="14">
        <f t="shared" si="18"/>
        <v>447</v>
      </c>
      <c r="B498" s="31" t="s">
        <v>786</v>
      </c>
      <c r="C498" s="755"/>
      <c r="D498" s="755"/>
      <c r="E498" s="757"/>
      <c r="F498" s="113" t="s">
        <v>73</v>
      </c>
      <c r="G498" s="183" t="s">
        <v>599</v>
      </c>
      <c r="H498" s="274">
        <v>2</v>
      </c>
      <c r="I498" s="319"/>
      <c r="J498" s="33"/>
    </row>
    <row r="499" spans="1:10" ht="25.5" customHeight="1" x14ac:dyDescent="0.2">
      <c r="A499" s="14">
        <f t="shared" si="18"/>
        <v>448</v>
      </c>
      <c r="B499" s="31" t="s">
        <v>786</v>
      </c>
      <c r="C499" s="755"/>
      <c r="D499" s="755"/>
      <c r="E499" s="757"/>
      <c r="F499" s="113" t="s">
        <v>73</v>
      </c>
      <c r="G499" s="183" t="s">
        <v>1209</v>
      </c>
      <c r="H499" s="274">
        <v>1</v>
      </c>
      <c r="I499" s="319"/>
      <c r="J499" s="33"/>
    </row>
    <row r="500" spans="1:10" ht="14.25" customHeight="1" x14ac:dyDescent="0.2">
      <c r="A500" s="14">
        <f t="shared" si="18"/>
        <v>449</v>
      </c>
      <c r="B500" s="31" t="s">
        <v>786</v>
      </c>
      <c r="C500" s="755"/>
      <c r="D500" s="755"/>
      <c r="E500" s="758"/>
      <c r="F500" s="113" t="s">
        <v>73</v>
      </c>
      <c r="G500" s="183" t="s">
        <v>1210</v>
      </c>
      <c r="H500" s="274">
        <v>1</v>
      </c>
      <c r="I500" s="319"/>
      <c r="J500" s="33"/>
    </row>
    <row r="501" spans="1:10" ht="38.25" x14ac:dyDescent="0.2">
      <c r="A501" s="14">
        <f t="shared" si="18"/>
        <v>450</v>
      </c>
      <c r="B501" s="31" t="s">
        <v>785</v>
      </c>
      <c r="C501" s="113" t="s">
        <v>1394</v>
      </c>
      <c r="D501" s="756" t="s">
        <v>603</v>
      </c>
      <c r="E501" s="756" t="s">
        <v>603</v>
      </c>
      <c r="F501" s="113" t="s">
        <v>604</v>
      </c>
      <c r="G501" s="183" t="s">
        <v>1211</v>
      </c>
      <c r="H501" s="274">
        <v>1</v>
      </c>
      <c r="I501" s="319"/>
      <c r="J501" s="33"/>
    </row>
    <row r="502" spans="1:10" ht="76.5" x14ac:dyDescent="0.2">
      <c r="A502" s="14">
        <f t="shared" si="18"/>
        <v>451</v>
      </c>
      <c r="B502" s="114" t="s">
        <v>841</v>
      </c>
      <c r="C502" s="117" t="s">
        <v>603</v>
      </c>
      <c r="D502" s="757"/>
      <c r="E502" s="757"/>
      <c r="F502" s="113" t="s">
        <v>604</v>
      </c>
      <c r="G502" s="195" t="s">
        <v>1295</v>
      </c>
      <c r="H502" s="274">
        <v>1</v>
      </c>
      <c r="I502" s="319"/>
      <c r="J502" s="33"/>
    </row>
    <row r="503" spans="1:10" ht="89.25" x14ac:dyDescent="0.2">
      <c r="A503" s="14">
        <f t="shared" si="18"/>
        <v>452</v>
      </c>
      <c r="B503" s="31" t="s">
        <v>785</v>
      </c>
      <c r="C503" s="113" t="s">
        <v>1394</v>
      </c>
      <c r="D503" s="757" t="s">
        <v>603</v>
      </c>
      <c r="E503" s="757" t="s">
        <v>603</v>
      </c>
      <c r="F503" s="166" t="s">
        <v>1618</v>
      </c>
      <c r="G503" s="195" t="s">
        <v>1514</v>
      </c>
      <c r="H503" s="274">
        <v>1</v>
      </c>
      <c r="I503" s="319"/>
      <c r="J503" s="33"/>
    </row>
    <row r="504" spans="1:10" ht="38.25" x14ac:dyDescent="0.2">
      <c r="A504" s="14">
        <f t="shared" si="18"/>
        <v>453</v>
      </c>
      <c r="B504" s="31" t="s">
        <v>786</v>
      </c>
      <c r="C504" s="113" t="s">
        <v>1395</v>
      </c>
      <c r="D504" s="758"/>
      <c r="E504" s="758"/>
      <c r="F504" s="152" t="s">
        <v>73</v>
      </c>
      <c r="G504" s="183" t="s">
        <v>1212</v>
      </c>
      <c r="H504" s="274">
        <v>1</v>
      </c>
      <c r="I504" s="319"/>
      <c r="J504" s="33"/>
    </row>
    <row r="505" spans="1:10" ht="25.5" x14ac:dyDescent="0.2">
      <c r="A505" s="14">
        <f t="shared" si="18"/>
        <v>454</v>
      </c>
      <c r="B505" s="31" t="s">
        <v>786</v>
      </c>
      <c r="C505" s="113" t="s">
        <v>1396</v>
      </c>
      <c r="D505" s="756" t="s">
        <v>608</v>
      </c>
      <c r="E505" s="756" t="s">
        <v>608</v>
      </c>
      <c r="F505" s="113" t="s">
        <v>609</v>
      </c>
      <c r="G505" s="181" t="s">
        <v>1213</v>
      </c>
      <c r="H505" s="274">
        <v>1</v>
      </c>
      <c r="I505" s="319"/>
      <c r="J505" s="33"/>
    </row>
    <row r="506" spans="1:10" ht="38.25" x14ac:dyDescent="0.2">
      <c r="A506" s="14">
        <f t="shared" si="18"/>
        <v>455</v>
      </c>
      <c r="B506" s="31" t="s">
        <v>786</v>
      </c>
      <c r="C506" s="113" t="s">
        <v>1396</v>
      </c>
      <c r="D506" s="757"/>
      <c r="E506" s="757"/>
      <c r="F506" s="113" t="s">
        <v>73</v>
      </c>
      <c r="G506" s="183" t="s">
        <v>1214</v>
      </c>
      <c r="H506" s="274">
        <v>1</v>
      </c>
      <c r="I506" s="319"/>
      <c r="J506" s="33"/>
    </row>
    <row r="507" spans="1:10" ht="51" x14ac:dyDescent="0.2">
      <c r="A507" s="14">
        <f>A506+1</f>
        <v>456</v>
      </c>
      <c r="B507" s="113" t="s">
        <v>767</v>
      </c>
      <c r="C507" s="117" t="s">
        <v>608</v>
      </c>
      <c r="D507" s="757"/>
      <c r="E507" s="757"/>
      <c r="F507" s="113" t="s">
        <v>73</v>
      </c>
      <c r="G507" s="181" t="s">
        <v>1215</v>
      </c>
      <c r="H507" s="274">
        <v>1</v>
      </c>
      <c r="I507" s="319"/>
      <c r="J507" s="33"/>
    </row>
    <row r="508" spans="1:10" ht="38.25" x14ac:dyDescent="0.2">
      <c r="A508" s="14">
        <f t="shared" ref="A508:A509" si="19">A507+1</f>
        <v>457</v>
      </c>
      <c r="B508" s="31" t="s">
        <v>785</v>
      </c>
      <c r="C508" s="113" t="s">
        <v>1397</v>
      </c>
      <c r="D508" s="758"/>
      <c r="E508" s="758"/>
      <c r="F508" s="113" t="s">
        <v>73</v>
      </c>
      <c r="G508" s="181" t="s">
        <v>1216</v>
      </c>
      <c r="H508" s="274">
        <v>1</v>
      </c>
      <c r="I508" s="319"/>
      <c r="J508" s="33"/>
    </row>
    <row r="509" spans="1:10" ht="25.5" x14ac:dyDescent="0.2">
      <c r="A509" s="14">
        <f t="shared" si="19"/>
        <v>458</v>
      </c>
      <c r="B509" s="31" t="s">
        <v>786</v>
      </c>
      <c r="C509" s="113" t="s">
        <v>1398</v>
      </c>
      <c r="D509" s="756" t="s">
        <v>614</v>
      </c>
      <c r="E509" s="756" t="s">
        <v>614</v>
      </c>
      <c r="F509" s="113" t="s">
        <v>615</v>
      </c>
      <c r="G509" s="183" t="s">
        <v>1217</v>
      </c>
      <c r="H509" s="274">
        <v>2</v>
      </c>
      <c r="I509" s="319"/>
      <c r="J509" s="33"/>
    </row>
    <row r="510" spans="1:10" x14ac:dyDescent="0.2">
      <c r="A510" s="68"/>
      <c r="B510" s="31" t="s">
        <v>786</v>
      </c>
      <c r="C510" s="754" t="s">
        <v>1398</v>
      </c>
      <c r="D510" s="757"/>
      <c r="E510" s="757"/>
      <c r="F510" s="113" t="s">
        <v>73</v>
      </c>
      <c r="G510" s="183" t="s">
        <v>1185</v>
      </c>
      <c r="H510" s="31"/>
      <c r="I510" s="319"/>
      <c r="J510" s="33"/>
    </row>
    <row r="511" spans="1:10" ht="25.5" x14ac:dyDescent="0.2">
      <c r="A511" s="14">
        <f>A509+1</f>
        <v>459</v>
      </c>
      <c r="B511" s="31" t="s">
        <v>786</v>
      </c>
      <c r="C511" s="755"/>
      <c r="D511" s="757"/>
      <c r="E511" s="757"/>
      <c r="F511" s="113" t="s">
        <v>73</v>
      </c>
      <c r="G511" s="183" t="s">
        <v>1218</v>
      </c>
      <c r="H511" s="274">
        <v>2</v>
      </c>
      <c r="I511" s="319"/>
      <c r="J511" s="33"/>
    </row>
    <row r="512" spans="1:10" ht="25.5" x14ac:dyDescent="0.2">
      <c r="A512" s="14">
        <f>A511+1</f>
        <v>460</v>
      </c>
      <c r="B512" s="31" t="s">
        <v>786</v>
      </c>
      <c r="C512" s="755"/>
      <c r="D512" s="757"/>
      <c r="E512" s="757"/>
      <c r="F512" s="113" t="s">
        <v>73</v>
      </c>
      <c r="G512" s="190" t="s">
        <v>1558</v>
      </c>
      <c r="H512" s="274">
        <v>2</v>
      </c>
      <c r="I512" s="319"/>
      <c r="J512" s="33"/>
    </row>
    <row r="513" spans="1:10" ht="63.75" x14ac:dyDescent="0.2">
      <c r="A513" s="14">
        <f t="shared" ref="A513:A514" si="20">A512+1</f>
        <v>461</v>
      </c>
      <c r="B513" s="31" t="s">
        <v>786</v>
      </c>
      <c r="C513" s="755"/>
      <c r="D513" s="758"/>
      <c r="E513" s="758"/>
      <c r="F513" s="113" t="s">
        <v>73</v>
      </c>
      <c r="G513" s="183" t="s">
        <v>1220</v>
      </c>
      <c r="H513" s="274">
        <v>2</v>
      </c>
      <c r="I513" s="319"/>
      <c r="J513" s="33"/>
    </row>
    <row r="514" spans="1:10" ht="25.5" x14ac:dyDescent="0.2">
      <c r="A514" s="14">
        <f t="shared" si="20"/>
        <v>462</v>
      </c>
      <c r="B514" s="113" t="s">
        <v>768</v>
      </c>
      <c r="C514" s="117" t="s">
        <v>620</v>
      </c>
      <c r="D514" s="756" t="s">
        <v>620</v>
      </c>
      <c r="E514" s="756" t="s">
        <v>620</v>
      </c>
      <c r="F514" s="113" t="s">
        <v>621</v>
      </c>
      <c r="G514" s="181" t="s">
        <v>1221</v>
      </c>
      <c r="H514" s="274">
        <v>1</v>
      </c>
      <c r="I514" s="319"/>
      <c r="J514" s="33"/>
    </row>
    <row r="515" spans="1:10" x14ac:dyDescent="0.2">
      <c r="A515" s="68"/>
      <c r="B515" s="113" t="s">
        <v>769</v>
      </c>
      <c r="C515" s="755" t="s">
        <v>620</v>
      </c>
      <c r="D515" s="757"/>
      <c r="E515" s="757"/>
      <c r="F515" s="113" t="s">
        <v>73</v>
      </c>
      <c r="G515" s="183" t="s">
        <v>1222</v>
      </c>
      <c r="H515" s="31"/>
      <c r="I515" s="319"/>
      <c r="J515" s="33"/>
    </row>
    <row r="516" spans="1:10" x14ac:dyDescent="0.2">
      <c r="A516" s="14">
        <f>A514+1</f>
        <v>463</v>
      </c>
      <c r="B516" s="113" t="s">
        <v>769</v>
      </c>
      <c r="C516" s="755"/>
      <c r="D516" s="757"/>
      <c r="E516" s="757"/>
      <c r="F516" s="113" t="s">
        <v>73</v>
      </c>
      <c r="G516" s="183" t="s">
        <v>623</v>
      </c>
      <c r="H516" s="274">
        <v>1</v>
      </c>
      <c r="I516" s="319"/>
      <c r="J516" s="33"/>
    </row>
    <row r="517" spans="1:10" ht="12.75" customHeight="1" x14ac:dyDescent="0.2">
      <c r="A517" s="14">
        <f>A516+1</f>
        <v>464</v>
      </c>
      <c r="B517" s="113" t="s">
        <v>769</v>
      </c>
      <c r="C517" s="755"/>
      <c r="D517" s="757"/>
      <c r="E517" s="757"/>
      <c r="F517" s="113" t="s">
        <v>73</v>
      </c>
      <c r="G517" s="183" t="s">
        <v>624</v>
      </c>
      <c r="H517" s="274">
        <v>1</v>
      </c>
      <c r="I517" s="319"/>
      <c r="J517" s="33"/>
    </row>
    <row r="518" spans="1:10" x14ac:dyDescent="0.2">
      <c r="A518" s="14">
        <f>A517+1</f>
        <v>465</v>
      </c>
      <c r="B518" s="113" t="s">
        <v>769</v>
      </c>
      <c r="C518" s="755"/>
      <c r="D518" s="757"/>
      <c r="E518" s="757"/>
      <c r="F518" s="113" t="s">
        <v>73</v>
      </c>
      <c r="G518" s="183" t="s">
        <v>625</v>
      </c>
      <c r="H518" s="274">
        <v>1</v>
      </c>
      <c r="I518" s="319"/>
      <c r="J518" s="33"/>
    </row>
    <row r="519" spans="1:10" x14ac:dyDescent="0.2">
      <c r="A519" s="14">
        <f t="shared" ref="A519:A520" si="21">A518+1</f>
        <v>466</v>
      </c>
      <c r="B519" s="113" t="s">
        <v>769</v>
      </c>
      <c r="C519" s="755"/>
      <c r="D519" s="757"/>
      <c r="E519" s="757"/>
      <c r="F519" s="113" t="s">
        <v>73</v>
      </c>
      <c r="G519" s="183" t="s">
        <v>626</v>
      </c>
      <c r="H519" s="274">
        <v>1</v>
      </c>
      <c r="I519" s="319"/>
      <c r="J519" s="33"/>
    </row>
    <row r="520" spans="1:10" x14ac:dyDescent="0.2">
      <c r="A520" s="14">
        <f t="shared" si="21"/>
        <v>467</v>
      </c>
      <c r="B520" s="113" t="s">
        <v>769</v>
      </c>
      <c r="C520" s="755"/>
      <c r="D520" s="758"/>
      <c r="E520" s="758"/>
      <c r="F520" s="113" t="s">
        <v>73</v>
      </c>
      <c r="G520" s="183" t="s">
        <v>627</v>
      </c>
      <c r="H520" s="274">
        <v>1</v>
      </c>
      <c r="I520" s="319"/>
      <c r="J520" s="33"/>
    </row>
    <row r="521" spans="1:10" ht="12.75" customHeight="1" x14ac:dyDescent="0.2">
      <c r="A521" s="68"/>
      <c r="B521" s="31" t="s">
        <v>786</v>
      </c>
      <c r="C521" s="759" t="s">
        <v>1399</v>
      </c>
      <c r="D521" s="756" t="s">
        <v>629</v>
      </c>
      <c r="E521" s="756" t="s">
        <v>629</v>
      </c>
      <c r="F521" s="152" t="s">
        <v>630</v>
      </c>
      <c r="G521" s="183" t="s">
        <v>1185</v>
      </c>
      <c r="H521" s="31"/>
      <c r="I521" s="319"/>
      <c r="J521" s="33"/>
    </row>
    <row r="522" spans="1:10" ht="25.5" x14ac:dyDescent="0.2">
      <c r="A522" s="14">
        <f>A520+1</f>
        <v>468</v>
      </c>
      <c r="B522" s="31" t="s">
        <v>786</v>
      </c>
      <c r="C522" s="760"/>
      <c r="D522" s="757"/>
      <c r="E522" s="757"/>
      <c r="F522" s="113" t="s">
        <v>73</v>
      </c>
      <c r="G522" s="183" t="s">
        <v>1223</v>
      </c>
      <c r="H522" s="274">
        <v>2</v>
      </c>
      <c r="I522" s="319"/>
      <c r="J522" s="33"/>
    </row>
    <row r="523" spans="1:10" x14ac:dyDescent="0.2">
      <c r="A523" s="14">
        <f>A522+1</f>
        <v>469</v>
      </c>
      <c r="B523" s="31" t="s">
        <v>786</v>
      </c>
      <c r="C523" s="761"/>
      <c r="D523" s="757"/>
      <c r="E523" s="758"/>
      <c r="F523" s="113" t="s">
        <v>73</v>
      </c>
      <c r="G523" s="183" t="s">
        <v>1224</v>
      </c>
      <c r="H523" s="274">
        <v>2</v>
      </c>
      <c r="I523" s="319"/>
      <c r="J523" s="33"/>
    </row>
    <row r="524" spans="1:10" ht="27.75" customHeight="1" x14ac:dyDescent="0.2">
      <c r="A524" s="14">
        <f>A523+1</f>
        <v>470</v>
      </c>
      <c r="B524" s="31" t="s">
        <v>786</v>
      </c>
      <c r="C524" s="759" t="s">
        <v>1399</v>
      </c>
      <c r="D524" s="757" t="s">
        <v>629</v>
      </c>
      <c r="E524" s="756" t="s">
        <v>629</v>
      </c>
      <c r="F524" s="152" t="s">
        <v>1572</v>
      </c>
      <c r="G524" s="183" t="s">
        <v>1225</v>
      </c>
      <c r="H524" s="274">
        <v>2</v>
      </c>
      <c r="I524" s="319"/>
      <c r="J524" s="33"/>
    </row>
    <row r="525" spans="1:10" x14ac:dyDescent="0.2">
      <c r="A525" s="14">
        <f>A524+1</f>
        <v>471</v>
      </c>
      <c r="B525" s="31" t="s">
        <v>786</v>
      </c>
      <c r="C525" s="760"/>
      <c r="D525" s="757"/>
      <c r="E525" s="757"/>
      <c r="F525" s="113" t="s">
        <v>73</v>
      </c>
      <c r="G525" s="183" t="s">
        <v>1226</v>
      </c>
      <c r="H525" s="274">
        <v>2</v>
      </c>
      <c r="I525" s="319"/>
      <c r="J525" s="33"/>
    </row>
    <row r="526" spans="1:10" ht="25.5" x14ac:dyDescent="0.2">
      <c r="A526" s="14">
        <f t="shared" ref="A526:A527" si="22">A525+1</f>
        <v>472</v>
      </c>
      <c r="B526" s="31" t="s">
        <v>786</v>
      </c>
      <c r="C526" s="761"/>
      <c r="D526" s="758"/>
      <c r="E526" s="758"/>
      <c r="F526" s="113" t="s">
        <v>73</v>
      </c>
      <c r="G526" s="183" t="s">
        <v>1227</v>
      </c>
      <c r="H526" s="274">
        <v>2</v>
      </c>
      <c r="I526" s="319"/>
      <c r="J526" s="33"/>
    </row>
    <row r="527" spans="1:10" ht="25.5" x14ac:dyDescent="0.2">
      <c r="A527" s="14">
        <f t="shared" si="22"/>
        <v>473</v>
      </c>
      <c r="B527" s="113" t="s">
        <v>752</v>
      </c>
      <c r="C527" s="117" t="s">
        <v>636</v>
      </c>
      <c r="D527" s="117" t="s">
        <v>636</v>
      </c>
      <c r="E527" s="156" t="s">
        <v>636</v>
      </c>
      <c r="F527" s="113" t="s">
        <v>637</v>
      </c>
      <c r="G527" s="183" t="s">
        <v>1228</v>
      </c>
      <c r="H527" s="274">
        <v>1</v>
      </c>
      <c r="I527" s="319"/>
      <c r="J527" s="33"/>
    </row>
    <row r="528" spans="1:10" x14ac:dyDescent="0.2">
      <c r="A528" s="69"/>
      <c r="B528" s="782" t="s">
        <v>801</v>
      </c>
      <c r="C528" s="785"/>
      <c r="D528" s="785"/>
      <c r="E528" s="785"/>
      <c r="F528" s="785"/>
      <c r="G528" s="785"/>
      <c r="H528" s="290"/>
      <c r="I528" s="319"/>
      <c r="J528" s="33"/>
    </row>
    <row r="529" spans="1:10" ht="25.5" x14ac:dyDescent="0.2">
      <c r="A529" s="14">
        <f>A527+1</f>
        <v>474</v>
      </c>
      <c r="B529" s="113" t="s">
        <v>770</v>
      </c>
      <c r="C529" s="117" t="s">
        <v>639</v>
      </c>
      <c r="D529" s="756" t="s">
        <v>639</v>
      </c>
      <c r="E529" s="756" t="s">
        <v>639</v>
      </c>
      <c r="F529" s="113" t="s">
        <v>640</v>
      </c>
      <c r="G529" s="181" t="s">
        <v>1229</v>
      </c>
      <c r="H529" s="274">
        <v>1</v>
      </c>
      <c r="I529" s="319"/>
      <c r="J529" s="33"/>
    </row>
    <row r="530" spans="1:10" ht="25.5" x14ac:dyDescent="0.2">
      <c r="A530" s="14">
        <f>A529+1</f>
        <v>475</v>
      </c>
      <c r="B530" s="113" t="s">
        <v>770</v>
      </c>
      <c r="C530" s="117" t="s">
        <v>639</v>
      </c>
      <c r="D530" s="757"/>
      <c r="E530" s="757"/>
      <c r="F530" s="113" t="s">
        <v>73</v>
      </c>
      <c r="G530" s="181" t="s">
        <v>1230</v>
      </c>
      <c r="H530" s="274">
        <v>1</v>
      </c>
      <c r="I530" s="319"/>
      <c r="J530" s="33"/>
    </row>
    <row r="531" spans="1:10" ht="25.5" x14ac:dyDescent="0.2">
      <c r="A531" s="14">
        <f t="shared" ref="A531:A532" si="23">A530+1</f>
        <v>476</v>
      </c>
      <c r="B531" s="31" t="s">
        <v>788</v>
      </c>
      <c r="C531" s="113" t="s">
        <v>1404</v>
      </c>
      <c r="D531" s="758"/>
      <c r="E531" s="758"/>
      <c r="F531" s="113" t="s">
        <v>73</v>
      </c>
      <c r="G531" s="181" t="s">
        <v>1231</v>
      </c>
      <c r="H531" s="274">
        <v>1</v>
      </c>
      <c r="I531" s="319"/>
      <c r="J531" s="33"/>
    </row>
    <row r="532" spans="1:10" ht="25.5" x14ac:dyDescent="0.2">
      <c r="A532" s="14">
        <f t="shared" si="23"/>
        <v>477</v>
      </c>
      <c r="B532" s="31" t="s">
        <v>788</v>
      </c>
      <c r="C532" s="113" t="s">
        <v>1405</v>
      </c>
      <c r="D532" s="117" t="s">
        <v>644</v>
      </c>
      <c r="E532" s="156" t="s">
        <v>644</v>
      </c>
      <c r="F532" s="113" t="s">
        <v>645</v>
      </c>
      <c r="G532" s="181" t="s">
        <v>1232</v>
      </c>
      <c r="H532" s="274">
        <v>1</v>
      </c>
      <c r="I532" s="319"/>
      <c r="J532" s="33"/>
    </row>
    <row r="533" spans="1:10" x14ac:dyDescent="0.2">
      <c r="A533" s="68"/>
      <c r="B533" s="113" t="s">
        <v>771</v>
      </c>
      <c r="C533" s="755" t="s">
        <v>647</v>
      </c>
      <c r="D533" s="755" t="s">
        <v>647</v>
      </c>
      <c r="E533" s="756" t="s">
        <v>647</v>
      </c>
      <c r="F533" s="113" t="s">
        <v>648</v>
      </c>
      <c r="G533" s="183" t="s">
        <v>1233</v>
      </c>
      <c r="H533" s="31"/>
      <c r="I533" s="319"/>
      <c r="J533" s="33"/>
    </row>
    <row r="534" spans="1:10" ht="38.25" x14ac:dyDescent="0.2">
      <c r="A534" s="14">
        <f>A532+1</f>
        <v>478</v>
      </c>
      <c r="B534" s="113" t="s">
        <v>771</v>
      </c>
      <c r="C534" s="755"/>
      <c r="D534" s="755"/>
      <c r="E534" s="757"/>
      <c r="F534" s="113" t="s">
        <v>73</v>
      </c>
      <c r="G534" s="183" t="s">
        <v>812</v>
      </c>
      <c r="H534" s="274">
        <v>1</v>
      </c>
      <c r="I534" s="319"/>
      <c r="J534" s="33"/>
    </row>
    <row r="535" spans="1:10" ht="38.25" x14ac:dyDescent="0.2">
      <c r="A535" s="14">
        <f>A534+1</f>
        <v>479</v>
      </c>
      <c r="B535" s="31" t="s">
        <v>788</v>
      </c>
      <c r="C535" s="754" t="s">
        <v>1406</v>
      </c>
      <c r="D535" s="755"/>
      <c r="E535" s="757"/>
      <c r="F535" s="113" t="s">
        <v>73</v>
      </c>
      <c r="G535" s="183" t="s">
        <v>649</v>
      </c>
      <c r="H535" s="274">
        <v>1</v>
      </c>
      <c r="I535" s="319"/>
      <c r="J535" s="33"/>
    </row>
    <row r="536" spans="1:10" ht="25.5" x14ac:dyDescent="0.2">
      <c r="A536" s="14">
        <f>A535+1</f>
        <v>480</v>
      </c>
      <c r="B536" s="31" t="s">
        <v>788</v>
      </c>
      <c r="C536" s="755"/>
      <c r="D536" s="755"/>
      <c r="E536" s="758"/>
      <c r="F536" s="113" t="s">
        <v>73</v>
      </c>
      <c r="G536" s="183" t="s">
        <v>650</v>
      </c>
      <c r="H536" s="274">
        <v>1</v>
      </c>
      <c r="I536" s="319"/>
      <c r="J536" s="33"/>
    </row>
    <row r="537" spans="1:10" s="26" customFormat="1" ht="25.5" x14ac:dyDescent="0.2">
      <c r="A537" s="42">
        <f>A536+1</f>
        <v>481</v>
      </c>
      <c r="B537" s="113" t="s">
        <v>772</v>
      </c>
      <c r="C537" s="117" t="s">
        <v>652</v>
      </c>
      <c r="D537" s="756" t="s">
        <v>652</v>
      </c>
      <c r="E537" s="756" t="s">
        <v>652</v>
      </c>
      <c r="F537" s="113" t="s">
        <v>653</v>
      </c>
      <c r="G537" s="181" t="s">
        <v>1234</v>
      </c>
      <c r="H537" s="274">
        <v>1</v>
      </c>
      <c r="I537" s="321"/>
      <c r="J537" s="35"/>
    </row>
    <row r="538" spans="1:10" s="26" customFormat="1" ht="25.5" x14ac:dyDescent="0.2">
      <c r="A538" s="42">
        <f t="shared" ref="A538:A567" si="24">A537+1</f>
        <v>482</v>
      </c>
      <c r="B538" s="113" t="s">
        <v>772</v>
      </c>
      <c r="C538" s="117" t="s">
        <v>652</v>
      </c>
      <c r="D538" s="757"/>
      <c r="E538" s="757"/>
      <c r="F538" s="113" t="s">
        <v>73</v>
      </c>
      <c r="G538" s="181" t="s">
        <v>1235</v>
      </c>
      <c r="H538" s="274">
        <v>1</v>
      </c>
      <c r="I538" s="321"/>
      <c r="J538" s="35"/>
    </row>
    <row r="539" spans="1:10" ht="25.5" x14ac:dyDescent="0.2">
      <c r="A539" s="42">
        <f>A538+1</f>
        <v>483</v>
      </c>
      <c r="B539" s="113" t="s">
        <v>772</v>
      </c>
      <c r="C539" s="117" t="s">
        <v>652</v>
      </c>
      <c r="D539" s="758"/>
      <c r="E539" s="758"/>
      <c r="F539" s="113" t="s">
        <v>73</v>
      </c>
      <c r="G539" s="181" t="s">
        <v>1236</v>
      </c>
      <c r="H539" s="274">
        <v>1</v>
      </c>
      <c r="I539" s="319"/>
      <c r="J539" s="33"/>
    </row>
    <row r="540" spans="1:10" x14ac:dyDescent="0.2">
      <c r="A540" s="69"/>
      <c r="B540" s="782" t="s">
        <v>802</v>
      </c>
      <c r="C540" s="785"/>
      <c r="D540" s="785"/>
      <c r="E540" s="785"/>
      <c r="F540" s="785"/>
      <c r="G540" s="785"/>
      <c r="H540" s="290"/>
      <c r="I540" s="319"/>
      <c r="J540" s="33"/>
    </row>
    <row r="541" spans="1:10" ht="63.75" x14ac:dyDescent="0.2">
      <c r="A541" s="42">
        <f>A539+1</f>
        <v>484</v>
      </c>
      <c r="B541" s="114" t="s">
        <v>1284</v>
      </c>
      <c r="C541" s="117" t="s">
        <v>656</v>
      </c>
      <c r="D541" s="116" t="s">
        <v>656</v>
      </c>
      <c r="E541" s="756" t="s">
        <v>656</v>
      </c>
      <c r="F541" s="113" t="s">
        <v>657</v>
      </c>
      <c r="G541" s="181" t="s">
        <v>1237</v>
      </c>
      <c r="H541" s="274">
        <v>1</v>
      </c>
      <c r="I541" s="319"/>
      <c r="J541" s="33"/>
    </row>
    <row r="542" spans="1:10" ht="51" x14ac:dyDescent="0.2">
      <c r="A542" s="42">
        <f t="shared" si="24"/>
        <v>485</v>
      </c>
      <c r="B542" s="31" t="s">
        <v>831</v>
      </c>
      <c r="C542" s="31" t="s">
        <v>1484</v>
      </c>
      <c r="D542" s="124" t="s">
        <v>1484</v>
      </c>
      <c r="E542" s="757"/>
      <c r="F542" s="124" t="s">
        <v>73</v>
      </c>
      <c r="G542" s="186" t="s">
        <v>1515</v>
      </c>
      <c r="H542" s="274">
        <v>1</v>
      </c>
      <c r="I542" s="319"/>
      <c r="J542" s="33"/>
    </row>
    <row r="543" spans="1:10" ht="38.25" x14ac:dyDescent="0.2">
      <c r="A543" s="42">
        <f t="shared" si="24"/>
        <v>486</v>
      </c>
      <c r="B543" s="31"/>
      <c r="C543" s="124" t="s">
        <v>1407</v>
      </c>
      <c r="D543" s="125" t="s">
        <v>656</v>
      </c>
      <c r="E543" s="757"/>
      <c r="F543" s="124" t="s">
        <v>73</v>
      </c>
      <c r="G543" s="186" t="s">
        <v>1292</v>
      </c>
      <c r="H543" s="274">
        <v>1</v>
      </c>
      <c r="I543" s="319"/>
      <c r="J543" s="33"/>
    </row>
    <row r="544" spans="1:10" x14ac:dyDescent="0.2">
      <c r="A544" s="42">
        <f t="shared" si="24"/>
        <v>487</v>
      </c>
      <c r="B544" s="113" t="s">
        <v>1284</v>
      </c>
      <c r="C544" s="117" t="s">
        <v>656</v>
      </c>
      <c r="D544" s="756" t="s">
        <v>656</v>
      </c>
      <c r="E544" s="757"/>
      <c r="F544" s="113" t="s">
        <v>73</v>
      </c>
      <c r="G544" s="181" t="s">
        <v>1238</v>
      </c>
      <c r="H544" s="274">
        <v>1</v>
      </c>
      <c r="I544" s="319"/>
      <c r="J544" s="33"/>
    </row>
    <row r="545" spans="1:10" x14ac:dyDescent="0.2">
      <c r="A545" s="42">
        <f t="shared" si="24"/>
        <v>488</v>
      </c>
      <c r="B545" s="113" t="s">
        <v>1284</v>
      </c>
      <c r="C545" s="117" t="s">
        <v>656</v>
      </c>
      <c r="D545" s="757"/>
      <c r="E545" s="757"/>
      <c r="F545" s="113" t="s">
        <v>73</v>
      </c>
      <c r="G545" s="181" t="s">
        <v>1239</v>
      </c>
      <c r="H545" s="274">
        <v>1</v>
      </c>
      <c r="I545" s="319"/>
      <c r="J545" s="33"/>
    </row>
    <row r="546" spans="1:10" ht="25.5" x14ac:dyDescent="0.2">
      <c r="A546" s="42">
        <f t="shared" si="24"/>
        <v>489</v>
      </c>
      <c r="B546" s="114" t="s">
        <v>1285</v>
      </c>
      <c r="C546" s="117" t="s">
        <v>656</v>
      </c>
      <c r="D546" s="757"/>
      <c r="E546" s="757"/>
      <c r="F546" s="113" t="s">
        <v>73</v>
      </c>
      <c r="G546" s="181" t="s">
        <v>1240</v>
      </c>
      <c r="H546" s="274">
        <v>1</v>
      </c>
      <c r="I546" s="319"/>
      <c r="J546" s="33"/>
    </row>
    <row r="547" spans="1:10" ht="38.25" x14ac:dyDescent="0.2">
      <c r="A547" s="42">
        <f t="shared" si="24"/>
        <v>490</v>
      </c>
      <c r="B547" s="113" t="s">
        <v>1286</v>
      </c>
      <c r="C547" s="117" t="s">
        <v>656</v>
      </c>
      <c r="D547" s="757"/>
      <c r="E547" s="757"/>
      <c r="F547" s="113" t="s">
        <v>73</v>
      </c>
      <c r="G547" s="183" t="s">
        <v>1241</v>
      </c>
      <c r="H547" s="274">
        <v>1</v>
      </c>
      <c r="I547" s="319"/>
      <c r="J547" s="33"/>
    </row>
    <row r="548" spans="1:10" ht="38.25" x14ac:dyDescent="0.2">
      <c r="A548" s="42">
        <f t="shared" si="24"/>
        <v>491</v>
      </c>
      <c r="B548" s="113" t="s">
        <v>1287</v>
      </c>
      <c r="C548" s="117" t="s">
        <v>656</v>
      </c>
      <c r="D548" s="757"/>
      <c r="E548" s="757"/>
      <c r="F548" s="113" t="s">
        <v>73</v>
      </c>
      <c r="G548" s="183" t="s">
        <v>1242</v>
      </c>
      <c r="H548" s="274">
        <v>1</v>
      </c>
      <c r="I548" s="319"/>
      <c r="J548" s="33"/>
    </row>
    <row r="549" spans="1:10" ht="51" x14ac:dyDescent="0.2">
      <c r="A549" s="42">
        <f t="shared" si="24"/>
        <v>492</v>
      </c>
      <c r="B549" s="113" t="s">
        <v>1288</v>
      </c>
      <c r="C549" s="117" t="s">
        <v>656</v>
      </c>
      <c r="D549" s="757"/>
      <c r="E549" s="757"/>
      <c r="F549" s="113" t="s">
        <v>73</v>
      </c>
      <c r="G549" s="181" t="s">
        <v>1243</v>
      </c>
      <c r="H549" s="274">
        <v>1</v>
      </c>
      <c r="I549" s="319"/>
      <c r="J549" s="33"/>
    </row>
    <row r="550" spans="1:10" ht="25.5" x14ac:dyDescent="0.2">
      <c r="A550" s="42">
        <f t="shared" si="24"/>
        <v>493</v>
      </c>
      <c r="B550" s="31" t="s">
        <v>785</v>
      </c>
      <c r="C550" s="113" t="s">
        <v>1408</v>
      </c>
      <c r="D550" s="757"/>
      <c r="E550" s="757"/>
      <c r="F550" s="113" t="s">
        <v>73</v>
      </c>
      <c r="G550" s="181" t="s">
        <v>1244</v>
      </c>
      <c r="H550" s="274">
        <v>1</v>
      </c>
      <c r="I550" s="319"/>
      <c r="J550" s="33"/>
    </row>
    <row r="551" spans="1:10" s="26" customFormat="1" ht="38.25" x14ac:dyDescent="0.2">
      <c r="A551" s="42">
        <f t="shared" si="24"/>
        <v>494</v>
      </c>
      <c r="B551" s="113" t="s">
        <v>1289</v>
      </c>
      <c r="C551" s="117" t="s">
        <v>656</v>
      </c>
      <c r="D551" s="757"/>
      <c r="E551" s="757"/>
      <c r="F551" s="113" t="s">
        <v>73</v>
      </c>
      <c r="G551" s="183" t="s">
        <v>1245</v>
      </c>
      <c r="H551" s="274">
        <v>1</v>
      </c>
      <c r="I551" s="321"/>
      <c r="J551" s="35"/>
    </row>
    <row r="552" spans="1:10" ht="38.25" x14ac:dyDescent="0.2">
      <c r="A552" s="42">
        <f t="shared" si="24"/>
        <v>495</v>
      </c>
      <c r="B552" s="113" t="s">
        <v>1289</v>
      </c>
      <c r="C552" s="117" t="s">
        <v>656</v>
      </c>
      <c r="D552" s="757"/>
      <c r="E552" s="757"/>
      <c r="F552" s="113" t="s">
        <v>73</v>
      </c>
      <c r="G552" s="183" t="s">
        <v>1246</v>
      </c>
      <c r="H552" s="274">
        <v>1</v>
      </c>
      <c r="I552" s="319"/>
      <c r="J552" s="33"/>
    </row>
    <row r="553" spans="1:10" ht="51" x14ac:dyDescent="0.2">
      <c r="A553" s="42">
        <f t="shared" si="24"/>
        <v>496</v>
      </c>
      <c r="B553" s="113" t="s">
        <v>1290</v>
      </c>
      <c r="C553" s="117" t="s">
        <v>656</v>
      </c>
      <c r="D553" s="758"/>
      <c r="E553" s="758"/>
      <c r="F553" s="113" t="s">
        <v>73</v>
      </c>
      <c r="G553" s="183" t="s">
        <v>1247</v>
      </c>
      <c r="H553" s="274">
        <v>1</v>
      </c>
      <c r="I553" s="319"/>
      <c r="J553" s="33"/>
    </row>
    <row r="554" spans="1:10" ht="25.5" x14ac:dyDescent="0.2">
      <c r="A554" s="31"/>
      <c r="B554" s="113" t="s">
        <v>780</v>
      </c>
      <c r="C554" s="117" t="s">
        <v>668</v>
      </c>
      <c r="D554" s="117" t="s">
        <v>668</v>
      </c>
      <c r="E554" s="756" t="s">
        <v>668</v>
      </c>
      <c r="F554" s="113" t="s">
        <v>669</v>
      </c>
      <c r="G554" s="183" t="s">
        <v>1248</v>
      </c>
      <c r="H554" s="274">
        <v>1</v>
      </c>
      <c r="I554" s="319"/>
      <c r="J554" s="33"/>
    </row>
    <row r="555" spans="1:10" ht="38.25" x14ac:dyDescent="0.2">
      <c r="A555" s="42">
        <f>A553+1</f>
        <v>497</v>
      </c>
      <c r="B555" s="113" t="s">
        <v>781</v>
      </c>
      <c r="C555" s="117" t="s">
        <v>668</v>
      </c>
      <c r="D555" s="116" t="s">
        <v>668</v>
      </c>
      <c r="E555" s="758"/>
      <c r="F555" s="113" t="s">
        <v>73</v>
      </c>
      <c r="G555" s="183" t="s">
        <v>1249</v>
      </c>
      <c r="H555" s="274">
        <v>1</v>
      </c>
      <c r="I555" s="319"/>
      <c r="J555" s="33"/>
    </row>
    <row r="556" spans="1:10" ht="51" x14ac:dyDescent="0.2">
      <c r="A556" s="42">
        <f t="shared" si="24"/>
        <v>498</v>
      </c>
      <c r="B556" s="31" t="s">
        <v>831</v>
      </c>
      <c r="C556" s="31" t="s">
        <v>1485</v>
      </c>
      <c r="D556" s="124" t="s">
        <v>1485</v>
      </c>
      <c r="E556" s="773" t="s">
        <v>668</v>
      </c>
      <c r="F556" s="124" t="s">
        <v>1469</v>
      </c>
      <c r="G556" s="186" t="s">
        <v>1515</v>
      </c>
      <c r="H556" s="274">
        <v>1</v>
      </c>
      <c r="I556" s="319"/>
      <c r="J556" s="33"/>
    </row>
    <row r="557" spans="1:10" ht="25.5" x14ac:dyDescent="0.2">
      <c r="A557" s="42">
        <f t="shared" si="24"/>
        <v>499</v>
      </c>
      <c r="B557" s="113" t="s">
        <v>782</v>
      </c>
      <c r="C557" s="117" t="s">
        <v>668</v>
      </c>
      <c r="D557" s="756" t="s">
        <v>668</v>
      </c>
      <c r="E557" s="774"/>
      <c r="F557" s="113" t="s">
        <v>73</v>
      </c>
      <c r="G557" s="183" t="s">
        <v>1504</v>
      </c>
      <c r="H557" s="274">
        <v>1</v>
      </c>
      <c r="I557" s="319"/>
      <c r="J557" s="33"/>
    </row>
    <row r="558" spans="1:10" ht="25.5" x14ac:dyDescent="0.2">
      <c r="A558" s="42">
        <f t="shared" si="24"/>
        <v>500</v>
      </c>
      <c r="B558" s="113" t="s">
        <v>782</v>
      </c>
      <c r="C558" s="117" t="s">
        <v>668</v>
      </c>
      <c r="D558" s="757"/>
      <c r="E558" s="774"/>
      <c r="F558" s="113" t="s">
        <v>73</v>
      </c>
      <c r="G558" s="183" t="s">
        <v>1505</v>
      </c>
      <c r="H558" s="274">
        <v>1</v>
      </c>
      <c r="I558" s="319"/>
      <c r="J558" s="33"/>
    </row>
    <row r="559" spans="1:10" ht="25.5" x14ac:dyDescent="0.2">
      <c r="A559" s="42">
        <f t="shared" si="24"/>
        <v>501</v>
      </c>
      <c r="B559" s="113" t="s">
        <v>782</v>
      </c>
      <c r="C559" s="117" t="s">
        <v>668</v>
      </c>
      <c r="D559" s="757"/>
      <c r="E559" s="774"/>
      <c r="F559" s="113" t="s">
        <v>73</v>
      </c>
      <c r="G559" s="182" t="s">
        <v>1250</v>
      </c>
      <c r="H559" s="274">
        <v>1</v>
      </c>
      <c r="I559" s="319"/>
      <c r="J559" s="33"/>
    </row>
    <row r="560" spans="1:10" ht="38.25" x14ac:dyDescent="0.2">
      <c r="A560" s="42">
        <f t="shared" si="24"/>
        <v>502</v>
      </c>
      <c r="B560" s="113" t="s">
        <v>783</v>
      </c>
      <c r="C560" s="117" t="s">
        <v>668</v>
      </c>
      <c r="D560" s="757"/>
      <c r="E560" s="774"/>
      <c r="F560" s="113" t="s">
        <v>73</v>
      </c>
      <c r="G560" s="183" t="s">
        <v>1251</v>
      </c>
      <c r="H560" s="274">
        <v>1</v>
      </c>
      <c r="I560" s="319"/>
      <c r="J560" s="33"/>
    </row>
    <row r="561" spans="1:13" ht="25.5" x14ac:dyDescent="0.2">
      <c r="A561" s="42">
        <f t="shared" si="24"/>
        <v>503</v>
      </c>
      <c r="B561" s="31" t="s">
        <v>786</v>
      </c>
      <c r="C561" s="113" t="s">
        <v>1409</v>
      </c>
      <c r="D561" s="757"/>
      <c r="E561" s="774"/>
      <c r="F561" s="113" t="s">
        <v>73</v>
      </c>
      <c r="G561" s="192" t="s">
        <v>1252</v>
      </c>
      <c r="H561" s="274">
        <v>1</v>
      </c>
      <c r="I561" s="319"/>
      <c r="J561" s="33"/>
    </row>
    <row r="562" spans="1:13" ht="25.5" x14ac:dyDescent="0.2">
      <c r="A562" s="42">
        <f t="shared" si="24"/>
        <v>504</v>
      </c>
      <c r="B562" s="31" t="s">
        <v>786</v>
      </c>
      <c r="C562" s="113" t="s">
        <v>1409</v>
      </c>
      <c r="D562" s="758"/>
      <c r="E562" s="774"/>
      <c r="F562" s="113" t="s">
        <v>73</v>
      </c>
      <c r="G562" s="183" t="s">
        <v>1253</v>
      </c>
      <c r="H562" s="274">
        <v>1</v>
      </c>
      <c r="I562" s="319"/>
      <c r="J562" s="33"/>
    </row>
    <row r="563" spans="1:13" ht="25.5" x14ac:dyDescent="0.2">
      <c r="A563" s="42">
        <f t="shared" si="24"/>
        <v>505</v>
      </c>
      <c r="B563" s="31" t="s">
        <v>786</v>
      </c>
      <c r="C563" s="124" t="s">
        <v>1409</v>
      </c>
      <c r="D563" s="765" t="s">
        <v>668</v>
      </c>
      <c r="E563" s="774"/>
      <c r="F563" s="124" t="s">
        <v>73</v>
      </c>
      <c r="G563" s="194" t="s">
        <v>1262</v>
      </c>
      <c r="H563" s="274">
        <v>1</v>
      </c>
      <c r="I563" s="319"/>
      <c r="J563" s="33"/>
    </row>
    <row r="564" spans="1:13" ht="25.5" x14ac:dyDescent="0.2">
      <c r="A564" s="42">
        <f t="shared" si="24"/>
        <v>506</v>
      </c>
      <c r="B564" s="31" t="s">
        <v>786</v>
      </c>
      <c r="C564" s="124" t="s">
        <v>1409</v>
      </c>
      <c r="D564" s="766"/>
      <c r="E564" s="775"/>
      <c r="F564" s="124" t="s">
        <v>73</v>
      </c>
      <c r="G564" s="194" t="s">
        <v>1263</v>
      </c>
      <c r="H564" s="274">
        <v>1</v>
      </c>
      <c r="I564" s="319"/>
      <c r="J564" s="33"/>
    </row>
    <row r="565" spans="1:13" ht="25.5" x14ac:dyDescent="0.2">
      <c r="A565" s="42">
        <f t="shared" si="24"/>
        <v>507</v>
      </c>
      <c r="B565" s="31"/>
      <c r="C565" s="167" t="s">
        <v>1409</v>
      </c>
      <c r="D565" s="172" t="s">
        <v>672</v>
      </c>
      <c r="E565" s="172" t="s">
        <v>672</v>
      </c>
      <c r="F565" s="167" t="s">
        <v>673</v>
      </c>
      <c r="G565" s="20" t="s">
        <v>1617</v>
      </c>
      <c r="H565" s="261"/>
      <c r="I565" s="266" t="s">
        <v>1789</v>
      </c>
      <c r="J565" s="33"/>
    </row>
    <row r="566" spans="1:13" ht="51" x14ac:dyDescent="0.2">
      <c r="A566" s="42">
        <f t="shared" si="24"/>
        <v>508</v>
      </c>
      <c r="B566" s="31" t="s">
        <v>786</v>
      </c>
      <c r="C566" s="113" t="s">
        <v>1410</v>
      </c>
      <c r="D566" s="117" t="s">
        <v>675</v>
      </c>
      <c r="E566" s="170" t="s">
        <v>675</v>
      </c>
      <c r="F566" s="113" t="s">
        <v>676</v>
      </c>
      <c r="G566" s="183" t="s">
        <v>1254</v>
      </c>
      <c r="H566" s="274">
        <v>1</v>
      </c>
      <c r="I566" s="319"/>
      <c r="J566" s="33"/>
    </row>
    <row r="567" spans="1:13" ht="25.5" x14ac:dyDescent="0.2">
      <c r="A567" s="42">
        <f t="shared" si="24"/>
        <v>509</v>
      </c>
      <c r="B567" s="113" t="s">
        <v>842</v>
      </c>
      <c r="C567" s="117" t="s">
        <v>678</v>
      </c>
      <c r="D567" s="117" t="s">
        <v>678</v>
      </c>
      <c r="E567" s="170" t="s">
        <v>678</v>
      </c>
      <c r="F567" s="113" t="s">
        <v>679</v>
      </c>
      <c r="G567" s="183" t="s">
        <v>1255</v>
      </c>
      <c r="H567" s="274">
        <v>2</v>
      </c>
      <c r="I567" s="319"/>
      <c r="J567" s="33"/>
    </row>
    <row r="568" spans="1:13" x14ac:dyDescent="0.2">
      <c r="H568" s="274">
        <f>COUNTIF(H3:H567,"1")</f>
        <v>407</v>
      </c>
    </row>
    <row r="569" spans="1:13" x14ac:dyDescent="0.2">
      <c r="H569" s="274">
        <f>COUNTIF(H3:H567,"2")</f>
        <v>78</v>
      </c>
    </row>
    <row r="571" spans="1:13" x14ac:dyDescent="0.2">
      <c r="L571" s="29" t="s">
        <v>1850</v>
      </c>
      <c r="M571" s="29" t="s">
        <v>1851</v>
      </c>
    </row>
    <row r="572" spans="1:13" x14ac:dyDescent="0.2">
      <c r="L572" s="29">
        <f>413+6-12</f>
        <v>407</v>
      </c>
      <c r="M572" s="29">
        <f>75+3</f>
        <v>78</v>
      </c>
    </row>
  </sheetData>
  <mergeCells count="297">
    <mergeCell ref="D353:D361"/>
    <mergeCell ref="C353:C361"/>
    <mergeCell ref="D37:D38"/>
    <mergeCell ref="C37:C38"/>
    <mergeCell ref="C39:C41"/>
    <mergeCell ref="D39:D41"/>
    <mergeCell ref="E39:E41"/>
    <mergeCell ref="D56:D57"/>
    <mergeCell ref="B143:G143"/>
    <mergeCell ref="F180:F183"/>
    <mergeCell ref="C350:C352"/>
    <mergeCell ref="D350:D352"/>
    <mergeCell ref="E350:E352"/>
    <mergeCell ref="E193:E199"/>
    <mergeCell ref="C193:C199"/>
    <mergeCell ref="D193:D199"/>
    <mergeCell ref="C170:C173"/>
    <mergeCell ref="D170:D173"/>
    <mergeCell ref="C174:C179"/>
    <mergeCell ref="D174:D179"/>
    <mergeCell ref="B180:B182"/>
    <mergeCell ref="C180:C182"/>
    <mergeCell ref="D180:D183"/>
    <mergeCell ref="D213:D214"/>
    <mergeCell ref="C3:C5"/>
    <mergeCell ref="D3:D6"/>
    <mergeCell ref="D7:D8"/>
    <mergeCell ref="D9:D10"/>
    <mergeCell ref="C12:C15"/>
    <mergeCell ref="C17:C19"/>
    <mergeCell ref="E12:E20"/>
    <mergeCell ref="D12:D20"/>
    <mergeCell ref="A2:J2"/>
    <mergeCell ref="C58:C59"/>
    <mergeCell ref="D58:D59"/>
    <mergeCell ref="C61:C68"/>
    <mergeCell ref="D61:D68"/>
    <mergeCell ref="C42:C47"/>
    <mergeCell ref="D42:D47"/>
    <mergeCell ref="F56:F57"/>
    <mergeCell ref="D139:D140"/>
    <mergeCell ref="C107:C116"/>
    <mergeCell ref="D107:D116"/>
    <mergeCell ref="D117:D119"/>
    <mergeCell ref="D125:D130"/>
    <mergeCell ref="E131:E135"/>
    <mergeCell ref="E107:E116"/>
    <mergeCell ref="E117:E119"/>
    <mergeCell ref="E125:E130"/>
    <mergeCell ref="E139:E140"/>
    <mergeCell ref="C48:C51"/>
    <mergeCell ref="D48:D51"/>
    <mergeCell ref="E48:E51"/>
    <mergeCell ref="C52:C55"/>
    <mergeCell ref="D52:D55"/>
    <mergeCell ref="B215:G215"/>
    <mergeCell ref="D216:D217"/>
    <mergeCell ref="D218:D222"/>
    <mergeCell ref="D223:D228"/>
    <mergeCell ref="C227:C228"/>
    <mergeCell ref="C200:C203"/>
    <mergeCell ref="D200:D203"/>
    <mergeCell ref="C204:C206"/>
    <mergeCell ref="D204:D206"/>
    <mergeCell ref="D207:D208"/>
    <mergeCell ref="D209:D210"/>
    <mergeCell ref="E200:E203"/>
    <mergeCell ref="E204:E206"/>
    <mergeCell ref="E207:E208"/>
    <mergeCell ref="E209:E210"/>
    <mergeCell ref="E213:E214"/>
    <mergeCell ref="E216:E217"/>
    <mergeCell ref="E218:E222"/>
    <mergeCell ref="E223:E228"/>
    <mergeCell ref="B249:G249"/>
    <mergeCell ref="D250:D259"/>
    <mergeCell ref="C254:C256"/>
    <mergeCell ref="C257:C259"/>
    <mergeCell ref="D260:D262"/>
    <mergeCell ref="D263:D267"/>
    <mergeCell ref="C229:C234"/>
    <mergeCell ref="D229:D234"/>
    <mergeCell ref="D239:D241"/>
    <mergeCell ref="D243:D244"/>
    <mergeCell ref="D245:D248"/>
    <mergeCell ref="E245:E248"/>
    <mergeCell ref="E250:E259"/>
    <mergeCell ref="E260:E262"/>
    <mergeCell ref="E263:E267"/>
    <mergeCell ref="E229:E234"/>
    <mergeCell ref="E239:E241"/>
    <mergeCell ref="E243:E244"/>
    <mergeCell ref="E236:E237"/>
    <mergeCell ref="D236:D237"/>
    <mergeCell ref="E439:E442"/>
    <mergeCell ref="E392:E395"/>
    <mergeCell ref="E397:E403"/>
    <mergeCell ref="D295:D297"/>
    <mergeCell ref="C273:C278"/>
    <mergeCell ref="D273:D278"/>
    <mergeCell ref="C279:C283"/>
    <mergeCell ref="D279:D283"/>
    <mergeCell ref="D284:D285"/>
    <mergeCell ref="E298:E301"/>
    <mergeCell ref="E305:E307"/>
    <mergeCell ref="D298:D301"/>
    <mergeCell ref="C305:C307"/>
    <mergeCell ref="D305:D307"/>
    <mergeCell ref="E329:E332"/>
    <mergeCell ref="C329:C332"/>
    <mergeCell ref="E333:E340"/>
    <mergeCell ref="C333:C340"/>
    <mergeCell ref="D333:D340"/>
    <mergeCell ref="D329:D332"/>
    <mergeCell ref="C362:C366"/>
    <mergeCell ref="D362:D366"/>
    <mergeCell ref="E362:E366"/>
    <mergeCell ref="E353:E361"/>
    <mergeCell ref="D378:D381"/>
    <mergeCell ref="C389:C390"/>
    <mergeCell ref="E383:E386"/>
    <mergeCell ref="E387:E391"/>
    <mergeCell ref="D383:D386"/>
    <mergeCell ref="D387:D391"/>
    <mergeCell ref="C384:C386"/>
    <mergeCell ref="C387:C388"/>
    <mergeCell ref="E432:E433"/>
    <mergeCell ref="E416:E417"/>
    <mergeCell ref="E369:E373"/>
    <mergeCell ref="E374:E377"/>
    <mergeCell ref="E378:E381"/>
    <mergeCell ref="B367:G367"/>
    <mergeCell ref="D369:D373"/>
    <mergeCell ref="E426:E427"/>
    <mergeCell ref="E428:E430"/>
    <mergeCell ref="D503:D504"/>
    <mergeCell ref="E503:E504"/>
    <mergeCell ref="D397:D403"/>
    <mergeCell ref="D404:D409"/>
    <mergeCell ref="D467:D473"/>
    <mergeCell ref="D446:D447"/>
    <mergeCell ref="D459:D463"/>
    <mergeCell ref="B465:G465"/>
    <mergeCell ref="D392:D393"/>
    <mergeCell ref="C392:C393"/>
    <mergeCell ref="E410:E412"/>
    <mergeCell ref="E413:E414"/>
    <mergeCell ref="D410:D412"/>
    <mergeCell ref="D413:D414"/>
    <mergeCell ref="C410:C412"/>
    <mergeCell ref="C413:C414"/>
    <mergeCell ref="D374:D377"/>
    <mergeCell ref="E509:E513"/>
    <mergeCell ref="D474:D482"/>
    <mergeCell ref="C479:C482"/>
    <mergeCell ref="E474:E482"/>
    <mergeCell ref="D428:D430"/>
    <mergeCell ref="D432:D433"/>
    <mergeCell ref="D435:D438"/>
    <mergeCell ref="D439:D442"/>
    <mergeCell ref="D509:D513"/>
    <mergeCell ref="C510:C513"/>
    <mergeCell ref="E446:E447"/>
    <mergeCell ref="C446:C447"/>
    <mergeCell ref="E448:E449"/>
    <mergeCell ref="E450:E451"/>
    <mergeCell ref="E453:E454"/>
    <mergeCell ref="E456:E457"/>
    <mergeCell ref="B443:G443"/>
    <mergeCell ref="E459:E463"/>
    <mergeCell ref="C460:C463"/>
    <mergeCell ref="E467:E473"/>
    <mergeCell ref="D450:D451"/>
    <mergeCell ref="D453:D454"/>
    <mergeCell ref="D456:D457"/>
    <mergeCell ref="E435:E438"/>
    <mergeCell ref="D494:D495"/>
    <mergeCell ref="C496:C500"/>
    <mergeCell ref="D496:D500"/>
    <mergeCell ref="D505:D508"/>
    <mergeCell ref="D483:D485"/>
    <mergeCell ref="C484:C485"/>
    <mergeCell ref="C486:C487"/>
    <mergeCell ref="D486:D487"/>
    <mergeCell ref="E483:E485"/>
    <mergeCell ref="E486:E487"/>
    <mergeCell ref="E494:E495"/>
    <mergeCell ref="E496:E500"/>
    <mergeCell ref="E501:E502"/>
    <mergeCell ref="D501:D502"/>
    <mergeCell ref="C488:C491"/>
    <mergeCell ref="D488:D491"/>
    <mergeCell ref="E488:E491"/>
    <mergeCell ref="E505:E508"/>
    <mergeCell ref="B540:G540"/>
    <mergeCell ref="D544:D553"/>
    <mergeCell ref="D557:D562"/>
    <mergeCell ref="D563:D564"/>
    <mergeCell ref="B528:G528"/>
    <mergeCell ref="D529:D531"/>
    <mergeCell ref="C533:C534"/>
    <mergeCell ref="D533:D536"/>
    <mergeCell ref="C535:C536"/>
    <mergeCell ref="D537:D539"/>
    <mergeCell ref="E537:E539"/>
    <mergeCell ref="E541:E553"/>
    <mergeCell ref="E554:E555"/>
    <mergeCell ref="E556:E564"/>
    <mergeCell ref="E341:E349"/>
    <mergeCell ref="E492:E493"/>
    <mergeCell ref="E3:E6"/>
    <mergeCell ref="E7:E8"/>
    <mergeCell ref="E9:E10"/>
    <mergeCell ref="E42:E47"/>
    <mergeCell ref="E56:E57"/>
    <mergeCell ref="E58:E59"/>
    <mergeCell ref="E61:E70"/>
    <mergeCell ref="E71:E72"/>
    <mergeCell ref="E73:E74"/>
    <mergeCell ref="E76:E77"/>
    <mergeCell ref="E80:E82"/>
    <mergeCell ref="E84:E85"/>
    <mergeCell ref="B415:G415"/>
    <mergeCell ref="D416:D417"/>
    <mergeCell ref="D418:D423"/>
    <mergeCell ref="C419:C422"/>
    <mergeCell ref="B425:G425"/>
    <mergeCell ref="D426:D427"/>
    <mergeCell ref="E404:E409"/>
    <mergeCell ref="C404:C409"/>
    <mergeCell ref="E418:E423"/>
    <mergeCell ref="C397:C403"/>
    <mergeCell ref="E145:E153"/>
    <mergeCell ref="D145:D153"/>
    <mergeCell ref="C145:C153"/>
    <mergeCell ref="E156:E169"/>
    <mergeCell ref="E170:E173"/>
    <mergeCell ref="E174:E179"/>
    <mergeCell ref="E180:E183"/>
    <mergeCell ref="E185:E187"/>
    <mergeCell ref="E188:E192"/>
    <mergeCell ref="D156:D169"/>
    <mergeCell ref="C156:C169"/>
    <mergeCell ref="B184:G184"/>
    <mergeCell ref="D185:D187"/>
    <mergeCell ref="D188:D192"/>
    <mergeCell ref="E514:E520"/>
    <mergeCell ref="E521:E523"/>
    <mergeCell ref="E524:E526"/>
    <mergeCell ref="D521:D523"/>
    <mergeCell ref="D524:D526"/>
    <mergeCell ref="C521:C523"/>
    <mergeCell ref="C524:C526"/>
    <mergeCell ref="E529:E531"/>
    <mergeCell ref="E533:E536"/>
    <mergeCell ref="D514:D520"/>
    <mergeCell ref="C515:C520"/>
    <mergeCell ref="E26:E36"/>
    <mergeCell ref="C26:C36"/>
    <mergeCell ref="D26:D36"/>
    <mergeCell ref="E104:E106"/>
    <mergeCell ref="D104:D106"/>
    <mergeCell ref="C104:C106"/>
    <mergeCell ref="D121:D124"/>
    <mergeCell ref="E121:E124"/>
    <mergeCell ref="E136:E137"/>
    <mergeCell ref="D136:D137"/>
    <mergeCell ref="C86:C88"/>
    <mergeCell ref="D86:D89"/>
    <mergeCell ref="C90:C103"/>
    <mergeCell ref="D90:D103"/>
    <mergeCell ref="C73:C74"/>
    <mergeCell ref="D73:D74"/>
    <mergeCell ref="D76:D77"/>
    <mergeCell ref="B78:G78"/>
    <mergeCell ref="D80:D82"/>
    <mergeCell ref="D84:D85"/>
    <mergeCell ref="E86:E89"/>
    <mergeCell ref="E90:E103"/>
    <mergeCell ref="E52:E55"/>
    <mergeCell ref="E37:E38"/>
    <mergeCell ref="E269:E272"/>
    <mergeCell ref="D286:D287"/>
    <mergeCell ref="E286:E287"/>
    <mergeCell ref="E288:E294"/>
    <mergeCell ref="D288:D294"/>
    <mergeCell ref="E308:E309"/>
    <mergeCell ref="D308:D309"/>
    <mergeCell ref="C288:C291"/>
    <mergeCell ref="E310:E327"/>
    <mergeCell ref="D310:D327"/>
    <mergeCell ref="C308:C309"/>
    <mergeCell ref="C310:C327"/>
    <mergeCell ref="E295:E297"/>
    <mergeCell ref="E273:E278"/>
    <mergeCell ref="E279:E283"/>
    <mergeCell ref="E284:E285"/>
  </mergeCells>
  <printOptions gridLines="1"/>
  <pageMargins left="0.25" right="0.25" top="0.5" bottom="0.5" header="0.5" footer="0"/>
  <pageSetup scale="86" fitToHeight="75" orientation="landscape" r:id="rId1"/>
  <headerFooter alignWithMargins="0">
    <oddFooter>Page &amp;P of &amp;N</oddFooter>
  </headerFooter>
  <rowBreaks count="12" manualBreakCount="12">
    <brk id="77" max="16383" man="1"/>
    <brk id="142" max="16383" man="1"/>
    <brk id="183" max="16383" man="1"/>
    <brk id="214" max="16383" man="1"/>
    <brk id="248" max="16383" man="1"/>
    <brk id="366" max="16383" man="1"/>
    <brk id="414" max="16383" man="1"/>
    <brk id="424" max="16383" man="1"/>
    <brk id="442" max="16383" man="1"/>
    <brk id="464" max="16383" man="1"/>
    <brk id="527" max="16383" man="1"/>
    <brk id="53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66"/>
  <sheetViews>
    <sheetView zoomScaleNormal="100" workbookViewId="0">
      <pane xSplit="6" ySplit="2" topLeftCell="G150" activePane="bottomRight" state="frozen"/>
      <selection pane="topRight" activeCell="E1" sqref="E1"/>
      <selection pane="bottomLeft" activeCell="A3" sqref="A3"/>
      <selection pane="bottomRight" activeCell="B166" sqref="B166"/>
    </sheetView>
  </sheetViews>
  <sheetFormatPr defaultColWidth="8.85546875" defaultRowHeight="12.75" x14ac:dyDescent="0.2"/>
  <cols>
    <col min="1" max="1" width="4.7109375" customWidth="1"/>
    <col min="2" max="3" width="17.85546875" customWidth="1"/>
    <col min="4" max="5" width="17.85546875" style="107" customWidth="1"/>
    <col min="6" max="6" width="17.85546875" style="211" customWidth="1"/>
    <col min="7" max="7" width="28.42578125" style="211" customWidth="1"/>
    <col min="8" max="8" width="66.140625" style="105" customWidth="1"/>
    <col min="9" max="9" width="36.42578125" style="109" customWidth="1"/>
    <col min="10" max="11" width="9.140625" customWidth="1"/>
  </cols>
  <sheetData>
    <row r="1" spans="1:12" s="108" customFormat="1" ht="51" x14ac:dyDescent="0.2">
      <c r="A1" s="104"/>
      <c r="B1" s="196" t="s">
        <v>1361</v>
      </c>
      <c r="C1" s="10" t="s">
        <v>1770</v>
      </c>
      <c r="D1" s="254" t="s">
        <v>1771</v>
      </c>
      <c r="E1" s="10" t="s">
        <v>1772</v>
      </c>
      <c r="F1" s="10" t="s">
        <v>1773</v>
      </c>
      <c r="G1" s="10" t="s">
        <v>0</v>
      </c>
      <c r="H1" s="10" t="s">
        <v>1</v>
      </c>
      <c r="I1" s="256" t="s">
        <v>1769</v>
      </c>
      <c r="J1" s="180" t="s">
        <v>1620</v>
      </c>
      <c r="K1" s="180"/>
    </row>
    <row r="2" spans="1:12" s="106" customFormat="1" x14ac:dyDescent="0.2">
      <c r="A2" s="118"/>
      <c r="B2" s="118"/>
      <c r="C2" s="118"/>
      <c r="D2" s="248"/>
      <c r="E2" s="119"/>
      <c r="F2" s="210"/>
      <c r="G2" s="210"/>
      <c r="H2" s="120"/>
      <c r="I2" s="121"/>
      <c r="J2" s="118"/>
      <c r="K2" s="118"/>
    </row>
    <row r="3" spans="1:12" s="26" customFormat="1" ht="12.75" customHeight="1" x14ac:dyDescent="0.2">
      <c r="A3" s="243"/>
      <c r="B3" s="759" t="s">
        <v>829</v>
      </c>
      <c r="C3" s="759" t="s">
        <v>49</v>
      </c>
      <c r="D3" s="815" t="s">
        <v>819</v>
      </c>
      <c r="E3" s="765" t="s">
        <v>819</v>
      </c>
      <c r="F3" s="143"/>
      <c r="G3" s="759" t="s">
        <v>820</v>
      </c>
      <c r="H3" s="233" t="s">
        <v>1455</v>
      </c>
      <c r="I3" s="216" t="s">
        <v>1768</v>
      </c>
      <c r="J3" s="35"/>
      <c r="K3" s="309" t="s">
        <v>1790</v>
      </c>
      <c r="L3" s="285"/>
    </row>
    <row r="4" spans="1:12" s="26" customFormat="1" x14ac:dyDescent="0.2">
      <c r="A4" s="243"/>
      <c r="B4" s="760"/>
      <c r="C4" s="760"/>
      <c r="D4" s="816"/>
      <c r="E4" s="792"/>
      <c r="F4" s="765" t="s">
        <v>819</v>
      </c>
      <c r="G4" s="760"/>
      <c r="H4" s="49" t="s">
        <v>1758</v>
      </c>
      <c r="I4" s="216" t="s">
        <v>1634</v>
      </c>
      <c r="J4" s="35"/>
      <c r="K4" s="35"/>
      <c r="L4" s="285"/>
    </row>
    <row r="5" spans="1:12" s="26" customFormat="1" x14ac:dyDescent="0.2">
      <c r="A5" s="243"/>
      <c r="B5" s="760"/>
      <c r="C5" s="760"/>
      <c r="D5" s="816"/>
      <c r="E5" s="792"/>
      <c r="F5" s="792"/>
      <c r="G5" s="760"/>
      <c r="H5" s="49" t="s">
        <v>1759</v>
      </c>
      <c r="I5" s="216" t="s">
        <v>1635</v>
      </c>
      <c r="J5" s="35"/>
      <c r="K5" s="35"/>
      <c r="L5" s="285"/>
    </row>
    <row r="6" spans="1:12" s="26" customFormat="1" x14ac:dyDescent="0.2">
      <c r="A6" s="243"/>
      <c r="B6" s="761"/>
      <c r="C6" s="761"/>
      <c r="D6" s="816"/>
      <c r="E6" s="792"/>
      <c r="F6" s="792"/>
      <c r="G6" s="760"/>
      <c r="H6" s="48" t="s">
        <v>1760</v>
      </c>
      <c r="I6" s="216" t="s">
        <v>1636</v>
      </c>
      <c r="J6" s="35"/>
      <c r="K6" s="35"/>
      <c r="L6" s="285"/>
    </row>
    <row r="7" spans="1:12" s="26" customFormat="1" x14ac:dyDescent="0.2">
      <c r="A7" s="243"/>
      <c r="B7" s="232"/>
      <c r="C7" s="232"/>
      <c r="D7" s="816"/>
      <c r="E7" s="792"/>
      <c r="F7" s="792"/>
      <c r="G7" s="760"/>
      <c r="H7" s="186" t="s">
        <v>1761</v>
      </c>
      <c r="I7" s="216" t="s">
        <v>1637</v>
      </c>
      <c r="J7" s="35"/>
      <c r="K7" s="35"/>
      <c r="L7" s="285"/>
    </row>
    <row r="8" spans="1:12" s="26" customFormat="1" x14ac:dyDescent="0.2">
      <c r="A8" s="243"/>
      <c r="B8" s="232"/>
      <c r="C8" s="232"/>
      <c r="D8" s="817"/>
      <c r="E8" s="766"/>
      <c r="F8" s="766"/>
      <c r="G8" s="761"/>
      <c r="H8" s="186" t="s">
        <v>1762</v>
      </c>
      <c r="I8" s="216" t="s">
        <v>1638</v>
      </c>
      <c r="J8" s="35"/>
      <c r="K8" s="35"/>
      <c r="L8" s="285"/>
    </row>
    <row r="9" spans="1:12" s="26" customFormat="1" ht="38.25" customHeight="1" x14ac:dyDescent="0.2">
      <c r="A9" s="243"/>
      <c r="B9" s="232"/>
      <c r="C9" s="232"/>
      <c r="D9" s="247"/>
      <c r="E9" s="68"/>
      <c r="F9" s="773" t="s">
        <v>1774</v>
      </c>
      <c r="G9" s="759" t="s">
        <v>820</v>
      </c>
      <c r="H9" s="221" t="s">
        <v>1639</v>
      </c>
      <c r="I9" s="217" t="s">
        <v>1632</v>
      </c>
      <c r="J9" s="35"/>
      <c r="K9" s="309" t="s">
        <v>1789</v>
      </c>
      <c r="L9" s="285"/>
    </row>
    <row r="10" spans="1:12" s="26" customFormat="1" x14ac:dyDescent="0.2">
      <c r="A10" s="243"/>
      <c r="B10" s="232"/>
      <c r="C10" s="232"/>
      <c r="D10" s="247"/>
      <c r="E10" s="68"/>
      <c r="F10" s="766"/>
      <c r="G10" s="761"/>
      <c r="H10" s="221" t="s">
        <v>1633</v>
      </c>
      <c r="I10" s="217" t="s">
        <v>1632</v>
      </c>
      <c r="J10" s="35"/>
      <c r="K10" s="309" t="s">
        <v>1789</v>
      </c>
      <c r="L10" s="285"/>
    </row>
    <row r="11" spans="1:12" s="106" customFormat="1" x14ac:dyDescent="0.2">
      <c r="A11" s="244"/>
      <c r="B11" s="118"/>
      <c r="C11" s="118"/>
      <c r="D11" s="248"/>
      <c r="E11" s="119"/>
      <c r="F11" s="210"/>
      <c r="G11" s="210"/>
      <c r="H11" s="120"/>
      <c r="I11" s="121"/>
      <c r="J11" s="118"/>
      <c r="K11" s="118"/>
      <c r="L11" s="286"/>
    </row>
    <row r="12" spans="1:12" s="29" customFormat="1" ht="40.5" customHeight="1" x14ac:dyDescent="0.2">
      <c r="A12" s="207"/>
      <c r="B12" s="232"/>
      <c r="C12" s="232"/>
      <c r="D12" s="132"/>
      <c r="E12" s="6" t="s">
        <v>367</v>
      </c>
      <c r="F12" s="6" t="s">
        <v>367</v>
      </c>
      <c r="G12" s="200" t="s">
        <v>368</v>
      </c>
      <c r="H12" s="38" t="s">
        <v>1763</v>
      </c>
      <c r="I12" s="217" t="s">
        <v>1640</v>
      </c>
      <c r="J12" s="33"/>
      <c r="K12" s="33"/>
      <c r="L12" s="287"/>
    </row>
    <row r="13" spans="1:12" s="106" customFormat="1" x14ac:dyDescent="0.2">
      <c r="A13" s="244"/>
      <c r="B13" s="118"/>
      <c r="C13" s="118"/>
      <c r="D13" s="248"/>
      <c r="E13" s="119"/>
      <c r="F13" s="210"/>
      <c r="G13" s="210"/>
      <c r="H13" s="120"/>
      <c r="I13" s="121"/>
      <c r="J13" s="118"/>
      <c r="K13" s="118"/>
      <c r="L13" s="286"/>
    </row>
    <row r="14" spans="1:12" ht="38.25" x14ac:dyDescent="0.2">
      <c r="A14" s="245"/>
      <c r="B14" s="253"/>
      <c r="C14" s="253"/>
      <c r="D14" s="249"/>
      <c r="E14" s="202" t="s">
        <v>445</v>
      </c>
      <c r="F14" s="202" t="s">
        <v>445</v>
      </c>
      <c r="G14" s="200" t="s">
        <v>1573</v>
      </c>
      <c r="H14" s="208" t="s">
        <v>1764</v>
      </c>
      <c r="I14" s="209" t="s">
        <v>1641</v>
      </c>
      <c r="J14" s="257"/>
      <c r="K14" s="257"/>
      <c r="L14" s="288"/>
    </row>
    <row r="15" spans="1:12" ht="25.5" x14ac:dyDescent="0.2">
      <c r="A15" s="245"/>
      <c r="B15" s="253"/>
      <c r="C15" s="253"/>
      <c r="D15" s="134"/>
      <c r="E15" s="134"/>
      <c r="F15" s="754" t="s">
        <v>1777</v>
      </c>
      <c r="G15" s="818" t="s">
        <v>1651</v>
      </c>
      <c r="H15" s="212" t="s">
        <v>1652</v>
      </c>
      <c r="I15" s="209" t="s">
        <v>1642</v>
      </c>
      <c r="J15" s="257"/>
      <c r="K15" s="309" t="s">
        <v>1789</v>
      </c>
      <c r="L15" s="288"/>
    </row>
    <row r="16" spans="1:12" ht="38.25" x14ac:dyDescent="0.2">
      <c r="A16" s="245"/>
      <c r="B16" s="253"/>
      <c r="C16" s="253"/>
      <c r="D16" s="134"/>
      <c r="E16" s="134"/>
      <c r="F16" s="755"/>
      <c r="G16" s="818"/>
      <c r="H16" s="212" t="s">
        <v>1653</v>
      </c>
      <c r="I16" s="209" t="s">
        <v>1642</v>
      </c>
      <c r="J16" s="257"/>
      <c r="K16" s="309" t="s">
        <v>1789</v>
      </c>
      <c r="L16" s="288"/>
    </row>
    <row r="17" spans="1:12" ht="25.5" x14ac:dyDescent="0.2">
      <c r="A17" s="245"/>
      <c r="B17" s="253"/>
      <c r="C17" s="253"/>
      <c r="D17" s="134"/>
      <c r="E17" s="134"/>
      <c r="F17" s="755"/>
      <c r="G17" s="818"/>
      <c r="H17" s="212" t="s">
        <v>1654</v>
      </c>
      <c r="I17" s="209" t="s">
        <v>1642</v>
      </c>
      <c r="J17" s="257"/>
      <c r="K17" s="309" t="s">
        <v>1789</v>
      </c>
      <c r="L17" s="288"/>
    </row>
    <row r="18" spans="1:12" x14ac:dyDescent="0.2">
      <c r="A18" s="245"/>
      <c r="B18" s="253"/>
      <c r="C18" s="253"/>
      <c r="D18" s="134"/>
      <c r="E18" s="134"/>
      <c r="F18" s="755"/>
      <c r="G18" s="818"/>
      <c r="H18" s="213" t="s">
        <v>1647</v>
      </c>
      <c r="I18" s="209" t="s">
        <v>1642</v>
      </c>
      <c r="J18" s="257"/>
      <c r="K18" s="309" t="s">
        <v>1789</v>
      </c>
      <c r="L18" s="288"/>
    </row>
    <row r="19" spans="1:12" x14ac:dyDescent="0.2">
      <c r="A19" s="245"/>
      <c r="B19" s="253"/>
      <c r="C19" s="253"/>
      <c r="D19" s="134"/>
      <c r="E19" s="134"/>
      <c r="F19" s="755"/>
      <c r="G19" s="818"/>
      <c r="H19" s="213" t="s">
        <v>1648</v>
      </c>
      <c r="I19" s="209" t="s">
        <v>1642</v>
      </c>
      <c r="J19" s="257"/>
      <c r="K19" s="309" t="s">
        <v>1789</v>
      </c>
      <c r="L19" s="288"/>
    </row>
    <row r="20" spans="1:12" x14ac:dyDescent="0.2">
      <c r="A20" s="245"/>
      <c r="B20" s="253"/>
      <c r="C20" s="253"/>
      <c r="D20" s="134"/>
      <c r="E20" s="134"/>
      <c r="F20" s="755"/>
      <c r="G20" s="818"/>
      <c r="H20" s="213" t="s">
        <v>1649</v>
      </c>
      <c r="I20" s="209" t="s">
        <v>1642</v>
      </c>
      <c r="J20" s="257"/>
      <c r="K20" s="309" t="s">
        <v>1789</v>
      </c>
      <c r="L20" s="288"/>
    </row>
    <row r="21" spans="1:12" x14ac:dyDescent="0.2">
      <c r="A21" s="245"/>
      <c r="B21" s="253"/>
      <c r="C21" s="253"/>
      <c r="D21" s="134"/>
      <c r="E21" s="134"/>
      <c r="F21" s="755"/>
      <c r="G21" s="818"/>
      <c r="H21" s="213" t="s">
        <v>1650</v>
      </c>
      <c r="I21" s="209" t="s">
        <v>1642</v>
      </c>
      <c r="J21" s="257"/>
      <c r="K21" s="309" t="s">
        <v>1789</v>
      </c>
      <c r="L21" s="288"/>
    </row>
    <row r="22" spans="1:12" x14ac:dyDescent="0.2">
      <c r="A22" s="245"/>
      <c r="B22" s="253"/>
      <c r="C22" s="253"/>
      <c r="D22" s="134"/>
      <c r="E22" s="134"/>
      <c r="F22" s="755"/>
      <c r="G22" s="818"/>
      <c r="H22" s="213" t="s">
        <v>1643</v>
      </c>
      <c r="I22" s="209" t="s">
        <v>1642</v>
      </c>
      <c r="J22" s="257"/>
      <c r="K22" s="309" t="s">
        <v>1789</v>
      </c>
      <c r="L22" s="288"/>
    </row>
    <row r="23" spans="1:12" x14ac:dyDescent="0.2">
      <c r="A23" s="245"/>
      <c r="B23" s="253"/>
      <c r="C23" s="253"/>
      <c r="D23" s="134"/>
      <c r="E23" s="134"/>
      <c r="F23" s="755"/>
      <c r="G23" s="818"/>
      <c r="H23" s="213" t="s">
        <v>1644</v>
      </c>
      <c r="I23" s="209" t="s">
        <v>1642</v>
      </c>
      <c r="J23" s="257"/>
      <c r="K23" s="309" t="s">
        <v>1789</v>
      </c>
      <c r="L23" s="288"/>
    </row>
    <row r="24" spans="1:12" x14ac:dyDescent="0.2">
      <c r="A24" s="245"/>
      <c r="B24" s="253"/>
      <c r="C24" s="253"/>
      <c r="D24" s="134"/>
      <c r="E24" s="134"/>
      <c r="F24" s="755"/>
      <c r="G24" s="818"/>
      <c r="H24" s="213" t="s">
        <v>1645</v>
      </c>
      <c r="I24" s="209" t="s">
        <v>1642</v>
      </c>
      <c r="J24" s="257"/>
      <c r="K24" s="309" t="s">
        <v>1789</v>
      </c>
      <c r="L24" s="288"/>
    </row>
    <row r="25" spans="1:12" x14ac:dyDescent="0.2">
      <c r="A25" s="245"/>
      <c r="B25" s="253"/>
      <c r="C25" s="253"/>
      <c r="D25" s="134"/>
      <c r="E25" s="134"/>
      <c r="F25" s="755"/>
      <c r="G25" s="818"/>
      <c r="H25" s="214" t="s">
        <v>1646</v>
      </c>
      <c r="I25" s="209" t="s">
        <v>1642</v>
      </c>
      <c r="J25" s="257"/>
      <c r="K25" s="309" t="s">
        <v>1789</v>
      </c>
      <c r="L25" s="288"/>
    </row>
    <row r="26" spans="1:12" ht="38.25" x14ac:dyDescent="0.2">
      <c r="A26" s="245"/>
      <c r="B26" s="253"/>
      <c r="C26" s="228" t="s">
        <v>1363</v>
      </c>
      <c r="D26" s="250" t="s">
        <v>456</v>
      </c>
      <c r="E26" s="201" t="s">
        <v>456</v>
      </c>
      <c r="F26" s="234" t="s">
        <v>456</v>
      </c>
      <c r="G26" s="236" t="s">
        <v>1571</v>
      </c>
      <c r="H26" s="38" t="s">
        <v>1775</v>
      </c>
      <c r="I26" s="209" t="s">
        <v>1656</v>
      </c>
      <c r="J26" s="257"/>
      <c r="K26" s="257"/>
      <c r="L26" s="288"/>
    </row>
    <row r="27" spans="1:12" ht="26.25" customHeight="1" x14ac:dyDescent="0.2">
      <c r="A27" s="245"/>
      <c r="B27" s="253"/>
      <c r="C27" s="253"/>
      <c r="D27" s="251"/>
      <c r="E27" s="110"/>
      <c r="F27" s="759" t="s">
        <v>1776</v>
      </c>
      <c r="G27" s="759" t="s">
        <v>1571</v>
      </c>
      <c r="H27" s="208" t="s">
        <v>1655</v>
      </c>
      <c r="I27" s="209" t="s">
        <v>1642</v>
      </c>
      <c r="J27" s="257"/>
      <c r="K27" s="309" t="s">
        <v>1789</v>
      </c>
      <c r="L27" s="288"/>
    </row>
    <row r="28" spans="1:12" x14ac:dyDescent="0.2">
      <c r="A28" s="245"/>
      <c r="B28" s="253"/>
      <c r="C28" s="253"/>
      <c r="D28" s="251"/>
      <c r="E28" s="110"/>
      <c r="F28" s="757"/>
      <c r="G28" s="760"/>
      <c r="H28" s="214" t="s">
        <v>1676</v>
      </c>
      <c r="I28" s="215" t="s">
        <v>1670</v>
      </c>
      <c r="J28" s="257"/>
      <c r="K28" s="253"/>
      <c r="L28" s="288"/>
    </row>
    <row r="29" spans="1:12" x14ac:dyDescent="0.2">
      <c r="A29" s="245"/>
      <c r="B29" s="253"/>
      <c r="C29" s="253"/>
      <c r="D29" s="251"/>
      <c r="E29" s="110"/>
      <c r="F29" s="757"/>
      <c r="G29" s="760"/>
      <c r="H29" s="214" t="s">
        <v>1657</v>
      </c>
      <c r="I29" s="209" t="s">
        <v>1642</v>
      </c>
      <c r="J29" s="257"/>
      <c r="K29" s="309" t="s">
        <v>1789</v>
      </c>
      <c r="L29" s="288"/>
    </row>
    <row r="30" spans="1:12" ht="12.75" customHeight="1" x14ac:dyDescent="0.2">
      <c r="A30" s="245"/>
      <c r="B30" s="253"/>
      <c r="C30" s="253"/>
      <c r="D30" s="251"/>
      <c r="E30" s="110"/>
      <c r="F30" s="757"/>
      <c r="G30" s="760"/>
      <c r="H30" s="214" t="s">
        <v>1658</v>
      </c>
      <c r="I30" s="209" t="s">
        <v>1642</v>
      </c>
      <c r="J30" s="257"/>
      <c r="K30" s="309" t="s">
        <v>1789</v>
      </c>
      <c r="L30" s="288"/>
    </row>
    <row r="31" spans="1:12" x14ac:dyDescent="0.2">
      <c r="A31" s="245"/>
      <c r="B31" s="253"/>
      <c r="C31" s="253"/>
      <c r="D31" s="251"/>
      <c r="E31" s="110"/>
      <c r="F31" s="758"/>
      <c r="G31" s="761"/>
      <c r="H31" s="214" t="s">
        <v>1659</v>
      </c>
      <c r="I31" s="209" t="s">
        <v>1642</v>
      </c>
      <c r="J31" s="257"/>
      <c r="K31" s="309" t="s">
        <v>1789</v>
      </c>
      <c r="L31" s="288"/>
    </row>
    <row r="32" spans="1:12" s="106" customFormat="1" x14ac:dyDescent="0.2">
      <c r="A32" s="244"/>
      <c r="B32" s="118"/>
      <c r="C32" s="118"/>
      <c r="D32" s="248"/>
      <c r="E32" s="119"/>
      <c r="F32" s="210"/>
      <c r="G32" s="210"/>
      <c r="H32" s="120"/>
      <c r="I32" s="121"/>
      <c r="J32" s="118"/>
      <c r="K32" s="118"/>
      <c r="L32" s="286"/>
    </row>
    <row r="33" spans="1:12" ht="38.25" x14ac:dyDescent="0.2">
      <c r="A33" s="245"/>
      <c r="B33" s="253"/>
      <c r="C33" s="759" t="s">
        <v>1376</v>
      </c>
      <c r="D33" s="806" t="s">
        <v>495</v>
      </c>
      <c r="E33" s="756" t="s">
        <v>495</v>
      </c>
      <c r="F33" s="756" t="s">
        <v>495</v>
      </c>
      <c r="G33" s="759" t="s">
        <v>496</v>
      </c>
      <c r="H33" s="181" t="s">
        <v>1660</v>
      </c>
      <c r="I33" s="215" t="s">
        <v>1666</v>
      </c>
      <c r="J33" s="257"/>
      <c r="K33" s="257"/>
      <c r="L33" s="288"/>
    </row>
    <row r="34" spans="1:12" ht="51" x14ac:dyDescent="0.2">
      <c r="A34" s="245"/>
      <c r="B34" s="253"/>
      <c r="C34" s="761"/>
      <c r="D34" s="808"/>
      <c r="E34" s="758"/>
      <c r="F34" s="758"/>
      <c r="G34" s="761"/>
      <c r="H34" s="181" t="s">
        <v>1661</v>
      </c>
      <c r="I34" s="215" t="s">
        <v>1666</v>
      </c>
      <c r="J34" s="257"/>
      <c r="K34" s="257"/>
      <c r="L34" s="288"/>
    </row>
    <row r="35" spans="1:12" s="106" customFormat="1" x14ac:dyDescent="0.2">
      <c r="A35" s="244"/>
      <c r="B35" s="118"/>
      <c r="C35" s="118"/>
      <c r="D35" s="248"/>
      <c r="E35" s="119"/>
      <c r="F35" s="210"/>
      <c r="G35" s="210"/>
      <c r="H35" s="120"/>
      <c r="I35" s="121"/>
      <c r="J35" s="118"/>
      <c r="K35" s="118"/>
      <c r="L35" s="286"/>
    </row>
    <row r="36" spans="1:12" ht="25.5" x14ac:dyDescent="0.2">
      <c r="A36" s="245"/>
      <c r="B36" s="253"/>
      <c r="C36" s="253"/>
      <c r="D36" s="251"/>
      <c r="E36" s="110"/>
      <c r="F36" s="754" t="s">
        <v>1778</v>
      </c>
      <c r="G36" s="754" t="s">
        <v>572</v>
      </c>
      <c r="H36" s="213" t="s">
        <v>1677</v>
      </c>
      <c r="I36" s="215" t="s">
        <v>1670</v>
      </c>
      <c r="J36" s="257"/>
      <c r="K36" s="253"/>
      <c r="L36" s="288"/>
    </row>
    <row r="37" spans="1:12" x14ac:dyDescent="0.2">
      <c r="A37" s="245"/>
      <c r="B37" s="253"/>
      <c r="C37" s="253"/>
      <c r="D37" s="251"/>
      <c r="E37" s="110"/>
      <c r="F37" s="755"/>
      <c r="G37" s="754"/>
      <c r="H37" s="213" t="s">
        <v>1662</v>
      </c>
      <c r="I37" s="215" t="s">
        <v>1642</v>
      </c>
      <c r="J37" s="257"/>
      <c r="K37" s="309" t="s">
        <v>1789</v>
      </c>
      <c r="L37" s="288"/>
    </row>
    <row r="38" spans="1:12" x14ac:dyDescent="0.2">
      <c r="A38" s="245"/>
      <c r="B38" s="253"/>
      <c r="C38" s="253"/>
      <c r="D38" s="251"/>
      <c r="E38" s="110"/>
      <c r="F38" s="755"/>
      <c r="G38" s="754"/>
      <c r="H38" s="214" t="s">
        <v>1663</v>
      </c>
      <c r="I38" s="209" t="s">
        <v>1642</v>
      </c>
      <c r="J38" s="257"/>
      <c r="K38" s="309" t="s">
        <v>1789</v>
      </c>
      <c r="L38" s="288"/>
    </row>
    <row r="39" spans="1:12" ht="25.5" x14ac:dyDescent="0.2">
      <c r="A39" s="245"/>
      <c r="B39" s="253"/>
      <c r="C39" s="253"/>
      <c r="D39" s="251"/>
      <c r="E39" s="110"/>
      <c r="F39" s="755"/>
      <c r="G39" s="754"/>
      <c r="H39" s="214" t="s">
        <v>1664</v>
      </c>
      <c r="I39" s="209" t="s">
        <v>1642</v>
      </c>
      <c r="J39" s="257"/>
      <c r="K39" s="309" t="s">
        <v>1789</v>
      </c>
      <c r="L39" s="288"/>
    </row>
    <row r="40" spans="1:12" ht="12.75" customHeight="1" x14ac:dyDescent="0.2">
      <c r="A40" s="245"/>
      <c r="B40" s="253"/>
      <c r="C40" s="253"/>
      <c r="D40" s="251"/>
      <c r="E40" s="110"/>
      <c r="F40" s="755"/>
      <c r="G40" s="754"/>
      <c r="H40" s="214" t="s">
        <v>1665</v>
      </c>
      <c r="I40" s="209" t="s">
        <v>1642</v>
      </c>
      <c r="J40" s="257"/>
      <c r="K40" s="309" t="s">
        <v>1789</v>
      </c>
      <c r="L40" s="288"/>
    </row>
    <row r="41" spans="1:12" ht="25.5" x14ac:dyDescent="0.2">
      <c r="A41" s="245"/>
      <c r="B41" s="253"/>
      <c r="C41" s="253"/>
      <c r="D41" s="251"/>
      <c r="E41" s="110"/>
      <c r="F41" s="755"/>
      <c r="G41" s="754"/>
      <c r="H41" s="214" t="s">
        <v>1678</v>
      </c>
      <c r="I41" s="209" t="s">
        <v>1642</v>
      </c>
      <c r="J41" s="257"/>
      <c r="K41" s="309" t="s">
        <v>1789</v>
      </c>
      <c r="L41" s="288"/>
    </row>
    <row r="42" spans="1:12" ht="25.5" x14ac:dyDescent="0.2">
      <c r="A42" s="245"/>
      <c r="B42" s="253"/>
      <c r="C42" s="253"/>
      <c r="D42" s="251"/>
      <c r="E42" s="110"/>
      <c r="F42" s="755"/>
      <c r="G42" s="754"/>
      <c r="H42" s="214" t="s">
        <v>1679</v>
      </c>
      <c r="I42" s="209" t="s">
        <v>1642</v>
      </c>
      <c r="J42" s="257"/>
      <c r="K42" s="309" t="s">
        <v>1789</v>
      </c>
      <c r="L42" s="288"/>
    </row>
    <row r="43" spans="1:12" s="106" customFormat="1" x14ac:dyDescent="0.2">
      <c r="A43" s="244"/>
      <c r="B43" s="118"/>
      <c r="C43" s="118"/>
      <c r="D43" s="248"/>
      <c r="E43" s="119"/>
      <c r="F43" s="210"/>
      <c r="G43" s="210"/>
      <c r="H43" s="120"/>
      <c r="I43" s="121"/>
      <c r="J43" s="118"/>
      <c r="K43" s="118"/>
      <c r="L43" s="286"/>
    </row>
    <row r="44" spans="1:12" ht="25.5" x14ac:dyDescent="0.2">
      <c r="A44" s="245"/>
      <c r="B44" s="253"/>
      <c r="C44" s="759" t="s">
        <v>1399</v>
      </c>
      <c r="D44" s="806" t="s">
        <v>629</v>
      </c>
      <c r="E44" s="756" t="s">
        <v>629</v>
      </c>
      <c r="F44" s="798" t="s">
        <v>620</v>
      </c>
      <c r="G44" s="759" t="s">
        <v>630</v>
      </c>
      <c r="H44" s="183" t="s">
        <v>1185</v>
      </c>
      <c r="I44" s="32" t="s">
        <v>1667</v>
      </c>
      <c r="J44" s="257"/>
      <c r="K44" s="257"/>
      <c r="L44" s="288"/>
    </row>
    <row r="45" spans="1:12" ht="25.5" x14ac:dyDescent="0.2">
      <c r="A45" s="245"/>
      <c r="B45" s="253"/>
      <c r="C45" s="760"/>
      <c r="D45" s="807"/>
      <c r="E45" s="757"/>
      <c r="F45" s="799"/>
      <c r="G45" s="760"/>
      <c r="H45" s="183" t="s">
        <v>1671</v>
      </c>
      <c r="I45" s="32" t="s">
        <v>1667</v>
      </c>
      <c r="J45" s="257"/>
      <c r="K45" s="257"/>
      <c r="L45" s="288"/>
    </row>
    <row r="46" spans="1:12" ht="25.5" x14ac:dyDescent="0.2">
      <c r="A46" s="245"/>
      <c r="B46" s="253"/>
      <c r="C46" s="760"/>
      <c r="D46" s="807"/>
      <c r="E46" s="757"/>
      <c r="F46" s="799"/>
      <c r="G46" s="760"/>
      <c r="H46" s="183" t="s">
        <v>1672</v>
      </c>
      <c r="I46" s="32" t="s">
        <v>1667</v>
      </c>
      <c r="J46" s="257"/>
      <c r="K46" s="257"/>
      <c r="L46" s="288"/>
    </row>
    <row r="47" spans="1:12" ht="25.5" x14ac:dyDescent="0.2">
      <c r="A47" s="245"/>
      <c r="B47" s="253"/>
      <c r="C47" s="760"/>
      <c r="D47" s="807"/>
      <c r="E47" s="757"/>
      <c r="F47" s="799"/>
      <c r="G47" s="760"/>
      <c r="H47" s="183" t="s">
        <v>1673</v>
      </c>
      <c r="I47" s="32" t="s">
        <v>1667</v>
      </c>
      <c r="J47" s="257"/>
      <c r="K47" s="257"/>
      <c r="L47" s="288"/>
    </row>
    <row r="48" spans="1:12" ht="25.5" x14ac:dyDescent="0.2">
      <c r="A48" s="245"/>
      <c r="B48" s="253"/>
      <c r="C48" s="760"/>
      <c r="D48" s="807"/>
      <c r="E48" s="757"/>
      <c r="F48" s="799"/>
      <c r="G48" s="760"/>
      <c r="H48" s="183" t="s">
        <v>1674</v>
      </c>
      <c r="I48" s="32" t="s">
        <v>1667</v>
      </c>
      <c r="J48" s="257"/>
      <c r="K48" s="257"/>
      <c r="L48" s="288"/>
    </row>
    <row r="49" spans="1:12" ht="25.5" x14ac:dyDescent="0.2">
      <c r="A49" s="245"/>
      <c r="B49" s="253"/>
      <c r="C49" s="761"/>
      <c r="D49" s="808"/>
      <c r="E49" s="758"/>
      <c r="F49" s="800"/>
      <c r="G49" s="761"/>
      <c r="H49" s="183" t="s">
        <v>1675</v>
      </c>
      <c r="I49" s="32" t="s">
        <v>1667</v>
      </c>
      <c r="J49" s="257"/>
      <c r="K49" s="257"/>
      <c r="L49" s="288"/>
    </row>
    <row r="50" spans="1:12" ht="25.5" x14ac:dyDescent="0.2">
      <c r="A50" s="245"/>
      <c r="B50" s="228" t="s">
        <v>752</v>
      </c>
      <c r="C50" s="250" t="s">
        <v>636</v>
      </c>
      <c r="D50" s="250" t="s">
        <v>636</v>
      </c>
      <c r="E50" s="201" t="s">
        <v>636</v>
      </c>
      <c r="F50" s="220" t="s">
        <v>629</v>
      </c>
      <c r="G50" s="199" t="s">
        <v>637</v>
      </c>
      <c r="H50" s="183" t="s">
        <v>1228</v>
      </c>
      <c r="I50" s="32" t="s">
        <v>1668</v>
      </c>
      <c r="J50" s="257"/>
      <c r="K50" s="257"/>
      <c r="L50" s="288"/>
    </row>
    <row r="51" spans="1:12" s="106" customFormat="1" x14ac:dyDescent="0.2">
      <c r="A51" s="244"/>
      <c r="B51" s="118"/>
      <c r="C51" s="118"/>
      <c r="D51" s="248"/>
      <c r="E51" s="119"/>
      <c r="F51" s="210"/>
      <c r="G51" s="210"/>
      <c r="H51" s="120"/>
      <c r="I51" s="121"/>
      <c r="J51" s="118"/>
      <c r="K51" s="118"/>
      <c r="L51" s="286"/>
    </row>
    <row r="52" spans="1:12" s="106" customFormat="1" ht="12.75" customHeight="1" x14ac:dyDescent="0.2">
      <c r="A52" s="246"/>
      <c r="B52" s="255"/>
      <c r="C52" s="754" t="s">
        <v>1354</v>
      </c>
      <c r="D52" s="806" t="s">
        <v>369</v>
      </c>
      <c r="E52" s="755" t="s">
        <v>369</v>
      </c>
      <c r="F52" s="809">
        <v>5.13</v>
      </c>
      <c r="G52" s="199" t="s">
        <v>370</v>
      </c>
      <c r="H52" s="32" t="s">
        <v>1302</v>
      </c>
      <c r="I52" s="209" t="s">
        <v>1711</v>
      </c>
      <c r="J52" s="258"/>
      <c r="K52" s="258"/>
      <c r="L52" s="286"/>
    </row>
    <row r="53" spans="1:12" s="106" customFormat="1" ht="25.5" x14ac:dyDescent="0.2">
      <c r="A53" s="246"/>
      <c r="B53" s="255"/>
      <c r="C53" s="755"/>
      <c r="D53" s="807"/>
      <c r="E53" s="755"/>
      <c r="F53" s="809"/>
      <c r="G53" s="199" t="s">
        <v>73</v>
      </c>
      <c r="H53" s="32" t="s">
        <v>1681</v>
      </c>
      <c r="I53" s="209" t="s">
        <v>1712</v>
      </c>
      <c r="J53" s="258"/>
      <c r="K53" s="258"/>
      <c r="L53" s="286"/>
    </row>
    <row r="54" spans="1:12" s="106" customFormat="1" x14ac:dyDescent="0.2">
      <c r="A54" s="246"/>
      <c r="B54" s="255"/>
      <c r="C54" s="755"/>
      <c r="D54" s="808"/>
      <c r="E54" s="755"/>
      <c r="F54" s="809"/>
      <c r="G54" s="199" t="s">
        <v>73</v>
      </c>
      <c r="H54" s="32" t="s">
        <v>1304</v>
      </c>
      <c r="I54" s="209" t="s">
        <v>1711</v>
      </c>
      <c r="J54" s="258"/>
      <c r="K54" s="258"/>
      <c r="L54" s="286"/>
    </row>
    <row r="55" spans="1:12" s="106" customFormat="1" ht="25.5" x14ac:dyDescent="0.2">
      <c r="A55" s="246"/>
      <c r="B55" s="255"/>
      <c r="C55" s="804" t="s">
        <v>1354</v>
      </c>
      <c r="D55" s="756" t="s">
        <v>372</v>
      </c>
      <c r="E55" s="756" t="s">
        <v>372</v>
      </c>
      <c r="F55" s="798" t="s">
        <v>1683</v>
      </c>
      <c r="G55" s="199" t="s">
        <v>1684</v>
      </c>
      <c r="H55" s="34" t="s">
        <v>1682</v>
      </c>
      <c r="I55" s="209" t="s">
        <v>1765</v>
      </c>
      <c r="J55" s="258"/>
      <c r="K55" s="258"/>
      <c r="L55" s="286"/>
    </row>
    <row r="56" spans="1:12" s="106" customFormat="1" ht="38.25" x14ac:dyDescent="0.2">
      <c r="A56" s="246"/>
      <c r="B56" s="255"/>
      <c r="C56" s="802"/>
      <c r="D56" s="757"/>
      <c r="E56" s="757"/>
      <c r="F56" s="799"/>
      <c r="G56" s="199" t="s">
        <v>73</v>
      </c>
      <c r="H56" s="34" t="s">
        <v>1713</v>
      </c>
      <c r="I56" s="209" t="s">
        <v>1711</v>
      </c>
      <c r="J56" s="258"/>
      <c r="K56" s="258"/>
      <c r="L56" s="286"/>
    </row>
    <row r="57" spans="1:12" s="106" customFormat="1" ht="25.5" x14ac:dyDescent="0.2">
      <c r="A57" s="246"/>
      <c r="B57" s="255"/>
      <c r="C57" s="802"/>
      <c r="D57" s="757"/>
      <c r="E57" s="757"/>
      <c r="F57" s="799"/>
      <c r="G57" s="204" t="s">
        <v>73</v>
      </c>
      <c r="H57" s="34" t="s">
        <v>1714</v>
      </c>
      <c r="I57" s="209" t="s">
        <v>1711</v>
      </c>
      <c r="J57" s="258"/>
      <c r="K57" s="258"/>
      <c r="L57" s="286"/>
    </row>
    <row r="58" spans="1:12" s="106" customFormat="1" ht="25.5" x14ac:dyDescent="0.2">
      <c r="A58" s="246"/>
      <c r="B58" s="255"/>
      <c r="C58" s="802"/>
      <c r="D58" s="757"/>
      <c r="E58" s="757"/>
      <c r="F58" s="799"/>
      <c r="G58" s="199" t="s">
        <v>73</v>
      </c>
      <c r="H58" s="34" t="s">
        <v>1715</v>
      </c>
      <c r="I58" s="209" t="s">
        <v>1711</v>
      </c>
      <c r="J58" s="258"/>
      <c r="K58" s="258"/>
      <c r="L58" s="286"/>
    </row>
    <row r="59" spans="1:12" s="106" customFormat="1" ht="38.25" x14ac:dyDescent="0.2">
      <c r="A59" s="246"/>
      <c r="B59" s="255"/>
      <c r="C59" s="802"/>
      <c r="D59" s="757"/>
      <c r="E59" s="757"/>
      <c r="F59" s="799"/>
      <c r="G59" s="199" t="s">
        <v>73</v>
      </c>
      <c r="H59" s="34" t="s">
        <v>1716</v>
      </c>
      <c r="I59" s="209" t="s">
        <v>1711</v>
      </c>
      <c r="J59" s="258"/>
      <c r="K59" s="258"/>
      <c r="L59" s="286"/>
    </row>
    <row r="60" spans="1:12" s="106" customFormat="1" ht="25.5" x14ac:dyDescent="0.2">
      <c r="A60" s="246"/>
      <c r="B60" s="255"/>
      <c r="C60" s="802"/>
      <c r="D60" s="757"/>
      <c r="E60" s="757"/>
      <c r="F60" s="799"/>
      <c r="G60" s="199" t="s">
        <v>73</v>
      </c>
      <c r="H60" s="34" t="s">
        <v>1717</v>
      </c>
      <c r="I60" s="209" t="s">
        <v>1711</v>
      </c>
      <c r="J60" s="258"/>
      <c r="K60" s="258"/>
      <c r="L60" s="286"/>
    </row>
    <row r="61" spans="1:12" s="106" customFormat="1" ht="25.5" x14ac:dyDescent="0.2">
      <c r="A61" s="246"/>
      <c r="B61" s="255"/>
      <c r="C61" s="802"/>
      <c r="D61" s="757"/>
      <c r="E61" s="757"/>
      <c r="F61" s="799"/>
      <c r="G61" s="199" t="s">
        <v>73</v>
      </c>
      <c r="H61" s="34" t="s">
        <v>1718</v>
      </c>
      <c r="I61" s="209" t="s">
        <v>1711</v>
      </c>
      <c r="J61" s="258"/>
      <c r="K61" s="258"/>
      <c r="L61" s="286"/>
    </row>
    <row r="62" spans="1:12" s="106" customFormat="1" ht="51" x14ac:dyDescent="0.2">
      <c r="A62" s="246"/>
      <c r="B62" s="255"/>
      <c r="C62" s="802"/>
      <c r="D62" s="757"/>
      <c r="E62" s="757"/>
      <c r="F62" s="799"/>
      <c r="G62" s="199" t="s">
        <v>73</v>
      </c>
      <c r="H62" s="34" t="s">
        <v>1719</v>
      </c>
      <c r="I62" s="209" t="s">
        <v>1711</v>
      </c>
      <c r="J62" s="258"/>
      <c r="K62" s="258"/>
      <c r="L62" s="286"/>
    </row>
    <row r="63" spans="1:12" s="106" customFormat="1" x14ac:dyDescent="0.2">
      <c r="A63" s="246"/>
      <c r="B63" s="255"/>
      <c r="C63" s="802"/>
      <c r="D63" s="757"/>
      <c r="E63" s="757"/>
      <c r="F63" s="799"/>
      <c r="G63" s="199" t="s">
        <v>73</v>
      </c>
      <c r="H63" s="34" t="s">
        <v>1720</v>
      </c>
      <c r="I63" s="209" t="s">
        <v>1711</v>
      </c>
      <c r="J63" s="258"/>
      <c r="K63" s="258"/>
      <c r="L63" s="286"/>
    </row>
    <row r="64" spans="1:12" s="106" customFormat="1" ht="25.5" x14ac:dyDescent="0.2">
      <c r="A64" s="246"/>
      <c r="B64" s="255"/>
      <c r="C64" s="802"/>
      <c r="D64" s="757"/>
      <c r="E64" s="757"/>
      <c r="F64" s="799"/>
      <c r="G64" s="199" t="s">
        <v>73</v>
      </c>
      <c r="H64" s="34" t="s">
        <v>1519</v>
      </c>
      <c r="I64" s="209" t="s">
        <v>1711</v>
      </c>
      <c r="J64" s="258"/>
      <c r="K64" s="258"/>
      <c r="L64" s="286"/>
    </row>
    <row r="65" spans="1:12" s="106" customFormat="1" ht="25.5" x14ac:dyDescent="0.2">
      <c r="A65" s="246"/>
      <c r="B65" s="255"/>
      <c r="C65" s="802"/>
      <c r="D65" s="757"/>
      <c r="E65" s="757"/>
      <c r="F65" s="799"/>
      <c r="G65" s="199" t="s">
        <v>73</v>
      </c>
      <c r="H65" s="34" t="s">
        <v>1520</v>
      </c>
      <c r="I65" s="209" t="s">
        <v>1711</v>
      </c>
      <c r="J65" s="258"/>
      <c r="K65" s="258"/>
      <c r="L65" s="286"/>
    </row>
    <row r="66" spans="1:12" s="106" customFormat="1" ht="25.5" x14ac:dyDescent="0.2">
      <c r="A66" s="246"/>
      <c r="B66" s="255"/>
      <c r="C66" s="802"/>
      <c r="D66" s="757"/>
      <c r="E66" s="757"/>
      <c r="F66" s="799"/>
      <c r="G66" s="199" t="s">
        <v>73</v>
      </c>
      <c r="H66" s="34" t="s">
        <v>1721</v>
      </c>
      <c r="I66" s="209" t="s">
        <v>1711</v>
      </c>
      <c r="J66" s="258"/>
      <c r="K66" s="258"/>
      <c r="L66" s="286"/>
    </row>
    <row r="67" spans="1:12" s="106" customFormat="1" x14ac:dyDescent="0.2">
      <c r="A67" s="246"/>
      <c r="B67" s="255"/>
      <c r="C67" s="802"/>
      <c r="D67" s="757"/>
      <c r="E67" s="757"/>
      <c r="F67" s="799"/>
      <c r="G67" s="199" t="s">
        <v>73</v>
      </c>
      <c r="H67" s="34" t="s">
        <v>1722</v>
      </c>
      <c r="I67" s="209" t="s">
        <v>1711</v>
      </c>
      <c r="J67" s="258"/>
      <c r="K67" s="258"/>
      <c r="L67" s="286"/>
    </row>
    <row r="68" spans="1:12" s="106" customFormat="1" x14ac:dyDescent="0.2">
      <c r="A68" s="246"/>
      <c r="B68" s="255"/>
      <c r="C68" s="802"/>
      <c r="D68" s="757"/>
      <c r="E68" s="757"/>
      <c r="F68" s="799"/>
      <c r="G68" s="204" t="s">
        <v>73</v>
      </c>
      <c r="H68" s="34" t="s">
        <v>1685</v>
      </c>
      <c r="I68" s="209" t="s">
        <v>1711</v>
      </c>
      <c r="J68" s="258"/>
      <c r="K68" s="258"/>
      <c r="L68" s="286"/>
    </row>
    <row r="69" spans="1:12" s="106" customFormat="1" ht="37.5" customHeight="1" x14ac:dyDescent="0.2">
      <c r="A69" s="246"/>
      <c r="B69" s="255"/>
      <c r="C69" s="802"/>
      <c r="D69" s="757"/>
      <c r="E69" s="757"/>
      <c r="F69" s="799"/>
      <c r="G69" s="199" t="s">
        <v>73</v>
      </c>
      <c r="H69" s="34" t="s">
        <v>1723</v>
      </c>
      <c r="I69" s="209" t="s">
        <v>1712</v>
      </c>
      <c r="J69" s="258"/>
      <c r="K69" s="258"/>
      <c r="L69" s="286"/>
    </row>
    <row r="70" spans="1:12" s="106" customFormat="1" ht="38.25" x14ac:dyDescent="0.2">
      <c r="A70" s="246"/>
      <c r="B70" s="255"/>
      <c r="C70" s="802"/>
      <c r="D70" s="757"/>
      <c r="E70" s="757"/>
      <c r="F70" s="799"/>
      <c r="G70" s="199" t="s">
        <v>73</v>
      </c>
      <c r="H70" s="34" t="s">
        <v>1724</v>
      </c>
      <c r="I70" s="209" t="s">
        <v>1711</v>
      </c>
      <c r="J70" s="258"/>
      <c r="K70" s="258"/>
      <c r="L70" s="286"/>
    </row>
    <row r="71" spans="1:12" s="106" customFormat="1" x14ac:dyDescent="0.2">
      <c r="A71" s="246"/>
      <c r="B71" s="255"/>
      <c r="C71" s="802"/>
      <c r="D71" s="757"/>
      <c r="E71" s="757"/>
      <c r="F71" s="799"/>
      <c r="G71" s="199" t="s">
        <v>73</v>
      </c>
      <c r="H71" s="34" t="s">
        <v>1725</v>
      </c>
      <c r="I71" s="209" t="s">
        <v>1711</v>
      </c>
      <c r="J71" s="258"/>
      <c r="K71" s="258"/>
      <c r="L71" s="286"/>
    </row>
    <row r="72" spans="1:12" s="106" customFormat="1" x14ac:dyDescent="0.2">
      <c r="A72" s="246"/>
      <c r="B72" s="255"/>
      <c r="C72" s="802"/>
      <c r="D72" s="757"/>
      <c r="E72" s="757"/>
      <c r="F72" s="799"/>
      <c r="G72" s="199" t="s">
        <v>73</v>
      </c>
      <c r="H72" s="34" t="s">
        <v>1554</v>
      </c>
      <c r="I72" s="209" t="s">
        <v>1711</v>
      </c>
      <c r="J72" s="258"/>
      <c r="K72" s="258"/>
      <c r="L72" s="286"/>
    </row>
    <row r="73" spans="1:12" s="106" customFormat="1" x14ac:dyDescent="0.2">
      <c r="A73" s="246"/>
      <c r="B73" s="255"/>
      <c r="C73" s="802"/>
      <c r="D73" s="757"/>
      <c r="E73" s="757"/>
      <c r="F73" s="799"/>
      <c r="G73" s="199" t="s">
        <v>73</v>
      </c>
      <c r="H73" s="34" t="s">
        <v>1522</v>
      </c>
      <c r="I73" s="209" t="s">
        <v>1711</v>
      </c>
      <c r="J73" s="258"/>
      <c r="K73" s="258"/>
      <c r="L73" s="286"/>
    </row>
    <row r="74" spans="1:12" s="106" customFormat="1" ht="38.25" x14ac:dyDescent="0.2">
      <c r="A74" s="246"/>
      <c r="B74" s="255"/>
      <c r="C74" s="802"/>
      <c r="D74" s="757"/>
      <c r="E74" s="757"/>
      <c r="F74" s="799"/>
      <c r="G74" s="204" t="s">
        <v>73</v>
      </c>
      <c r="H74" s="34" t="s">
        <v>1726</v>
      </c>
      <c r="I74" s="209" t="s">
        <v>1712</v>
      </c>
      <c r="J74" s="258"/>
      <c r="K74" s="258"/>
      <c r="L74" s="286"/>
    </row>
    <row r="75" spans="1:12" s="106" customFormat="1" ht="25.5" x14ac:dyDescent="0.2">
      <c r="A75" s="246"/>
      <c r="B75" s="255"/>
      <c r="C75" s="802"/>
      <c r="D75" s="757"/>
      <c r="E75" s="757"/>
      <c r="F75" s="799"/>
      <c r="G75" s="199" t="s">
        <v>73</v>
      </c>
      <c r="H75" s="34" t="s">
        <v>1686</v>
      </c>
      <c r="I75" s="209" t="s">
        <v>1711</v>
      </c>
      <c r="J75" s="258"/>
      <c r="K75" s="258"/>
      <c r="L75" s="286"/>
    </row>
    <row r="76" spans="1:12" s="106" customFormat="1" ht="38.25" x14ac:dyDescent="0.2">
      <c r="A76" s="246"/>
      <c r="B76" s="255"/>
      <c r="C76" s="803"/>
      <c r="D76" s="758"/>
      <c r="E76" s="758"/>
      <c r="F76" s="800"/>
      <c r="G76" s="199" t="s">
        <v>73</v>
      </c>
      <c r="H76" s="34" t="s">
        <v>1727</v>
      </c>
      <c r="I76" s="209" t="s">
        <v>1711</v>
      </c>
      <c r="J76" s="258"/>
      <c r="K76" s="258"/>
      <c r="L76" s="286"/>
    </row>
    <row r="77" spans="1:12" s="106" customFormat="1" ht="78.75" customHeight="1" x14ac:dyDescent="0.2">
      <c r="A77" s="246"/>
      <c r="B77" s="255"/>
      <c r="C77" s="231" t="s">
        <v>1356</v>
      </c>
      <c r="D77" s="250" t="s">
        <v>390</v>
      </c>
      <c r="E77" s="201" t="s">
        <v>390</v>
      </c>
      <c r="F77" s="220" t="s">
        <v>1687</v>
      </c>
      <c r="G77" s="199" t="s">
        <v>391</v>
      </c>
      <c r="H77" s="213" t="s">
        <v>1688</v>
      </c>
      <c r="I77" s="209" t="s">
        <v>1766</v>
      </c>
      <c r="J77" s="258"/>
      <c r="K77" s="258"/>
      <c r="L77" s="286"/>
    </row>
    <row r="78" spans="1:12" s="106" customFormat="1" ht="51" x14ac:dyDescent="0.2">
      <c r="A78" s="246"/>
      <c r="B78" s="255"/>
      <c r="C78" s="804" t="s">
        <v>1356</v>
      </c>
      <c r="D78" s="806" t="s">
        <v>390</v>
      </c>
      <c r="E78" s="755" t="s">
        <v>390</v>
      </c>
      <c r="F78" s="810" t="s">
        <v>1680</v>
      </c>
      <c r="G78" s="204" t="s">
        <v>73</v>
      </c>
      <c r="H78" s="222" t="s">
        <v>1728</v>
      </c>
      <c r="I78" s="209" t="s">
        <v>1757</v>
      </c>
      <c r="J78" s="258"/>
      <c r="K78" s="309" t="s">
        <v>1790</v>
      </c>
      <c r="L78" s="286"/>
    </row>
    <row r="79" spans="1:12" s="106" customFormat="1" x14ac:dyDescent="0.2">
      <c r="A79" s="246"/>
      <c r="B79" s="255"/>
      <c r="C79" s="802"/>
      <c r="D79" s="807"/>
      <c r="E79" s="755"/>
      <c r="F79" s="810"/>
      <c r="G79" s="199" t="s">
        <v>73</v>
      </c>
      <c r="H79" s="222" t="s">
        <v>1071</v>
      </c>
      <c r="I79" s="209" t="s">
        <v>1757</v>
      </c>
      <c r="J79" s="258"/>
      <c r="K79" s="309" t="s">
        <v>1790</v>
      </c>
      <c r="L79" s="286"/>
    </row>
    <row r="80" spans="1:12" s="106" customFormat="1" ht="25.5" x14ac:dyDescent="0.2">
      <c r="A80" s="246"/>
      <c r="B80" s="255"/>
      <c r="C80" s="802"/>
      <c r="D80" s="807"/>
      <c r="E80" s="755"/>
      <c r="F80" s="810"/>
      <c r="G80" s="199" t="s">
        <v>73</v>
      </c>
      <c r="H80" s="222" t="s">
        <v>1072</v>
      </c>
      <c r="I80" s="209" t="s">
        <v>1757</v>
      </c>
      <c r="J80" s="258"/>
      <c r="K80" s="309" t="s">
        <v>1790</v>
      </c>
      <c r="L80" s="286"/>
    </row>
    <row r="81" spans="1:12" s="106" customFormat="1" ht="25.5" x14ac:dyDescent="0.2">
      <c r="A81" s="246"/>
      <c r="B81" s="255"/>
      <c r="C81" s="803"/>
      <c r="D81" s="808"/>
      <c r="E81" s="755"/>
      <c r="F81" s="810"/>
      <c r="G81" s="199" t="s">
        <v>73</v>
      </c>
      <c r="H81" s="223" t="s">
        <v>682</v>
      </c>
      <c r="I81" s="209" t="s">
        <v>1757</v>
      </c>
      <c r="J81" s="258"/>
      <c r="K81" s="309" t="s">
        <v>1790</v>
      </c>
      <c r="L81" s="286"/>
    </row>
    <row r="82" spans="1:12" s="106" customFormat="1" ht="25.5" x14ac:dyDescent="0.2">
      <c r="A82" s="246"/>
      <c r="B82" s="255"/>
      <c r="C82" s="804" t="s">
        <v>1357</v>
      </c>
      <c r="D82" s="806" t="s">
        <v>396</v>
      </c>
      <c r="E82" s="791" t="s">
        <v>396</v>
      </c>
      <c r="F82" s="814" t="s">
        <v>1689</v>
      </c>
      <c r="G82" s="200" t="s">
        <v>1690</v>
      </c>
      <c r="H82" s="39" t="s">
        <v>1691</v>
      </c>
      <c r="I82" s="209" t="s">
        <v>1712</v>
      </c>
      <c r="J82" s="258"/>
      <c r="K82" s="258"/>
      <c r="L82" s="286"/>
    </row>
    <row r="83" spans="1:12" s="106" customFormat="1" ht="38.25" x14ac:dyDescent="0.2">
      <c r="A83" s="246"/>
      <c r="B83" s="255"/>
      <c r="C83" s="802"/>
      <c r="D83" s="807"/>
      <c r="E83" s="791"/>
      <c r="F83" s="814"/>
      <c r="G83" s="200" t="s">
        <v>73</v>
      </c>
      <c r="H83" s="39" t="s">
        <v>1693</v>
      </c>
      <c r="I83" s="209" t="s">
        <v>1711</v>
      </c>
      <c r="J83" s="258"/>
      <c r="K83" s="258"/>
      <c r="L83" s="286"/>
    </row>
    <row r="84" spans="1:12" s="106" customFormat="1" x14ac:dyDescent="0.2">
      <c r="A84" s="246"/>
      <c r="B84" s="255"/>
      <c r="C84" s="802"/>
      <c r="D84" s="807"/>
      <c r="E84" s="791"/>
      <c r="F84" s="814"/>
      <c r="G84" s="200" t="s">
        <v>73</v>
      </c>
      <c r="H84" s="39" t="s">
        <v>1694</v>
      </c>
      <c r="I84" s="209" t="s">
        <v>1767</v>
      </c>
      <c r="J84" s="258"/>
      <c r="K84" s="258"/>
      <c r="L84" s="286"/>
    </row>
    <row r="85" spans="1:12" s="106" customFormat="1" x14ac:dyDescent="0.2">
      <c r="A85" s="246"/>
      <c r="B85" s="255"/>
      <c r="C85" s="802"/>
      <c r="D85" s="807"/>
      <c r="E85" s="791"/>
      <c r="F85" s="814"/>
      <c r="G85" s="200" t="s">
        <v>73</v>
      </c>
      <c r="H85" s="39" t="s">
        <v>1695</v>
      </c>
      <c r="I85" s="209" t="s">
        <v>1711</v>
      </c>
      <c r="J85" s="258"/>
      <c r="K85" s="258"/>
      <c r="L85" s="286"/>
    </row>
    <row r="86" spans="1:12" s="106" customFormat="1" x14ac:dyDescent="0.2">
      <c r="A86" s="246"/>
      <c r="B86" s="255"/>
      <c r="C86" s="802"/>
      <c r="D86" s="807"/>
      <c r="E86" s="791"/>
      <c r="F86" s="814"/>
      <c r="G86" s="200" t="s">
        <v>73</v>
      </c>
      <c r="H86" s="39" t="s">
        <v>1696</v>
      </c>
      <c r="I86" s="209" t="s">
        <v>1711</v>
      </c>
      <c r="J86" s="258"/>
      <c r="K86" s="258"/>
      <c r="L86" s="286"/>
    </row>
    <row r="87" spans="1:12" ht="25.5" x14ac:dyDescent="0.2">
      <c r="A87" s="245"/>
      <c r="B87" s="253"/>
      <c r="C87" s="802"/>
      <c r="D87" s="807"/>
      <c r="E87" s="791"/>
      <c r="F87" s="814"/>
      <c r="G87" s="200" t="s">
        <v>73</v>
      </c>
      <c r="H87" s="39" t="s">
        <v>1697</v>
      </c>
      <c r="I87" s="209" t="s">
        <v>1767</v>
      </c>
      <c r="J87" s="257"/>
      <c r="K87" s="257"/>
      <c r="L87" s="288"/>
    </row>
    <row r="88" spans="1:12" ht="38.25" x14ac:dyDescent="0.2">
      <c r="A88" s="245"/>
      <c r="B88" s="253"/>
      <c r="C88" s="802"/>
      <c r="D88" s="807"/>
      <c r="E88" s="791"/>
      <c r="F88" s="814"/>
      <c r="G88" s="200" t="s">
        <v>73</v>
      </c>
      <c r="H88" s="39" t="s">
        <v>1698</v>
      </c>
      <c r="I88" s="209" t="s">
        <v>1767</v>
      </c>
      <c r="J88" s="257"/>
      <c r="K88" s="257"/>
      <c r="L88" s="288"/>
    </row>
    <row r="89" spans="1:12" ht="27.75" customHeight="1" x14ac:dyDescent="0.2">
      <c r="A89" s="245"/>
      <c r="B89" s="253"/>
      <c r="C89" s="803"/>
      <c r="D89" s="808"/>
      <c r="E89" s="791"/>
      <c r="F89" s="814"/>
      <c r="G89" s="200" t="s">
        <v>73</v>
      </c>
      <c r="H89" s="39" t="s">
        <v>1692</v>
      </c>
      <c r="I89" s="209" t="s">
        <v>1712</v>
      </c>
      <c r="J89" s="257"/>
      <c r="K89" s="257"/>
      <c r="L89" s="288"/>
    </row>
    <row r="90" spans="1:12" ht="51" x14ac:dyDescent="0.2">
      <c r="A90" s="245"/>
      <c r="B90" s="253"/>
      <c r="C90" s="253"/>
      <c r="D90" s="251"/>
      <c r="E90" s="764" t="s">
        <v>1604</v>
      </c>
      <c r="F90" s="811" t="s">
        <v>1699</v>
      </c>
      <c r="G90" s="205" t="s">
        <v>1544</v>
      </c>
      <c r="H90" s="203" t="s">
        <v>1700</v>
      </c>
      <c r="I90" s="209" t="s">
        <v>1712</v>
      </c>
      <c r="J90" s="257"/>
      <c r="K90" s="257"/>
      <c r="L90" s="288"/>
    </row>
    <row r="91" spans="1:12" ht="38.25" x14ac:dyDescent="0.2">
      <c r="A91" s="245"/>
      <c r="B91" s="253"/>
      <c r="C91" s="253"/>
      <c r="D91" s="251"/>
      <c r="E91" s="791"/>
      <c r="F91" s="812"/>
      <c r="G91" s="202" t="s">
        <v>73</v>
      </c>
      <c r="H91" s="203" t="s">
        <v>1701</v>
      </c>
      <c r="I91" s="209" t="s">
        <v>1712</v>
      </c>
      <c r="J91" s="257"/>
      <c r="K91" s="257"/>
      <c r="L91" s="288"/>
    </row>
    <row r="92" spans="1:12" ht="25.5" x14ac:dyDescent="0.2">
      <c r="A92" s="245"/>
      <c r="B92" s="253"/>
      <c r="C92" s="253"/>
      <c r="D92" s="251"/>
      <c r="E92" s="791"/>
      <c r="F92" s="812"/>
      <c r="G92" s="202" t="s">
        <v>73</v>
      </c>
      <c r="H92" s="203" t="s">
        <v>1702</v>
      </c>
      <c r="I92" s="209" t="s">
        <v>1767</v>
      </c>
      <c r="J92" s="257"/>
      <c r="K92" s="257"/>
      <c r="L92" s="288"/>
    </row>
    <row r="93" spans="1:12" ht="25.5" x14ac:dyDescent="0.2">
      <c r="A93" s="245"/>
      <c r="B93" s="253"/>
      <c r="C93" s="253"/>
      <c r="D93" s="251"/>
      <c r="E93" s="791"/>
      <c r="F93" s="812"/>
      <c r="G93" s="202" t="s">
        <v>73</v>
      </c>
      <c r="H93" s="203" t="s">
        <v>1703</v>
      </c>
      <c r="I93" s="209" t="s">
        <v>1712</v>
      </c>
      <c r="J93" s="257"/>
      <c r="K93" s="257"/>
      <c r="L93" s="288"/>
    </row>
    <row r="94" spans="1:12" x14ac:dyDescent="0.2">
      <c r="A94" s="245"/>
      <c r="B94" s="253"/>
      <c r="C94" s="253"/>
      <c r="D94" s="251"/>
      <c r="E94" s="791"/>
      <c r="F94" s="812"/>
      <c r="G94" s="202" t="s">
        <v>73</v>
      </c>
      <c r="H94" s="203" t="s">
        <v>1546</v>
      </c>
      <c r="I94" s="209" t="s">
        <v>1711</v>
      </c>
      <c r="J94" s="257"/>
      <c r="K94" s="257"/>
      <c r="L94" s="288"/>
    </row>
    <row r="95" spans="1:12" x14ac:dyDescent="0.2">
      <c r="A95" s="245"/>
      <c r="B95" s="253"/>
      <c r="C95" s="253"/>
      <c r="D95" s="251"/>
      <c r="E95" s="791"/>
      <c r="F95" s="812"/>
      <c r="G95" s="202" t="s">
        <v>73</v>
      </c>
      <c r="H95" s="203" t="s">
        <v>1547</v>
      </c>
      <c r="I95" s="209" t="s">
        <v>1711</v>
      </c>
      <c r="J95" s="257"/>
      <c r="K95" s="257"/>
      <c r="L95" s="288"/>
    </row>
    <row r="96" spans="1:12" x14ac:dyDescent="0.2">
      <c r="A96" s="245"/>
      <c r="B96" s="253"/>
      <c r="C96" s="253"/>
      <c r="D96" s="251"/>
      <c r="E96" s="791"/>
      <c r="F96" s="812"/>
      <c r="G96" s="202" t="s">
        <v>73</v>
      </c>
      <c r="H96" s="203" t="s">
        <v>1548</v>
      </c>
      <c r="I96" s="209" t="s">
        <v>1711</v>
      </c>
      <c r="J96" s="257"/>
      <c r="K96" s="257"/>
      <c r="L96" s="288"/>
    </row>
    <row r="97" spans="1:12" x14ac:dyDescent="0.2">
      <c r="A97" s="245"/>
      <c r="B97" s="253"/>
      <c r="C97" s="253"/>
      <c r="D97" s="251"/>
      <c r="E97" s="791"/>
      <c r="F97" s="812"/>
      <c r="G97" s="202" t="s">
        <v>73</v>
      </c>
      <c r="H97" s="203" t="s">
        <v>1704</v>
      </c>
      <c r="I97" s="209" t="s">
        <v>1712</v>
      </c>
      <c r="J97" s="257"/>
      <c r="K97" s="257"/>
      <c r="L97" s="288"/>
    </row>
    <row r="98" spans="1:12" x14ac:dyDescent="0.2">
      <c r="A98" s="245"/>
      <c r="B98" s="253"/>
      <c r="C98" s="253"/>
      <c r="D98" s="251"/>
      <c r="E98" s="791"/>
      <c r="F98" s="812"/>
      <c r="G98" s="202" t="s">
        <v>73</v>
      </c>
      <c r="H98" s="203" t="s">
        <v>1705</v>
      </c>
      <c r="I98" s="209" t="s">
        <v>1712</v>
      </c>
      <c r="J98" s="257"/>
      <c r="K98" s="257"/>
      <c r="L98" s="288"/>
    </row>
    <row r="99" spans="1:12" ht="25.5" x14ac:dyDescent="0.2">
      <c r="A99" s="245"/>
      <c r="B99" s="253"/>
      <c r="C99" s="253"/>
      <c r="D99" s="252"/>
      <c r="E99" s="68"/>
      <c r="F99" s="813" t="s">
        <v>1779</v>
      </c>
      <c r="G99" s="206" t="s">
        <v>73</v>
      </c>
      <c r="H99" s="224" t="s">
        <v>1706</v>
      </c>
      <c r="I99" s="209" t="s">
        <v>1780</v>
      </c>
      <c r="J99" s="257"/>
      <c r="K99" s="309" t="s">
        <v>1789</v>
      </c>
      <c r="L99" s="288"/>
    </row>
    <row r="100" spans="1:12" ht="25.5" x14ac:dyDescent="0.2">
      <c r="A100" s="245"/>
      <c r="B100" s="253"/>
      <c r="C100" s="253"/>
      <c r="D100" s="252"/>
      <c r="E100" s="68"/>
      <c r="F100" s="813"/>
      <c r="G100" s="206" t="s">
        <v>73</v>
      </c>
      <c r="H100" s="224" t="s">
        <v>1707</v>
      </c>
      <c r="I100" s="209" t="s">
        <v>1780</v>
      </c>
      <c r="J100" s="257"/>
      <c r="K100" s="309" t="s">
        <v>1789</v>
      </c>
      <c r="L100" s="288"/>
    </row>
    <row r="101" spans="1:12" ht="63.75" x14ac:dyDescent="0.2">
      <c r="A101" s="245"/>
      <c r="B101" s="253"/>
      <c r="C101" s="804" t="s">
        <v>1358</v>
      </c>
      <c r="D101" s="756" t="s">
        <v>406</v>
      </c>
      <c r="E101" s="756" t="s">
        <v>406</v>
      </c>
      <c r="F101" s="219" t="s">
        <v>1708</v>
      </c>
      <c r="G101" s="199" t="s">
        <v>407</v>
      </c>
      <c r="H101" s="214" t="s">
        <v>1756</v>
      </c>
      <c r="I101" s="209" t="s">
        <v>1766</v>
      </c>
      <c r="J101" s="257"/>
      <c r="K101" s="257"/>
      <c r="L101" s="288"/>
    </row>
    <row r="102" spans="1:12" x14ac:dyDescent="0.2">
      <c r="A102" s="245"/>
      <c r="B102" s="253"/>
      <c r="C102" s="802"/>
      <c r="D102" s="757"/>
      <c r="E102" s="757"/>
      <c r="F102" s="225"/>
      <c r="G102" s="226" t="s">
        <v>73</v>
      </c>
      <c r="H102" s="222" t="s">
        <v>1709</v>
      </c>
      <c r="I102" s="209" t="s">
        <v>1757</v>
      </c>
      <c r="J102" s="257"/>
      <c r="K102" s="253"/>
      <c r="L102" s="288"/>
    </row>
    <row r="103" spans="1:12" ht="63.75" x14ac:dyDescent="0.2">
      <c r="A103" s="245"/>
      <c r="B103" s="253"/>
      <c r="C103" s="802"/>
      <c r="D103" s="757"/>
      <c r="E103" s="757"/>
      <c r="F103" s="225"/>
      <c r="G103" s="226" t="s">
        <v>73</v>
      </c>
      <c r="H103" s="222" t="s">
        <v>1082</v>
      </c>
      <c r="I103" s="209" t="s">
        <v>1757</v>
      </c>
      <c r="J103" s="257"/>
      <c r="K103" s="309" t="s">
        <v>1852</v>
      </c>
      <c r="L103" s="288"/>
    </row>
    <row r="104" spans="1:12" ht="51" x14ac:dyDescent="0.2">
      <c r="A104" s="245"/>
      <c r="B104" s="253"/>
      <c r="C104" s="802"/>
      <c r="D104" s="757"/>
      <c r="E104" s="757"/>
      <c r="F104" s="810" t="s">
        <v>1680</v>
      </c>
      <c r="G104" s="226" t="s">
        <v>1479</v>
      </c>
      <c r="H104" s="222" t="s">
        <v>1083</v>
      </c>
      <c r="I104" s="209" t="s">
        <v>1757</v>
      </c>
      <c r="J104" s="257"/>
      <c r="K104" s="309" t="s">
        <v>1852</v>
      </c>
      <c r="L104" s="288"/>
    </row>
    <row r="105" spans="1:12" ht="51" x14ac:dyDescent="0.2">
      <c r="A105" s="245"/>
      <c r="B105" s="253"/>
      <c r="C105" s="802"/>
      <c r="D105" s="757"/>
      <c r="E105" s="757"/>
      <c r="F105" s="810"/>
      <c r="G105" s="226" t="s">
        <v>73</v>
      </c>
      <c r="H105" s="222" t="s">
        <v>1084</v>
      </c>
      <c r="I105" s="209" t="s">
        <v>1757</v>
      </c>
      <c r="J105" s="257"/>
      <c r="K105" s="309" t="s">
        <v>1852</v>
      </c>
      <c r="L105" s="288"/>
    </row>
    <row r="106" spans="1:12" ht="76.5" x14ac:dyDescent="0.2">
      <c r="A106" s="245"/>
      <c r="B106" s="253"/>
      <c r="C106" s="802"/>
      <c r="D106" s="757"/>
      <c r="E106" s="757"/>
      <c r="F106" s="810"/>
      <c r="G106" s="226" t="s">
        <v>73</v>
      </c>
      <c r="H106" s="222" t="s">
        <v>1085</v>
      </c>
      <c r="I106" s="209" t="s">
        <v>1757</v>
      </c>
      <c r="J106" s="257"/>
      <c r="K106" s="309" t="s">
        <v>1852</v>
      </c>
      <c r="L106" s="288"/>
    </row>
    <row r="107" spans="1:12" ht="76.5" x14ac:dyDescent="0.2">
      <c r="A107" s="245"/>
      <c r="B107" s="253"/>
      <c r="C107" s="802"/>
      <c r="D107" s="757"/>
      <c r="E107" s="757"/>
      <c r="F107" s="810"/>
      <c r="G107" s="226" t="s">
        <v>73</v>
      </c>
      <c r="H107" s="222" t="s">
        <v>1710</v>
      </c>
      <c r="I107" s="209" t="s">
        <v>1757</v>
      </c>
      <c r="J107" s="257"/>
      <c r="K107" s="309" t="s">
        <v>1852</v>
      </c>
      <c r="L107" s="288"/>
    </row>
    <row r="108" spans="1:12" ht="76.5" x14ac:dyDescent="0.2">
      <c r="A108" s="245"/>
      <c r="B108" s="253"/>
      <c r="C108" s="802"/>
      <c r="D108" s="757"/>
      <c r="E108" s="757"/>
      <c r="F108" s="810"/>
      <c r="G108" s="226" t="s">
        <v>73</v>
      </c>
      <c r="H108" s="222" t="s">
        <v>1087</v>
      </c>
      <c r="I108" s="209" t="s">
        <v>1757</v>
      </c>
      <c r="J108" s="257"/>
      <c r="K108" s="309" t="s">
        <v>1852</v>
      </c>
      <c r="L108" s="288"/>
    </row>
    <row r="109" spans="1:12" ht="76.5" x14ac:dyDescent="0.2">
      <c r="A109" s="245"/>
      <c r="B109" s="253"/>
      <c r="C109" s="802"/>
      <c r="D109" s="757"/>
      <c r="E109" s="757"/>
      <c r="F109" s="810"/>
      <c r="G109" s="226" t="s">
        <v>73</v>
      </c>
      <c r="H109" s="222" t="s">
        <v>1088</v>
      </c>
      <c r="I109" s="209" t="s">
        <v>1757</v>
      </c>
      <c r="J109" s="257"/>
      <c r="K109" s="309" t="s">
        <v>1852</v>
      </c>
      <c r="L109" s="288"/>
    </row>
    <row r="110" spans="1:12" ht="51" x14ac:dyDescent="0.2">
      <c r="A110" s="245"/>
      <c r="B110" s="253"/>
      <c r="C110" s="802"/>
      <c r="D110" s="757"/>
      <c r="E110" s="757"/>
      <c r="F110" s="810"/>
      <c r="G110" s="226" t="s">
        <v>73</v>
      </c>
      <c r="H110" s="222" t="s">
        <v>1089</v>
      </c>
      <c r="I110" s="209" t="s">
        <v>1757</v>
      </c>
      <c r="J110" s="257"/>
      <c r="K110" s="309" t="s">
        <v>1852</v>
      </c>
      <c r="L110" s="288"/>
    </row>
    <row r="111" spans="1:12" ht="51" x14ac:dyDescent="0.2">
      <c r="A111" s="245"/>
      <c r="B111" s="253"/>
      <c r="C111" s="802"/>
      <c r="D111" s="757"/>
      <c r="E111" s="757"/>
      <c r="F111" s="810"/>
      <c r="G111" s="226" t="s">
        <v>73</v>
      </c>
      <c r="H111" s="222" t="s">
        <v>1090</v>
      </c>
      <c r="I111" s="209" t="s">
        <v>1757</v>
      </c>
      <c r="J111" s="257"/>
      <c r="K111" s="309" t="s">
        <v>1852</v>
      </c>
      <c r="L111" s="288"/>
    </row>
    <row r="112" spans="1:12" ht="38.25" x14ac:dyDescent="0.2">
      <c r="A112" s="245"/>
      <c r="B112" s="253"/>
      <c r="C112" s="802"/>
      <c r="D112" s="757"/>
      <c r="E112" s="757"/>
      <c r="F112" s="810"/>
      <c r="G112" s="226" t="s">
        <v>73</v>
      </c>
      <c r="H112" s="222" t="s">
        <v>1091</v>
      </c>
      <c r="I112" s="209" t="s">
        <v>1757</v>
      </c>
      <c r="J112" s="257"/>
      <c r="K112" s="309" t="s">
        <v>1852</v>
      </c>
      <c r="L112" s="288"/>
    </row>
    <row r="113" spans="1:12" ht="51" x14ac:dyDescent="0.2">
      <c r="A113" s="245"/>
      <c r="B113" s="253"/>
      <c r="C113" s="802"/>
      <c r="D113" s="757"/>
      <c r="E113" s="757"/>
      <c r="F113" s="810" t="s">
        <v>1680</v>
      </c>
      <c r="G113" s="226" t="s">
        <v>1479</v>
      </c>
      <c r="H113" s="222" t="s">
        <v>1092</v>
      </c>
      <c r="I113" s="209" t="s">
        <v>1757</v>
      </c>
      <c r="J113" s="257"/>
      <c r="K113" s="309" t="s">
        <v>1852</v>
      </c>
      <c r="L113" s="288"/>
    </row>
    <row r="114" spans="1:12" ht="25.5" x14ac:dyDescent="0.2">
      <c r="A114" s="245"/>
      <c r="B114" s="253"/>
      <c r="C114" s="802"/>
      <c r="D114" s="757"/>
      <c r="E114" s="757"/>
      <c r="F114" s="810"/>
      <c r="G114" s="226" t="s">
        <v>73</v>
      </c>
      <c r="H114" s="222" t="s">
        <v>1093</v>
      </c>
      <c r="I114" s="209" t="s">
        <v>1757</v>
      </c>
      <c r="J114" s="257"/>
      <c r="K114" s="309" t="s">
        <v>1852</v>
      </c>
      <c r="L114" s="288"/>
    </row>
    <row r="115" spans="1:12" ht="51" x14ac:dyDescent="0.2">
      <c r="A115" s="245"/>
      <c r="B115" s="253"/>
      <c r="C115" s="802"/>
      <c r="D115" s="757"/>
      <c r="E115" s="757"/>
      <c r="F115" s="810"/>
      <c r="G115" s="226" t="s">
        <v>73</v>
      </c>
      <c r="H115" s="222" t="s">
        <v>1094</v>
      </c>
      <c r="I115" s="209" t="s">
        <v>1757</v>
      </c>
      <c r="J115" s="257"/>
      <c r="K115" s="309" t="s">
        <v>1852</v>
      </c>
      <c r="L115" s="288"/>
    </row>
    <row r="116" spans="1:12" ht="25.5" x14ac:dyDescent="0.2">
      <c r="A116" s="245"/>
      <c r="B116" s="253"/>
      <c r="C116" s="802"/>
      <c r="D116" s="757"/>
      <c r="E116" s="757"/>
      <c r="F116" s="810"/>
      <c r="G116" s="226" t="s">
        <v>73</v>
      </c>
      <c r="H116" s="222" t="s">
        <v>1095</v>
      </c>
      <c r="I116" s="209" t="s">
        <v>1757</v>
      </c>
      <c r="J116" s="257"/>
      <c r="K116" s="309" t="s">
        <v>1852</v>
      </c>
      <c r="L116" s="288"/>
    </row>
    <row r="117" spans="1:12" ht="63.75" x14ac:dyDescent="0.2">
      <c r="A117" s="245"/>
      <c r="B117" s="253"/>
      <c r="C117" s="803"/>
      <c r="D117" s="758"/>
      <c r="E117" s="758"/>
      <c r="F117" s="810"/>
      <c r="G117" s="227" t="s">
        <v>73</v>
      </c>
      <c r="H117" s="223" t="s">
        <v>423</v>
      </c>
      <c r="I117" s="209" t="s">
        <v>1757</v>
      </c>
      <c r="J117" s="257"/>
      <c r="K117" s="309" t="s">
        <v>1852</v>
      </c>
      <c r="L117" s="288"/>
    </row>
    <row r="118" spans="1:12" s="106" customFormat="1" x14ac:dyDescent="0.2">
      <c r="A118" s="244"/>
      <c r="B118" s="118"/>
      <c r="C118" s="118"/>
      <c r="D118" s="248"/>
      <c r="E118" s="119"/>
      <c r="F118" s="210"/>
      <c r="G118" s="210"/>
      <c r="H118" s="120"/>
      <c r="I118" s="121"/>
      <c r="J118" s="118"/>
      <c r="K118" s="118"/>
      <c r="L118" s="286"/>
    </row>
    <row r="119" spans="1:12" ht="38.25" x14ac:dyDescent="0.2">
      <c r="A119" s="245"/>
      <c r="B119" s="253"/>
      <c r="C119" s="253"/>
      <c r="D119" s="251"/>
      <c r="E119" s="110"/>
      <c r="F119" s="242" t="s">
        <v>1781</v>
      </c>
      <c r="G119" s="220" t="s">
        <v>1731</v>
      </c>
      <c r="H119" s="214" t="s">
        <v>1732</v>
      </c>
      <c r="I119" s="209" t="s">
        <v>1642</v>
      </c>
      <c r="J119" s="257"/>
      <c r="K119" s="309" t="s">
        <v>1789</v>
      </c>
      <c r="L119" s="288"/>
    </row>
    <row r="120" spans="1:12" x14ac:dyDescent="0.2">
      <c r="A120" s="244"/>
      <c r="B120" s="118"/>
      <c r="C120" s="118"/>
      <c r="D120" s="248"/>
      <c r="E120" s="119"/>
      <c r="F120" s="210"/>
      <c r="G120" s="210"/>
      <c r="H120" s="120"/>
      <c r="I120" s="121"/>
      <c r="J120" s="118"/>
      <c r="K120" s="118"/>
      <c r="L120" s="288"/>
    </row>
    <row r="121" spans="1:12" ht="38.25" x14ac:dyDescent="0.2">
      <c r="A121" s="245"/>
      <c r="B121" s="253"/>
      <c r="C121" s="253"/>
      <c r="D121" s="251"/>
      <c r="E121" s="110"/>
      <c r="F121" s="242" t="s">
        <v>1782</v>
      </c>
      <c r="G121" s="220" t="s">
        <v>1733</v>
      </c>
      <c r="H121" s="214" t="s">
        <v>1736</v>
      </c>
      <c r="I121" s="209" t="s">
        <v>1642</v>
      </c>
      <c r="J121" s="257"/>
      <c r="K121" s="309" t="s">
        <v>1789</v>
      </c>
      <c r="L121" s="288"/>
    </row>
    <row r="122" spans="1:12" ht="26.25" customHeight="1" x14ac:dyDescent="0.2">
      <c r="A122" s="245"/>
      <c r="B122" s="253"/>
      <c r="C122" s="253"/>
      <c r="D122" s="251"/>
      <c r="E122" s="110"/>
      <c r="F122" s="242" t="s">
        <v>1783</v>
      </c>
      <c r="G122" s="220" t="s">
        <v>609</v>
      </c>
      <c r="H122" s="214" t="s">
        <v>1737</v>
      </c>
      <c r="I122" s="209" t="s">
        <v>1642</v>
      </c>
      <c r="J122" s="257"/>
      <c r="K122" s="309" t="s">
        <v>1789</v>
      </c>
      <c r="L122" s="288"/>
    </row>
    <row r="123" spans="1:12" ht="25.5" x14ac:dyDescent="0.2">
      <c r="A123" s="245"/>
      <c r="B123" s="253"/>
      <c r="C123" s="253"/>
      <c r="D123" s="251"/>
      <c r="E123" s="110"/>
      <c r="F123" s="805" t="s">
        <v>1784</v>
      </c>
      <c r="G123" s="798" t="s">
        <v>1734</v>
      </c>
      <c r="H123" s="214" t="s">
        <v>1735</v>
      </c>
      <c r="I123" s="209" t="s">
        <v>1670</v>
      </c>
      <c r="J123" s="257"/>
      <c r="K123" s="253"/>
      <c r="L123" s="288"/>
    </row>
    <row r="124" spans="1:12" ht="25.5" x14ac:dyDescent="0.2">
      <c r="A124" s="245"/>
      <c r="B124" s="253"/>
      <c r="C124" s="253"/>
      <c r="D124" s="251"/>
      <c r="E124" s="110"/>
      <c r="F124" s="799"/>
      <c r="G124" s="799"/>
      <c r="H124" s="214" t="s">
        <v>1738</v>
      </c>
      <c r="I124" s="209" t="s">
        <v>1642</v>
      </c>
      <c r="J124" s="257"/>
      <c r="K124" s="309" t="s">
        <v>1789</v>
      </c>
      <c r="L124" s="288"/>
    </row>
    <row r="125" spans="1:12" x14ac:dyDescent="0.2">
      <c r="A125" s="245"/>
      <c r="B125" s="253"/>
      <c r="C125" s="253"/>
      <c r="D125" s="251"/>
      <c r="E125" s="110"/>
      <c r="F125" s="800"/>
      <c r="G125" s="800"/>
      <c r="H125" s="214" t="s">
        <v>1739</v>
      </c>
      <c r="I125" s="209" t="s">
        <v>1642</v>
      </c>
      <c r="J125" s="257"/>
      <c r="K125" s="309" t="s">
        <v>1789</v>
      </c>
      <c r="L125" s="288"/>
    </row>
    <row r="126" spans="1:12" ht="51" x14ac:dyDescent="0.2">
      <c r="A126" s="245"/>
      <c r="B126" s="228" t="s">
        <v>768</v>
      </c>
      <c r="C126" s="801" t="s">
        <v>620</v>
      </c>
      <c r="D126" s="806" t="s">
        <v>620</v>
      </c>
      <c r="E126" s="756" t="s">
        <v>620</v>
      </c>
      <c r="F126" s="798" t="s">
        <v>1669</v>
      </c>
      <c r="G126" s="759" t="s">
        <v>621</v>
      </c>
      <c r="H126" s="32" t="s">
        <v>1729</v>
      </c>
      <c r="I126" s="218" t="s">
        <v>1766</v>
      </c>
      <c r="J126" s="257"/>
      <c r="K126" s="257"/>
      <c r="L126" s="288"/>
    </row>
    <row r="127" spans="1:12" x14ac:dyDescent="0.2">
      <c r="A127" s="245"/>
      <c r="B127" s="228" t="s">
        <v>769</v>
      </c>
      <c r="C127" s="802"/>
      <c r="D127" s="807"/>
      <c r="E127" s="757"/>
      <c r="F127" s="799"/>
      <c r="G127" s="760"/>
      <c r="H127" s="34" t="s">
        <v>1222</v>
      </c>
      <c r="I127" s="218" t="s">
        <v>1711</v>
      </c>
      <c r="J127" s="257"/>
      <c r="K127" s="257"/>
      <c r="L127" s="288"/>
    </row>
    <row r="128" spans="1:12" x14ac:dyDescent="0.2">
      <c r="A128" s="245"/>
      <c r="B128" s="228" t="s">
        <v>769</v>
      </c>
      <c r="C128" s="802"/>
      <c r="D128" s="807"/>
      <c r="E128" s="757"/>
      <c r="F128" s="799"/>
      <c r="G128" s="760"/>
      <c r="H128" s="34" t="s">
        <v>623</v>
      </c>
      <c r="I128" s="218" t="s">
        <v>1711</v>
      </c>
      <c r="J128" s="257"/>
      <c r="K128" s="257"/>
      <c r="L128" s="288"/>
    </row>
    <row r="129" spans="1:12" x14ac:dyDescent="0.2">
      <c r="A129" s="245"/>
      <c r="B129" s="228" t="s">
        <v>769</v>
      </c>
      <c r="C129" s="802"/>
      <c r="D129" s="807"/>
      <c r="E129" s="757"/>
      <c r="F129" s="799"/>
      <c r="G129" s="760"/>
      <c r="H129" s="34" t="s">
        <v>1730</v>
      </c>
      <c r="I129" s="218" t="s">
        <v>1712</v>
      </c>
      <c r="J129" s="257"/>
      <c r="K129" s="257"/>
      <c r="L129" s="288"/>
    </row>
    <row r="130" spans="1:12" x14ac:dyDescent="0.2">
      <c r="A130" s="245"/>
      <c r="B130" s="228" t="s">
        <v>769</v>
      </c>
      <c r="C130" s="802"/>
      <c r="D130" s="807"/>
      <c r="E130" s="757"/>
      <c r="F130" s="799"/>
      <c r="G130" s="760"/>
      <c r="H130" s="34" t="s">
        <v>625</v>
      </c>
      <c r="I130" s="218" t="s">
        <v>1711</v>
      </c>
      <c r="J130" s="257"/>
      <c r="K130" s="257"/>
      <c r="L130" s="288"/>
    </row>
    <row r="131" spans="1:12" x14ac:dyDescent="0.2">
      <c r="A131" s="245"/>
      <c r="B131" s="228" t="s">
        <v>769</v>
      </c>
      <c r="C131" s="802"/>
      <c r="D131" s="807"/>
      <c r="E131" s="757"/>
      <c r="F131" s="799"/>
      <c r="G131" s="760"/>
      <c r="H131" s="34" t="s">
        <v>626</v>
      </c>
      <c r="I131" s="218" t="s">
        <v>1711</v>
      </c>
      <c r="J131" s="257"/>
      <c r="K131" s="257"/>
      <c r="L131" s="288"/>
    </row>
    <row r="132" spans="1:12" x14ac:dyDescent="0.2">
      <c r="A132" s="245"/>
      <c r="B132" s="228" t="s">
        <v>769</v>
      </c>
      <c r="C132" s="803"/>
      <c r="D132" s="808"/>
      <c r="E132" s="758"/>
      <c r="F132" s="800"/>
      <c r="G132" s="761"/>
      <c r="H132" s="34" t="s">
        <v>627</v>
      </c>
      <c r="I132" s="218" t="s">
        <v>1711</v>
      </c>
      <c r="J132" s="257"/>
      <c r="K132" s="257"/>
      <c r="L132" s="288"/>
    </row>
    <row r="133" spans="1:12" x14ac:dyDescent="0.2">
      <c r="A133" s="244"/>
      <c r="B133" s="118"/>
      <c r="C133" s="118"/>
      <c r="D133" s="248"/>
      <c r="E133" s="119"/>
      <c r="F133" s="210"/>
      <c r="G133" s="210"/>
      <c r="H133" s="120"/>
      <c r="I133" s="121"/>
      <c r="J133" s="118"/>
      <c r="K133" s="118"/>
      <c r="L133" s="288"/>
    </row>
    <row r="134" spans="1:12" ht="38.25" x14ac:dyDescent="0.2">
      <c r="A134" s="245"/>
      <c r="B134" s="253"/>
      <c r="C134" s="253"/>
      <c r="D134" s="251"/>
      <c r="E134" s="110"/>
      <c r="F134" s="805" t="s">
        <v>1785</v>
      </c>
      <c r="G134" s="798" t="s">
        <v>1740</v>
      </c>
      <c r="H134" s="214" t="s">
        <v>1752</v>
      </c>
      <c r="I134" s="209" t="s">
        <v>1642</v>
      </c>
      <c r="J134" s="257"/>
      <c r="K134" s="309" t="s">
        <v>1789</v>
      </c>
      <c r="L134" s="288"/>
    </row>
    <row r="135" spans="1:12" ht="25.5" x14ac:dyDescent="0.2">
      <c r="A135" s="245"/>
      <c r="B135" s="253"/>
      <c r="C135" s="253"/>
      <c r="D135" s="251"/>
      <c r="E135" s="110"/>
      <c r="F135" s="799"/>
      <c r="G135" s="799"/>
      <c r="H135" s="214" t="s">
        <v>1753</v>
      </c>
      <c r="I135" s="209" t="s">
        <v>1642</v>
      </c>
      <c r="J135" s="257"/>
      <c r="K135" s="309" t="s">
        <v>1789</v>
      </c>
      <c r="L135" s="288"/>
    </row>
    <row r="136" spans="1:12" x14ac:dyDescent="0.2">
      <c r="A136" s="245"/>
      <c r="B136" s="253"/>
      <c r="C136" s="253"/>
      <c r="D136" s="251"/>
      <c r="E136" s="110"/>
      <c r="F136" s="799"/>
      <c r="G136" s="799"/>
      <c r="H136" s="214" t="s">
        <v>1741</v>
      </c>
      <c r="I136" s="209" t="s">
        <v>1642</v>
      </c>
      <c r="J136" s="257"/>
      <c r="K136" s="309" t="s">
        <v>1789</v>
      </c>
      <c r="L136" s="288"/>
    </row>
    <row r="137" spans="1:12" x14ac:dyDescent="0.2">
      <c r="A137" s="245"/>
      <c r="B137" s="253"/>
      <c r="C137" s="253"/>
      <c r="D137" s="251"/>
      <c r="E137" s="110"/>
      <c r="F137" s="799"/>
      <c r="G137" s="799"/>
      <c r="H137" s="214" t="s">
        <v>1742</v>
      </c>
      <c r="I137" s="209" t="s">
        <v>1642</v>
      </c>
      <c r="J137" s="257"/>
      <c r="K137" s="309" t="s">
        <v>1789</v>
      </c>
      <c r="L137" s="288"/>
    </row>
    <row r="138" spans="1:12" x14ac:dyDescent="0.2">
      <c r="A138" s="245"/>
      <c r="B138" s="253"/>
      <c r="C138" s="253"/>
      <c r="D138" s="251"/>
      <c r="E138" s="110"/>
      <c r="F138" s="799"/>
      <c r="G138" s="799"/>
      <c r="H138" s="214" t="s">
        <v>1743</v>
      </c>
      <c r="I138" s="209" t="s">
        <v>1642</v>
      </c>
      <c r="J138" s="257"/>
      <c r="K138" s="309" t="s">
        <v>1789</v>
      </c>
      <c r="L138" s="288"/>
    </row>
    <row r="139" spans="1:12" x14ac:dyDescent="0.2">
      <c r="A139" s="245"/>
      <c r="B139" s="253"/>
      <c r="C139" s="253"/>
      <c r="D139" s="251"/>
      <c r="E139" s="110"/>
      <c r="F139" s="799"/>
      <c r="G139" s="799"/>
      <c r="H139" s="214" t="s">
        <v>1744</v>
      </c>
      <c r="I139" s="209" t="s">
        <v>1642</v>
      </c>
      <c r="J139" s="257"/>
      <c r="K139" s="309" t="s">
        <v>1789</v>
      </c>
      <c r="L139" s="288"/>
    </row>
    <row r="140" spans="1:12" x14ac:dyDescent="0.2">
      <c r="A140" s="245"/>
      <c r="B140" s="253"/>
      <c r="C140" s="253"/>
      <c r="D140" s="251"/>
      <c r="E140" s="110"/>
      <c r="F140" s="799"/>
      <c r="G140" s="799"/>
      <c r="H140" s="214" t="s">
        <v>1745</v>
      </c>
      <c r="I140" s="209" t="s">
        <v>1642</v>
      </c>
      <c r="J140" s="257"/>
      <c r="K140" s="309" t="s">
        <v>1789</v>
      </c>
      <c r="L140" s="288"/>
    </row>
    <row r="141" spans="1:12" x14ac:dyDescent="0.2">
      <c r="A141" s="245"/>
      <c r="B141" s="253"/>
      <c r="C141" s="253"/>
      <c r="D141" s="251"/>
      <c r="E141" s="110"/>
      <c r="F141" s="799"/>
      <c r="G141" s="799"/>
      <c r="H141" s="214" t="s">
        <v>1746</v>
      </c>
      <c r="I141" s="209" t="s">
        <v>1642</v>
      </c>
      <c r="J141" s="257"/>
      <c r="K141" s="309" t="s">
        <v>1789</v>
      </c>
      <c r="L141" s="288"/>
    </row>
    <row r="142" spans="1:12" x14ac:dyDescent="0.2">
      <c r="A142" s="245"/>
      <c r="B142" s="253"/>
      <c r="C142" s="253"/>
      <c r="D142" s="251"/>
      <c r="E142" s="110"/>
      <c r="F142" s="799"/>
      <c r="G142" s="799"/>
      <c r="H142" s="214" t="s">
        <v>1747</v>
      </c>
      <c r="I142" s="209" t="s">
        <v>1642</v>
      </c>
      <c r="J142" s="257"/>
      <c r="K142" s="309" t="s">
        <v>1789</v>
      </c>
      <c r="L142" s="288"/>
    </row>
    <row r="143" spans="1:12" x14ac:dyDescent="0.2">
      <c r="A143" s="245"/>
      <c r="B143" s="253"/>
      <c r="C143" s="253"/>
      <c r="D143" s="251"/>
      <c r="E143" s="110"/>
      <c r="F143" s="799"/>
      <c r="G143" s="799"/>
      <c r="H143" s="214" t="s">
        <v>1748</v>
      </c>
      <c r="I143" s="209" t="s">
        <v>1642</v>
      </c>
      <c r="J143" s="257"/>
      <c r="K143" s="309" t="s">
        <v>1789</v>
      </c>
      <c r="L143" s="288"/>
    </row>
    <row r="144" spans="1:12" x14ac:dyDescent="0.2">
      <c r="A144" s="245"/>
      <c r="B144" s="253"/>
      <c r="C144" s="253"/>
      <c r="D144" s="251"/>
      <c r="E144" s="110"/>
      <c r="F144" s="799"/>
      <c r="G144" s="799"/>
      <c r="H144" s="214" t="s">
        <v>1749</v>
      </c>
      <c r="I144" s="209" t="s">
        <v>1642</v>
      </c>
      <c r="J144" s="257"/>
      <c r="K144" s="309" t="s">
        <v>1789</v>
      </c>
      <c r="L144" s="288"/>
    </row>
    <row r="145" spans="1:12" x14ac:dyDescent="0.2">
      <c r="A145" s="245"/>
      <c r="B145" s="253"/>
      <c r="C145" s="253"/>
      <c r="D145" s="251"/>
      <c r="E145" s="110"/>
      <c r="F145" s="799"/>
      <c r="G145" s="799"/>
      <c r="H145" s="214" t="s">
        <v>1750</v>
      </c>
      <c r="I145" s="209" t="s">
        <v>1642</v>
      </c>
      <c r="J145" s="257"/>
      <c r="K145" s="309" t="s">
        <v>1789</v>
      </c>
      <c r="L145" s="288"/>
    </row>
    <row r="146" spans="1:12" x14ac:dyDescent="0.2">
      <c r="A146" s="245"/>
      <c r="B146" s="253"/>
      <c r="C146" s="253"/>
      <c r="D146" s="251"/>
      <c r="E146" s="110"/>
      <c r="F146" s="800"/>
      <c r="G146" s="800"/>
      <c r="H146" s="214" t="s">
        <v>1751</v>
      </c>
      <c r="I146" s="209" t="s">
        <v>1642</v>
      </c>
      <c r="J146" s="257"/>
      <c r="K146" s="309" t="s">
        <v>1789</v>
      </c>
      <c r="L146" s="288"/>
    </row>
    <row r="147" spans="1:12" x14ac:dyDescent="0.2">
      <c r="A147" s="244"/>
      <c r="B147" s="118"/>
      <c r="C147" s="118"/>
      <c r="D147" s="248"/>
      <c r="E147" s="119"/>
      <c r="F147" s="210"/>
      <c r="G147" s="210"/>
      <c r="H147" s="120"/>
      <c r="I147" s="121"/>
      <c r="J147" s="118"/>
      <c r="K147" s="118"/>
      <c r="L147" s="288"/>
    </row>
    <row r="148" spans="1:12" ht="42" customHeight="1" x14ac:dyDescent="0.2">
      <c r="A148" s="245"/>
      <c r="B148" s="253"/>
      <c r="C148" s="253"/>
      <c r="D148" s="251"/>
      <c r="E148" s="110"/>
      <c r="F148" s="242" t="s">
        <v>1786</v>
      </c>
      <c r="G148" s="220" t="s">
        <v>1754</v>
      </c>
      <c r="H148" s="265" t="s">
        <v>1755</v>
      </c>
      <c r="I148" s="209" t="s">
        <v>1642</v>
      </c>
      <c r="J148" s="257"/>
      <c r="K148" s="309" t="s">
        <v>1789</v>
      </c>
      <c r="L148" s="288"/>
    </row>
    <row r="149" spans="1:12" x14ac:dyDescent="0.2">
      <c r="A149" s="244"/>
      <c r="B149" s="118"/>
      <c r="C149" s="118"/>
      <c r="D149" s="248"/>
      <c r="E149" s="119"/>
      <c r="F149" s="210"/>
      <c r="G149" s="210"/>
      <c r="H149" s="120"/>
      <c r="I149" s="121"/>
      <c r="J149" s="118"/>
      <c r="K149" s="118"/>
      <c r="L149" s="288"/>
    </row>
    <row r="153" spans="1:12" s="29" customFormat="1" ht="39.75" x14ac:dyDescent="0.2">
      <c r="A153" s="14"/>
      <c r="B153" s="292" t="s">
        <v>785</v>
      </c>
      <c r="C153" s="292" t="s">
        <v>1381</v>
      </c>
      <c r="D153" s="299" t="s">
        <v>515</v>
      </c>
      <c r="E153" s="299" t="s">
        <v>515</v>
      </c>
      <c r="F153" s="299" t="s">
        <v>515</v>
      </c>
      <c r="G153" s="292" t="s">
        <v>516</v>
      </c>
      <c r="H153" s="38" t="s">
        <v>1823</v>
      </c>
      <c r="I153" s="217" t="s">
        <v>1856</v>
      </c>
      <c r="J153" s="295">
        <v>1</v>
      </c>
      <c r="K153" s="326" t="s">
        <v>1790</v>
      </c>
      <c r="L153" s="331"/>
    </row>
    <row r="154" spans="1:12" x14ac:dyDescent="0.2">
      <c r="L154" s="332"/>
    </row>
    <row r="155" spans="1:12" x14ac:dyDescent="0.2">
      <c r="L155" s="332"/>
    </row>
    <row r="156" spans="1:12" ht="42" customHeight="1" x14ac:dyDescent="0.2">
      <c r="A156" s="284"/>
      <c r="B156" s="253"/>
      <c r="C156" s="253"/>
      <c r="D156" s="251"/>
      <c r="E156" s="110"/>
      <c r="F156" s="302" t="s">
        <v>1862</v>
      </c>
      <c r="G156" s="300" t="s">
        <v>1863</v>
      </c>
      <c r="H156" s="265" t="s">
        <v>1871</v>
      </c>
      <c r="I156" s="209" t="s">
        <v>1865</v>
      </c>
      <c r="J156" s="257"/>
      <c r="K156" s="330"/>
      <c r="L156" s="332"/>
    </row>
    <row r="157" spans="1:12" ht="42" customHeight="1" x14ac:dyDescent="0.2">
      <c r="A157" s="245"/>
      <c r="B157" s="253"/>
      <c r="C157" s="253"/>
      <c r="D157" s="251"/>
      <c r="E157" s="110"/>
      <c r="F157" s="302" t="s">
        <v>1862</v>
      </c>
      <c r="G157" s="295" t="s">
        <v>1864</v>
      </c>
      <c r="H157" s="265" t="s">
        <v>1866</v>
      </c>
      <c r="I157" s="209" t="s">
        <v>1642</v>
      </c>
      <c r="J157" s="257"/>
      <c r="K157" s="309" t="s">
        <v>1789</v>
      </c>
      <c r="L157" s="332"/>
    </row>
    <row r="158" spans="1:12" ht="42" customHeight="1" x14ac:dyDescent="0.2">
      <c r="A158" s="245"/>
      <c r="B158" s="253"/>
      <c r="C158" s="253"/>
      <c r="D158" s="251"/>
      <c r="E158" s="110"/>
      <c r="F158" s="302" t="s">
        <v>1862</v>
      </c>
      <c r="G158" s="295" t="s">
        <v>1864</v>
      </c>
      <c r="H158" s="265" t="s">
        <v>1867</v>
      </c>
      <c r="I158" s="209" t="s">
        <v>1642</v>
      </c>
      <c r="J158" s="257"/>
      <c r="K158" s="309" t="s">
        <v>1789</v>
      </c>
      <c r="L158" s="332"/>
    </row>
    <row r="159" spans="1:12" ht="42" customHeight="1" x14ac:dyDescent="0.2">
      <c r="A159" s="245"/>
      <c r="B159" s="253"/>
      <c r="C159" s="253"/>
      <c r="D159" s="251"/>
      <c r="E159" s="110"/>
      <c r="F159" s="302" t="s">
        <v>1868</v>
      </c>
      <c r="G159" s="300" t="s">
        <v>1869</v>
      </c>
      <c r="H159" s="265" t="s">
        <v>1870</v>
      </c>
      <c r="I159" s="209" t="s">
        <v>1642</v>
      </c>
      <c r="J159" s="257"/>
      <c r="K159" s="309" t="s">
        <v>1789</v>
      </c>
      <c r="L159" s="332"/>
    </row>
    <row r="160" spans="1:12" ht="42" customHeight="1" x14ac:dyDescent="0.2">
      <c r="A160" s="245"/>
      <c r="B160" s="253"/>
      <c r="C160" s="253"/>
      <c r="D160" s="251"/>
      <c r="E160" s="110"/>
      <c r="F160" s="302" t="s">
        <v>1868</v>
      </c>
      <c r="G160" s="295" t="s">
        <v>1864</v>
      </c>
      <c r="H160" s="265" t="s">
        <v>1872</v>
      </c>
      <c r="I160" s="209" t="s">
        <v>1642</v>
      </c>
      <c r="J160" s="257"/>
      <c r="K160" s="309" t="s">
        <v>1789</v>
      </c>
      <c r="L160" s="332"/>
    </row>
    <row r="161" spans="1:12" ht="42" customHeight="1" x14ac:dyDescent="0.2">
      <c r="A161" s="284"/>
      <c r="B161" s="253"/>
      <c r="C161" s="253"/>
      <c r="D161" s="251"/>
      <c r="E161" s="110"/>
      <c r="F161" s="302" t="s">
        <v>1873</v>
      </c>
      <c r="G161" s="300" t="s">
        <v>1874</v>
      </c>
      <c r="H161" s="265" t="s">
        <v>1875</v>
      </c>
      <c r="I161" s="209" t="s">
        <v>1865</v>
      </c>
      <c r="J161" s="257"/>
      <c r="K161" s="330"/>
      <c r="L161" s="332"/>
    </row>
    <row r="162" spans="1:12" ht="42" customHeight="1" x14ac:dyDescent="0.2">
      <c r="A162" s="245"/>
      <c r="B162" s="253"/>
      <c r="C162" s="253"/>
      <c r="D162" s="251"/>
      <c r="E162" s="110"/>
      <c r="F162" s="302" t="s">
        <v>1873</v>
      </c>
      <c r="G162" s="295" t="s">
        <v>1864</v>
      </c>
      <c r="H162" s="265" t="s">
        <v>1876</v>
      </c>
      <c r="I162" s="209" t="s">
        <v>1642</v>
      </c>
      <c r="J162" s="257"/>
      <c r="K162" s="309" t="s">
        <v>1789</v>
      </c>
      <c r="L162" s="332"/>
    </row>
    <row r="163" spans="1:12" ht="42" customHeight="1" x14ac:dyDescent="0.2">
      <c r="A163" s="245"/>
      <c r="B163" s="253"/>
      <c r="C163" s="253"/>
      <c r="D163" s="251"/>
      <c r="E163" s="110"/>
      <c r="F163" s="302" t="s">
        <v>1873</v>
      </c>
      <c r="G163" s="295" t="s">
        <v>1864</v>
      </c>
      <c r="H163" s="265" t="s">
        <v>1877</v>
      </c>
      <c r="I163" s="209" t="s">
        <v>1642</v>
      </c>
      <c r="J163" s="257"/>
      <c r="K163" s="309" t="s">
        <v>1789</v>
      </c>
      <c r="L163" s="332"/>
    </row>
    <row r="164" spans="1:12" ht="42" customHeight="1" x14ac:dyDescent="0.2">
      <c r="A164" s="245"/>
      <c r="B164" s="253"/>
      <c r="C164" s="253"/>
      <c r="D164" s="251"/>
      <c r="E164" s="110"/>
      <c r="F164" s="302" t="s">
        <v>1873</v>
      </c>
      <c r="G164" s="295" t="s">
        <v>1864</v>
      </c>
      <c r="H164" s="265" t="s">
        <v>1878</v>
      </c>
      <c r="I164" s="209" t="s">
        <v>1642</v>
      </c>
      <c r="J164" s="257"/>
      <c r="K164" s="309" t="s">
        <v>1789</v>
      </c>
      <c r="L164" s="332"/>
    </row>
    <row r="165" spans="1:12" x14ac:dyDescent="0.2">
      <c r="L165" s="332"/>
    </row>
    <row r="166" spans="1:12" x14ac:dyDescent="0.2">
      <c r="L166" s="332"/>
    </row>
  </sheetData>
  <mergeCells count="57">
    <mergeCell ref="D3:D8"/>
    <mergeCell ref="G44:G49"/>
    <mergeCell ref="G36:G42"/>
    <mergeCell ref="F36:F42"/>
    <mergeCell ref="E33:E34"/>
    <mergeCell ref="F33:F34"/>
    <mergeCell ref="D33:D34"/>
    <mergeCell ref="G33:G34"/>
    <mergeCell ref="F15:F25"/>
    <mergeCell ref="G15:G25"/>
    <mergeCell ref="D44:D49"/>
    <mergeCell ref="G9:G10"/>
    <mergeCell ref="G3:G8"/>
    <mergeCell ref="F27:F31"/>
    <mergeCell ref="G27:G31"/>
    <mergeCell ref="E3:E8"/>
    <mergeCell ref="G123:G125"/>
    <mergeCell ref="G134:G146"/>
    <mergeCell ref="F134:F146"/>
    <mergeCell ref="F99:F100"/>
    <mergeCell ref="D78:D81"/>
    <mergeCell ref="E78:E81"/>
    <mergeCell ref="F78:F81"/>
    <mergeCell ref="D82:D89"/>
    <mergeCell ref="E82:E89"/>
    <mergeCell ref="F82:F89"/>
    <mergeCell ref="E90:E98"/>
    <mergeCell ref="F104:F112"/>
    <mergeCell ref="D126:D132"/>
    <mergeCell ref="E126:E132"/>
    <mergeCell ref="F126:F132"/>
    <mergeCell ref="G126:G132"/>
    <mergeCell ref="B3:B6"/>
    <mergeCell ref="C3:C6"/>
    <mergeCell ref="C33:C34"/>
    <mergeCell ref="C44:C49"/>
    <mergeCell ref="F123:F125"/>
    <mergeCell ref="D52:D54"/>
    <mergeCell ref="E52:E54"/>
    <mergeCell ref="F52:F54"/>
    <mergeCell ref="E44:E49"/>
    <mergeCell ref="F44:F49"/>
    <mergeCell ref="F113:F117"/>
    <mergeCell ref="F90:F98"/>
    <mergeCell ref="F4:F8"/>
    <mergeCell ref="F9:F10"/>
    <mergeCell ref="C52:C54"/>
    <mergeCell ref="C55:C76"/>
    <mergeCell ref="D55:D76"/>
    <mergeCell ref="E55:E76"/>
    <mergeCell ref="F55:F76"/>
    <mergeCell ref="C126:C132"/>
    <mergeCell ref="C78:C81"/>
    <mergeCell ref="C82:C89"/>
    <mergeCell ref="C101:C117"/>
    <mergeCell ref="E101:E117"/>
    <mergeCell ref="D101:D117"/>
  </mergeCells>
  <pageMargins left="0.7" right="0.7" top="0.75" bottom="0.75" header="0.3" footer="0.3"/>
  <pageSetup scale="49" fitToHeight="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00"/>
  <sheetViews>
    <sheetView zoomScale="110" zoomScaleNormal="110" workbookViewId="0">
      <pane xSplit="5" ySplit="2" topLeftCell="F465" activePane="bottomRight" state="frozen"/>
      <selection pane="topRight" activeCell="F1" sqref="F1"/>
      <selection pane="bottomLeft" activeCell="A3" sqref="A3"/>
      <selection pane="bottomRight" activeCell="D474" sqref="D474:D479"/>
    </sheetView>
  </sheetViews>
  <sheetFormatPr defaultColWidth="9.140625" defaultRowHeight="12.75" x14ac:dyDescent="0.2"/>
  <cols>
    <col min="1" max="1" width="5.7109375" style="29" customWidth="1"/>
    <col min="2" max="2" width="17.42578125" style="29" hidden="1" customWidth="1"/>
    <col min="3" max="3" width="18.85546875" style="29" hidden="1" customWidth="1"/>
    <col min="4" max="6" width="18.140625" style="29" customWidth="1"/>
    <col min="7" max="7" width="28.42578125" style="29" customWidth="1"/>
    <col min="8" max="8" width="66.140625" style="29" customWidth="1"/>
    <col min="9" max="9" width="9.140625" style="273" hidden="1" customWidth="1"/>
    <col min="10" max="11" width="9.140625" style="29" hidden="1" customWidth="1"/>
    <col min="12" max="16384" width="9.140625" style="29"/>
  </cols>
  <sheetData>
    <row r="1" spans="1:10" ht="54.75" customHeight="1" x14ac:dyDescent="0.2">
      <c r="A1" s="234"/>
      <c r="B1" s="196" t="s">
        <v>1361</v>
      </c>
      <c r="C1" s="196" t="s">
        <v>1411</v>
      </c>
      <c r="D1" s="196" t="s">
        <v>1412</v>
      </c>
      <c r="E1" s="196" t="s">
        <v>1523</v>
      </c>
      <c r="F1" s="196" t="s">
        <v>1787</v>
      </c>
      <c r="G1" s="196" t="s">
        <v>0</v>
      </c>
      <c r="H1" s="196" t="s">
        <v>1</v>
      </c>
      <c r="I1" s="180" t="s">
        <v>1620</v>
      </c>
      <c r="J1" s="180"/>
    </row>
    <row r="2" spans="1:10" ht="12.75" customHeight="1" x14ac:dyDescent="0.2">
      <c r="A2" s="770" t="s">
        <v>1368</v>
      </c>
      <c r="B2" s="770"/>
      <c r="C2" s="770"/>
      <c r="D2" s="770"/>
      <c r="E2" s="770"/>
      <c r="F2" s="770"/>
      <c r="G2" s="770"/>
      <c r="H2" s="770"/>
      <c r="I2" s="770"/>
      <c r="J2" s="267"/>
    </row>
    <row r="3" spans="1:10" ht="51" x14ac:dyDescent="0.2">
      <c r="A3" s="14">
        <v>1</v>
      </c>
      <c r="B3" s="291" t="s">
        <v>729</v>
      </c>
      <c r="C3" s="755">
        <v>1.3</v>
      </c>
      <c r="D3" s="755">
        <v>1.3</v>
      </c>
      <c r="E3" s="755">
        <v>1.3</v>
      </c>
      <c r="F3" s="755">
        <v>1.3</v>
      </c>
      <c r="G3" s="291" t="s">
        <v>2</v>
      </c>
      <c r="H3" s="32" t="s">
        <v>1552</v>
      </c>
      <c r="I3" s="238">
        <v>1</v>
      </c>
      <c r="J3" s="197"/>
    </row>
    <row r="4" spans="1:10" ht="25.5" x14ac:dyDescent="0.2">
      <c r="A4" s="14">
        <f>A3+1</f>
        <v>2</v>
      </c>
      <c r="B4" s="291" t="s">
        <v>729</v>
      </c>
      <c r="C4" s="755"/>
      <c r="D4" s="755"/>
      <c r="E4" s="755"/>
      <c r="F4" s="755"/>
      <c r="G4" s="291" t="s">
        <v>73</v>
      </c>
      <c r="H4" s="32" t="s">
        <v>1517</v>
      </c>
      <c r="I4" s="238">
        <v>1</v>
      </c>
      <c r="J4" s="197"/>
    </row>
    <row r="5" spans="1:10" ht="38.25" x14ac:dyDescent="0.2">
      <c r="A5" s="14">
        <f>A4+1</f>
        <v>3</v>
      </c>
      <c r="B5" s="291" t="s">
        <v>729</v>
      </c>
      <c r="C5" s="755"/>
      <c r="D5" s="755"/>
      <c r="E5" s="755"/>
      <c r="F5" s="755"/>
      <c r="G5" s="291" t="s">
        <v>73</v>
      </c>
      <c r="H5" s="32" t="s">
        <v>847</v>
      </c>
      <c r="I5" s="238">
        <v>2</v>
      </c>
      <c r="J5" s="197"/>
    </row>
    <row r="6" spans="1:10" ht="25.5" x14ac:dyDescent="0.2">
      <c r="A6" s="14">
        <f t="shared" ref="A6:A68" si="0">A5+1</f>
        <v>4</v>
      </c>
      <c r="B6" s="31" t="s">
        <v>785</v>
      </c>
      <c r="C6" s="291" t="s">
        <v>1305</v>
      </c>
      <c r="D6" s="755"/>
      <c r="E6" s="755"/>
      <c r="F6" s="755"/>
      <c r="G6" s="291" t="s">
        <v>73</v>
      </c>
      <c r="H6" s="32" t="s">
        <v>848</v>
      </c>
      <c r="I6" s="238">
        <v>1</v>
      </c>
      <c r="J6" s="197"/>
    </row>
    <row r="7" spans="1:10" x14ac:dyDescent="0.2">
      <c r="A7" s="14">
        <f t="shared" si="0"/>
        <v>5</v>
      </c>
      <c r="B7" s="292" t="s">
        <v>730</v>
      </c>
      <c r="C7" s="295" t="s">
        <v>4</v>
      </c>
      <c r="D7" s="755" t="s">
        <v>4</v>
      </c>
      <c r="E7" s="755" t="s">
        <v>4</v>
      </c>
      <c r="F7" s="755" t="s">
        <v>4</v>
      </c>
      <c r="G7" s="291" t="s">
        <v>5</v>
      </c>
      <c r="H7" s="33" t="s">
        <v>849</v>
      </c>
      <c r="I7" s="238">
        <v>1</v>
      </c>
      <c r="J7" s="197"/>
    </row>
    <row r="8" spans="1:10" ht="25.5" x14ac:dyDescent="0.2">
      <c r="A8" s="14">
        <f t="shared" si="0"/>
        <v>6</v>
      </c>
      <c r="B8" s="31" t="s">
        <v>785</v>
      </c>
      <c r="C8" s="291" t="s">
        <v>1306</v>
      </c>
      <c r="D8" s="755"/>
      <c r="E8" s="755"/>
      <c r="F8" s="755"/>
      <c r="G8" s="291" t="s">
        <v>73</v>
      </c>
      <c r="H8" s="33" t="s">
        <v>850</v>
      </c>
      <c r="I8" s="238">
        <v>1</v>
      </c>
      <c r="J8" s="197"/>
    </row>
    <row r="9" spans="1:10" ht="25.5" x14ac:dyDescent="0.2">
      <c r="A9" s="14">
        <f t="shared" si="0"/>
        <v>7</v>
      </c>
      <c r="B9" s="31" t="s">
        <v>785</v>
      </c>
      <c r="C9" s="291" t="s">
        <v>1307</v>
      </c>
      <c r="D9" s="755" t="s">
        <v>8</v>
      </c>
      <c r="E9" s="755" t="s">
        <v>8</v>
      </c>
      <c r="F9" s="755" t="s">
        <v>8</v>
      </c>
      <c r="G9" s="291" t="s">
        <v>9</v>
      </c>
      <c r="H9" s="32" t="s">
        <v>851</v>
      </c>
      <c r="I9" s="238">
        <v>1</v>
      </c>
      <c r="J9" s="197"/>
    </row>
    <row r="10" spans="1:10" x14ac:dyDescent="0.2">
      <c r="A10" s="241"/>
      <c r="B10" s="291" t="s">
        <v>731</v>
      </c>
      <c r="C10" s="295" t="s">
        <v>8</v>
      </c>
      <c r="D10" s="755"/>
      <c r="E10" s="755"/>
      <c r="F10" s="755"/>
      <c r="G10" s="291" t="s">
        <v>73</v>
      </c>
      <c r="H10" s="34" t="s">
        <v>852</v>
      </c>
      <c r="I10" s="241"/>
      <c r="J10" s="197"/>
    </row>
    <row r="11" spans="1:10" ht="25.5" x14ac:dyDescent="0.2">
      <c r="A11" s="14">
        <f>A9+1</f>
        <v>8</v>
      </c>
      <c r="B11" s="291" t="s">
        <v>731</v>
      </c>
      <c r="C11" s="295" t="s">
        <v>1291</v>
      </c>
      <c r="D11" s="295" t="s">
        <v>1291</v>
      </c>
      <c r="E11" s="295" t="s">
        <v>1291</v>
      </c>
      <c r="F11" s="295" t="s">
        <v>1291</v>
      </c>
      <c r="G11" s="291" t="s">
        <v>73</v>
      </c>
      <c r="H11" s="34" t="s">
        <v>1413</v>
      </c>
      <c r="I11" s="238">
        <v>1</v>
      </c>
      <c r="J11" s="197"/>
    </row>
    <row r="12" spans="1:10" ht="63.75" x14ac:dyDescent="0.2">
      <c r="A12" s="14">
        <f t="shared" si="0"/>
        <v>9</v>
      </c>
      <c r="B12" s="291" t="s">
        <v>731</v>
      </c>
      <c r="C12" s="764" t="s">
        <v>1276</v>
      </c>
      <c r="D12" s="764" t="s">
        <v>1276</v>
      </c>
      <c r="E12" s="764" t="s">
        <v>1276</v>
      </c>
      <c r="F12" s="764" t="s">
        <v>1276</v>
      </c>
      <c r="G12" s="291" t="s">
        <v>73</v>
      </c>
      <c r="H12" s="34" t="s">
        <v>1414</v>
      </c>
      <c r="I12" s="238">
        <v>1</v>
      </c>
      <c r="J12" s="197"/>
    </row>
    <row r="13" spans="1:10" ht="38.25" x14ac:dyDescent="0.2">
      <c r="A13" s="14">
        <f t="shared" si="0"/>
        <v>10</v>
      </c>
      <c r="B13" s="291" t="s">
        <v>731</v>
      </c>
      <c r="C13" s="764"/>
      <c r="D13" s="764"/>
      <c r="E13" s="764"/>
      <c r="F13" s="764"/>
      <c r="G13" s="291" t="s">
        <v>73</v>
      </c>
      <c r="H13" s="34" t="s">
        <v>1415</v>
      </c>
      <c r="I13" s="238">
        <v>1</v>
      </c>
      <c r="J13" s="197"/>
    </row>
    <row r="14" spans="1:10" ht="25.5" x14ac:dyDescent="0.2">
      <c r="A14" s="14">
        <f t="shared" si="0"/>
        <v>11</v>
      </c>
      <c r="B14" s="291" t="s">
        <v>731</v>
      </c>
      <c r="C14" s="764"/>
      <c r="D14" s="764"/>
      <c r="E14" s="764"/>
      <c r="F14" s="764"/>
      <c r="G14" s="291" t="s">
        <v>73</v>
      </c>
      <c r="H14" s="34" t="s">
        <v>1416</v>
      </c>
      <c r="I14" s="238">
        <v>1</v>
      </c>
      <c r="J14" s="197"/>
    </row>
    <row r="15" spans="1:10" ht="25.5" x14ac:dyDescent="0.2">
      <c r="A15" s="14">
        <f t="shared" si="0"/>
        <v>12</v>
      </c>
      <c r="B15" s="291" t="s">
        <v>731</v>
      </c>
      <c r="C15" s="764"/>
      <c r="D15" s="764"/>
      <c r="E15" s="764"/>
      <c r="F15" s="764"/>
      <c r="G15" s="291" t="s">
        <v>73</v>
      </c>
      <c r="H15" s="34" t="s">
        <v>1417</v>
      </c>
      <c r="I15" s="238">
        <v>1</v>
      </c>
      <c r="J15" s="197"/>
    </row>
    <row r="16" spans="1:10" ht="38.25" x14ac:dyDescent="0.2">
      <c r="A16" s="14">
        <f t="shared" si="0"/>
        <v>13</v>
      </c>
      <c r="B16" s="31" t="s">
        <v>785</v>
      </c>
      <c r="C16" s="291" t="s">
        <v>1308</v>
      </c>
      <c r="D16" s="764"/>
      <c r="E16" s="764"/>
      <c r="F16" s="764"/>
      <c r="G16" s="291" t="s">
        <v>73</v>
      </c>
      <c r="H16" s="39" t="s">
        <v>1418</v>
      </c>
      <c r="I16" s="238">
        <v>1</v>
      </c>
      <c r="J16" s="197"/>
    </row>
    <row r="17" spans="1:10" ht="25.5" customHeight="1" x14ac:dyDescent="0.2">
      <c r="A17" s="14">
        <f t="shared" si="0"/>
        <v>14</v>
      </c>
      <c r="B17" s="291" t="s">
        <v>833</v>
      </c>
      <c r="C17" s="764" t="s">
        <v>1276</v>
      </c>
      <c r="D17" s="764"/>
      <c r="E17" s="764"/>
      <c r="F17" s="764"/>
      <c r="G17" s="291" t="s">
        <v>73</v>
      </c>
      <c r="H17" s="34" t="s">
        <v>1419</v>
      </c>
      <c r="I17" s="238">
        <v>1</v>
      </c>
      <c r="J17" s="197"/>
    </row>
    <row r="18" spans="1:10" x14ac:dyDescent="0.2">
      <c r="A18" s="14">
        <f t="shared" si="0"/>
        <v>15</v>
      </c>
      <c r="B18" s="291" t="s">
        <v>834</v>
      </c>
      <c r="C18" s="764"/>
      <c r="D18" s="764"/>
      <c r="E18" s="764"/>
      <c r="F18" s="764"/>
      <c r="G18" s="291" t="s">
        <v>73</v>
      </c>
      <c r="H18" s="34" t="s">
        <v>1420</v>
      </c>
      <c r="I18" s="238">
        <v>1</v>
      </c>
      <c r="J18" s="197"/>
    </row>
    <row r="19" spans="1:10" ht="27" customHeight="1" x14ac:dyDescent="0.2">
      <c r="A19" s="14">
        <f t="shared" si="0"/>
        <v>16</v>
      </c>
      <c r="B19" s="291" t="s">
        <v>834</v>
      </c>
      <c r="C19" s="764"/>
      <c r="D19" s="764"/>
      <c r="E19" s="764"/>
      <c r="F19" s="764"/>
      <c r="G19" s="291" t="s">
        <v>73</v>
      </c>
      <c r="H19" s="34" t="s">
        <v>1421</v>
      </c>
      <c r="I19" s="238">
        <v>1</v>
      </c>
      <c r="J19" s="197"/>
    </row>
    <row r="20" spans="1:10" ht="25.5" x14ac:dyDescent="0.2">
      <c r="A20" s="14">
        <f t="shared" si="0"/>
        <v>17</v>
      </c>
      <c r="B20" s="291" t="s">
        <v>834</v>
      </c>
      <c r="C20" s="292" t="s">
        <v>1276</v>
      </c>
      <c r="D20" s="764"/>
      <c r="E20" s="764"/>
      <c r="F20" s="764"/>
      <c r="G20" s="291" t="s">
        <v>73</v>
      </c>
      <c r="H20" s="34" t="s">
        <v>1422</v>
      </c>
      <c r="I20" s="238">
        <v>1</v>
      </c>
      <c r="J20" s="197"/>
    </row>
    <row r="21" spans="1:10" ht="25.5" x14ac:dyDescent="0.2">
      <c r="A21" s="241"/>
      <c r="B21" s="31" t="s">
        <v>785</v>
      </c>
      <c r="C21" s="292" t="s">
        <v>1309</v>
      </c>
      <c r="D21" s="292" t="s">
        <v>1277</v>
      </c>
      <c r="E21" s="292" t="s">
        <v>1277</v>
      </c>
      <c r="F21" s="292" t="s">
        <v>1277</v>
      </c>
      <c r="G21" s="291" t="s">
        <v>73</v>
      </c>
      <c r="H21" s="34" t="s">
        <v>1423</v>
      </c>
      <c r="I21" s="241"/>
      <c r="J21" s="197"/>
    </row>
    <row r="22" spans="1:10" ht="25.5" x14ac:dyDescent="0.2">
      <c r="A22" s="14">
        <f>A20+1</f>
        <v>18</v>
      </c>
      <c r="B22" s="291" t="s">
        <v>835</v>
      </c>
      <c r="C22" s="292" t="s">
        <v>1277</v>
      </c>
      <c r="D22" s="292" t="s">
        <v>1277</v>
      </c>
      <c r="E22" s="292" t="s">
        <v>1277</v>
      </c>
      <c r="F22" s="292" t="s">
        <v>1277</v>
      </c>
      <c r="G22" s="291" t="s">
        <v>73</v>
      </c>
      <c r="H22" s="34" t="s">
        <v>1599</v>
      </c>
      <c r="I22" s="238">
        <v>1</v>
      </c>
      <c r="J22" s="197"/>
    </row>
    <row r="23" spans="1:10" ht="25.5" x14ac:dyDescent="0.2">
      <c r="A23" s="14">
        <f t="shared" si="0"/>
        <v>19</v>
      </c>
      <c r="B23" s="291" t="s">
        <v>836</v>
      </c>
      <c r="C23" s="292" t="s">
        <v>1277</v>
      </c>
      <c r="D23" s="292" t="s">
        <v>1277</v>
      </c>
      <c r="E23" s="292" t="s">
        <v>1277</v>
      </c>
      <c r="F23" s="292" t="s">
        <v>1277</v>
      </c>
      <c r="G23" s="291" t="s">
        <v>1568</v>
      </c>
      <c r="H23" s="38" t="s">
        <v>1600</v>
      </c>
      <c r="I23" s="238">
        <v>1</v>
      </c>
      <c r="J23" s="197"/>
    </row>
    <row r="24" spans="1:10" s="240" customFormat="1" ht="51" x14ac:dyDescent="0.2">
      <c r="A24" s="14">
        <f t="shared" si="0"/>
        <v>20</v>
      </c>
      <c r="B24" s="292" t="s">
        <v>1265</v>
      </c>
      <c r="C24" s="292" t="s">
        <v>843</v>
      </c>
      <c r="D24" s="292" t="s">
        <v>843</v>
      </c>
      <c r="E24" s="292" t="s">
        <v>843</v>
      </c>
      <c r="F24" s="292" t="s">
        <v>843</v>
      </c>
      <c r="G24" s="292" t="s">
        <v>844</v>
      </c>
      <c r="H24" s="38" t="s">
        <v>1482</v>
      </c>
      <c r="I24" s="238">
        <v>1</v>
      </c>
      <c r="J24" s="259"/>
    </row>
    <row r="25" spans="1:10" ht="51" x14ac:dyDescent="0.2">
      <c r="A25" s="14">
        <f t="shared" si="0"/>
        <v>21</v>
      </c>
      <c r="B25" s="291" t="s">
        <v>732</v>
      </c>
      <c r="C25" s="295" t="s">
        <v>29</v>
      </c>
      <c r="D25" s="295" t="s">
        <v>29</v>
      </c>
      <c r="E25" s="295" t="s">
        <v>29</v>
      </c>
      <c r="F25" s="295" t="s">
        <v>29</v>
      </c>
      <c r="G25" s="291" t="s">
        <v>17</v>
      </c>
      <c r="H25" s="32" t="s">
        <v>859</v>
      </c>
      <c r="I25" s="238">
        <v>1</v>
      </c>
      <c r="J25" s="197"/>
    </row>
    <row r="26" spans="1:10" ht="25.5" x14ac:dyDescent="0.2">
      <c r="A26" s="241"/>
      <c r="B26" s="291" t="s">
        <v>732</v>
      </c>
      <c r="C26" s="755" t="s">
        <v>29</v>
      </c>
      <c r="D26" s="755" t="s">
        <v>29</v>
      </c>
      <c r="E26" s="755" t="s">
        <v>29</v>
      </c>
      <c r="F26" s="755" t="s">
        <v>29</v>
      </c>
      <c r="G26" s="291" t="s">
        <v>73</v>
      </c>
      <c r="H26" s="34" t="s">
        <v>860</v>
      </c>
      <c r="I26" s="241"/>
      <c r="J26" s="197"/>
    </row>
    <row r="27" spans="1:10" ht="38.25" x14ac:dyDescent="0.2">
      <c r="A27" s="14">
        <f>A25+1</f>
        <v>22</v>
      </c>
      <c r="B27" s="291" t="s">
        <v>732</v>
      </c>
      <c r="C27" s="755"/>
      <c r="D27" s="755"/>
      <c r="E27" s="755"/>
      <c r="F27" s="755"/>
      <c r="G27" s="291" t="s">
        <v>73</v>
      </c>
      <c r="H27" s="34" t="s">
        <v>1426</v>
      </c>
      <c r="I27" s="238">
        <v>1</v>
      </c>
      <c r="J27" s="197"/>
    </row>
    <row r="28" spans="1:10" ht="25.5" x14ac:dyDescent="0.2">
      <c r="A28" s="14">
        <f t="shared" si="0"/>
        <v>23</v>
      </c>
      <c r="B28" s="291" t="s">
        <v>732</v>
      </c>
      <c r="C28" s="755"/>
      <c r="D28" s="755"/>
      <c r="E28" s="755"/>
      <c r="F28" s="755"/>
      <c r="G28" s="291" t="s">
        <v>73</v>
      </c>
      <c r="H28" s="34" t="s">
        <v>1427</v>
      </c>
      <c r="I28" s="238">
        <v>2</v>
      </c>
      <c r="J28" s="197"/>
    </row>
    <row r="29" spans="1:10" ht="25.5" x14ac:dyDescent="0.2">
      <c r="A29" s="14">
        <f t="shared" si="0"/>
        <v>24</v>
      </c>
      <c r="B29" s="291" t="s">
        <v>732</v>
      </c>
      <c r="C29" s="755"/>
      <c r="D29" s="755"/>
      <c r="E29" s="755"/>
      <c r="F29" s="755"/>
      <c r="G29" s="291" t="s">
        <v>73</v>
      </c>
      <c r="H29" s="34" t="s">
        <v>1428</v>
      </c>
      <c r="I29" s="238">
        <v>1</v>
      </c>
      <c r="J29" s="197"/>
    </row>
    <row r="30" spans="1:10" ht="25.5" x14ac:dyDescent="0.2">
      <c r="A30" s="14">
        <f t="shared" si="0"/>
        <v>25</v>
      </c>
      <c r="B30" s="291" t="s">
        <v>732</v>
      </c>
      <c r="C30" s="755"/>
      <c r="D30" s="755"/>
      <c r="E30" s="755"/>
      <c r="F30" s="755"/>
      <c r="G30" s="291" t="s">
        <v>73</v>
      </c>
      <c r="H30" s="34" t="s">
        <v>1429</v>
      </c>
      <c r="I30" s="238">
        <v>2</v>
      </c>
      <c r="J30" s="197"/>
    </row>
    <row r="31" spans="1:10" ht="51" x14ac:dyDescent="0.2">
      <c r="A31" s="14">
        <f t="shared" si="0"/>
        <v>26</v>
      </c>
      <c r="B31" s="291" t="s">
        <v>732</v>
      </c>
      <c r="C31" s="755"/>
      <c r="D31" s="755"/>
      <c r="E31" s="755"/>
      <c r="F31" s="755"/>
      <c r="G31" s="291" t="s">
        <v>73</v>
      </c>
      <c r="H31" s="34" t="s">
        <v>1430</v>
      </c>
      <c r="I31" s="238">
        <v>1</v>
      </c>
      <c r="J31" s="197"/>
    </row>
    <row r="32" spans="1:10" ht="89.25" x14ac:dyDescent="0.2">
      <c r="A32" s="14">
        <f t="shared" si="0"/>
        <v>27</v>
      </c>
      <c r="B32" s="291" t="s">
        <v>732</v>
      </c>
      <c r="C32" s="755"/>
      <c r="D32" s="755"/>
      <c r="E32" s="755"/>
      <c r="F32" s="755"/>
      <c r="G32" s="291" t="s">
        <v>73</v>
      </c>
      <c r="H32" s="34" t="s">
        <v>1431</v>
      </c>
      <c r="I32" s="238">
        <v>1</v>
      </c>
      <c r="J32" s="197"/>
    </row>
    <row r="33" spans="1:10" ht="38.25" x14ac:dyDescent="0.2">
      <c r="A33" s="14">
        <f t="shared" si="0"/>
        <v>28</v>
      </c>
      <c r="B33" s="291" t="s">
        <v>732</v>
      </c>
      <c r="C33" s="755"/>
      <c r="D33" s="755"/>
      <c r="E33" s="755"/>
      <c r="F33" s="755"/>
      <c r="G33" s="291" t="s">
        <v>73</v>
      </c>
      <c r="H33" s="34" t="s">
        <v>1432</v>
      </c>
      <c r="I33" s="238">
        <v>2</v>
      </c>
      <c r="J33" s="197"/>
    </row>
    <row r="34" spans="1:10" ht="25.5" x14ac:dyDescent="0.2">
      <c r="A34" s="14">
        <f t="shared" si="0"/>
        <v>29</v>
      </c>
      <c r="B34" s="291" t="s">
        <v>732</v>
      </c>
      <c r="C34" s="755"/>
      <c r="D34" s="755"/>
      <c r="E34" s="755"/>
      <c r="F34" s="755"/>
      <c r="G34" s="291" t="s">
        <v>73</v>
      </c>
      <c r="H34" s="34" t="s">
        <v>1433</v>
      </c>
      <c r="I34" s="238">
        <v>1</v>
      </c>
      <c r="J34" s="197"/>
    </row>
    <row r="35" spans="1:10" ht="51" x14ac:dyDescent="0.2">
      <c r="A35" s="14">
        <f t="shared" si="0"/>
        <v>30</v>
      </c>
      <c r="B35" s="291" t="s">
        <v>732</v>
      </c>
      <c r="C35" s="755"/>
      <c r="D35" s="755"/>
      <c r="E35" s="755"/>
      <c r="F35" s="755"/>
      <c r="G35" s="291" t="s">
        <v>73</v>
      </c>
      <c r="H35" s="34" t="s">
        <v>1434</v>
      </c>
      <c r="I35" s="238">
        <v>1</v>
      </c>
      <c r="J35" s="197"/>
    </row>
    <row r="36" spans="1:10" ht="25.5" x14ac:dyDescent="0.2">
      <c r="A36" s="14">
        <f t="shared" si="0"/>
        <v>31</v>
      </c>
      <c r="B36" s="291" t="s">
        <v>732</v>
      </c>
      <c r="C36" s="755"/>
      <c r="D36" s="755"/>
      <c r="E36" s="755"/>
      <c r="F36" s="755"/>
      <c r="G36" s="291" t="s">
        <v>73</v>
      </c>
      <c r="H36" s="34" t="s">
        <v>1435</v>
      </c>
      <c r="I36" s="238">
        <v>1</v>
      </c>
      <c r="J36" s="197"/>
    </row>
    <row r="37" spans="1:10" ht="29.25" customHeight="1" x14ac:dyDescent="0.2">
      <c r="A37" s="241"/>
      <c r="B37" s="291" t="s">
        <v>805</v>
      </c>
      <c r="C37" s="755" t="s">
        <v>33</v>
      </c>
      <c r="D37" s="755" t="s">
        <v>33</v>
      </c>
      <c r="E37" s="755" t="s">
        <v>33</v>
      </c>
      <c r="F37" s="755" t="s">
        <v>33</v>
      </c>
      <c r="G37" s="291" t="s">
        <v>83</v>
      </c>
      <c r="H37" s="34" t="s">
        <v>861</v>
      </c>
      <c r="I37" s="241"/>
      <c r="J37" s="197"/>
    </row>
    <row r="38" spans="1:10" x14ac:dyDescent="0.2">
      <c r="A38" s="14">
        <f>A36+1</f>
        <v>32</v>
      </c>
      <c r="B38" s="291" t="s">
        <v>805</v>
      </c>
      <c r="C38" s="755"/>
      <c r="D38" s="755"/>
      <c r="E38" s="755"/>
      <c r="F38" s="755"/>
      <c r="G38" s="291" t="s">
        <v>73</v>
      </c>
      <c r="H38" s="34" t="s">
        <v>1436</v>
      </c>
      <c r="I38" s="238">
        <v>1</v>
      </c>
      <c r="J38" s="197"/>
    </row>
    <row r="39" spans="1:10" ht="51" x14ac:dyDescent="0.2">
      <c r="A39" s="14">
        <f t="shared" si="0"/>
        <v>33</v>
      </c>
      <c r="B39" s="291" t="s">
        <v>805</v>
      </c>
      <c r="C39" s="755" t="s">
        <v>33</v>
      </c>
      <c r="D39" s="755" t="s">
        <v>33</v>
      </c>
      <c r="E39" s="755" t="s">
        <v>33</v>
      </c>
      <c r="F39" s="755" t="s">
        <v>33</v>
      </c>
      <c r="G39" s="291" t="s">
        <v>83</v>
      </c>
      <c r="H39" s="34" t="s">
        <v>1437</v>
      </c>
      <c r="I39" s="238">
        <v>2</v>
      </c>
      <c r="J39" s="197"/>
    </row>
    <row r="40" spans="1:10" ht="25.5" x14ac:dyDescent="0.2">
      <c r="A40" s="14">
        <f t="shared" si="0"/>
        <v>34</v>
      </c>
      <c r="B40" s="291" t="s">
        <v>805</v>
      </c>
      <c r="C40" s="755"/>
      <c r="D40" s="755"/>
      <c r="E40" s="755"/>
      <c r="F40" s="755"/>
      <c r="G40" s="291" t="s">
        <v>73</v>
      </c>
      <c r="H40" s="34" t="s">
        <v>1438</v>
      </c>
      <c r="I40" s="238">
        <v>2</v>
      </c>
      <c r="J40" s="197"/>
    </row>
    <row r="41" spans="1:10" ht="51" x14ac:dyDescent="0.2">
      <c r="A41" s="14">
        <f t="shared" si="0"/>
        <v>35</v>
      </c>
      <c r="B41" s="291" t="s">
        <v>805</v>
      </c>
      <c r="C41" s="755"/>
      <c r="D41" s="755"/>
      <c r="E41" s="755"/>
      <c r="F41" s="755"/>
      <c r="G41" s="291" t="s">
        <v>73</v>
      </c>
      <c r="H41" s="32" t="s">
        <v>1439</v>
      </c>
      <c r="I41" s="238">
        <v>1</v>
      </c>
      <c r="J41" s="197"/>
    </row>
    <row r="42" spans="1:10" ht="25.5" x14ac:dyDescent="0.2">
      <c r="A42" s="241"/>
      <c r="B42" s="291" t="s">
        <v>804</v>
      </c>
      <c r="C42" s="755" t="s">
        <v>39</v>
      </c>
      <c r="D42" s="755" t="s">
        <v>39</v>
      </c>
      <c r="E42" s="755" t="s">
        <v>39</v>
      </c>
      <c r="F42" s="755" t="s">
        <v>39</v>
      </c>
      <c r="G42" s="291" t="s">
        <v>803</v>
      </c>
      <c r="H42" s="34" t="s">
        <v>862</v>
      </c>
      <c r="I42" s="241"/>
      <c r="J42" s="197"/>
    </row>
    <row r="43" spans="1:10" ht="38.25" x14ac:dyDescent="0.2">
      <c r="A43" s="14">
        <f>A41+1</f>
        <v>36</v>
      </c>
      <c r="B43" s="291" t="s">
        <v>804</v>
      </c>
      <c r="C43" s="755"/>
      <c r="D43" s="755"/>
      <c r="E43" s="755"/>
      <c r="F43" s="755"/>
      <c r="G43" s="291" t="s">
        <v>73</v>
      </c>
      <c r="H43" s="34" t="s">
        <v>1440</v>
      </c>
      <c r="I43" s="238">
        <v>1</v>
      </c>
      <c r="J43" s="197"/>
    </row>
    <row r="44" spans="1:10" ht="25.5" x14ac:dyDescent="0.2">
      <c r="A44" s="14">
        <f t="shared" si="0"/>
        <v>37</v>
      </c>
      <c r="B44" s="291" t="s">
        <v>804</v>
      </c>
      <c r="C44" s="755"/>
      <c r="D44" s="755"/>
      <c r="E44" s="755"/>
      <c r="F44" s="755"/>
      <c r="G44" s="291" t="s">
        <v>73</v>
      </c>
      <c r="H44" s="34" t="s">
        <v>1441</v>
      </c>
      <c r="I44" s="238">
        <v>1</v>
      </c>
      <c r="J44" s="197"/>
    </row>
    <row r="45" spans="1:10" ht="25.5" x14ac:dyDescent="0.2">
      <c r="A45" s="14">
        <f t="shared" si="0"/>
        <v>38</v>
      </c>
      <c r="B45" s="291" t="s">
        <v>804</v>
      </c>
      <c r="C45" s="755"/>
      <c r="D45" s="755"/>
      <c r="E45" s="755"/>
      <c r="F45" s="755"/>
      <c r="G45" s="291" t="s">
        <v>73</v>
      </c>
      <c r="H45" s="34" t="s">
        <v>1442</v>
      </c>
      <c r="I45" s="238">
        <v>1</v>
      </c>
      <c r="J45" s="197"/>
    </row>
    <row r="46" spans="1:10" ht="25.5" x14ac:dyDescent="0.2">
      <c r="A46" s="14">
        <f t="shared" si="0"/>
        <v>39</v>
      </c>
      <c r="B46" s="291" t="s">
        <v>804</v>
      </c>
      <c r="C46" s="755"/>
      <c r="D46" s="755"/>
      <c r="E46" s="755"/>
      <c r="F46" s="755"/>
      <c r="G46" s="291" t="s">
        <v>73</v>
      </c>
      <c r="H46" s="34" t="s">
        <v>1443</v>
      </c>
      <c r="I46" s="238">
        <v>1</v>
      </c>
      <c r="J46" s="197"/>
    </row>
    <row r="47" spans="1:10" ht="27" customHeight="1" x14ac:dyDescent="0.2">
      <c r="A47" s="14">
        <f t="shared" si="0"/>
        <v>40</v>
      </c>
      <c r="B47" s="291" t="s">
        <v>804</v>
      </c>
      <c r="C47" s="755"/>
      <c r="D47" s="755"/>
      <c r="E47" s="755"/>
      <c r="F47" s="755"/>
      <c r="G47" s="291" t="s">
        <v>73</v>
      </c>
      <c r="H47" s="32" t="s">
        <v>1444</v>
      </c>
      <c r="I47" s="238">
        <v>1</v>
      </c>
      <c r="J47" s="197"/>
    </row>
    <row r="48" spans="1:10" ht="25.5" x14ac:dyDescent="0.2">
      <c r="A48" s="241"/>
      <c r="B48" s="291" t="s">
        <v>734</v>
      </c>
      <c r="C48" s="755" t="s">
        <v>85</v>
      </c>
      <c r="D48" s="755" t="s">
        <v>85</v>
      </c>
      <c r="E48" s="755" t="s">
        <v>85</v>
      </c>
      <c r="F48" s="755" t="s">
        <v>85</v>
      </c>
      <c r="G48" s="291" t="s">
        <v>40</v>
      </c>
      <c r="H48" s="34" t="s">
        <v>863</v>
      </c>
      <c r="I48" s="241"/>
      <c r="J48" s="197"/>
    </row>
    <row r="49" spans="1:10" x14ac:dyDescent="0.2">
      <c r="A49" s="14">
        <f>A47+1</f>
        <v>41</v>
      </c>
      <c r="B49" s="291" t="s">
        <v>734</v>
      </c>
      <c r="C49" s="755"/>
      <c r="D49" s="755"/>
      <c r="E49" s="755"/>
      <c r="F49" s="755"/>
      <c r="G49" s="291" t="s">
        <v>73</v>
      </c>
      <c r="H49" s="34" t="s">
        <v>1445</v>
      </c>
      <c r="I49" s="238">
        <v>1</v>
      </c>
      <c r="J49" s="197"/>
    </row>
    <row r="50" spans="1:10" x14ac:dyDescent="0.2">
      <c r="A50" s="14">
        <f t="shared" si="0"/>
        <v>42</v>
      </c>
      <c r="B50" s="291" t="s">
        <v>734</v>
      </c>
      <c r="C50" s="755"/>
      <c r="D50" s="755"/>
      <c r="E50" s="755"/>
      <c r="F50" s="755"/>
      <c r="G50" s="291" t="s">
        <v>73</v>
      </c>
      <c r="H50" s="34" t="s">
        <v>1446</v>
      </c>
      <c r="I50" s="238">
        <v>1</v>
      </c>
      <c r="J50" s="197"/>
    </row>
    <row r="51" spans="1:10" ht="38.25" x14ac:dyDescent="0.2">
      <c r="A51" s="14">
        <f t="shared" si="0"/>
        <v>43</v>
      </c>
      <c r="B51" s="291" t="s">
        <v>734</v>
      </c>
      <c r="C51" s="755"/>
      <c r="D51" s="755"/>
      <c r="E51" s="755"/>
      <c r="F51" s="755"/>
      <c r="G51" s="291" t="s">
        <v>73</v>
      </c>
      <c r="H51" s="34" t="s">
        <v>1447</v>
      </c>
      <c r="I51" s="238">
        <v>1</v>
      </c>
      <c r="J51" s="197"/>
    </row>
    <row r="52" spans="1:10" ht="38.25" x14ac:dyDescent="0.2">
      <c r="A52" s="14">
        <f t="shared" si="0"/>
        <v>44</v>
      </c>
      <c r="B52" s="291" t="s">
        <v>734</v>
      </c>
      <c r="C52" s="755" t="s">
        <v>85</v>
      </c>
      <c r="D52" s="755" t="s">
        <v>85</v>
      </c>
      <c r="E52" s="755" t="s">
        <v>85</v>
      </c>
      <c r="F52" s="755" t="s">
        <v>85</v>
      </c>
      <c r="G52" s="291" t="s">
        <v>1569</v>
      </c>
      <c r="H52" s="34" t="s">
        <v>1448</v>
      </c>
      <c r="I52" s="238">
        <v>1</v>
      </c>
      <c r="J52" s="197"/>
    </row>
    <row r="53" spans="1:10" ht="25.5" x14ac:dyDescent="0.2">
      <c r="A53" s="14">
        <f t="shared" si="0"/>
        <v>45</v>
      </c>
      <c r="B53" s="291" t="s">
        <v>734</v>
      </c>
      <c r="C53" s="755"/>
      <c r="D53" s="755"/>
      <c r="E53" s="755"/>
      <c r="F53" s="755"/>
      <c r="G53" s="291" t="s">
        <v>73</v>
      </c>
      <c r="H53" s="34" t="s">
        <v>1449</v>
      </c>
      <c r="I53" s="238">
        <v>1</v>
      </c>
      <c r="J53" s="197"/>
    </row>
    <row r="54" spans="1:10" ht="38.25" x14ac:dyDescent="0.2">
      <c r="A54" s="14">
        <f t="shared" si="0"/>
        <v>46</v>
      </c>
      <c r="B54" s="291" t="s">
        <v>734</v>
      </c>
      <c r="C54" s="755"/>
      <c r="D54" s="755"/>
      <c r="E54" s="755"/>
      <c r="F54" s="755"/>
      <c r="G54" s="291" t="s">
        <v>73</v>
      </c>
      <c r="H54" s="34" t="s">
        <v>1450</v>
      </c>
      <c r="I54" s="238">
        <v>1</v>
      </c>
      <c r="J54" s="197"/>
    </row>
    <row r="55" spans="1:10" ht="25.5" x14ac:dyDescent="0.2">
      <c r="A55" s="14">
        <f t="shared" si="0"/>
        <v>47</v>
      </c>
      <c r="B55" s="291" t="s">
        <v>734</v>
      </c>
      <c r="C55" s="755"/>
      <c r="D55" s="755"/>
      <c r="E55" s="755"/>
      <c r="F55" s="755"/>
      <c r="G55" s="291" t="s">
        <v>73</v>
      </c>
      <c r="H55" s="38" t="s">
        <v>1795</v>
      </c>
      <c r="I55" s="238">
        <v>1</v>
      </c>
      <c r="J55" s="197"/>
    </row>
    <row r="56" spans="1:10" ht="25.5" x14ac:dyDescent="0.2">
      <c r="A56" s="14">
        <f t="shared" si="0"/>
        <v>48</v>
      </c>
      <c r="B56" s="31" t="s">
        <v>785</v>
      </c>
      <c r="C56" s="292" t="s">
        <v>1310</v>
      </c>
      <c r="D56" s="791" t="s">
        <v>86</v>
      </c>
      <c r="E56" s="791" t="s">
        <v>86</v>
      </c>
      <c r="F56" s="791" t="s">
        <v>86</v>
      </c>
      <c r="G56" s="764" t="s">
        <v>48</v>
      </c>
      <c r="H56" s="322" t="s">
        <v>1256</v>
      </c>
      <c r="I56" s="238">
        <v>1</v>
      </c>
      <c r="J56" s="197"/>
    </row>
    <row r="57" spans="1:10" ht="38.25" x14ac:dyDescent="0.2">
      <c r="A57" s="14">
        <f t="shared" si="0"/>
        <v>49</v>
      </c>
      <c r="B57" s="31" t="s">
        <v>785</v>
      </c>
      <c r="C57" s="292" t="s">
        <v>1310</v>
      </c>
      <c r="D57" s="791"/>
      <c r="E57" s="791"/>
      <c r="F57" s="791"/>
      <c r="G57" s="764"/>
      <c r="H57" s="322" t="s">
        <v>1257</v>
      </c>
      <c r="I57" s="238">
        <v>1</v>
      </c>
      <c r="J57" s="197"/>
    </row>
    <row r="58" spans="1:10" s="26" customFormat="1" ht="25.5" x14ac:dyDescent="0.2">
      <c r="A58" s="14">
        <f t="shared" si="0"/>
        <v>50</v>
      </c>
      <c r="B58" s="292" t="s">
        <v>736</v>
      </c>
      <c r="C58" s="764" t="s">
        <v>58</v>
      </c>
      <c r="D58" s="764" t="s">
        <v>49</v>
      </c>
      <c r="E58" s="764" t="s">
        <v>49</v>
      </c>
      <c r="F58" s="764" t="s">
        <v>49</v>
      </c>
      <c r="G58" s="292" t="s">
        <v>818</v>
      </c>
      <c r="H58" s="323" t="s">
        <v>864</v>
      </c>
      <c r="I58" s="238">
        <v>1</v>
      </c>
      <c r="J58" s="198"/>
    </row>
    <row r="59" spans="1:10" s="26" customFormat="1" ht="25.5" x14ac:dyDescent="0.2">
      <c r="A59" s="14">
        <f t="shared" si="0"/>
        <v>51</v>
      </c>
      <c r="B59" s="292" t="s">
        <v>736</v>
      </c>
      <c r="C59" s="764"/>
      <c r="D59" s="764"/>
      <c r="E59" s="764"/>
      <c r="F59" s="764"/>
      <c r="G59" s="292" t="s">
        <v>73</v>
      </c>
      <c r="H59" s="323" t="s">
        <v>865</v>
      </c>
      <c r="I59" s="238">
        <v>1</v>
      </c>
      <c r="J59" s="198"/>
    </row>
    <row r="60" spans="1:10" s="26" customFormat="1" ht="38.25" customHeight="1" x14ac:dyDescent="0.2">
      <c r="A60" s="14">
        <f t="shared" si="0"/>
        <v>52</v>
      </c>
      <c r="B60" s="291" t="s">
        <v>829</v>
      </c>
      <c r="C60" s="291" t="s">
        <v>49</v>
      </c>
      <c r="D60" s="291" t="s">
        <v>819</v>
      </c>
      <c r="E60" s="291" t="s">
        <v>819</v>
      </c>
      <c r="F60" s="291" t="s">
        <v>819</v>
      </c>
      <c r="G60" s="291" t="s">
        <v>820</v>
      </c>
      <c r="H60" s="35" t="s">
        <v>866</v>
      </c>
      <c r="I60" s="238">
        <v>1</v>
      </c>
      <c r="J60" s="198"/>
    </row>
    <row r="61" spans="1:10" s="26" customFormat="1" ht="25.5" x14ac:dyDescent="0.2">
      <c r="A61" s="241"/>
      <c r="B61" s="291" t="s">
        <v>829</v>
      </c>
      <c r="C61" s="754" t="s">
        <v>49</v>
      </c>
      <c r="D61" s="754" t="s">
        <v>819</v>
      </c>
      <c r="E61" s="754" t="s">
        <v>819</v>
      </c>
      <c r="F61" s="754" t="s">
        <v>819</v>
      </c>
      <c r="G61" s="291" t="s">
        <v>73</v>
      </c>
      <c r="H61" s="35" t="s">
        <v>867</v>
      </c>
      <c r="I61" s="31"/>
      <c r="J61" s="198"/>
    </row>
    <row r="62" spans="1:10" s="26" customFormat="1" ht="25.5" x14ac:dyDescent="0.2">
      <c r="A62" s="14">
        <f>A60+1</f>
        <v>53</v>
      </c>
      <c r="B62" s="291" t="s">
        <v>829</v>
      </c>
      <c r="C62" s="754"/>
      <c r="D62" s="754"/>
      <c r="E62" s="754"/>
      <c r="F62" s="754"/>
      <c r="G62" s="291" t="s">
        <v>73</v>
      </c>
      <c r="H62" s="58" t="s">
        <v>1623</v>
      </c>
      <c r="I62" s="238">
        <v>1</v>
      </c>
      <c r="J62" s="198"/>
    </row>
    <row r="63" spans="1:10" s="26" customFormat="1" ht="25.5" x14ac:dyDescent="0.2">
      <c r="A63" s="14">
        <f t="shared" si="0"/>
        <v>54</v>
      </c>
      <c r="B63" s="291" t="s">
        <v>829</v>
      </c>
      <c r="C63" s="754"/>
      <c r="D63" s="754"/>
      <c r="E63" s="754"/>
      <c r="F63" s="754"/>
      <c r="G63" s="291" t="s">
        <v>73</v>
      </c>
      <c r="H63" s="58" t="s">
        <v>1624</v>
      </c>
      <c r="I63" s="238">
        <v>1</v>
      </c>
      <c r="J63" s="198"/>
    </row>
    <row r="64" spans="1:10" s="26" customFormat="1" ht="25.5" x14ac:dyDescent="0.2">
      <c r="A64" s="14">
        <f t="shared" si="0"/>
        <v>55</v>
      </c>
      <c r="B64" s="291" t="s">
        <v>829</v>
      </c>
      <c r="C64" s="754"/>
      <c r="D64" s="754"/>
      <c r="E64" s="754"/>
      <c r="F64" s="754"/>
      <c r="G64" s="291" t="s">
        <v>73</v>
      </c>
      <c r="H64" s="58" t="s">
        <v>1625</v>
      </c>
      <c r="I64" s="238">
        <v>1</v>
      </c>
      <c r="J64" s="198"/>
    </row>
    <row r="65" spans="1:10" s="26" customFormat="1" ht="25.5" x14ac:dyDescent="0.2">
      <c r="A65" s="14">
        <f>A64+1</f>
        <v>56</v>
      </c>
      <c r="B65" s="291" t="s">
        <v>829</v>
      </c>
      <c r="C65" s="754"/>
      <c r="D65" s="754"/>
      <c r="E65" s="754"/>
      <c r="F65" s="754"/>
      <c r="G65" s="291" t="s">
        <v>73</v>
      </c>
      <c r="H65" s="100" t="s">
        <v>1827</v>
      </c>
      <c r="I65" s="238">
        <v>1</v>
      </c>
      <c r="J65" s="198"/>
    </row>
    <row r="66" spans="1:10" s="26" customFormat="1" ht="25.5" x14ac:dyDescent="0.2">
      <c r="A66" s="14">
        <f t="shared" si="0"/>
        <v>57</v>
      </c>
      <c r="B66" s="291" t="s">
        <v>829</v>
      </c>
      <c r="C66" s="754"/>
      <c r="D66" s="754"/>
      <c r="E66" s="754"/>
      <c r="F66" s="754"/>
      <c r="G66" s="291" t="s">
        <v>73</v>
      </c>
      <c r="H66" s="100" t="s">
        <v>1828</v>
      </c>
      <c r="I66" s="238">
        <v>1</v>
      </c>
      <c r="J66" s="198"/>
    </row>
    <row r="67" spans="1:10" s="26" customFormat="1" ht="22.5" customHeight="1" x14ac:dyDescent="0.2">
      <c r="A67" s="14">
        <f t="shared" si="0"/>
        <v>58</v>
      </c>
      <c r="B67" s="291" t="s">
        <v>829</v>
      </c>
      <c r="C67" s="754"/>
      <c r="D67" s="754"/>
      <c r="E67" s="754"/>
      <c r="F67" s="754"/>
      <c r="G67" s="291" t="s">
        <v>73</v>
      </c>
      <c r="H67" s="59" t="s">
        <v>1829</v>
      </c>
      <c r="I67" s="238">
        <v>1</v>
      </c>
      <c r="J67" s="198"/>
    </row>
    <row r="68" spans="1:10" s="26" customFormat="1" ht="25.5" x14ac:dyDescent="0.2">
      <c r="A68" s="14">
        <f t="shared" si="0"/>
        <v>59</v>
      </c>
      <c r="B68" s="31" t="s">
        <v>830</v>
      </c>
      <c r="C68" s="78"/>
      <c r="D68" s="292" t="s">
        <v>1493</v>
      </c>
      <c r="E68" s="754"/>
      <c r="F68" s="754"/>
      <c r="G68" s="292" t="s">
        <v>73</v>
      </c>
      <c r="H68" s="59" t="s">
        <v>1830</v>
      </c>
      <c r="I68" s="238">
        <v>1</v>
      </c>
      <c r="J68" s="198"/>
    </row>
    <row r="69" spans="1:10" s="26" customFormat="1" ht="25.5" x14ac:dyDescent="0.2">
      <c r="A69" s="14">
        <f t="shared" ref="A69:A78" si="1">A68+1</f>
        <v>60</v>
      </c>
      <c r="B69" s="31" t="s">
        <v>830</v>
      </c>
      <c r="C69" s="78"/>
      <c r="D69" s="292" t="s">
        <v>1493</v>
      </c>
      <c r="E69" s="754"/>
      <c r="F69" s="754"/>
      <c r="G69" s="292" t="s">
        <v>73</v>
      </c>
      <c r="H69" s="59" t="s">
        <v>1831</v>
      </c>
      <c r="I69" s="238">
        <v>1</v>
      </c>
      <c r="J69" s="198"/>
    </row>
    <row r="70" spans="1:10" s="26" customFormat="1" x14ac:dyDescent="0.2">
      <c r="A70" s="14">
        <f>A69+1</f>
        <v>61</v>
      </c>
      <c r="B70" s="31"/>
      <c r="C70" s="78"/>
      <c r="D70" s="31"/>
      <c r="E70" s="31"/>
      <c r="F70" s="786" t="s">
        <v>1774</v>
      </c>
      <c r="G70" s="296" t="s">
        <v>73</v>
      </c>
      <c r="H70" s="324" t="s">
        <v>1832</v>
      </c>
      <c r="I70" s="263">
        <v>0</v>
      </c>
      <c r="J70" s="310" t="s">
        <v>1789</v>
      </c>
    </row>
    <row r="71" spans="1:10" s="26" customFormat="1" x14ac:dyDescent="0.2">
      <c r="A71" s="14">
        <f>A70+1</f>
        <v>62</v>
      </c>
      <c r="B71" s="31"/>
      <c r="C71" s="78"/>
      <c r="D71" s="31"/>
      <c r="E71" s="31"/>
      <c r="F71" s="786"/>
      <c r="G71" s="296" t="s">
        <v>73</v>
      </c>
      <c r="H71" s="324" t="s">
        <v>1833</v>
      </c>
      <c r="I71" s="263">
        <v>0</v>
      </c>
      <c r="J71" s="310" t="s">
        <v>1789</v>
      </c>
    </row>
    <row r="72" spans="1:10" s="26" customFormat="1" x14ac:dyDescent="0.2">
      <c r="A72" s="14">
        <f>A71+1</f>
        <v>63</v>
      </c>
      <c r="B72" s="292" t="s">
        <v>1492</v>
      </c>
      <c r="C72" s="292" t="s">
        <v>1491</v>
      </c>
      <c r="D72" s="292" t="s">
        <v>1487</v>
      </c>
      <c r="E72" s="764" t="s">
        <v>1487</v>
      </c>
      <c r="F72" s="764" t="s">
        <v>1487</v>
      </c>
      <c r="G72" s="292" t="s">
        <v>1488</v>
      </c>
      <c r="H72" s="323" t="s">
        <v>1489</v>
      </c>
      <c r="I72" s="238">
        <v>1</v>
      </c>
      <c r="J72" s="198"/>
    </row>
    <row r="73" spans="1:10" s="26" customFormat="1" ht="25.5" x14ac:dyDescent="0.2">
      <c r="A73" s="14">
        <f>A72+1</f>
        <v>64</v>
      </c>
      <c r="B73" s="31"/>
      <c r="C73" s="31" t="s">
        <v>1486</v>
      </c>
      <c r="D73" s="292" t="s">
        <v>1508</v>
      </c>
      <c r="E73" s="764"/>
      <c r="F73" s="764"/>
      <c r="G73" s="292" t="s">
        <v>73</v>
      </c>
      <c r="H73" s="323" t="s">
        <v>1490</v>
      </c>
      <c r="I73" s="238">
        <v>1</v>
      </c>
      <c r="J73" s="198"/>
    </row>
    <row r="74" spans="1:10" ht="38.25" x14ac:dyDescent="0.2">
      <c r="A74" s="14">
        <f>A73+1</f>
        <v>65</v>
      </c>
      <c r="B74" s="292" t="s">
        <v>737</v>
      </c>
      <c r="C74" s="791" t="s">
        <v>61</v>
      </c>
      <c r="D74" s="791" t="s">
        <v>845</v>
      </c>
      <c r="E74" s="791" t="s">
        <v>845</v>
      </c>
      <c r="F74" s="791" t="s">
        <v>845</v>
      </c>
      <c r="G74" s="292" t="s">
        <v>62</v>
      </c>
      <c r="H74" s="38" t="s">
        <v>868</v>
      </c>
      <c r="I74" s="238">
        <v>1</v>
      </c>
      <c r="J74" s="197"/>
    </row>
    <row r="75" spans="1:10" ht="26.25" customHeight="1" x14ac:dyDescent="0.2">
      <c r="A75" s="14">
        <f t="shared" si="1"/>
        <v>66</v>
      </c>
      <c r="B75" s="292" t="s">
        <v>737</v>
      </c>
      <c r="C75" s="791"/>
      <c r="D75" s="791"/>
      <c r="E75" s="791"/>
      <c r="F75" s="791"/>
      <c r="G75" s="292" t="s">
        <v>73</v>
      </c>
      <c r="H75" s="38" t="s">
        <v>869</v>
      </c>
      <c r="I75" s="238">
        <v>1</v>
      </c>
      <c r="J75" s="197"/>
    </row>
    <row r="76" spans="1:10" ht="39.75" customHeight="1" x14ac:dyDescent="0.2">
      <c r="A76" s="14">
        <f t="shared" si="1"/>
        <v>67</v>
      </c>
      <c r="B76" s="292" t="s">
        <v>738</v>
      </c>
      <c r="C76" s="299" t="s">
        <v>93</v>
      </c>
      <c r="D76" s="299" t="s">
        <v>846</v>
      </c>
      <c r="E76" s="299" t="s">
        <v>846</v>
      </c>
      <c r="F76" s="299" t="s">
        <v>846</v>
      </c>
      <c r="G76" s="292" t="s">
        <v>63</v>
      </c>
      <c r="H76" s="39" t="s">
        <v>870</v>
      </c>
      <c r="I76" s="238">
        <v>1</v>
      </c>
      <c r="J76" s="197"/>
    </row>
    <row r="77" spans="1:10" ht="25.5" x14ac:dyDescent="0.2">
      <c r="A77" s="14">
        <f t="shared" si="1"/>
        <v>68</v>
      </c>
      <c r="B77" s="31" t="s">
        <v>786</v>
      </c>
      <c r="C77" s="291" t="s">
        <v>1311</v>
      </c>
      <c r="D77" s="755">
        <v>4.3</v>
      </c>
      <c r="E77" s="755">
        <v>4.3</v>
      </c>
      <c r="F77" s="755">
        <v>4.3</v>
      </c>
      <c r="G77" s="291" t="s">
        <v>95</v>
      </c>
      <c r="H77" s="32" t="s">
        <v>871</v>
      </c>
      <c r="I77" s="238">
        <v>1</v>
      </c>
      <c r="J77" s="197"/>
    </row>
    <row r="78" spans="1:10" ht="25.5" x14ac:dyDescent="0.2">
      <c r="A78" s="14">
        <f t="shared" si="1"/>
        <v>69</v>
      </c>
      <c r="B78" s="31" t="s">
        <v>786</v>
      </c>
      <c r="C78" s="291" t="s">
        <v>1311</v>
      </c>
      <c r="D78" s="755"/>
      <c r="E78" s="755"/>
      <c r="F78" s="755"/>
      <c r="G78" s="291" t="s">
        <v>73</v>
      </c>
      <c r="H78" s="32" t="s">
        <v>872</v>
      </c>
      <c r="I78" s="238">
        <v>1</v>
      </c>
      <c r="J78" s="197"/>
    </row>
    <row r="79" spans="1:10" x14ac:dyDescent="0.2">
      <c r="A79" s="69"/>
      <c r="B79" s="769" t="s">
        <v>791</v>
      </c>
      <c r="C79" s="769"/>
      <c r="D79" s="769"/>
      <c r="E79" s="769"/>
      <c r="F79" s="769"/>
      <c r="G79" s="769"/>
      <c r="H79" s="769"/>
      <c r="I79" s="269"/>
      <c r="J79" s="33"/>
    </row>
    <row r="80" spans="1:10" ht="25.5" x14ac:dyDescent="0.2">
      <c r="A80" s="14">
        <f>A78+1</f>
        <v>70</v>
      </c>
      <c r="B80" s="291" t="s">
        <v>739</v>
      </c>
      <c r="C80" s="295">
        <v>5.0999999999999996</v>
      </c>
      <c r="D80" s="295">
        <v>5.0999999999999996</v>
      </c>
      <c r="E80" s="295">
        <v>5.0999999999999996</v>
      </c>
      <c r="F80" s="295">
        <v>5.0999999999999996</v>
      </c>
      <c r="G80" s="291" t="s">
        <v>98</v>
      </c>
      <c r="H80" s="32" t="s">
        <v>873</v>
      </c>
      <c r="I80" s="238">
        <v>1</v>
      </c>
      <c r="J80" s="33"/>
    </row>
    <row r="81" spans="1:10" ht="25.5" x14ac:dyDescent="0.2">
      <c r="A81" s="14">
        <f>A80+1</f>
        <v>71</v>
      </c>
      <c r="B81" s="31" t="s">
        <v>728</v>
      </c>
      <c r="C81" s="291" t="s">
        <v>1312</v>
      </c>
      <c r="D81" s="755" t="s">
        <v>64</v>
      </c>
      <c r="E81" s="755" t="s">
        <v>64</v>
      </c>
      <c r="F81" s="755" t="s">
        <v>64</v>
      </c>
      <c r="G81" s="291" t="s">
        <v>65</v>
      </c>
      <c r="H81" s="32" t="s">
        <v>874</v>
      </c>
      <c r="I81" s="238">
        <v>1</v>
      </c>
      <c r="J81" s="33"/>
    </row>
    <row r="82" spans="1:10" ht="38.25" x14ac:dyDescent="0.2">
      <c r="A82" s="14">
        <f t="shared" ref="A82:A143" si="2">A81+1</f>
        <v>72</v>
      </c>
      <c r="B82" s="31" t="s">
        <v>786</v>
      </c>
      <c r="C82" s="291" t="s">
        <v>1312</v>
      </c>
      <c r="D82" s="755"/>
      <c r="E82" s="755"/>
      <c r="F82" s="755"/>
      <c r="G82" s="291" t="s">
        <v>73</v>
      </c>
      <c r="H82" s="32" t="s">
        <v>875</v>
      </c>
      <c r="I82" s="238">
        <v>1</v>
      </c>
      <c r="J82" s="33"/>
    </row>
    <row r="83" spans="1:10" ht="25.5" x14ac:dyDescent="0.2">
      <c r="A83" s="14">
        <f>A82+1</f>
        <v>73</v>
      </c>
      <c r="B83" s="31" t="s">
        <v>786</v>
      </c>
      <c r="C83" s="291" t="s">
        <v>1312</v>
      </c>
      <c r="D83" s="755"/>
      <c r="E83" s="755"/>
      <c r="F83" s="755"/>
      <c r="G83" s="291" t="s">
        <v>73</v>
      </c>
      <c r="H83" s="32" t="s">
        <v>876</v>
      </c>
      <c r="I83" s="238">
        <v>1</v>
      </c>
      <c r="J83" s="33"/>
    </row>
    <row r="84" spans="1:10" ht="25.5" x14ac:dyDescent="0.2">
      <c r="A84" s="14">
        <f>A83+1</f>
        <v>74</v>
      </c>
      <c r="B84" s="301"/>
      <c r="C84" s="31"/>
      <c r="D84" s="110"/>
      <c r="E84" s="292" t="s">
        <v>1559</v>
      </c>
      <c r="F84" s="292" t="s">
        <v>1559</v>
      </c>
      <c r="G84" s="292" t="s">
        <v>73</v>
      </c>
      <c r="H84" s="39" t="s">
        <v>1796</v>
      </c>
      <c r="I84" s="270">
        <v>0</v>
      </c>
      <c r="J84" s="266" t="s">
        <v>1789</v>
      </c>
    </row>
    <row r="85" spans="1:10" ht="25.5" x14ac:dyDescent="0.2">
      <c r="A85" s="14">
        <f>A84+1</f>
        <v>75</v>
      </c>
      <c r="B85" s="31" t="s">
        <v>786</v>
      </c>
      <c r="C85" s="291" t="s">
        <v>1313</v>
      </c>
      <c r="D85" s="755" t="s">
        <v>67</v>
      </c>
      <c r="E85" s="755" t="s">
        <v>67</v>
      </c>
      <c r="F85" s="755" t="s">
        <v>67</v>
      </c>
      <c r="G85" s="291" t="s">
        <v>68</v>
      </c>
      <c r="H85" s="32" t="s">
        <v>877</v>
      </c>
      <c r="I85" s="238">
        <v>1</v>
      </c>
      <c r="J85" s="33"/>
    </row>
    <row r="86" spans="1:10" ht="25.5" x14ac:dyDescent="0.2">
      <c r="A86" s="14">
        <f t="shared" si="2"/>
        <v>76</v>
      </c>
      <c r="B86" s="31" t="s">
        <v>786</v>
      </c>
      <c r="C86" s="291" t="s">
        <v>1313</v>
      </c>
      <c r="D86" s="755"/>
      <c r="E86" s="755"/>
      <c r="F86" s="755"/>
      <c r="G86" s="291" t="s">
        <v>73</v>
      </c>
      <c r="H86" s="32" t="s">
        <v>878</v>
      </c>
      <c r="I86" s="238">
        <v>1</v>
      </c>
      <c r="J86" s="33"/>
    </row>
    <row r="87" spans="1:10" ht="51" x14ac:dyDescent="0.2">
      <c r="A87" s="14">
        <f t="shared" si="2"/>
        <v>77</v>
      </c>
      <c r="B87" s="291" t="s">
        <v>740</v>
      </c>
      <c r="C87" s="755" t="s">
        <v>69</v>
      </c>
      <c r="D87" s="755" t="s">
        <v>69</v>
      </c>
      <c r="E87" s="755" t="s">
        <v>69</v>
      </c>
      <c r="F87" s="755" t="s">
        <v>69</v>
      </c>
      <c r="G87" s="291" t="s">
        <v>70</v>
      </c>
      <c r="H87" s="32" t="s">
        <v>879</v>
      </c>
      <c r="I87" s="238">
        <v>1</v>
      </c>
      <c r="J87" s="33"/>
    </row>
    <row r="88" spans="1:10" ht="25.5" x14ac:dyDescent="0.2">
      <c r="A88" s="14">
        <f t="shared" si="2"/>
        <v>78</v>
      </c>
      <c r="B88" s="291" t="s">
        <v>740</v>
      </c>
      <c r="C88" s="755"/>
      <c r="D88" s="755"/>
      <c r="E88" s="755"/>
      <c r="F88" s="755"/>
      <c r="G88" s="291" t="s">
        <v>73</v>
      </c>
      <c r="H88" s="32" t="s">
        <v>880</v>
      </c>
      <c r="I88" s="238">
        <v>1</v>
      </c>
      <c r="J88" s="33"/>
    </row>
    <row r="89" spans="1:10" ht="51" x14ac:dyDescent="0.2">
      <c r="A89" s="14">
        <f t="shared" si="2"/>
        <v>79</v>
      </c>
      <c r="B89" s="291" t="s">
        <v>740</v>
      </c>
      <c r="C89" s="755"/>
      <c r="D89" s="755"/>
      <c r="E89" s="755"/>
      <c r="F89" s="755"/>
      <c r="G89" s="291" t="s">
        <v>73</v>
      </c>
      <c r="H89" s="38" t="s">
        <v>881</v>
      </c>
      <c r="I89" s="238">
        <v>1</v>
      </c>
      <c r="J89" s="33"/>
    </row>
    <row r="90" spans="1:10" ht="25.5" x14ac:dyDescent="0.2">
      <c r="A90" s="14">
        <f t="shared" si="2"/>
        <v>80</v>
      </c>
      <c r="B90" s="31" t="s">
        <v>786</v>
      </c>
      <c r="C90" s="291" t="s">
        <v>1314</v>
      </c>
      <c r="D90" s="755"/>
      <c r="E90" s="755"/>
      <c r="F90" s="755"/>
      <c r="G90" s="291" t="s">
        <v>73</v>
      </c>
      <c r="H90" s="32" t="s">
        <v>882</v>
      </c>
      <c r="I90" s="238">
        <v>1</v>
      </c>
      <c r="J90" s="33"/>
    </row>
    <row r="91" spans="1:10" ht="38.25" x14ac:dyDescent="0.2">
      <c r="A91" s="14">
        <f t="shared" si="2"/>
        <v>81</v>
      </c>
      <c r="B91" s="291" t="s">
        <v>741</v>
      </c>
      <c r="C91" s="755" t="s">
        <v>106</v>
      </c>
      <c r="D91" s="755" t="s">
        <v>106</v>
      </c>
      <c r="E91" s="755" t="s">
        <v>106</v>
      </c>
      <c r="F91" s="755" t="s">
        <v>106</v>
      </c>
      <c r="G91" s="291" t="s">
        <v>107</v>
      </c>
      <c r="H91" s="38" t="s">
        <v>1797</v>
      </c>
      <c r="I91" s="238">
        <v>1</v>
      </c>
      <c r="J91" s="33"/>
    </row>
    <row r="92" spans="1:10" ht="38.25" x14ac:dyDescent="0.2">
      <c r="A92" s="14">
        <f t="shared" si="2"/>
        <v>82</v>
      </c>
      <c r="B92" s="291" t="s">
        <v>741</v>
      </c>
      <c r="C92" s="755"/>
      <c r="D92" s="755"/>
      <c r="E92" s="755"/>
      <c r="F92" s="755"/>
      <c r="G92" s="291" t="s">
        <v>73</v>
      </c>
      <c r="H92" s="32" t="s">
        <v>884</v>
      </c>
      <c r="I92" s="238">
        <v>1</v>
      </c>
      <c r="J92" s="33"/>
    </row>
    <row r="93" spans="1:10" x14ac:dyDescent="0.2">
      <c r="A93" s="241"/>
      <c r="B93" s="291" t="s">
        <v>741</v>
      </c>
      <c r="C93" s="755"/>
      <c r="D93" s="755"/>
      <c r="E93" s="755"/>
      <c r="F93" s="755"/>
      <c r="G93" s="291" t="s">
        <v>73</v>
      </c>
      <c r="H93" s="34" t="s">
        <v>885</v>
      </c>
      <c r="I93" s="31"/>
      <c r="J93" s="33"/>
    </row>
    <row r="94" spans="1:10" x14ac:dyDescent="0.2">
      <c r="A94" s="14">
        <f>A92+1</f>
        <v>83</v>
      </c>
      <c r="B94" s="291" t="s">
        <v>741</v>
      </c>
      <c r="C94" s="755"/>
      <c r="D94" s="755"/>
      <c r="E94" s="755"/>
      <c r="F94" s="755"/>
      <c r="G94" s="291" t="s">
        <v>73</v>
      </c>
      <c r="H94" s="34" t="s">
        <v>886</v>
      </c>
      <c r="I94" s="238">
        <v>1</v>
      </c>
      <c r="J94" s="33"/>
    </row>
    <row r="95" spans="1:10" x14ac:dyDescent="0.2">
      <c r="A95" s="14">
        <f t="shared" si="2"/>
        <v>84</v>
      </c>
      <c r="B95" s="291" t="s">
        <v>741</v>
      </c>
      <c r="C95" s="755"/>
      <c r="D95" s="755"/>
      <c r="E95" s="755"/>
      <c r="F95" s="755"/>
      <c r="G95" s="291" t="s">
        <v>73</v>
      </c>
      <c r="H95" s="34" t="s">
        <v>887</v>
      </c>
      <c r="I95" s="238">
        <v>1</v>
      </c>
      <c r="J95" s="33"/>
    </row>
    <row r="96" spans="1:10" x14ac:dyDescent="0.2">
      <c r="A96" s="14">
        <f t="shared" si="2"/>
        <v>85</v>
      </c>
      <c r="B96" s="291" t="s">
        <v>741</v>
      </c>
      <c r="C96" s="755"/>
      <c r="D96" s="755"/>
      <c r="E96" s="755"/>
      <c r="F96" s="755"/>
      <c r="G96" s="291" t="s">
        <v>73</v>
      </c>
      <c r="H96" s="34" t="s">
        <v>888</v>
      </c>
      <c r="I96" s="238">
        <v>1</v>
      </c>
      <c r="J96" s="33"/>
    </row>
    <row r="97" spans="1:10" x14ac:dyDescent="0.2">
      <c r="A97" s="14">
        <f t="shared" si="2"/>
        <v>86</v>
      </c>
      <c r="B97" s="291" t="s">
        <v>741</v>
      </c>
      <c r="C97" s="755"/>
      <c r="D97" s="755"/>
      <c r="E97" s="755"/>
      <c r="F97" s="755"/>
      <c r="G97" s="291" t="s">
        <v>73</v>
      </c>
      <c r="H97" s="34" t="s">
        <v>889</v>
      </c>
      <c r="I97" s="238">
        <v>1</v>
      </c>
      <c r="J97" s="33"/>
    </row>
    <row r="98" spans="1:10" x14ac:dyDescent="0.2">
      <c r="A98" s="14">
        <f t="shared" si="2"/>
        <v>87</v>
      </c>
      <c r="B98" s="291" t="s">
        <v>741</v>
      </c>
      <c r="C98" s="755"/>
      <c r="D98" s="755"/>
      <c r="E98" s="755"/>
      <c r="F98" s="755"/>
      <c r="G98" s="291" t="s">
        <v>73</v>
      </c>
      <c r="H98" s="34" t="s">
        <v>890</v>
      </c>
      <c r="I98" s="238">
        <v>1</v>
      </c>
      <c r="J98" s="33"/>
    </row>
    <row r="99" spans="1:10" x14ac:dyDescent="0.2">
      <c r="A99" s="14">
        <f t="shared" si="2"/>
        <v>88</v>
      </c>
      <c r="B99" s="291" t="s">
        <v>741</v>
      </c>
      <c r="C99" s="755"/>
      <c r="D99" s="755"/>
      <c r="E99" s="755"/>
      <c r="F99" s="755"/>
      <c r="G99" s="291" t="s">
        <v>73</v>
      </c>
      <c r="H99" s="34" t="s">
        <v>891</v>
      </c>
      <c r="I99" s="238">
        <v>1</v>
      </c>
      <c r="J99" s="33"/>
    </row>
    <row r="100" spans="1:10" x14ac:dyDescent="0.2">
      <c r="A100" s="14">
        <f t="shared" si="2"/>
        <v>89</v>
      </c>
      <c r="B100" s="291" t="s">
        <v>741</v>
      </c>
      <c r="C100" s="755"/>
      <c r="D100" s="755"/>
      <c r="E100" s="755"/>
      <c r="F100" s="755"/>
      <c r="G100" s="291" t="s">
        <v>73</v>
      </c>
      <c r="H100" s="34" t="s">
        <v>892</v>
      </c>
      <c r="I100" s="238">
        <v>1</v>
      </c>
      <c r="J100" s="33"/>
    </row>
    <row r="101" spans="1:10" x14ac:dyDescent="0.2">
      <c r="A101" s="14">
        <f t="shared" si="2"/>
        <v>90</v>
      </c>
      <c r="B101" s="292" t="s">
        <v>741</v>
      </c>
      <c r="C101" s="755"/>
      <c r="D101" s="755"/>
      <c r="E101" s="755"/>
      <c r="F101" s="755"/>
      <c r="G101" s="291" t="s">
        <v>73</v>
      </c>
      <c r="H101" s="34" t="s">
        <v>893</v>
      </c>
      <c r="I101" s="238">
        <v>1</v>
      </c>
      <c r="J101" s="33"/>
    </row>
    <row r="102" spans="1:10" x14ac:dyDescent="0.2">
      <c r="A102" s="14">
        <f t="shared" si="2"/>
        <v>91</v>
      </c>
      <c r="B102" s="291" t="s">
        <v>741</v>
      </c>
      <c r="C102" s="755"/>
      <c r="D102" s="755"/>
      <c r="E102" s="755"/>
      <c r="F102" s="755"/>
      <c r="G102" s="291" t="s">
        <v>73</v>
      </c>
      <c r="H102" s="34" t="s">
        <v>894</v>
      </c>
      <c r="I102" s="238">
        <v>1</v>
      </c>
      <c r="J102" s="33"/>
    </row>
    <row r="103" spans="1:10" x14ac:dyDescent="0.2">
      <c r="A103" s="14">
        <f t="shared" si="2"/>
        <v>92</v>
      </c>
      <c r="B103" s="292" t="s">
        <v>741</v>
      </c>
      <c r="C103" s="755"/>
      <c r="D103" s="755"/>
      <c r="E103" s="755"/>
      <c r="F103" s="755"/>
      <c r="G103" s="291" t="s">
        <v>73</v>
      </c>
      <c r="H103" s="34" t="s">
        <v>1462</v>
      </c>
      <c r="I103" s="238">
        <v>1</v>
      </c>
      <c r="J103" s="33"/>
    </row>
    <row r="104" spans="1:10" x14ac:dyDescent="0.2">
      <c r="A104" s="14">
        <f t="shared" si="2"/>
        <v>93</v>
      </c>
      <c r="B104" s="291" t="s">
        <v>741</v>
      </c>
      <c r="C104" s="755"/>
      <c r="D104" s="755"/>
      <c r="E104" s="755"/>
      <c r="F104" s="755"/>
      <c r="G104" s="291" t="s">
        <v>73</v>
      </c>
      <c r="H104" s="32" t="s">
        <v>1461</v>
      </c>
      <c r="I104" s="238">
        <v>1</v>
      </c>
      <c r="J104" s="33"/>
    </row>
    <row r="105" spans="1:10" ht="25.5" x14ac:dyDescent="0.2">
      <c r="A105" s="14">
        <f t="shared" si="2"/>
        <v>94</v>
      </c>
      <c r="B105" s="291" t="s">
        <v>742</v>
      </c>
      <c r="C105" s="755" t="s">
        <v>122</v>
      </c>
      <c r="D105" s="755" t="s">
        <v>122</v>
      </c>
      <c r="E105" s="755" t="s">
        <v>122</v>
      </c>
      <c r="F105" s="755" t="s">
        <v>122</v>
      </c>
      <c r="G105" s="291" t="s">
        <v>123</v>
      </c>
      <c r="H105" s="32" t="s">
        <v>895</v>
      </c>
      <c r="I105" s="238">
        <v>1</v>
      </c>
      <c r="J105" s="33"/>
    </row>
    <row r="106" spans="1:10" ht="25.5" x14ac:dyDescent="0.2">
      <c r="A106" s="14">
        <f t="shared" si="2"/>
        <v>95</v>
      </c>
      <c r="B106" s="291" t="s">
        <v>742</v>
      </c>
      <c r="C106" s="755"/>
      <c r="D106" s="755"/>
      <c r="E106" s="755"/>
      <c r="F106" s="755"/>
      <c r="G106" s="291" t="s">
        <v>73</v>
      </c>
      <c r="H106" s="32" t="s">
        <v>896</v>
      </c>
      <c r="I106" s="238">
        <v>1</v>
      </c>
      <c r="J106" s="33"/>
    </row>
    <row r="107" spans="1:10" ht="38.25" x14ac:dyDescent="0.2">
      <c r="A107" s="14">
        <f>A106+1</f>
        <v>96</v>
      </c>
      <c r="B107" s="291"/>
      <c r="C107" s="755"/>
      <c r="D107" s="755"/>
      <c r="E107" s="755"/>
      <c r="F107" s="755"/>
      <c r="G107" s="291" t="s">
        <v>73</v>
      </c>
      <c r="H107" s="32" t="s">
        <v>1607</v>
      </c>
      <c r="I107" s="270">
        <v>0</v>
      </c>
      <c r="J107" s="266" t="s">
        <v>1789</v>
      </c>
    </row>
    <row r="108" spans="1:10" ht="38.25" x14ac:dyDescent="0.2">
      <c r="A108" s="14">
        <f>A107+1</f>
        <v>97</v>
      </c>
      <c r="B108" s="291" t="s">
        <v>743</v>
      </c>
      <c r="C108" s="755" t="s">
        <v>126</v>
      </c>
      <c r="D108" s="755" t="s">
        <v>126</v>
      </c>
      <c r="E108" s="755" t="s">
        <v>126</v>
      </c>
      <c r="F108" s="755" t="s">
        <v>126</v>
      </c>
      <c r="G108" s="291" t="s">
        <v>127</v>
      </c>
      <c r="H108" s="32" t="s">
        <v>1495</v>
      </c>
      <c r="I108" s="238">
        <v>1</v>
      </c>
      <c r="J108" s="33"/>
    </row>
    <row r="109" spans="1:10" ht="25.5" x14ac:dyDescent="0.2">
      <c r="A109" s="14">
        <f t="shared" si="2"/>
        <v>98</v>
      </c>
      <c r="B109" s="291" t="s">
        <v>743</v>
      </c>
      <c r="C109" s="755"/>
      <c r="D109" s="755"/>
      <c r="E109" s="755"/>
      <c r="F109" s="755"/>
      <c r="G109" s="291" t="s">
        <v>73</v>
      </c>
      <c r="H109" s="32" t="s">
        <v>1297</v>
      </c>
      <c r="I109" s="238">
        <v>1</v>
      </c>
      <c r="J109" s="33"/>
    </row>
    <row r="110" spans="1:10" ht="38.25" x14ac:dyDescent="0.2">
      <c r="A110" s="14">
        <f t="shared" si="2"/>
        <v>99</v>
      </c>
      <c r="B110" s="291" t="s">
        <v>686</v>
      </c>
      <c r="C110" s="755"/>
      <c r="D110" s="755"/>
      <c r="E110" s="755"/>
      <c r="F110" s="755"/>
      <c r="G110" s="291" t="s">
        <v>73</v>
      </c>
      <c r="H110" s="32" t="s">
        <v>897</v>
      </c>
      <c r="I110" s="238">
        <v>1</v>
      </c>
      <c r="J110" s="33"/>
    </row>
    <row r="111" spans="1:10" ht="25.5" x14ac:dyDescent="0.2">
      <c r="A111" s="14">
        <f t="shared" si="2"/>
        <v>100</v>
      </c>
      <c r="B111" s="291" t="s">
        <v>744</v>
      </c>
      <c r="C111" s="755"/>
      <c r="D111" s="755"/>
      <c r="E111" s="755"/>
      <c r="F111" s="755"/>
      <c r="G111" s="291" t="s">
        <v>73</v>
      </c>
      <c r="H111" s="32" t="s">
        <v>898</v>
      </c>
      <c r="I111" s="238">
        <v>1</v>
      </c>
      <c r="J111" s="33"/>
    </row>
    <row r="112" spans="1:10" ht="25.5" x14ac:dyDescent="0.2">
      <c r="A112" s="14">
        <f t="shared" si="2"/>
        <v>101</v>
      </c>
      <c r="B112" s="291" t="s">
        <v>743</v>
      </c>
      <c r="C112" s="755"/>
      <c r="D112" s="755"/>
      <c r="E112" s="755"/>
      <c r="F112" s="755"/>
      <c r="G112" s="291" t="s">
        <v>73</v>
      </c>
      <c r="H112" s="32" t="s">
        <v>899</v>
      </c>
      <c r="I112" s="238">
        <v>1</v>
      </c>
      <c r="J112" s="33"/>
    </row>
    <row r="113" spans="1:10" ht="38.25" x14ac:dyDescent="0.2">
      <c r="A113" s="14">
        <f t="shared" si="2"/>
        <v>102</v>
      </c>
      <c r="B113" s="291" t="s">
        <v>743</v>
      </c>
      <c r="C113" s="755"/>
      <c r="D113" s="755"/>
      <c r="E113" s="755"/>
      <c r="F113" s="755"/>
      <c r="G113" s="291" t="s">
        <v>73</v>
      </c>
      <c r="H113" s="32" t="s">
        <v>900</v>
      </c>
      <c r="I113" s="238">
        <v>1</v>
      </c>
      <c r="J113" s="33"/>
    </row>
    <row r="114" spans="1:10" ht="38.25" x14ac:dyDescent="0.2">
      <c r="A114" s="14">
        <f t="shared" si="2"/>
        <v>103</v>
      </c>
      <c r="B114" s="291" t="s">
        <v>743</v>
      </c>
      <c r="C114" s="755"/>
      <c r="D114" s="755"/>
      <c r="E114" s="755"/>
      <c r="F114" s="755"/>
      <c r="G114" s="291" t="s">
        <v>73</v>
      </c>
      <c r="H114" s="32" t="s">
        <v>901</v>
      </c>
      <c r="I114" s="238">
        <v>1</v>
      </c>
      <c r="J114" s="33"/>
    </row>
    <row r="115" spans="1:10" ht="25.5" x14ac:dyDescent="0.2">
      <c r="A115" s="14">
        <f t="shared" si="2"/>
        <v>104</v>
      </c>
      <c r="B115" s="291" t="s">
        <v>743</v>
      </c>
      <c r="C115" s="755"/>
      <c r="D115" s="755"/>
      <c r="E115" s="755"/>
      <c r="F115" s="755"/>
      <c r="G115" s="291" t="s">
        <v>73</v>
      </c>
      <c r="H115" s="32" t="s">
        <v>902</v>
      </c>
      <c r="I115" s="238">
        <v>1</v>
      </c>
      <c r="J115" s="33"/>
    </row>
    <row r="116" spans="1:10" ht="38.25" x14ac:dyDescent="0.2">
      <c r="A116" s="14">
        <f t="shared" si="2"/>
        <v>105</v>
      </c>
      <c r="B116" s="291" t="s">
        <v>743</v>
      </c>
      <c r="C116" s="755"/>
      <c r="D116" s="755"/>
      <c r="E116" s="755"/>
      <c r="F116" s="755"/>
      <c r="G116" s="291" t="s">
        <v>73</v>
      </c>
      <c r="H116" s="32" t="s">
        <v>903</v>
      </c>
      <c r="I116" s="238">
        <v>1</v>
      </c>
      <c r="J116" s="33"/>
    </row>
    <row r="117" spans="1:10" ht="52.5" customHeight="1" x14ac:dyDescent="0.2">
      <c r="A117" s="14">
        <f t="shared" si="2"/>
        <v>106</v>
      </c>
      <c r="B117" s="291" t="s">
        <v>743</v>
      </c>
      <c r="C117" s="755"/>
      <c r="D117" s="755"/>
      <c r="E117" s="755"/>
      <c r="F117" s="755"/>
      <c r="G117" s="291" t="s">
        <v>73</v>
      </c>
      <c r="H117" s="32" t="s">
        <v>904</v>
      </c>
      <c r="I117" s="238">
        <v>1</v>
      </c>
      <c r="J117" s="33"/>
    </row>
    <row r="118" spans="1:10" ht="51" x14ac:dyDescent="0.2">
      <c r="A118" s="14">
        <f t="shared" si="2"/>
        <v>107</v>
      </c>
      <c r="B118" s="292" t="s">
        <v>745</v>
      </c>
      <c r="C118" s="295" t="s">
        <v>136</v>
      </c>
      <c r="D118" s="755" t="s">
        <v>136</v>
      </c>
      <c r="E118" s="755" t="s">
        <v>136</v>
      </c>
      <c r="F118" s="755" t="s">
        <v>136</v>
      </c>
      <c r="G118" s="291" t="s">
        <v>137</v>
      </c>
      <c r="H118" s="32" t="s">
        <v>905</v>
      </c>
      <c r="I118" s="238">
        <v>1</v>
      </c>
      <c r="J118" s="33"/>
    </row>
    <row r="119" spans="1:10" ht="25.5" x14ac:dyDescent="0.2">
      <c r="A119" s="14">
        <f t="shared" si="2"/>
        <v>108</v>
      </c>
      <c r="B119" s="31" t="s">
        <v>786</v>
      </c>
      <c r="C119" s="291" t="s">
        <v>1315</v>
      </c>
      <c r="D119" s="755"/>
      <c r="E119" s="755"/>
      <c r="F119" s="755"/>
      <c r="G119" s="291" t="s">
        <v>73</v>
      </c>
      <c r="H119" s="32" t="s">
        <v>906</v>
      </c>
      <c r="I119" s="238">
        <v>1</v>
      </c>
      <c r="J119" s="33"/>
    </row>
    <row r="120" spans="1:10" ht="38.25" x14ac:dyDescent="0.2">
      <c r="A120" s="14">
        <f t="shared" si="2"/>
        <v>109</v>
      </c>
      <c r="B120" s="291" t="s">
        <v>745</v>
      </c>
      <c r="C120" s="295" t="s">
        <v>136</v>
      </c>
      <c r="D120" s="755"/>
      <c r="E120" s="755"/>
      <c r="F120" s="755"/>
      <c r="G120" s="291" t="s">
        <v>73</v>
      </c>
      <c r="H120" s="38" t="s">
        <v>1798</v>
      </c>
      <c r="I120" s="238">
        <v>1</v>
      </c>
      <c r="J120" s="33"/>
    </row>
    <row r="121" spans="1:10" ht="51" x14ac:dyDescent="0.2">
      <c r="A121" s="14">
        <f t="shared" si="2"/>
        <v>110</v>
      </c>
      <c r="B121" s="291" t="s">
        <v>745</v>
      </c>
      <c r="C121" s="295" t="s">
        <v>136</v>
      </c>
      <c r="D121" s="295" t="s">
        <v>136</v>
      </c>
      <c r="E121" s="295" t="s">
        <v>136</v>
      </c>
      <c r="F121" s="295" t="s">
        <v>136</v>
      </c>
      <c r="G121" s="291" t="s">
        <v>1473</v>
      </c>
      <c r="H121" s="32" t="s">
        <v>908</v>
      </c>
      <c r="I121" s="238">
        <v>1</v>
      </c>
      <c r="J121" s="33"/>
    </row>
    <row r="122" spans="1:10" ht="29.25" customHeight="1" x14ac:dyDescent="0.2">
      <c r="A122" s="14">
        <f t="shared" si="2"/>
        <v>111</v>
      </c>
      <c r="B122" s="291" t="s">
        <v>745</v>
      </c>
      <c r="C122" s="295" t="s">
        <v>136</v>
      </c>
      <c r="D122" s="755" t="s">
        <v>136</v>
      </c>
      <c r="E122" s="755" t="s">
        <v>136</v>
      </c>
      <c r="F122" s="755" t="s">
        <v>136</v>
      </c>
      <c r="G122" s="291" t="s">
        <v>73</v>
      </c>
      <c r="H122" s="32" t="s">
        <v>909</v>
      </c>
      <c r="I122" s="238">
        <v>1</v>
      </c>
      <c r="J122" s="33"/>
    </row>
    <row r="123" spans="1:10" ht="38.25" x14ac:dyDescent="0.2">
      <c r="A123" s="14">
        <f t="shared" si="2"/>
        <v>112</v>
      </c>
      <c r="B123" s="31" t="s">
        <v>786</v>
      </c>
      <c r="C123" s="291" t="s">
        <v>1315</v>
      </c>
      <c r="D123" s="755"/>
      <c r="E123" s="755"/>
      <c r="F123" s="755"/>
      <c r="G123" s="291" t="s">
        <v>73</v>
      </c>
      <c r="H123" s="38" t="s">
        <v>1799</v>
      </c>
      <c r="I123" s="238">
        <v>1</v>
      </c>
      <c r="J123" s="33"/>
    </row>
    <row r="124" spans="1:10" ht="25.5" x14ac:dyDescent="0.2">
      <c r="A124" s="14">
        <f t="shared" si="2"/>
        <v>113</v>
      </c>
      <c r="B124" s="291" t="s">
        <v>745</v>
      </c>
      <c r="C124" s="295" t="s">
        <v>136</v>
      </c>
      <c r="D124" s="755"/>
      <c r="E124" s="755"/>
      <c r="F124" s="755"/>
      <c r="G124" s="291" t="s">
        <v>73</v>
      </c>
      <c r="H124" s="32" t="s">
        <v>911</v>
      </c>
      <c r="I124" s="238">
        <v>1</v>
      </c>
      <c r="J124" s="33"/>
    </row>
    <row r="125" spans="1:10" ht="51" x14ac:dyDescent="0.2">
      <c r="A125" s="14">
        <f t="shared" si="2"/>
        <v>114</v>
      </c>
      <c r="B125" s="31" t="s">
        <v>786</v>
      </c>
      <c r="C125" s="291" t="s">
        <v>1315</v>
      </c>
      <c r="D125" s="755"/>
      <c r="E125" s="755"/>
      <c r="F125" s="755"/>
      <c r="G125" s="291" t="s">
        <v>73</v>
      </c>
      <c r="H125" s="39" t="s">
        <v>912</v>
      </c>
      <c r="I125" s="238">
        <v>1</v>
      </c>
      <c r="J125" s="33"/>
    </row>
    <row r="126" spans="1:10" ht="38.25" customHeight="1" x14ac:dyDescent="0.2">
      <c r="A126" s="14">
        <f t="shared" si="2"/>
        <v>115</v>
      </c>
      <c r="B126" s="291" t="s">
        <v>745</v>
      </c>
      <c r="C126" s="295" t="s">
        <v>146</v>
      </c>
      <c r="D126" s="755" t="s">
        <v>146</v>
      </c>
      <c r="E126" s="755" t="s">
        <v>146</v>
      </c>
      <c r="F126" s="755" t="s">
        <v>146</v>
      </c>
      <c r="G126" s="292" t="s">
        <v>1800</v>
      </c>
      <c r="H126" s="32" t="s">
        <v>913</v>
      </c>
      <c r="I126" s="238">
        <v>1</v>
      </c>
      <c r="J126" s="33"/>
    </row>
    <row r="127" spans="1:10" ht="25.5" x14ac:dyDescent="0.2">
      <c r="A127" s="14">
        <f t="shared" si="2"/>
        <v>116</v>
      </c>
      <c r="B127" s="291" t="s">
        <v>745</v>
      </c>
      <c r="C127" s="295" t="s">
        <v>146</v>
      </c>
      <c r="D127" s="755"/>
      <c r="E127" s="755"/>
      <c r="F127" s="755"/>
      <c r="G127" s="291" t="s">
        <v>73</v>
      </c>
      <c r="H127" s="32" t="s">
        <v>914</v>
      </c>
      <c r="I127" s="238">
        <v>1</v>
      </c>
      <c r="J127" s="33"/>
    </row>
    <row r="128" spans="1:10" ht="38.25" x14ac:dyDescent="0.2">
      <c r="A128" s="14">
        <f t="shared" si="2"/>
        <v>117</v>
      </c>
      <c r="B128" s="31" t="s">
        <v>785</v>
      </c>
      <c r="C128" s="291" t="s">
        <v>1316</v>
      </c>
      <c r="D128" s="755"/>
      <c r="E128" s="755"/>
      <c r="F128" s="755"/>
      <c r="G128" s="291" t="s">
        <v>73</v>
      </c>
      <c r="H128" s="32" t="s">
        <v>915</v>
      </c>
      <c r="I128" s="238">
        <v>1</v>
      </c>
      <c r="J128" s="33"/>
    </row>
    <row r="129" spans="1:10" ht="25.5" x14ac:dyDescent="0.2">
      <c r="A129" s="14">
        <f t="shared" si="2"/>
        <v>118</v>
      </c>
      <c r="B129" s="291" t="s">
        <v>742</v>
      </c>
      <c r="C129" s="295" t="s">
        <v>146</v>
      </c>
      <c r="D129" s="755"/>
      <c r="E129" s="755"/>
      <c r="F129" s="755"/>
      <c r="G129" s="291" t="s">
        <v>73</v>
      </c>
      <c r="H129" s="32" t="s">
        <v>916</v>
      </c>
      <c r="I129" s="238">
        <v>1</v>
      </c>
      <c r="J129" s="33"/>
    </row>
    <row r="130" spans="1:10" ht="38.25" x14ac:dyDescent="0.2">
      <c r="A130" s="14">
        <f t="shared" si="2"/>
        <v>119</v>
      </c>
      <c r="B130" s="31" t="s">
        <v>785</v>
      </c>
      <c r="C130" s="291" t="s">
        <v>1316</v>
      </c>
      <c r="D130" s="755"/>
      <c r="E130" s="755"/>
      <c r="F130" s="755"/>
      <c r="G130" s="291" t="s">
        <v>73</v>
      </c>
      <c r="H130" s="32" t="s">
        <v>1296</v>
      </c>
      <c r="I130" s="238">
        <v>1</v>
      </c>
      <c r="J130" s="33"/>
    </row>
    <row r="131" spans="1:10" ht="25.5" x14ac:dyDescent="0.2">
      <c r="A131" s="14">
        <f t="shared" si="2"/>
        <v>120</v>
      </c>
      <c r="B131" s="31" t="s">
        <v>785</v>
      </c>
      <c r="C131" s="291" t="s">
        <v>1316</v>
      </c>
      <c r="D131" s="755"/>
      <c r="E131" s="755"/>
      <c r="F131" s="755"/>
      <c r="G131" s="291" t="s">
        <v>73</v>
      </c>
      <c r="H131" s="32" t="s">
        <v>1297</v>
      </c>
      <c r="I131" s="238">
        <v>1</v>
      </c>
      <c r="J131" s="33"/>
    </row>
    <row r="132" spans="1:10" ht="38.25" x14ac:dyDescent="0.2">
      <c r="A132" s="14">
        <f t="shared" si="2"/>
        <v>121</v>
      </c>
      <c r="B132" s="255"/>
      <c r="C132" s="301"/>
      <c r="D132" s="225"/>
      <c r="E132" s="764" t="s">
        <v>1601</v>
      </c>
      <c r="F132" s="764" t="s">
        <v>1601</v>
      </c>
      <c r="G132" s="292" t="s">
        <v>1524</v>
      </c>
      <c r="H132" s="38" t="s">
        <v>1801</v>
      </c>
      <c r="I132" s="270">
        <v>0</v>
      </c>
      <c r="J132" s="266" t="s">
        <v>1789</v>
      </c>
    </row>
    <row r="133" spans="1:10" ht="28.5" customHeight="1" x14ac:dyDescent="0.2">
      <c r="A133" s="14">
        <f t="shared" si="2"/>
        <v>122</v>
      </c>
      <c r="B133" s="255"/>
      <c r="C133" s="301"/>
      <c r="D133" s="225"/>
      <c r="E133" s="791"/>
      <c r="F133" s="791"/>
      <c r="G133" s="292" t="s">
        <v>73</v>
      </c>
      <c r="H133" s="38" t="s">
        <v>914</v>
      </c>
      <c r="I133" s="270">
        <v>0</v>
      </c>
      <c r="J133" s="266" t="s">
        <v>1789</v>
      </c>
    </row>
    <row r="134" spans="1:10" ht="25.5" customHeight="1" x14ac:dyDescent="0.2">
      <c r="A134" s="14">
        <f t="shared" si="2"/>
        <v>123</v>
      </c>
      <c r="B134" s="255"/>
      <c r="C134" s="31"/>
      <c r="D134" s="225"/>
      <c r="E134" s="791"/>
      <c r="F134" s="791"/>
      <c r="G134" s="292" t="s">
        <v>73</v>
      </c>
      <c r="H134" s="38" t="s">
        <v>1802</v>
      </c>
      <c r="I134" s="270">
        <v>0</v>
      </c>
      <c r="J134" s="266" t="s">
        <v>1789</v>
      </c>
    </row>
    <row r="135" spans="1:10" ht="38.25" x14ac:dyDescent="0.2">
      <c r="A135" s="14">
        <f t="shared" si="2"/>
        <v>124</v>
      </c>
      <c r="B135" s="255"/>
      <c r="C135" s="301"/>
      <c r="D135" s="225"/>
      <c r="E135" s="791"/>
      <c r="F135" s="791"/>
      <c r="G135" s="292" t="s">
        <v>73</v>
      </c>
      <c r="H135" s="38" t="s">
        <v>1803</v>
      </c>
      <c r="I135" s="270">
        <v>0</v>
      </c>
      <c r="J135" s="266" t="s">
        <v>1789</v>
      </c>
    </row>
    <row r="136" spans="1:10" ht="25.5" x14ac:dyDescent="0.2">
      <c r="A136" s="14">
        <f t="shared" si="2"/>
        <v>125</v>
      </c>
      <c r="B136" s="255"/>
      <c r="C136" s="31"/>
      <c r="D136" s="225"/>
      <c r="E136" s="791"/>
      <c r="F136" s="791"/>
      <c r="G136" s="292" t="s">
        <v>73</v>
      </c>
      <c r="H136" s="38" t="s">
        <v>1297</v>
      </c>
      <c r="I136" s="270">
        <v>0</v>
      </c>
      <c r="J136" s="266" t="s">
        <v>1789</v>
      </c>
    </row>
    <row r="137" spans="1:10" ht="38.25" x14ac:dyDescent="0.2">
      <c r="A137" s="14">
        <f t="shared" si="2"/>
        <v>126</v>
      </c>
      <c r="B137" s="31" t="s">
        <v>786</v>
      </c>
      <c r="C137" s="291" t="s">
        <v>1317</v>
      </c>
      <c r="D137" s="294" t="s">
        <v>152</v>
      </c>
      <c r="E137" s="294" t="s">
        <v>152</v>
      </c>
      <c r="F137" s="294" t="s">
        <v>152</v>
      </c>
      <c r="G137" s="291" t="s">
        <v>153</v>
      </c>
      <c r="H137" s="32" t="s">
        <v>917</v>
      </c>
      <c r="I137" s="238">
        <v>1</v>
      </c>
      <c r="J137" s="33"/>
    </row>
    <row r="138" spans="1:10" ht="39" customHeight="1" x14ac:dyDescent="0.2">
      <c r="A138" s="14">
        <f t="shared" si="2"/>
        <v>127</v>
      </c>
      <c r="B138" s="31" t="s">
        <v>786</v>
      </c>
      <c r="C138" s="291" t="s">
        <v>1317</v>
      </c>
      <c r="D138" s="294" t="s">
        <v>152</v>
      </c>
      <c r="E138" s="294" t="s">
        <v>152</v>
      </c>
      <c r="F138" s="294" t="s">
        <v>152</v>
      </c>
      <c r="G138" s="291" t="s">
        <v>1610</v>
      </c>
      <c r="H138" s="38" t="s">
        <v>1804</v>
      </c>
      <c r="I138" s="238">
        <v>1</v>
      </c>
      <c r="J138" s="33"/>
    </row>
    <row r="139" spans="1:10" ht="43.5" customHeight="1" x14ac:dyDescent="0.2">
      <c r="A139" s="14">
        <f t="shared" si="2"/>
        <v>128</v>
      </c>
      <c r="B139" s="31" t="s">
        <v>786</v>
      </c>
      <c r="C139" s="291" t="s">
        <v>1317</v>
      </c>
      <c r="D139" s="295" t="s">
        <v>152</v>
      </c>
      <c r="E139" s="295" t="s">
        <v>152</v>
      </c>
      <c r="F139" s="295" t="s">
        <v>152</v>
      </c>
      <c r="G139" s="292" t="s">
        <v>73</v>
      </c>
      <c r="H139" s="32" t="s">
        <v>919</v>
      </c>
      <c r="I139" s="238">
        <v>1</v>
      </c>
      <c r="J139" s="33"/>
    </row>
    <row r="140" spans="1:10" ht="25.5" x14ac:dyDescent="0.2">
      <c r="A140" s="14">
        <f t="shared" si="2"/>
        <v>129</v>
      </c>
      <c r="B140" s="31" t="s">
        <v>786</v>
      </c>
      <c r="C140" s="291" t="s">
        <v>1318</v>
      </c>
      <c r="D140" s="755" t="s">
        <v>157</v>
      </c>
      <c r="E140" s="755" t="s">
        <v>157</v>
      </c>
      <c r="F140" s="755" t="s">
        <v>157</v>
      </c>
      <c r="G140" s="291" t="s">
        <v>158</v>
      </c>
      <c r="H140" s="38" t="s">
        <v>1805</v>
      </c>
      <c r="I140" s="238">
        <v>1</v>
      </c>
      <c r="J140" s="33"/>
    </row>
    <row r="141" spans="1:10" ht="25.5" x14ac:dyDescent="0.2">
      <c r="A141" s="14">
        <f t="shared" si="2"/>
        <v>130</v>
      </c>
      <c r="B141" s="31" t="s">
        <v>786</v>
      </c>
      <c r="C141" s="291" t="s">
        <v>1318</v>
      </c>
      <c r="D141" s="755"/>
      <c r="E141" s="755"/>
      <c r="F141" s="755"/>
      <c r="G141" s="291" t="s">
        <v>73</v>
      </c>
      <c r="H141" s="32" t="s">
        <v>921</v>
      </c>
      <c r="I141" s="238">
        <v>1</v>
      </c>
      <c r="J141" s="33"/>
    </row>
    <row r="142" spans="1:10" ht="38.25" x14ac:dyDescent="0.2">
      <c r="A142" s="14">
        <f t="shared" si="2"/>
        <v>131</v>
      </c>
      <c r="B142" s="31" t="s">
        <v>786</v>
      </c>
      <c r="C142" s="291" t="s">
        <v>1319</v>
      </c>
      <c r="D142" s="295" t="s">
        <v>161</v>
      </c>
      <c r="E142" s="295" t="s">
        <v>161</v>
      </c>
      <c r="F142" s="295" t="s">
        <v>161</v>
      </c>
      <c r="G142" s="291" t="s">
        <v>162</v>
      </c>
      <c r="H142" s="34" t="s">
        <v>922</v>
      </c>
      <c r="I142" s="238">
        <v>1</v>
      </c>
      <c r="J142" s="33"/>
    </row>
    <row r="143" spans="1:10" ht="51" x14ac:dyDescent="0.2">
      <c r="A143" s="14">
        <f t="shared" si="2"/>
        <v>132</v>
      </c>
      <c r="B143" s="301"/>
      <c r="C143" s="31"/>
      <c r="D143" s="110"/>
      <c r="E143" s="292" t="s">
        <v>1602</v>
      </c>
      <c r="F143" s="292" t="s">
        <v>1602</v>
      </c>
      <c r="G143" s="292" t="s">
        <v>1528</v>
      </c>
      <c r="H143" s="39" t="s">
        <v>1806</v>
      </c>
      <c r="I143" s="270">
        <v>0</v>
      </c>
      <c r="J143" s="266" t="s">
        <v>1789</v>
      </c>
    </row>
    <row r="144" spans="1:10" x14ac:dyDescent="0.2">
      <c r="A144" s="69"/>
      <c r="B144" s="769" t="s">
        <v>792</v>
      </c>
      <c r="C144" s="769"/>
      <c r="D144" s="769"/>
      <c r="E144" s="769"/>
      <c r="F144" s="769"/>
      <c r="G144" s="769"/>
      <c r="H144" s="769"/>
      <c r="I144" s="69"/>
      <c r="J144" s="33"/>
    </row>
    <row r="145" spans="1:10" ht="38.25" x14ac:dyDescent="0.2">
      <c r="A145" s="14">
        <f>A143+1</f>
        <v>133</v>
      </c>
      <c r="B145" s="31" t="s">
        <v>788</v>
      </c>
      <c r="C145" s="291" t="s">
        <v>1320</v>
      </c>
      <c r="D145" s="295">
        <v>5.2</v>
      </c>
      <c r="E145" s="295">
        <v>5.2</v>
      </c>
      <c r="F145" s="295">
        <v>5.2</v>
      </c>
      <c r="G145" s="291" t="s">
        <v>164</v>
      </c>
      <c r="H145" s="32" t="s">
        <v>923</v>
      </c>
      <c r="I145" s="238">
        <v>1</v>
      </c>
      <c r="J145" s="33"/>
    </row>
    <row r="146" spans="1:10" ht="25.5" x14ac:dyDescent="0.2">
      <c r="A146" s="241"/>
      <c r="B146" s="31" t="s">
        <v>788</v>
      </c>
      <c r="C146" s="754" t="s">
        <v>1321</v>
      </c>
      <c r="D146" s="755" t="s">
        <v>166</v>
      </c>
      <c r="E146" s="755" t="s">
        <v>166</v>
      </c>
      <c r="F146" s="755" t="s">
        <v>166</v>
      </c>
      <c r="G146" s="291" t="s">
        <v>167</v>
      </c>
      <c r="H146" s="34" t="s">
        <v>924</v>
      </c>
      <c r="I146" s="241"/>
      <c r="J146" s="33"/>
    </row>
    <row r="147" spans="1:10" ht="25.5" x14ac:dyDescent="0.2">
      <c r="A147" s="14">
        <f>A145+1</f>
        <v>134</v>
      </c>
      <c r="B147" s="31" t="s">
        <v>788</v>
      </c>
      <c r="C147" s="754"/>
      <c r="D147" s="755"/>
      <c r="E147" s="755"/>
      <c r="F147" s="755"/>
      <c r="G147" s="291" t="s">
        <v>73</v>
      </c>
      <c r="H147" s="34" t="s">
        <v>925</v>
      </c>
      <c r="I147" s="238">
        <v>1</v>
      </c>
      <c r="J147" s="33"/>
    </row>
    <row r="148" spans="1:10" x14ac:dyDescent="0.2">
      <c r="A148" s="14">
        <f t="shared" ref="A148:A180" si="3">A147+1</f>
        <v>135</v>
      </c>
      <c r="B148" s="31" t="s">
        <v>788</v>
      </c>
      <c r="C148" s="754"/>
      <c r="D148" s="755"/>
      <c r="E148" s="755"/>
      <c r="F148" s="755"/>
      <c r="G148" s="291" t="s">
        <v>73</v>
      </c>
      <c r="H148" s="34" t="s">
        <v>926</v>
      </c>
      <c r="I148" s="238">
        <v>1</v>
      </c>
      <c r="J148" s="33"/>
    </row>
    <row r="149" spans="1:10" x14ac:dyDescent="0.2">
      <c r="A149" s="14">
        <f t="shared" si="3"/>
        <v>136</v>
      </c>
      <c r="B149" s="31" t="s">
        <v>788</v>
      </c>
      <c r="C149" s="754"/>
      <c r="D149" s="755"/>
      <c r="E149" s="755"/>
      <c r="F149" s="755"/>
      <c r="G149" s="291" t="s">
        <v>73</v>
      </c>
      <c r="H149" s="34" t="s">
        <v>927</v>
      </c>
      <c r="I149" s="238">
        <v>1</v>
      </c>
      <c r="J149" s="33"/>
    </row>
    <row r="150" spans="1:10" x14ac:dyDescent="0.2">
      <c r="A150" s="14">
        <f t="shared" si="3"/>
        <v>137</v>
      </c>
      <c r="B150" s="31" t="s">
        <v>788</v>
      </c>
      <c r="C150" s="754"/>
      <c r="D150" s="755"/>
      <c r="E150" s="755"/>
      <c r="F150" s="755"/>
      <c r="G150" s="291" t="s">
        <v>73</v>
      </c>
      <c r="H150" s="34" t="s">
        <v>928</v>
      </c>
      <c r="I150" s="238">
        <v>1</v>
      </c>
      <c r="J150" s="33"/>
    </row>
    <row r="151" spans="1:10" ht="38.25" x14ac:dyDescent="0.2">
      <c r="A151" s="14">
        <f t="shared" si="3"/>
        <v>138</v>
      </c>
      <c r="B151" s="31" t="s">
        <v>788</v>
      </c>
      <c r="C151" s="754"/>
      <c r="D151" s="755"/>
      <c r="E151" s="755"/>
      <c r="F151" s="755"/>
      <c r="G151" s="291" t="s">
        <v>73</v>
      </c>
      <c r="H151" s="34" t="s">
        <v>929</v>
      </c>
      <c r="I151" s="238">
        <v>1</v>
      </c>
      <c r="J151" s="33"/>
    </row>
    <row r="152" spans="1:10" ht="25.5" x14ac:dyDescent="0.2">
      <c r="A152" s="14">
        <f t="shared" si="3"/>
        <v>139</v>
      </c>
      <c r="B152" s="31" t="s">
        <v>788</v>
      </c>
      <c r="C152" s="754"/>
      <c r="D152" s="755"/>
      <c r="E152" s="755"/>
      <c r="F152" s="755"/>
      <c r="G152" s="291" t="s">
        <v>73</v>
      </c>
      <c r="H152" s="34" t="s">
        <v>930</v>
      </c>
      <c r="I152" s="238">
        <v>1</v>
      </c>
      <c r="J152" s="33"/>
    </row>
    <row r="153" spans="1:10" x14ac:dyDescent="0.2">
      <c r="A153" s="14">
        <f t="shared" si="3"/>
        <v>140</v>
      </c>
      <c r="B153" s="31" t="s">
        <v>788</v>
      </c>
      <c r="C153" s="754"/>
      <c r="D153" s="755"/>
      <c r="E153" s="755"/>
      <c r="F153" s="755"/>
      <c r="G153" s="291" t="s">
        <v>73</v>
      </c>
      <c r="H153" s="34" t="s">
        <v>931</v>
      </c>
      <c r="I153" s="238">
        <v>1</v>
      </c>
      <c r="J153" s="33"/>
    </row>
    <row r="154" spans="1:10" x14ac:dyDescent="0.2">
      <c r="A154" s="14">
        <f t="shared" si="3"/>
        <v>141</v>
      </c>
      <c r="B154" s="31" t="s">
        <v>788</v>
      </c>
      <c r="C154" s="754"/>
      <c r="D154" s="755"/>
      <c r="E154" s="755"/>
      <c r="F154" s="755"/>
      <c r="G154" s="291" t="s">
        <v>73</v>
      </c>
      <c r="H154" s="34" t="s">
        <v>932</v>
      </c>
      <c r="I154" s="238">
        <v>1</v>
      </c>
      <c r="J154" s="33"/>
    </row>
    <row r="155" spans="1:10" ht="25.5" x14ac:dyDescent="0.2">
      <c r="A155" s="14">
        <f t="shared" si="3"/>
        <v>142</v>
      </c>
      <c r="B155" s="31"/>
      <c r="C155" s="292" t="s">
        <v>1322</v>
      </c>
      <c r="D155" s="299" t="s">
        <v>176</v>
      </c>
      <c r="E155" s="299" t="s">
        <v>166</v>
      </c>
      <c r="F155" s="299" t="s">
        <v>166</v>
      </c>
      <c r="G155" s="292" t="s">
        <v>73</v>
      </c>
      <c r="H155" s="39" t="s">
        <v>1529</v>
      </c>
      <c r="I155" s="238">
        <v>1</v>
      </c>
      <c r="J155" s="266"/>
    </row>
    <row r="156" spans="1:10" ht="25.5" x14ac:dyDescent="0.2">
      <c r="A156" s="14">
        <f t="shared" si="3"/>
        <v>143</v>
      </c>
      <c r="B156" s="31" t="s">
        <v>788</v>
      </c>
      <c r="C156" s="291" t="s">
        <v>1321</v>
      </c>
      <c r="D156" s="295" t="s">
        <v>166</v>
      </c>
      <c r="E156" s="295" t="s">
        <v>166</v>
      </c>
      <c r="F156" s="295" t="s">
        <v>166</v>
      </c>
      <c r="G156" s="291" t="s">
        <v>73</v>
      </c>
      <c r="H156" s="39" t="s">
        <v>1807</v>
      </c>
      <c r="I156" s="238">
        <v>1</v>
      </c>
      <c r="J156" s="33"/>
    </row>
    <row r="157" spans="1:10" ht="38.25" x14ac:dyDescent="0.2">
      <c r="A157" s="241"/>
      <c r="B157" s="31" t="s">
        <v>788</v>
      </c>
      <c r="C157" s="754" t="s">
        <v>1322</v>
      </c>
      <c r="D157" s="755" t="s">
        <v>176</v>
      </c>
      <c r="E157" s="755" t="s">
        <v>176</v>
      </c>
      <c r="F157" s="755" t="s">
        <v>176</v>
      </c>
      <c r="G157" s="291" t="s">
        <v>177</v>
      </c>
      <c r="H157" s="34" t="s">
        <v>1496</v>
      </c>
      <c r="I157" s="241"/>
      <c r="J157" s="33"/>
    </row>
    <row r="158" spans="1:10" ht="25.5" x14ac:dyDescent="0.2">
      <c r="A158" s="14">
        <f>A156+1</f>
        <v>144</v>
      </c>
      <c r="B158" s="31" t="s">
        <v>788</v>
      </c>
      <c r="C158" s="828"/>
      <c r="D158" s="828"/>
      <c r="E158" s="755"/>
      <c r="F158" s="755"/>
      <c r="G158" s="291" t="s">
        <v>73</v>
      </c>
      <c r="H158" s="34" t="s">
        <v>934</v>
      </c>
      <c r="I158" s="238">
        <v>1</v>
      </c>
      <c r="J158" s="33"/>
    </row>
    <row r="159" spans="1:10" ht="25.5" x14ac:dyDescent="0.2">
      <c r="A159" s="14">
        <f t="shared" si="3"/>
        <v>145</v>
      </c>
      <c r="B159" s="31" t="s">
        <v>788</v>
      </c>
      <c r="C159" s="828"/>
      <c r="D159" s="828"/>
      <c r="E159" s="755"/>
      <c r="F159" s="755"/>
      <c r="G159" s="291" t="s">
        <v>73</v>
      </c>
      <c r="H159" s="34" t="s">
        <v>935</v>
      </c>
      <c r="I159" s="238">
        <v>1</v>
      </c>
      <c r="J159" s="33"/>
    </row>
    <row r="160" spans="1:10" ht="25.5" x14ac:dyDescent="0.2">
      <c r="A160" s="14">
        <f t="shared" si="3"/>
        <v>146</v>
      </c>
      <c r="B160" s="31" t="s">
        <v>788</v>
      </c>
      <c r="C160" s="828"/>
      <c r="D160" s="828"/>
      <c r="E160" s="755"/>
      <c r="F160" s="755"/>
      <c r="G160" s="291" t="s">
        <v>73</v>
      </c>
      <c r="H160" s="34" t="s">
        <v>936</v>
      </c>
      <c r="I160" s="238">
        <v>1</v>
      </c>
      <c r="J160" s="33"/>
    </row>
    <row r="161" spans="1:10" x14ac:dyDescent="0.2">
      <c r="A161" s="14">
        <f t="shared" si="3"/>
        <v>147</v>
      </c>
      <c r="B161" s="31" t="s">
        <v>788</v>
      </c>
      <c r="C161" s="828"/>
      <c r="D161" s="828"/>
      <c r="E161" s="755"/>
      <c r="F161" s="755"/>
      <c r="G161" s="291" t="s">
        <v>73</v>
      </c>
      <c r="H161" s="34" t="s">
        <v>937</v>
      </c>
      <c r="I161" s="238">
        <v>1</v>
      </c>
      <c r="J161" s="33"/>
    </row>
    <row r="162" spans="1:10" x14ac:dyDescent="0.2">
      <c r="A162" s="14">
        <f t="shared" si="3"/>
        <v>148</v>
      </c>
      <c r="B162" s="31" t="s">
        <v>788</v>
      </c>
      <c r="C162" s="828"/>
      <c r="D162" s="828"/>
      <c r="E162" s="755"/>
      <c r="F162" s="755"/>
      <c r="G162" s="291" t="s">
        <v>73</v>
      </c>
      <c r="H162" s="34" t="s">
        <v>938</v>
      </c>
      <c r="I162" s="238">
        <v>1</v>
      </c>
      <c r="J162" s="33"/>
    </row>
    <row r="163" spans="1:10" x14ac:dyDescent="0.2">
      <c r="A163" s="14">
        <f t="shared" si="3"/>
        <v>149</v>
      </c>
      <c r="B163" s="31" t="s">
        <v>788</v>
      </c>
      <c r="C163" s="828"/>
      <c r="D163" s="828"/>
      <c r="E163" s="755"/>
      <c r="F163" s="755"/>
      <c r="G163" s="291" t="s">
        <v>73</v>
      </c>
      <c r="H163" s="34" t="s">
        <v>939</v>
      </c>
      <c r="I163" s="238">
        <v>1</v>
      </c>
      <c r="J163" s="33"/>
    </row>
    <row r="164" spans="1:10" x14ac:dyDescent="0.2">
      <c r="A164" s="14">
        <f t="shared" si="3"/>
        <v>150</v>
      </c>
      <c r="B164" s="31" t="s">
        <v>788</v>
      </c>
      <c r="C164" s="828"/>
      <c r="D164" s="828"/>
      <c r="E164" s="755"/>
      <c r="F164" s="755"/>
      <c r="G164" s="291" t="s">
        <v>73</v>
      </c>
      <c r="H164" s="39" t="s">
        <v>1808</v>
      </c>
      <c r="I164" s="238">
        <v>1</v>
      </c>
      <c r="J164" s="266"/>
    </row>
    <row r="165" spans="1:10" ht="25.5" x14ac:dyDescent="0.2">
      <c r="A165" s="14">
        <f t="shared" si="3"/>
        <v>151</v>
      </c>
      <c r="B165" s="31" t="s">
        <v>788</v>
      </c>
      <c r="C165" s="828"/>
      <c r="D165" s="828"/>
      <c r="E165" s="755"/>
      <c r="F165" s="755"/>
      <c r="G165" s="291" t="s">
        <v>73</v>
      </c>
      <c r="H165" s="39" t="s">
        <v>1809</v>
      </c>
      <c r="I165" s="238">
        <v>1</v>
      </c>
      <c r="J165" s="33"/>
    </row>
    <row r="166" spans="1:10" ht="38.25" x14ac:dyDescent="0.2">
      <c r="A166" s="14">
        <f t="shared" si="3"/>
        <v>152</v>
      </c>
      <c r="B166" s="31" t="s">
        <v>788</v>
      </c>
      <c r="C166" s="828"/>
      <c r="D166" s="828"/>
      <c r="E166" s="755"/>
      <c r="F166" s="755"/>
      <c r="G166" s="291" t="s">
        <v>73</v>
      </c>
      <c r="H166" s="39" t="s">
        <v>1810</v>
      </c>
      <c r="I166" s="238">
        <v>1</v>
      </c>
      <c r="J166" s="266"/>
    </row>
    <row r="167" spans="1:10" x14ac:dyDescent="0.2">
      <c r="A167" s="14">
        <f t="shared" si="3"/>
        <v>153</v>
      </c>
      <c r="B167" s="31" t="s">
        <v>788</v>
      </c>
      <c r="C167" s="828"/>
      <c r="D167" s="828"/>
      <c r="E167" s="755"/>
      <c r="F167" s="755"/>
      <c r="G167" s="291" t="s">
        <v>73</v>
      </c>
      <c r="H167" s="39" t="s">
        <v>1811</v>
      </c>
      <c r="I167" s="238">
        <v>1</v>
      </c>
      <c r="J167" s="33"/>
    </row>
    <row r="168" spans="1:10" ht="25.5" x14ac:dyDescent="0.2">
      <c r="A168" s="14">
        <f t="shared" si="3"/>
        <v>154</v>
      </c>
      <c r="B168" s="31" t="s">
        <v>788</v>
      </c>
      <c r="C168" s="828"/>
      <c r="D168" s="828"/>
      <c r="E168" s="755"/>
      <c r="F168" s="755"/>
      <c r="G168" s="291" t="s">
        <v>73</v>
      </c>
      <c r="H168" s="39" t="s">
        <v>1812</v>
      </c>
      <c r="I168" s="238">
        <v>1</v>
      </c>
      <c r="J168" s="33"/>
    </row>
    <row r="169" spans="1:10" x14ac:dyDescent="0.2">
      <c r="A169" s="14">
        <f t="shared" si="3"/>
        <v>155</v>
      </c>
      <c r="B169" s="31" t="s">
        <v>788</v>
      </c>
      <c r="C169" s="828"/>
      <c r="D169" s="828"/>
      <c r="E169" s="755"/>
      <c r="F169" s="755"/>
      <c r="G169" s="291" t="s">
        <v>73</v>
      </c>
      <c r="H169" s="39" t="s">
        <v>1813</v>
      </c>
      <c r="I169" s="238">
        <v>1</v>
      </c>
      <c r="J169" s="33"/>
    </row>
    <row r="170" spans="1:10" x14ac:dyDescent="0.2">
      <c r="A170" s="14">
        <f t="shared" si="3"/>
        <v>156</v>
      </c>
      <c r="B170" s="31" t="s">
        <v>788</v>
      </c>
      <c r="C170" s="828"/>
      <c r="D170" s="828"/>
      <c r="E170" s="755"/>
      <c r="F170" s="755"/>
      <c r="G170" s="291" t="s">
        <v>73</v>
      </c>
      <c r="H170" s="39" t="s">
        <v>1814</v>
      </c>
      <c r="I170" s="238">
        <v>1</v>
      </c>
      <c r="J170" s="33"/>
    </row>
    <row r="171" spans="1:10" ht="25.5" x14ac:dyDescent="0.2">
      <c r="A171" s="14">
        <f t="shared" si="3"/>
        <v>157</v>
      </c>
      <c r="B171" s="31" t="s">
        <v>788</v>
      </c>
      <c r="C171" s="754" t="s">
        <v>1322</v>
      </c>
      <c r="D171" s="755" t="s">
        <v>176</v>
      </c>
      <c r="E171" s="755" t="s">
        <v>176</v>
      </c>
      <c r="F171" s="755" t="s">
        <v>176</v>
      </c>
      <c r="G171" s="291" t="s">
        <v>1474</v>
      </c>
      <c r="H171" s="39" t="s">
        <v>1815</v>
      </c>
      <c r="I171" s="238">
        <v>1</v>
      </c>
      <c r="J171" s="33"/>
    </row>
    <row r="172" spans="1:10" ht="38.25" x14ac:dyDescent="0.2">
      <c r="A172" s="14">
        <f t="shared" si="3"/>
        <v>158</v>
      </c>
      <c r="B172" s="31" t="s">
        <v>788</v>
      </c>
      <c r="C172" s="755"/>
      <c r="D172" s="755"/>
      <c r="E172" s="755"/>
      <c r="F172" s="755"/>
      <c r="G172" s="291" t="s">
        <v>73</v>
      </c>
      <c r="H172" s="39" t="s">
        <v>1816</v>
      </c>
      <c r="I172" s="238">
        <v>1</v>
      </c>
      <c r="J172" s="33"/>
    </row>
    <row r="173" spans="1:10" ht="25.5" x14ac:dyDescent="0.2">
      <c r="A173" s="14">
        <f t="shared" si="3"/>
        <v>159</v>
      </c>
      <c r="B173" s="31" t="s">
        <v>788</v>
      </c>
      <c r="C173" s="755"/>
      <c r="D173" s="755"/>
      <c r="E173" s="755"/>
      <c r="F173" s="755"/>
      <c r="G173" s="291" t="s">
        <v>73</v>
      </c>
      <c r="H173" s="39" t="s">
        <v>1817</v>
      </c>
      <c r="I173" s="238">
        <v>1</v>
      </c>
      <c r="J173" s="33"/>
    </row>
    <row r="174" spans="1:10" ht="25.5" x14ac:dyDescent="0.2">
      <c r="A174" s="14">
        <f t="shared" si="3"/>
        <v>160</v>
      </c>
      <c r="B174" s="31" t="s">
        <v>788</v>
      </c>
      <c r="C174" s="755"/>
      <c r="D174" s="755"/>
      <c r="E174" s="755"/>
      <c r="F174" s="755"/>
      <c r="G174" s="291" t="s">
        <v>73</v>
      </c>
      <c r="H174" s="39" t="s">
        <v>1818</v>
      </c>
      <c r="I174" s="238">
        <v>1</v>
      </c>
      <c r="J174" s="33"/>
    </row>
    <row r="175" spans="1:10" ht="51" x14ac:dyDescent="0.2">
      <c r="A175" s="241"/>
      <c r="B175" s="31" t="s">
        <v>788</v>
      </c>
      <c r="C175" s="754" t="s">
        <v>1323</v>
      </c>
      <c r="D175" s="755" t="s">
        <v>198</v>
      </c>
      <c r="E175" s="755" t="s">
        <v>198</v>
      </c>
      <c r="F175" s="755" t="s">
        <v>198</v>
      </c>
      <c r="G175" s="291" t="s">
        <v>208</v>
      </c>
      <c r="H175" s="34" t="s">
        <v>953</v>
      </c>
      <c r="I175" s="241"/>
      <c r="J175" s="33"/>
    </row>
    <row r="176" spans="1:10" ht="25.5" x14ac:dyDescent="0.2">
      <c r="A176" s="14">
        <f>A174+1</f>
        <v>161</v>
      </c>
      <c r="B176" s="31" t="s">
        <v>788</v>
      </c>
      <c r="C176" s="755"/>
      <c r="D176" s="755"/>
      <c r="E176" s="755"/>
      <c r="F176" s="755"/>
      <c r="G176" s="291" t="s">
        <v>73</v>
      </c>
      <c r="H176" s="34" t="s">
        <v>954</v>
      </c>
      <c r="I176" s="238">
        <v>1</v>
      </c>
      <c r="J176" s="33"/>
    </row>
    <row r="177" spans="1:10" x14ac:dyDescent="0.2">
      <c r="A177" s="14">
        <f t="shared" si="3"/>
        <v>162</v>
      </c>
      <c r="B177" s="31" t="s">
        <v>788</v>
      </c>
      <c r="C177" s="755"/>
      <c r="D177" s="755"/>
      <c r="E177" s="755"/>
      <c r="F177" s="755"/>
      <c r="G177" s="291" t="s">
        <v>73</v>
      </c>
      <c r="H177" s="34" t="s">
        <v>955</v>
      </c>
      <c r="I177" s="238">
        <v>1</v>
      </c>
      <c r="J177" s="33"/>
    </row>
    <row r="178" spans="1:10" ht="25.5" x14ac:dyDescent="0.2">
      <c r="A178" s="14">
        <f t="shared" si="3"/>
        <v>163</v>
      </c>
      <c r="B178" s="31" t="s">
        <v>788</v>
      </c>
      <c r="C178" s="755"/>
      <c r="D178" s="755"/>
      <c r="E178" s="755"/>
      <c r="F178" s="755"/>
      <c r="G178" s="291" t="s">
        <v>73</v>
      </c>
      <c r="H178" s="34" t="s">
        <v>956</v>
      </c>
      <c r="I178" s="238">
        <v>1</v>
      </c>
      <c r="J178" s="33"/>
    </row>
    <row r="179" spans="1:10" x14ac:dyDescent="0.2">
      <c r="A179" s="14">
        <f t="shared" si="3"/>
        <v>164</v>
      </c>
      <c r="B179" s="31" t="s">
        <v>788</v>
      </c>
      <c r="C179" s="755"/>
      <c r="D179" s="755"/>
      <c r="E179" s="755"/>
      <c r="F179" s="755"/>
      <c r="G179" s="291" t="s">
        <v>73</v>
      </c>
      <c r="H179" s="34" t="s">
        <v>957</v>
      </c>
      <c r="I179" s="238">
        <v>1</v>
      </c>
      <c r="J179" s="33"/>
    </row>
    <row r="180" spans="1:10" x14ac:dyDescent="0.2">
      <c r="A180" s="14">
        <f t="shared" si="3"/>
        <v>165</v>
      </c>
      <c r="B180" s="31" t="s">
        <v>788</v>
      </c>
      <c r="C180" s="755"/>
      <c r="D180" s="755"/>
      <c r="E180" s="755"/>
      <c r="F180" s="755"/>
      <c r="G180" s="291" t="s">
        <v>73</v>
      </c>
      <c r="H180" s="34" t="s">
        <v>958</v>
      </c>
      <c r="I180" s="238">
        <v>1</v>
      </c>
      <c r="J180" s="33"/>
    </row>
    <row r="181" spans="1:10" ht="25.5" x14ac:dyDescent="0.2">
      <c r="A181" s="241"/>
      <c r="B181" s="764" t="s">
        <v>1513</v>
      </c>
      <c r="C181" s="754" t="s">
        <v>205</v>
      </c>
      <c r="D181" s="755" t="s">
        <v>205</v>
      </c>
      <c r="E181" s="755" t="s">
        <v>205</v>
      </c>
      <c r="F181" s="755" t="s">
        <v>205</v>
      </c>
      <c r="G181" s="754" t="s">
        <v>206</v>
      </c>
      <c r="H181" s="32" t="s">
        <v>1509</v>
      </c>
      <c r="I181" s="241"/>
      <c r="J181" s="33"/>
    </row>
    <row r="182" spans="1:10" x14ac:dyDescent="0.2">
      <c r="A182" s="14">
        <f>A180+1</f>
        <v>166</v>
      </c>
      <c r="B182" s="764"/>
      <c r="C182" s="754"/>
      <c r="D182" s="755"/>
      <c r="E182" s="755"/>
      <c r="F182" s="755"/>
      <c r="G182" s="754"/>
      <c r="H182" s="103" t="s">
        <v>1510</v>
      </c>
      <c r="I182" s="238">
        <v>1</v>
      </c>
      <c r="J182" s="33"/>
    </row>
    <row r="183" spans="1:10" x14ac:dyDescent="0.2">
      <c r="A183" s="14">
        <f t="shared" ref="A183:A212" si="4">A182+1</f>
        <v>167</v>
      </c>
      <c r="B183" s="764"/>
      <c r="C183" s="754"/>
      <c r="D183" s="755"/>
      <c r="E183" s="755"/>
      <c r="F183" s="755"/>
      <c r="G183" s="754"/>
      <c r="H183" s="103" t="s">
        <v>1512</v>
      </c>
      <c r="I183" s="238">
        <v>1</v>
      </c>
      <c r="J183" s="33"/>
    </row>
    <row r="184" spans="1:10" ht="25.5" x14ac:dyDescent="0.2">
      <c r="A184" s="14">
        <f t="shared" si="4"/>
        <v>168</v>
      </c>
      <c r="B184" s="31" t="s">
        <v>788</v>
      </c>
      <c r="C184" s="291" t="s">
        <v>1324</v>
      </c>
      <c r="D184" s="755"/>
      <c r="E184" s="755"/>
      <c r="F184" s="755"/>
      <c r="G184" s="754"/>
      <c r="H184" s="103" t="s">
        <v>1511</v>
      </c>
      <c r="I184" s="238">
        <v>1</v>
      </c>
      <c r="J184" s="33"/>
    </row>
    <row r="185" spans="1:10" x14ac:dyDescent="0.2">
      <c r="A185" s="69"/>
      <c r="B185" s="769" t="s">
        <v>793</v>
      </c>
      <c r="C185" s="769"/>
      <c r="D185" s="769"/>
      <c r="E185" s="769"/>
      <c r="F185" s="769"/>
      <c r="G185" s="769"/>
      <c r="H185" s="769"/>
      <c r="I185" s="69"/>
      <c r="J185" s="33"/>
    </row>
    <row r="186" spans="1:10" ht="38.25" x14ac:dyDescent="0.2">
      <c r="A186" s="14">
        <f>A184+1</f>
        <v>169</v>
      </c>
      <c r="B186" s="31" t="s">
        <v>786</v>
      </c>
      <c r="C186" s="291" t="s">
        <v>1325</v>
      </c>
      <c r="D186" s="755">
        <v>5.3</v>
      </c>
      <c r="E186" s="755">
        <v>5.3</v>
      </c>
      <c r="F186" s="755">
        <v>5.3</v>
      </c>
      <c r="G186" s="291" t="s">
        <v>209</v>
      </c>
      <c r="H186" s="32" t="s">
        <v>1560</v>
      </c>
      <c r="I186" s="238">
        <v>1</v>
      </c>
      <c r="J186" s="33"/>
    </row>
    <row r="187" spans="1:10" ht="25.5" x14ac:dyDescent="0.2">
      <c r="A187" s="14">
        <f>A186+1</f>
        <v>170</v>
      </c>
      <c r="B187" s="31" t="s">
        <v>786</v>
      </c>
      <c r="C187" s="291" t="s">
        <v>1325</v>
      </c>
      <c r="D187" s="755"/>
      <c r="E187" s="755"/>
      <c r="F187" s="755"/>
      <c r="G187" s="291" t="s">
        <v>73</v>
      </c>
      <c r="H187" s="32" t="s">
        <v>1561</v>
      </c>
      <c r="I187" s="238">
        <v>1</v>
      </c>
      <c r="J187" s="266"/>
    </row>
    <row r="188" spans="1:10" ht="38.25" x14ac:dyDescent="0.2">
      <c r="A188" s="14">
        <f>A187+1</f>
        <v>171</v>
      </c>
      <c r="B188" s="31" t="s">
        <v>786</v>
      </c>
      <c r="C188" s="291" t="s">
        <v>1325</v>
      </c>
      <c r="D188" s="755"/>
      <c r="E188" s="755"/>
      <c r="F188" s="755"/>
      <c r="G188" s="291" t="s">
        <v>73</v>
      </c>
      <c r="H188" s="32" t="s">
        <v>960</v>
      </c>
      <c r="I188" s="238">
        <v>1</v>
      </c>
      <c r="J188" s="33"/>
    </row>
    <row r="189" spans="1:10" ht="25.5" customHeight="1" x14ac:dyDescent="0.2">
      <c r="A189" s="14">
        <f>A188+1</f>
        <v>172</v>
      </c>
      <c r="B189" s="31" t="s">
        <v>786</v>
      </c>
      <c r="C189" s="291" t="s">
        <v>1326</v>
      </c>
      <c r="D189" s="755" t="s">
        <v>212</v>
      </c>
      <c r="E189" s="755" t="s">
        <v>212</v>
      </c>
      <c r="F189" s="755" t="s">
        <v>212</v>
      </c>
      <c r="G189" s="291" t="s">
        <v>213</v>
      </c>
      <c r="H189" s="32" t="s">
        <v>961</v>
      </c>
      <c r="I189" s="238">
        <v>1</v>
      </c>
      <c r="J189" s="33"/>
    </row>
    <row r="190" spans="1:10" ht="38.25" x14ac:dyDescent="0.2">
      <c r="A190" s="14">
        <f>A189+1</f>
        <v>173</v>
      </c>
      <c r="B190" s="31" t="s">
        <v>786</v>
      </c>
      <c r="C190" s="291" t="s">
        <v>1326</v>
      </c>
      <c r="D190" s="755"/>
      <c r="E190" s="755"/>
      <c r="F190" s="755"/>
      <c r="G190" s="291" t="s">
        <v>73</v>
      </c>
      <c r="H190" s="32" t="s">
        <v>962</v>
      </c>
      <c r="I190" s="238">
        <v>1</v>
      </c>
      <c r="J190" s="33"/>
    </row>
    <row r="191" spans="1:10" ht="31.5" customHeight="1" x14ac:dyDescent="0.2">
      <c r="A191" s="14">
        <f t="shared" si="4"/>
        <v>174</v>
      </c>
      <c r="B191" s="291" t="s">
        <v>746</v>
      </c>
      <c r="C191" s="295" t="s">
        <v>212</v>
      </c>
      <c r="D191" s="755"/>
      <c r="E191" s="755"/>
      <c r="F191" s="755"/>
      <c r="G191" s="291" t="s">
        <v>73</v>
      </c>
      <c r="H191" s="33" t="s">
        <v>963</v>
      </c>
      <c r="I191" s="238">
        <v>1</v>
      </c>
      <c r="J191" s="33"/>
    </row>
    <row r="192" spans="1:10" ht="25.5" x14ac:dyDescent="0.2">
      <c r="A192" s="14">
        <f t="shared" si="4"/>
        <v>175</v>
      </c>
      <c r="B192" s="31" t="s">
        <v>786</v>
      </c>
      <c r="C192" s="291" t="s">
        <v>1326</v>
      </c>
      <c r="D192" s="755"/>
      <c r="E192" s="755"/>
      <c r="F192" s="755"/>
      <c r="G192" s="291" t="s">
        <v>73</v>
      </c>
      <c r="H192" s="32" t="s">
        <v>964</v>
      </c>
      <c r="I192" s="238">
        <v>2</v>
      </c>
      <c r="J192" s="33"/>
    </row>
    <row r="193" spans="1:10" ht="63.75" x14ac:dyDescent="0.2">
      <c r="A193" s="14">
        <f t="shared" si="4"/>
        <v>176</v>
      </c>
      <c r="B193" s="31" t="s">
        <v>786</v>
      </c>
      <c r="C193" s="291" t="s">
        <v>1326</v>
      </c>
      <c r="D193" s="755"/>
      <c r="E193" s="755"/>
      <c r="F193" s="755"/>
      <c r="G193" s="291" t="s">
        <v>73</v>
      </c>
      <c r="H193" s="32" t="s">
        <v>965</v>
      </c>
      <c r="I193" s="238">
        <v>2</v>
      </c>
      <c r="J193" s="33"/>
    </row>
    <row r="194" spans="1:10" ht="25.5" x14ac:dyDescent="0.2">
      <c r="A194" s="241"/>
      <c r="B194" s="291" t="s">
        <v>747</v>
      </c>
      <c r="C194" s="755" t="s">
        <v>219</v>
      </c>
      <c r="D194" s="755" t="s">
        <v>219</v>
      </c>
      <c r="E194" s="755" t="s">
        <v>219</v>
      </c>
      <c r="F194" s="755" t="s">
        <v>219</v>
      </c>
      <c r="G194" s="291" t="s">
        <v>220</v>
      </c>
      <c r="H194" s="34" t="s">
        <v>966</v>
      </c>
      <c r="I194" s="241"/>
      <c r="J194" s="33"/>
    </row>
    <row r="195" spans="1:10" ht="25.5" x14ac:dyDescent="0.2">
      <c r="A195" s="14">
        <f>A193+1</f>
        <v>177</v>
      </c>
      <c r="B195" s="291" t="s">
        <v>747</v>
      </c>
      <c r="C195" s="755"/>
      <c r="D195" s="755"/>
      <c r="E195" s="755"/>
      <c r="F195" s="755"/>
      <c r="G195" s="291" t="s">
        <v>73</v>
      </c>
      <c r="H195" s="34" t="s">
        <v>967</v>
      </c>
      <c r="I195" s="238">
        <v>1</v>
      </c>
      <c r="J195" s="33"/>
    </row>
    <row r="196" spans="1:10" ht="25.5" x14ac:dyDescent="0.2">
      <c r="A196" s="14">
        <f>A195+1</f>
        <v>178</v>
      </c>
      <c r="B196" s="291" t="s">
        <v>747</v>
      </c>
      <c r="C196" s="755"/>
      <c r="D196" s="755"/>
      <c r="E196" s="755"/>
      <c r="F196" s="755"/>
      <c r="G196" s="291" t="s">
        <v>73</v>
      </c>
      <c r="H196" s="34" t="s">
        <v>968</v>
      </c>
      <c r="I196" s="238">
        <v>1</v>
      </c>
      <c r="J196" s="33"/>
    </row>
    <row r="197" spans="1:10" ht="25.5" x14ac:dyDescent="0.2">
      <c r="A197" s="14">
        <f>A196+1</f>
        <v>179</v>
      </c>
      <c r="B197" s="291" t="s">
        <v>747</v>
      </c>
      <c r="C197" s="755"/>
      <c r="D197" s="755"/>
      <c r="E197" s="755"/>
      <c r="F197" s="755"/>
      <c r="G197" s="291" t="s">
        <v>73</v>
      </c>
      <c r="H197" s="34" t="s">
        <v>969</v>
      </c>
      <c r="I197" s="238">
        <v>1</v>
      </c>
      <c r="J197" s="33"/>
    </row>
    <row r="198" spans="1:10" ht="39" customHeight="1" x14ac:dyDescent="0.2">
      <c r="A198" s="14">
        <f t="shared" si="4"/>
        <v>180</v>
      </c>
      <c r="B198" s="291" t="s">
        <v>747</v>
      </c>
      <c r="C198" s="755"/>
      <c r="D198" s="755"/>
      <c r="E198" s="755"/>
      <c r="F198" s="755"/>
      <c r="G198" s="291" t="s">
        <v>73</v>
      </c>
      <c r="H198" s="39" t="s">
        <v>1819</v>
      </c>
      <c r="I198" s="238">
        <v>1</v>
      </c>
      <c r="J198" s="33"/>
    </row>
    <row r="199" spans="1:10" x14ac:dyDescent="0.2">
      <c r="A199" s="14">
        <f t="shared" si="4"/>
        <v>181</v>
      </c>
      <c r="B199" s="291" t="s">
        <v>747</v>
      </c>
      <c r="C199" s="755"/>
      <c r="D199" s="755"/>
      <c r="E199" s="755"/>
      <c r="F199" s="755"/>
      <c r="G199" s="291" t="s">
        <v>73</v>
      </c>
      <c r="H199" s="34" t="s">
        <v>971</v>
      </c>
      <c r="I199" s="238">
        <v>1</v>
      </c>
      <c r="J199" s="33"/>
    </row>
    <row r="200" spans="1:10" x14ac:dyDescent="0.2">
      <c r="A200" s="14">
        <f t="shared" si="4"/>
        <v>182</v>
      </c>
      <c r="B200" s="291" t="s">
        <v>747</v>
      </c>
      <c r="C200" s="755"/>
      <c r="D200" s="755"/>
      <c r="E200" s="755"/>
      <c r="F200" s="755"/>
      <c r="G200" s="291" t="s">
        <v>73</v>
      </c>
      <c r="H200" s="34" t="s">
        <v>972</v>
      </c>
      <c r="I200" s="238">
        <v>1</v>
      </c>
      <c r="J200" s="33"/>
    </row>
    <row r="201" spans="1:10" x14ac:dyDescent="0.2">
      <c r="A201" s="241"/>
      <c r="B201" s="291" t="s">
        <v>748</v>
      </c>
      <c r="C201" s="755" t="s">
        <v>228</v>
      </c>
      <c r="D201" s="755" t="s">
        <v>228</v>
      </c>
      <c r="E201" s="755" t="s">
        <v>228</v>
      </c>
      <c r="F201" s="755" t="s">
        <v>228</v>
      </c>
      <c r="G201" s="291" t="s">
        <v>229</v>
      </c>
      <c r="H201" s="34" t="s">
        <v>861</v>
      </c>
      <c r="I201" s="241"/>
      <c r="J201" s="33"/>
    </row>
    <row r="202" spans="1:10" ht="38.25" x14ac:dyDescent="0.2">
      <c r="A202" s="14">
        <f>A200+1</f>
        <v>183</v>
      </c>
      <c r="B202" s="291" t="s">
        <v>748</v>
      </c>
      <c r="C202" s="755"/>
      <c r="D202" s="755"/>
      <c r="E202" s="755"/>
      <c r="F202" s="755"/>
      <c r="G202" s="291" t="s">
        <v>73</v>
      </c>
      <c r="H202" s="34" t="s">
        <v>973</v>
      </c>
      <c r="I202" s="238">
        <v>1</v>
      </c>
      <c r="J202" s="33"/>
    </row>
    <row r="203" spans="1:10" ht="25.5" x14ac:dyDescent="0.2">
      <c r="A203" s="14">
        <f t="shared" si="4"/>
        <v>184</v>
      </c>
      <c r="B203" s="291" t="s">
        <v>748</v>
      </c>
      <c r="C203" s="755"/>
      <c r="D203" s="755"/>
      <c r="E203" s="755"/>
      <c r="F203" s="755"/>
      <c r="G203" s="291" t="s">
        <v>73</v>
      </c>
      <c r="H203" s="34" t="s">
        <v>974</v>
      </c>
      <c r="I203" s="238">
        <v>1</v>
      </c>
      <c r="J203" s="33"/>
    </row>
    <row r="204" spans="1:10" ht="38.25" x14ac:dyDescent="0.2">
      <c r="A204" s="14">
        <f t="shared" si="4"/>
        <v>185</v>
      </c>
      <c r="B204" s="291" t="s">
        <v>748</v>
      </c>
      <c r="C204" s="755"/>
      <c r="D204" s="755"/>
      <c r="E204" s="755"/>
      <c r="F204" s="755"/>
      <c r="G204" s="291" t="s">
        <v>73</v>
      </c>
      <c r="H204" s="34" t="s">
        <v>975</v>
      </c>
      <c r="I204" s="238">
        <v>1</v>
      </c>
      <c r="J204" s="33"/>
    </row>
    <row r="205" spans="1:10" ht="38.25" x14ac:dyDescent="0.2">
      <c r="A205" s="14">
        <f t="shared" si="4"/>
        <v>186</v>
      </c>
      <c r="B205" s="291" t="s">
        <v>748</v>
      </c>
      <c r="C205" s="755" t="s">
        <v>228</v>
      </c>
      <c r="D205" s="755" t="s">
        <v>228</v>
      </c>
      <c r="E205" s="755" t="s">
        <v>228</v>
      </c>
      <c r="F205" s="755" t="s">
        <v>228</v>
      </c>
      <c r="G205" s="291" t="s">
        <v>1475</v>
      </c>
      <c r="H205" s="34" t="s">
        <v>976</v>
      </c>
      <c r="I205" s="238">
        <v>2</v>
      </c>
      <c r="J205" s="33"/>
    </row>
    <row r="206" spans="1:10" ht="38.25" x14ac:dyDescent="0.2">
      <c r="A206" s="14">
        <f t="shared" si="4"/>
        <v>187</v>
      </c>
      <c r="B206" s="291" t="s">
        <v>748</v>
      </c>
      <c r="C206" s="755"/>
      <c r="D206" s="755"/>
      <c r="E206" s="755"/>
      <c r="F206" s="755"/>
      <c r="G206" s="291" t="s">
        <v>73</v>
      </c>
      <c r="H206" s="34" t="s">
        <v>977</v>
      </c>
      <c r="I206" s="238">
        <v>1</v>
      </c>
      <c r="J206" s="33"/>
    </row>
    <row r="207" spans="1:10" ht="25.5" x14ac:dyDescent="0.2">
      <c r="A207" s="14">
        <f t="shared" si="4"/>
        <v>188</v>
      </c>
      <c r="B207" s="291" t="s">
        <v>748</v>
      </c>
      <c r="C207" s="755"/>
      <c r="D207" s="755"/>
      <c r="E207" s="755"/>
      <c r="F207" s="755"/>
      <c r="G207" s="291" t="s">
        <v>73</v>
      </c>
      <c r="H207" s="34" t="s">
        <v>978</v>
      </c>
      <c r="I207" s="238">
        <v>1</v>
      </c>
      <c r="J207" s="33"/>
    </row>
    <row r="208" spans="1:10" ht="25.5" x14ac:dyDescent="0.2">
      <c r="A208" s="14">
        <f t="shared" si="4"/>
        <v>189</v>
      </c>
      <c r="B208" s="31" t="s">
        <v>786</v>
      </c>
      <c r="C208" s="291" t="s">
        <v>1327</v>
      </c>
      <c r="D208" s="755" t="s">
        <v>237</v>
      </c>
      <c r="E208" s="755" t="s">
        <v>237</v>
      </c>
      <c r="F208" s="755" t="s">
        <v>237</v>
      </c>
      <c r="G208" s="291" t="s">
        <v>238</v>
      </c>
      <c r="H208" s="32" t="s">
        <v>979</v>
      </c>
      <c r="I208" s="238">
        <v>1</v>
      </c>
      <c r="J208" s="33"/>
    </row>
    <row r="209" spans="1:10" ht="25.5" x14ac:dyDescent="0.2">
      <c r="A209" s="14">
        <f t="shared" si="4"/>
        <v>190</v>
      </c>
      <c r="B209" s="291" t="s">
        <v>749</v>
      </c>
      <c r="C209" s="295" t="s">
        <v>237</v>
      </c>
      <c r="D209" s="755"/>
      <c r="E209" s="755"/>
      <c r="F209" s="755"/>
      <c r="G209" s="291" t="s">
        <v>73</v>
      </c>
      <c r="H209" s="32" t="s">
        <v>980</v>
      </c>
      <c r="I209" s="238">
        <v>1</v>
      </c>
      <c r="J209" s="33"/>
    </row>
    <row r="210" spans="1:10" ht="38.25" x14ac:dyDescent="0.2">
      <c r="A210" s="14">
        <f t="shared" si="4"/>
        <v>191</v>
      </c>
      <c r="B210" s="31" t="s">
        <v>786</v>
      </c>
      <c r="C210" s="291" t="s">
        <v>1328</v>
      </c>
      <c r="D210" s="755" t="s">
        <v>241</v>
      </c>
      <c r="E210" s="755" t="s">
        <v>241</v>
      </c>
      <c r="F210" s="755" t="s">
        <v>241</v>
      </c>
      <c r="G210" s="291" t="s">
        <v>242</v>
      </c>
      <c r="H210" s="32" t="s">
        <v>981</v>
      </c>
      <c r="I210" s="238">
        <v>1</v>
      </c>
      <c r="J210" s="33"/>
    </row>
    <row r="211" spans="1:10" ht="25.5" x14ac:dyDescent="0.2">
      <c r="A211" s="14">
        <f t="shared" si="4"/>
        <v>192</v>
      </c>
      <c r="B211" s="31" t="s">
        <v>788</v>
      </c>
      <c r="C211" s="291" t="s">
        <v>1332</v>
      </c>
      <c r="D211" s="755"/>
      <c r="E211" s="755"/>
      <c r="F211" s="755"/>
      <c r="G211" s="291" t="s">
        <v>73</v>
      </c>
      <c r="H211" s="32" t="s">
        <v>982</v>
      </c>
      <c r="I211" s="238">
        <v>2</v>
      </c>
      <c r="J211" s="33"/>
    </row>
    <row r="212" spans="1:10" ht="51" x14ac:dyDescent="0.2">
      <c r="A212" s="14">
        <f t="shared" si="4"/>
        <v>193</v>
      </c>
      <c r="B212" s="31" t="s">
        <v>786</v>
      </c>
      <c r="C212" s="291" t="s">
        <v>1329</v>
      </c>
      <c r="D212" s="295" t="s">
        <v>245</v>
      </c>
      <c r="E212" s="295" t="s">
        <v>245</v>
      </c>
      <c r="F212" s="295" t="s">
        <v>245</v>
      </c>
      <c r="G212" s="291" t="s">
        <v>246</v>
      </c>
      <c r="H212" s="40" t="s">
        <v>983</v>
      </c>
      <c r="I212" s="238">
        <v>1</v>
      </c>
      <c r="J212" s="33"/>
    </row>
    <row r="213" spans="1:10" ht="25.5" x14ac:dyDescent="0.2">
      <c r="A213" s="14">
        <f>A212+1</f>
        <v>194</v>
      </c>
      <c r="B213" s="31" t="s">
        <v>786</v>
      </c>
      <c r="C213" s="291" t="s">
        <v>1330</v>
      </c>
      <c r="D213" s="295" t="s">
        <v>248</v>
      </c>
      <c r="E213" s="295" t="s">
        <v>248</v>
      </c>
      <c r="F213" s="295" t="s">
        <v>248</v>
      </c>
      <c r="G213" s="291" t="s">
        <v>249</v>
      </c>
      <c r="H213" s="34" t="s">
        <v>984</v>
      </c>
      <c r="I213" s="238">
        <v>2</v>
      </c>
      <c r="J213" s="33"/>
    </row>
    <row r="214" spans="1:10" ht="25.5" x14ac:dyDescent="0.2">
      <c r="A214" s="14">
        <f t="shared" ref="A214:A246" si="5">A213+1</f>
        <v>195</v>
      </c>
      <c r="B214" s="31" t="s">
        <v>786</v>
      </c>
      <c r="C214" s="291" t="s">
        <v>1331</v>
      </c>
      <c r="D214" s="755" t="s">
        <v>251</v>
      </c>
      <c r="E214" s="755" t="s">
        <v>251</v>
      </c>
      <c r="F214" s="755" t="s">
        <v>251</v>
      </c>
      <c r="G214" s="291" t="s">
        <v>252</v>
      </c>
      <c r="H214" s="32" t="s">
        <v>985</v>
      </c>
      <c r="I214" s="238">
        <v>1</v>
      </c>
      <c r="J214" s="33"/>
    </row>
    <row r="215" spans="1:10" ht="38.25" x14ac:dyDescent="0.2">
      <c r="A215" s="14">
        <f t="shared" si="5"/>
        <v>196</v>
      </c>
      <c r="B215" s="31" t="s">
        <v>786</v>
      </c>
      <c r="C215" s="291" t="s">
        <v>1331</v>
      </c>
      <c r="D215" s="755"/>
      <c r="E215" s="755"/>
      <c r="F215" s="755"/>
      <c r="G215" s="291" t="s">
        <v>73</v>
      </c>
      <c r="H215" s="32" t="s">
        <v>986</v>
      </c>
      <c r="I215" s="238">
        <v>2</v>
      </c>
      <c r="J215" s="33"/>
    </row>
    <row r="216" spans="1:10" x14ac:dyDescent="0.2">
      <c r="A216" s="69"/>
      <c r="B216" s="769" t="s">
        <v>794</v>
      </c>
      <c r="C216" s="769"/>
      <c r="D216" s="769"/>
      <c r="E216" s="769"/>
      <c r="F216" s="769"/>
      <c r="G216" s="769"/>
      <c r="H216" s="769"/>
      <c r="I216" s="69"/>
      <c r="J216" s="33"/>
    </row>
    <row r="217" spans="1:10" ht="25.5" x14ac:dyDescent="0.2">
      <c r="A217" s="14">
        <f>A215+1</f>
        <v>197</v>
      </c>
      <c r="B217" s="31" t="s">
        <v>788</v>
      </c>
      <c r="C217" s="291" t="s">
        <v>1333</v>
      </c>
      <c r="D217" s="755">
        <v>5.4</v>
      </c>
      <c r="E217" s="755">
        <v>5.4</v>
      </c>
      <c r="F217" s="755">
        <v>5.4</v>
      </c>
      <c r="G217" s="291" t="s">
        <v>255</v>
      </c>
      <c r="H217" s="32" t="s">
        <v>987</v>
      </c>
      <c r="I217" s="238">
        <v>1</v>
      </c>
      <c r="J217" s="33"/>
    </row>
    <row r="218" spans="1:10" ht="38.25" x14ac:dyDescent="0.2">
      <c r="A218" s="14">
        <f t="shared" si="5"/>
        <v>198</v>
      </c>
      <c r="B218" s="31" t="s">
        <v>788</v>
      </c>
      <c r="C218" s="291" t="s">
        <v>1333</v>
      </c>
      <c r="D218" s="755"/>
      <c r="E218" s="755"/>
      <c r="F218" s="755"/>
      <c r="G218" s="291" t="s">
        <v>73</v>
      </c>
      <c r="H218" s="32" t="s">
        <v>988</v>
      </c>
      <c r="I218" s="238">
        <v>1</v>
      </c>
      <c r="J218" s="33"/>
    </row>
    <row r="219" spans="1:10" ht="25.5" x14ac:dyDescent="0.2">
      <c r="A219" s="14">
        <f t="shared" si="5"/>
        <v>199</v>
      </c>
      <c r="B219" s="291" t="s">
        <v>750</v>
      </c>
      <c r="C219" s="295" t="s">
        <v>258</v>
      </c>
      <c r="D219" s="755" t="s">
        <v>258</v>
      </c>
      <c r="E219" s="755" t="s">
        <v>258</v>
      </c>
      <c r="F219" s="755" t="s">
        <v>258</v>
      </c>
      <c r="G219" s="291" t="s">
        <v>259</v>
      </c>
      <c r="H219" s="32" t="s">
        <v>989</v>
      </c>
      <c r="I219" s="238">
        <v>1</v>
      </c>
      <c r="J219" s="33"/>
    </row>
    <row r="220" spans="1:10" ht="25.5" x14ac:dyDescent="0.2">
      <c r="A220" s="14">
        <f t="shared" si="5"/>
        <v>200</v>
      </c>
      <c r="B220" s="31" t="s">
        <v>788</v>
      </c>
      <c r="C220" s="291" t="s">
        <v>1334</v>
      </c>
      <c r="D220" s="755"/>
      <c r="E220" s="755"/>
      <c r="F220" s="755"/>
      <c r="G220" s="291" t="s">
        <v>73</v>
      </c>
      <c r="H220" s="32" t="s">
        <v>990</v>
      </c>
      <c r="I220" s="238">
        <v>1</v>
      </c>
      <c r="J220" s="33"/>
    </row>
    <row r="221" spans="1:10" ht="51" x14ac:dyDescent="0.2">
      <c r="A221" s="14">
        <f t="shared" si="5"/>
        <v>201</v>
      </c>
      <c r="B221" s="291" t="s">
        <v>750</v>
      </c>
      <c r="C221" s="295" t="s">
        <v>258</v>
      </c>
      <c r="D221" s="755"/>
      <c r="E221" s="755"/>
      <c r="F221" s="755"/>
      <c r="G221" s="291" t="s">
        <v>73</v>
      </c>
      <c r="H221" s="32" t="s">
        <v>991</v>
      </c>
      <c r="I221" s="238">
        <v>1</v>
      </c>
      <c r="J221" s="33"/>
    </row>
    <row r="222" spans="1:10" ht="25.5" x14ac:dyDescent="0.2">
      <c r="A222" s="14">
        <f t="shared" si="5"/>
        <v>202</v>
      </c>
      <c r="B222" s="31" t="s">
        <v>788</v>
      </c>
      <c r="C222" s="291" t="s">
        <v>1334</v>
      </c>
      <c r="D222" s="755"/>
      <c r="E222" s="755"/>
      <c r="F222" s="755"/>
      <c r="G222" s="291" t="s">
        <v>73</v>
      </c>
      <c r="H222" s="32" t="s">
        <v>992</v>
      </c>
      <c r="I222" s="238">
        <v>2</v>
      </c>
      <c r="J222" s="33"/>
    </row>
    <row r="223" spans="1:10" ht="25.5" x14ac:dyDescent="0.2">
      <c r="A223" s="14">
        <f t="shared" si="5"/>
        <v>203</v>
      </c>
      <c r="B223" s="31" t="s">
        <v>788</v>
      </c>
      <c r="C223" s="291" t="s">
        <v>1334</v>
      </c>
      <c r="D223" s="755"/>
      <c r="E223" s="755"/>
      <c r="F223" s="755"/>
      <c r="G223" s="291" t="s">
        <v>73</v>
      </c>
      <c r="H223" s="32" t="s">
        <v>993</v>
      </c>
      <c r="I223" s="238">
        <v>1</v>
      </c>
      <c r="J223" s="33"/>
    </row>
    <row r="224" spans="1:10" x14ac:dyDescent="0.2">
      <c r="A224" s="241"/>
      <c r="B224" s="291" t="s">
        <v>750</v>
      </c>
      <c r="C224" s="295" t="s">
        <v>265</v>
      </c>
      <c r="D224" s="755" t="s">
        <v>265</v>
      </c>
      <c r="E224" s="755" t="s">
        <v>265</v>
      </c>
      <c r="F224" s="755" t="s">
        <v>265</v>
      </c>
      <c r="G224" s="291" t="s">
        <v>266</v>
      </c>
      <c r="H224" s="34" t="s">
        <v>994</v>
      </c>
      <c r="I224" s="241"/>
      <c r="J224" s="33"/>
    </row>
    <row r="225" spans="1:10" x14ac:dyDescent="0.2">
      <c r="A225" s="14">
        <f>A223+1</f>
        <v>204</v>
      </c>
      <c r="B225" s="291" t="s">
        <v>750</v>
      </c>
      <c r="C225" s="295" t="s">
        <v>265</v>
      </c>
      <c r="D225" s="755"/>
      <c r="E225" s="755"/>
      <c r="F225" s="755"/>
      <c r="G225" s="291" t="s">
        <v>73</v>
      </c>
      <c r="H225" s="34" t="s">
        <v>995</v>
      </c>
      <c r="I225" s="238">
        <v>1</v>
      </c>
      <c r="J225" s="33"/>
    </row>
    <row r="226" spans="1:10" ht="38.25" x14ac:dyDescent="0.2">
      <c r="A226" s="14">
        <f>A225+1</f>
        <v>205</v>
      </c>
      <c r="B226" s="31" t="s">
        <v>788</v>
      </c>
      <c r="C226" s="291" t="s">
        <v>1335</v>
      </c>
      <c r="D226" s="755"/>
      <c r="E226" s="755"/>
      <c r="F226" s="755"/>
      <c r="G226" s="291" t="s">
        <v>73</v>
      </c>
      <c r="H226" s="34" t="s">
        <v>996</v>
      </c>
      <c r="I226" s="238">
        <v>1</v>
      </c>
      <c r="J226" s="33"/>
    </row>
    <row r="227" spans="1:10" x14ac:dyDescent="0.2">
      <c r="A227" s="14">
        <f t="shared" si="5"/>
        <v>206</v>
      </c>
      <c r="B227" s="292" t="s">
        <v>750</v>
      </c>
      <c r="C227" s="291" t="s">
        <v>265</v>
      </c>
      <c r="D227" s="755"/>
      <c r="E227" s="755"/>
      <c r="F227" s="755"/>
      <c r="G227" s="291" t="s">
        <v>73</v>
      </c>
      <c r="H227" s="34" t="s">
        <v>997</v>
      </c>
      <c r="I227" s="238">
        <v>1</v>
      </c>
      <c r="J227" s="33"/>
    </row>
    <row r="228" spans="1:10" x14ac:dyDescent="0.2">
      <c r="A228" s="14">
        <f t="shared" si="5"/>
        <v>207</v>
      </c>
      <c r="B228" s="31" t="s">
        <v>788</v>
      </c>
      <c r="C228" s="754" t="s">
        <v>1335</v>
      </c>
      <c r="D228" s="755"/>
      <c r="E228" s="755"/>
      <c r="F228" s="755"/>
      <c r="G228" s="291" t="s">
        <v>73</v>
      </c>
      <c r="H228" s="34" t="s">
        <v>998</v>
      </c>
      <c r="I228" s="238">
        <v>1</v>
      </c>
      <c r="J228" s="33"/>
    </row>
    <row r="229" spans="1:10" ht="25.5" x14ac:dyDescent="0.2">
      <c r="A229" s="14">
        <f t="shared" si="5"/>
        <v>208</v>
      </c>
      <c r="B229" s="31" t="s">
        <v>788</v>
      </c>
      <c r="C229" s="754"/>
      <c r="D229" s="755"/>
      <c r="E229" s="755"/>
      <c r="F229" s="755"/>
      <c r="G229" s="291" t="s">
        <v>73</v>
      </c>
      <c r="H229" s="34" t="s">
        <v>999</v>
      </c>
      <c r="I229" s="238">
        <v>1</v>
      </c>
      <c r="J229" s="33"/>
    </row>
    <row r="230" spans="1:10" x14ac:dyDescent="0.2">
      <c r="A230" s="241"/>
      <c r="B230" s="31" t="s">
        <v>788</v>
      </c>
      <c r="C230" s="754" t="s">
        <v>1336</v>
      </c>
      <c r="D230" s="755" t="s">
        <v>273</v>
      </c>
      <c r="E230" s="755" t="s">
        <v>273</v>
      </c>
      <c r="F230" s="755" t="s">
        <v>273</v>
      </c>
      <c r="G230" s="291" t="s">
        <v>274</v>
      </c>
      <c r="H230" s="34" t="s">
        <v>1000</v>
      </c>
      <c r="I230" s="241"/>
      <c r="J230" s="33"/>
    </row>
    <row r="231" spans="1:10" x14ac:dyDescent="0.2">
      <c r="A231" s="14">
        <f>A229+1</f>
        <v>209</v>
      </c>
      <c r="B231" s="31" t="s">
        <v>788</v>
      </c>
      <c r="C231" s="755"/>
      <c r="D231" s="755"/>
      <c r="E231" s="755"/>
      <c r="F231" s="755"/>
      <c r="G231" s="291" t="s">
        <v>73</v>
      </c>
      <c r="H231" s="34" t="s">
        <v>1001</v>
      </c>
      <c r="I231" s="238">
        <v>1</v>
      </c>
      <c r="J231" s="33"/>
    </row>
    <row r="232" spans="1:10" ht="25.5" x14ac:dyDescent="0.2">
      <c r="A232" s="14">
        <f t="shared" si="5"/>
        <v>210</v>
      </c>
      <c r="B232" s="31" t="s">
        <v>788</v>
      </c>
      <c r="C232" s="755"/>
      <c r="D232" s="755"/>
      <c r="E232" s="755"/>
      <c r="F232" s="755"/>
      <c r="G232" s="291" t="s">
        <v>73</v>
      </c>
      <c r="H232" s="34" t="s">
        <v>1002</v>
      </c>
      <c r="I232" s="238">
        <v>1</v>
      </c>
      <c r="J232" s="33"/>
    </row>
    <row r="233" spans="1:10" x14ac:dyDescent="0.2">
      <c r="A233" s="14">
        <f t="shared" si="5"/>
        <v>211</v>
      </c>
      <c r="B233" s="31" t="s">
        <v>788</v>
      </c>
      <c r="C233" s="755"/>
      <c r="D233" s="755"/>
      <c r="E233" s="755"/>
      <c r="F233" s="755"/>
      <c r="G233" s="291" t="s">
        <v>73</v>
      </c>
      <c r="H233" s="34" t="s">
        <v>1003</v>
      </c>
      <c r="I233" s="238">
        <v>1</v>
      </c>
      <c r="J233" s="33"/>
    </row>
    <row r="234" spans="1:10" x14ac:dyDescent="0.2">
      <c r="A234" s="14">
        <f t="shared" si="5"/>
        <v>212</v>
      </c>
      <c r="B234" s="31" t="s">
        <v>788</v>
      </c>
      <c r="C234" s="755"/>
      <c r="D234" s="755"/>
      <c r="E234" s="755"/>
      <c r="F234" s="755"/>
      <c r="G234" s="291" t="s">
        <v>73</v>
      </c>
      <c r="H234" s="34" t="s">
        <v>1004</v>
      </c>
      <c r="I234" s="238">
        <v>1</v>
      </c>
      <c r="J234" s="33"/>
    </row>
    <row r="235" spans="1:10" x14ac:dyDescent="0.2">
      <c r="A235" s="14">
        <f t="shared" si="5"/>
        <v>213</v>
      </c>
      <c r="B235" s="31" t="s">
        <v>788</v>
      </c>
      <c r="C235" s="755"/>
      <c r="D235" s="755"/>
      <c r="E235" s="755"/>
      <c r="F235" s="755"/>
      <c r="G235" s="291" t="s">
        <v>73</v>
      </c>
      <c r="H235" s="34" t="s">
        <v>1005</v>
      </c>
      <c r="I235" s="238">
        <v>1</v>
      </c>
      <c r="J235" s="33"/>
    </row>
    <row r="236" spans="1:10" ht="25.5" x14ac:dyDescent="0.2">
      <c r="A236" s="14">
        <f t="shared" si="5"/>
        <v>214</v>
      </c>
      <c r="B236" s="31" t="s">
        <v>788</v>
      </c>
      <c r="C236" s="291" t="s">
        <v>1337</v>
      </c>
      <c r="D236" s="295" t="s">
        <v>280</v>
      </c>
      <c r="E236" s="295" t="s">
        <v>280</v>
      </c>
      <c r="F236" s="295" t="s">
        <v>280</v>
      </c>
      <c r="G236" s="291" t="s">
        <v>281</v>
      </c>
      <c r="H236" s="32" t="s">
        <v>1006</v>
      </c>
      <c r="I236" s="238">
        <v>2</v>
      </c>
      <c r="J236" s="33"/>
    </row>
    <row r="237" spans="1:10" ht="63.75" x14ac:dyDescent="0.2">
      <c r="A237" s="14">
        <f t="shared" si="5"/>
        <v>215</v>
      </c>
      <c r="B237" s="31" t="s">
        <v>788</v>
      </c>
      <c r="C237" s="291" t="s">
        <v>1338</v>
      </c>
      <c r="D237" s="755" t="s">
        <v>283</v>
      </c>
      <c r="E237" s="755" t="s">
        <v>283</v>
      </c>
      <c r="F237" s="755" t="s">
        <v>283</v>
      </c>
      <c r="G237" s="291" t="s">
        <v>284</v>
      </c>
      <c r="H237" s="32" t="s">
        <v>1007</v>
      </c>
      <c r="I237" s="238">
        <v>2</v>
      </c>
      <c r="J237" s="33"/>
    </row>
    <row r="238" spans="1:10" ht="25.5" x14ac:dyDescent="0.2">
      <c r="A238" s="14">
        <f t="shared" si="5"/>
        <v>216</v>
      </c>
      <c r="B238" s="31" t="s">
        <v>788</v>
      </c>
      <c r="C238" s="291" t="s">
        <v>1338</v>
      </c>
      <c r="D238" s="755"/>
      <c r="E238" s="755"/>
      <c r="F238" s="755"/>
      <c r="G238" s="291" t="s">
        <v>73</v>
      </c>
      <c r="H238" s="32" t="s">
        <v>1008</v>
      </c>
      <c r="I238" s="238">
        <v>2</v>
      </c>
      <c r="J238" s="33"/>
    </row>
    <row r="239" spans="1:10" ht="63.75" x14ac:dyDescent="0.2">
      <c r="A239" s="14">
        <f t="shared" si="5"/>
        <v>217</v>
      </c>
      <c r="B239" s="31" t="s">
        <v>788</v>
      </c>
      <c r="C239" s="291" t="s">
        <v>1338</v>
      </c>
      <c r="D239" s="295" t="s">
        <v>283</v>
      </c>
      <c r="E239" s="295" t="s">
        <v>283</v>
      </c>
      <c r="F239" s="295" t="s">
        <v>283</v>
      </c>
      <c r="G239" s="291" t="s">
        <v>1611</v>
      </c>
      <c r="H239" s="32" t="s">
        <v>1009</v>
      </c>
      <c r="I239" s="238">
        <v>2</v>
      </c>
      <c r="J239" s="33"/>
    </row>
    <row r="240" spans="1:10" ht="25.5" x14ac:dyDescent="0.2">
      <c r="A240" s="14">
        <f t="shared" si="5"/>
        <v>218</v>
      </c>
      <c r="B240" s="31" t="s">
        <v>788</v>
      </c>
      <c r="C240" s="291" t="s">
        <v>1339</v>
      </c>
      <c r="D240" s="755" t="s">
        <v>287</v>
      </c>
      <c r="E240" s="755" t="s">
        <v>287</v>
      </c>
      <c r="F240" s="755" t="s">
        <v>287</v>
      </c>
      <c r="G240" s="291" t="s">
        <v>288</v>
      </c>
      <c r="H240" s="32" t="s">
        <v>1010</v>
      </c>
      <c r="I240" s="238">
        <v>2</v>
      </c>
      <c r="J240" s="33"/>
    </row>
    <row r="241" spans="1:10" ht="25.5" x14ac:dyDescent="0.2">
      <c r="A241" s="14">
        <f t="shared" si="5"/>
        <v>219</v>
      </c>
      <c r="B241" s="31" t="s">
        <v>788</v>
      </c>
      <c r="C241" s="291" t="s">
        <v>1339</v>
      </c>
      <c r="D241" s="755"/>
      <c r="E241" s="755"/>
      <c r="F241" s="755"/>
      <c r="G241" s="291" t="s">
        <v>73</v>
      </c>
      <c r="H241" s="32" t="s">
        <v>1011</v>
      </c>
      <c r="I241" s="238">
        <v>2</v>
      </c>
      <c r="J241" s="33"/>
    </row>
    <row r="242" spans="1:10" ht="25.5" x14ac:dyDescent="0.2">
      <c r="A242" s="14">
        <f t="shared" si="5"/>
        <v>220</v>
      </c>
      <c r="B242" s="291" t="s">
        <v>750</v>
      </c>
      <c r="C242" s="295" t="s">
        <v>287</v>
      </c>
      <c r="D242" s="755"/>
      <c r="E242" s="755"/>
      <c r="F242" s="755"/>
      <c r="G242" s="291" t="s">
        <v>73</v>
      </c>
      <c r="H242" s="35" t="s">
        <v>1012</v>
      </c>
      <c r="I242" s="238">
        <v>2</v>
      </c>
      <c r="J242" s="33"/>
    </row>
    <row r="243" spans="1:10" ht="25.5" x14ac:dyDescent="0.2">
      <c r="A243" s="14">
        <f t="shared" si="5"/>
        <v>221</v>
      </c>
      <c r="B243" s="31" t="s">
        <v>788</v>
      </c>
      <c r="C243" s="291" t="s">
        <v>1340</v>
      </c>
      <c r="D243" s="295" t="s">
        <v>292</v>
      </c>
      <c r="E243" s="295" t="s">
        <v>292</v>
      </c>
      <c r="F243" s="295" t="s">
        <v>292</v>
      </c>
      <c r="G243" s="291" t="s">
        <v>293</v>
      </c>
      <c r="H243" s="32" t="s">
        <v>1013</v>
      </c>
      <c r="I243" s="238">
        <v>1</v>
      </c>
      <c r="J243" s="33"/>
    </row>
    <row r="244" spans="1:10" ht="25.5" x14ac:dyDescent="0.2">
      <c r="A244" s="14">
        <f t="shared" si="5"/>
        <v>222</v>
      </c>
      <c r="B244" s="31" t="s">
        <v>786</v>
      </c>
      <c r="C244" s="291" t="s">
        <v>1341</v>
      </c>
      <c r="D244" s="755" t="s">
        <v>295</v>
      </c>
      <c r="E244" s="755" t="s">
        <v>295</v>
      </c>
      <c r="F244" s="755" t="s">
        <v>295</v>
      </c>
      <c r="G244" s="291" t="s">
        <v>296</v>
      </c>
      <c r="H244" s="38" t="s">
        <v>1820</v>
      </c>
      <c r="I244" s="238">
        <v>1</v>
      </c>
      <c r="J244" s="33"/>
    </row>
    <row r="245" spans="1:10" ht="38.25" x14ac:dyDescent="0.2">
      <c r="A245" s="14">
        <f t="shared" si="5"/>
        <v>223</v>
      </c>
      <c r="B245" s="31" t="s">
        <v>788</v>
      </c>
      <c r="C245" s="291" t="s">
        <v>1342</v>
      </c>
      <c r="D245" s="755"/>
      <c r="E245" s="755"/>
      <c r="F245" s="755"/>
      <c r="G245" s="291" t="s">
        <v>73</v>
      </c>
      <c r="H245" s="32" t="s">
        <v>1015</v>
      </c>
      <c r="I245" s="238">
        <v>1</v>
      </c>
      <c r="J245" s="33"/>
    </row>
    <row r="246" spans="1:10" ht="25.5" customHeight="1" x14ac:dyDescent="0.2">
      <c r="A246" s="14">
        <f t="shared" si="5"/>
        <v>224</v>
      </c>
      <c r="B246" s="291" t="s">
        <v>751</v>
      </c>
      <c r="C246" s="295" t="s">
        <v>299</v>
      </c>
      <c r="D246" s="755" t="s">
        <v>299</v>
      </c>
      <c r="E246" s="755" t="s">
        <v>299</v>
      </c>
      <c r="F246" s="755" t="s">
        <v>299</v>
      </c>
      <c r="G246" s="291" t="s">
        <v>300</v>
      </c>
      <c r="H246" s="32" t="s">
        <v>1016</v>
      </c>
      <c r="I246" s="238">
        <v>1</v>
      </c>
      <c r="J246" s="33"/>
    </row>
    <row r="247" spans="1:10" ht="25.5" x14ac:dyDescent="0.2">
      <c r="A247" s="14">
        <f>A246+1</f>
        <v>225</v>
      </c>
      <c r="B247" s="291" t="s">
        <v>751</v>
      </c>
      <c r="C247" s="295" t="s">
        <v>299</v>
      </c>
      <c r="D247" s="755"/>
      <c r="E247" s="755"/>
      <c r="F247" s="755"/>
      <c r="G247" s="291" t="s">
        <v>73</v>
      </c>
      <c r="H247" s="32" t="s">
        <v>1017</v>
      </c>
      <c r="I247" s="238">
        <v>1</v>
      </c>
      <c r="J247" s="33"/>
    </row>
    <row r="248" spans="1:10" x14ac:dyDescent="0.2">
      <c r="A248" s="14">
        <f>A247+1</f>
        <v>226</v>
      </c>
      <c r="B248" s="291" t="s">
        <v>751</v>
      </c>
      <c r="C248" s="295" t="s">
        <v>299</v>
      </c>
      <c r="D248" s="755"/>
      <c r="E248" s="755"/>
      <c r="F248" s="755"/>
      <c r="G248" s="291" t="s">
        <v>73</v>
      </c>
      <c r="H248" s="32" t="s">
        <v>1018</v>
      </c>
      <c r="I248" s="238">
        <v>1</v>
      </c>
      <c r="J248" s="33"/>
    </row>
    <row r="249" spans="1:10" ht="38.25" x14ac:dyDescent="0.2">
      <c r="A249" s="14">
        <f>A248+1</f>
        <v>227</v>
      </c>
      <c r="B249" s="291" t="s">
        <v>751</v>
      </c>
      <c r="C249" s="295" t="s">
        <v>299</v>
      </c>
      <c r="D249" s="755"/>
      <c r="E249" s="755"/>
      <c r="F249" s="755"/>
      <c r="G249" s="291" t="s">
        <v>73</v>
      </c>
      <c r="H249" s="32" t="s">
        <v>1019</v>
      </c>
      <c r="I249" s="238">
        <v>1</v>
      </c>
      <c r="J249" s="33"/>
    </row>
    <row r="250" spans="1:10" x14ac:dyDescent="0.2">
      <c r="A250" s="69"/>
      <c r="B250" s="769" t="s">
        <v>795</v>
      </c>
      <c r="C250" s="769"/>
      <c r="D250" s="769"/>
      <c r="E250" s="769"/>
      <c r="F250" s="769"/>
      <c r="G250" s="769"/>
      <c r="H250" s="769"/>
      <c r="I250" s="69"/>
      <c r="J250" s="33"/>
    </row>
    <row r="251" spans="1:10" ht="38.25" x14ac:dyDescent="0.2">
      <c r="A251" s="14">
        <f>A249+1</f>
        <v>228</v>
      </c>
      <c r="B251" s="31" t="s">
        <v>786</v>
      </c>
      <c r="C251" s="291" t="s">
        <v>1344</v>
      </c>
      <c r="D251" s="755" t="s">
        <v>306</v>
      </c>
      <c r="E251" s="755" t="s">
        <v>306</v>
      </c>
      <c r="F251" s="755" t="s">
        <v>306</v>
      </c>
      <c r="G251" s="291" t="s">
        <v>305</v>
      </c>
      <c r="H251" s="32" t="s">
        <v>1020</v>
      </c>
      <c r="I251" s="238">
        <v>1</v>
      </c>
      <c r="J251" s="33"/>
    </row>
    <row r="252" spans="1:10" ht="25.5" x14ac:dyDescent="0.2">
      <c r="A252" s="14">
        <f t="shared" ref="A252:A305" si="6">A251+1</f>
        <v>229</v>
      </c>
      <c r="B252" s="31" t="s">
        <v>786</v>
      </c>
      <c r="C252" s="291" t="s">
        <v>1344</v>
      </c>
      <c r="D252" s="755"/>
      <c r="E252" s="755"/>
      <c r="F252" s="755"/>
      <c r="G252" s="291" t="s">
        <v>73</v>
      </c>
      <c r="H252" s="32" t="s">
        <v>1497</v>
      </c>
      <c r="I252" s="238">
        <v>1</v>
      </c>
      <c r="J252" s="33"/>
    </row>
    <row r="253" spans="1:10" ht="25.5" x14ac:dyDescent="0.2">
      <c r="A253" s="14">
        <f t="shared" si="6"/>
        <v>230</v>
      </c>
      <c r="B253" s="31" t="s">
        <v>786</v>
      </c>
      <c r="C253" s="291" t="s">
        <v>1344</v>
      </c>
      <c r="D253" s="755"/>
      <c r="E253" s="755"/>
      <c r="F253" s="755"/>
      <c r="G253" s="291" t="s">
        <v>73</v>
      </c>
      <c r="H253" s="32" t="s">
        <v>1498</v>
      </c>
      <c r="I253" s="238">
        <v>2</v>
      </c>
      <c r="J253" s="33"/>
    </row>
    <row r="254" spans="1:10" ht="25.5" x14ac:dyDescent="0.2">
      <c r="A254" s="14">
        <f t="shared" si="6"/>
        <v>231</v>
      </c>
      <c r="B254" s="31" t="s">
        <v>788</v>
      </c>
      <c r="C254" s="291" t="s">
        <v>1343</v>
      </c>
      <c r="D254" s="755"/>
      <c r="E254" s="755"/>
      <c r="F254" s="755"/>
      <c r="G254" s="291" t="s">
        <v>73</v>
      </c>
      <c r="H254" s="32" t="s">
        <v>1021</v>
      </c>
      <c r="I254" s="238">
        <v>1</v>
      </c>
      <c r="J254" s="33"/>
    </row>
    <row r="255" spans="1:10" x14ac:dyDescent="0.2">
      <c r="A255" s="241"/>
      <c r="B255" s="31" t="s">
        <v>788</v>
      </c>
      <c r="C255" s="754" t="s">
        <v>1343</v>
      </c>
      <c r="D255" s="755"/>
      <c r="E255" s="755"/>
      <c r="F255" s="755"/>
      <c r="G255" s="291" t="s">
        <v>73</v>
      </c>
      <c r="H255" s="34" t="s">
        <v>1022</v>
      </c>
      <c r="I255" s="241"/>
      <c r="J255" s="33"/>
    </row>
    <row r="256" spans="1:10" ht="25.5" x14ac:dyDescent="0.2">
      <c r="A256" s="14">
        <f>A254+1</f>
        <v>232</v>
      </c>
      <c r="B256" s="31" t="s">
        <v>788</v>
      </c>
      <c r="C256" s="755"/>
      <c r="D256" s="755"/>
      <c r="E256" s="755"/>
      <c r="F256" s="755"/>
      <c r="G256" s="291" t="s">
        <v>73</v>
      </c>
      <c r="H256" s="34" t="s">
        <v>1023</v>
      </c>
      <c r="I256" s="238">
        <v>1</v>
      </c>
      <c r="J256" s="33"/>
    </row>
    <row r="257" spans="1:10" x14ac:dyDescent="0.2">
      <c r="A257" s="14">
        <f t="shared" si="6"/>
        <v>233</v>
      </c>
      <c r="B257" s="31" t="s">
        <v>788</v>
      </c>
      <c r="C257" s="755"/>
      <c r="D257" s="755"/>
      <c r="E257" s="755"/>
      <c r="F257" s="755"/>
      <c r="G257" s="291" t="s">
        <v>73</v>
      </c>
      <c r="H257" s="34" t="s">
        <v>1024</v>
      </c>
      <c r="I257" s="238">
        <v>1</v>
      </c>
      <c r="J257" s="33"/>
    </row>
    <row r="258" spans="1:10" x14ac:dyDescent="0.2">
      <c r="A258" s="241"/>
      <c r="B258" s="31" t="s">
        <v>788</v>
      </c>
      <c r="C258" s="754" t="s">
        <v>1343</v>
      </c>
      <c r="D258" s="755"/>
      <c r="E258" s="755"/>
      <c r="F258" s="755"/>
      <c r="G258" s="291" t="s">
        <v>73</v>
      </c>
      <c r="H258" s="34" t="s">
        <v>1025</v>
      </c>
      <c r="I258" s="241"/>
      <c r="J258" s="33"/>
    </row>
    <row r="259" spans="1:10" ht="25.5" x14ac:dyDescent="0.2">
      <c r="A259" s="14">
        <f>A257+1</f>
        <v>234</v>
      </c>
      <c r="B259" s="31" t="s">
        <v>788</v>
      </c>
      <c r="C259" s="755"/>
      <c r="D259" s="755"/>
      <c r="E259" s="755"/>
      <c r="F259" s="755"/>
      <c r="G259" s="291" t="s">
        <v>73</v>
      </c>
      <c r="H259" s="34" t="s">
        <v>1026</v>
      </c>
      <c r="I259" s="238">
        <v>1</v>
      </c>
      <c r="J259" s="33"/>
    </row>
    <row r="260" spans="1:10" ht="25.5" x14ac:dyDescent="0.2">
      <c r="A260" s="14">
        <f t="shared" si="6"/>
        <v>235</v>
      </c>
      <c r="B260" s="31" t="s">
        <v>788</v>
      </c>
      <c r="C260" s="755"/>
      <c r="D260" s="755"/>
      <c r="E260" s="755"/>
      <c r="F260" s="755"/>
      <c r="G260" s="291" t="s">
        <v>73</v>
      </c>
      <c r="H260" s="34" t="s">
        <v>1027</v>
      </c>
      <c r="I260" s="238">
        <v>1</v>
      </c>
      <c r="J260" s="33"/>
    </row>
    <row r="261" spans="1:10" ht="25.5" x14ac:dyDescent="0.2">
      <c r="A261" s="14">
        <f t="shared" si="6"/>
        <v>236</v>
      </c>
      <c r="B261" s="291" t="s">
        <v>752</v>
      </c>
      <c r="C261" s="295" t="s">
        <v>315</v>
      </c>
      <c r="D261" s="755" t="s">
        <v>315</v>
      </c>
      <c r="E261" s="755" t="s">
        <v>315</v>
      </c>
      <c r="F261" s="755" t="s">
        <v>315</v>
      </c>
      <c r="G261" s="291" t="s">
        <v>316</v>
      </c>
      <c r="H261" s="32" t="s">
        <v>1028</v>
      </c>
      <c r="I261" s="238">
        <v>1</v>
      </c>
      <c r="J261" s="33"/>
    </row>
    <row r="262" spans="1:10" ht="38.25" x14ac:dyDescent="0.2">
      <c r="A262" s="14">
        <f t="shared" si="6"/>
        <v>237</v>
      </c>
      <c r="B262" s="31" t="s">
        <v>786</v>
      </c>
      <c r="C262" s="291" t="s">
        <v>1345</v>
      </c>
      <c r="D262" s="755"/>
      <c r="E262" s="755"/>
      <c r="F262" s="755"/>
      <c r="G262" s="291" t="s">
        <v>73</v>
      </c>
      <c r="H262" s="34" t="s">
        <v>1029</v>
      </c>
      <c r="I262" s="238">
        <v>1</v>
      </c>
      <c r="J262" s="33"/>
    </row>
    <row r="263" spans="1:10" ht="76.5" x14ac:dyDescent="0.2">
      <c r="A263" s="14">
        <f t="shared" si="6"/>
        <v>238</v>
      </c>
      <c r="B263" s="31" t="s">
        <v>788</v>
      </c>
      <c r="C263" s="291" t="s">
        <v>1346</v>
      </c>
      <c r="D263" s="755"/>
      <c r="E263" s="755"/>
      <c r="F263" s="755"/>
      <c r="G263" s="291" t="s">
        <v>73</v>
      </c>
      <c r="H263" s="34" t="s">
        <v>1030</v>
      </c>
      <c r="I263" s="238">
        <v>1</v>
      </c>
      <c r="J263" s="33"/>
    </row>
    <row r="264" spans="1:10" ht="25.5" x14ac:dyDescent="0.2">
      <c r="A264" s="14">
        <f t="shared" si="6"/>
        <v>239</v>
      </c>
      <c r="B264" s="31" t="s">
        <v>788</v>
      </c>
      <c r="C264" s="291" t="s">
        <v>1347</v>
      </c>
      <c r="D264" s="755" t="s">
        <v>320</v>
      </c>
      <c r="E264" s="755" t="s">
        <v>320</v>
      </c>
      <c r="F264" s="755" t="s">
        <v>320</v>
      </c>
      <c r="G264" s="291" t="s">
        <v>321</v>
      </c>
      <c r="H264" s="32" t="s">
        <v>1300</v>
      </c>
      <c r="I264" s="238">
        <v>1</v>
      </c>
      <c r="J264" s="33"/>
    </row>
    <row r="265" spans="1:10" ht="38.25" x14ac:dyDescent="0.2">
      <c r="A265" s="14">
        <f t="shared" si="6"/>
        <v>240</v>
      </c>
      <c r="B265" s="31" t="s">
        <v>788</v>
      </c>
      <c r="C265" s="291" t="s">
        <v>1347</v>
      </c>
      <c r="D265" s="755"/>
      <c r="E265" s="755"/>
      <c r="F265" s="755"/>
      <c r="G265" s="291" t="s">
        <v>73</v>
      </c>
      <c r="H265" s="32" t="s">
        <v>1301</v>
      </c>
      <c r="I265" s="238">
        <v>1</v>
      </c>
      <c r="J265" s="33"/>
    </row>
    <row r="266" spans="1:10" ht="25.5" x14ac:dyDescent="0.2">
      <c r="A266" s="14">
        <f t="shared" si="6"/>
        <v>241</v>
      </c>
      <c r="B266" s="31"/>
      <c r="C266" s="291" t="s">
        <v>1347</v>
      </c>
      <c r="D266" s="755"/>
      <c r="E266" s="755"/>
      <c r="F266" s="755"/>
      <c r="G266" s="291" t="s">
        <v>73</v>
      </c>
      <c r="H266" s="32" t="s">
        <v>1612</v>
      </c>
      <c r="I266" s="270">
        <v>0</v>
      </c>
      <c r="J266" s="266" t="s">
        <v>1789</v>
      </c>
    </row>
    <row r="267" spans="1:10" ht="25.5" x14ac:dyDescent="0.2">
      <c r="A267" s="14">
        <f t="shared" si="6"/>
        <v>242</v>
      </c>
      <c r="B267" s="291" t="s">
        <v>806</v>
      </c>
      <c r="C267" s="295" t="s">
        <v>320</v>
      </c>
      <c r="D267" s="755"/>
      <c r="E267" s="755"/>
      <c r="F267" s="755"/>
      <c r="G267" s="291" t="s">
        <v>73</v>
      </c>
      <c r="H267" s="32" t="s">
        <v>1031</v>
      </c>
      <c r="I267" s="238">
        <v>1</v>
      </c>
      <c r="J267" s="33"/>
    </row>
    <row r="268" spans="1:10" ht="38.25" x14ac:dyDescent="0.2">
      <c r="A268" s="14">
        <f t="shared" si="6"/>
        <v>243</v>
      </c>
      <c r="B268" s="31" t="s">
        <v>788</v>
      </c>
      <c r="C268" s="291" t="s">
        <v>1347</v>
      </c>
      <c r="D268" s="755"/>
      <c r="E268" s="755"/>
      <c r="F268" s="755"/>
      <c r="G268" s="291" t="s">
        <v>73</v>
      </c>
      <c r="H268" s="32" t="s">
        <v>1032</v>
      </c>
      <c r="I268" s="238">
        <v>2</v>
      </c>
      <c r="J268" s="33"/>
    </row>
    <row r="269" spans="1:10" ht="38.25" x14ac:dyDescent="0.2">
      <c r="A269" s="14">
        <f>A268+1</f>
        <v>244</v>
      </c>
      <c r="B269" s="31" t="s">
        <v>788</v>
      </c>
      <c r="C269" s="291" t="s">
        <v>1348</v>
      </c>
      <c r="D269" s="295" t="s">
        <v>325</v>
      </c>
      <c r="E269" s="295" t="s">
        <v>325</v>
      </c>
      <c r="F269" s="295" t="s">
        <v>325</v>
      </c>
      <c r="G269" s="291" t="s">
        <v>326</v>
      </c>
      <c r="H269" s="32" t="s">
        <v>1033</v>
      </c>
      <c r="I269" s="238">
        <v>2</v>
      </c>
      <c r="J269" s="33"/>
    </row>
    <row r="270" spans="1:10" ht="25.5" x14ac:dyDescent="0.2">
      <c r="A270" s="241"/>
      <c r="B270" s="31" t="s">
        <v>788</v>
      </c>
      <c r="C270" s="291" t="s">
        <v>1348</v>
      </c>
      <c r="D270" s="295" t="s">
        <v>325</v>
      </c>
      <c r="E270" s="755" t="s">
        <v>325</v>
      </c>
      <c r="F270" s="755" t="s">
        <v>325</v>
      </c>
      <c r="G270" s="291" t="s">
        <v>1476</v>
      </c>
      <c r="H270" s="34" t="s">
        <v>1034</v>
      </c>
      <c r="I270" s="241"/>
      <c r="J270" s="33"/>
    </row>
    <row r="271" spans="1:10" ht="38.25" x14ac:dyDescent="0.2">
      <c r="A271" s="14">
        <f>A269+1</f>
        <v>245</v>
      </c>
      <c r="B271" s="31" t="s">
        <v>788</v>
      </c>
      <c r="C271" s="291" t="s">
        <v>1348</v>
      </c>
      <c r="D271" s="295" t="s">
        <v>325</v>
      </c>
      <c r="E271" s="755"/>
      <c r="F271" s="755"/>
      <c r="G271" s="291" t="s">
        <v>73</v>
      </c>
      <c r="H271" s="34" t="s">
        <v>1562</v>
      </c>
      <c r="I271" s="238">
        <v>2</v>
      </c>
      <c r="J271" s="33"/>
    </row>
    <row r="272" spans="1:10" ht="25.5" x14ac:dyDescent="0.2">
      <c r="A272" s="14">
        <f>A271+1</f>
        <v>246</v>
      </c>
      <c r="B272" s="31" t="s">
        <v>788</v>
      </c>
      <c r="C272" s="291" t="s">
        <v>1348</v>
      </c>
      <c r="D272" s="295" t="s">
        <v>325</v>
      </c>
      <c r="E272" s="755"/>
      <c r="F272" s="755"/>
      <c r="G272" s="291" t="s">
        <v>73</v>
      </c>
      <c r="H272" s="34" t="s">
        <v>1563</v>
      </c>
      <c r="I272" s="238">
        <v>2</v>
      </c>
      <c r="J272" s="266"/>
    </row>
    <row r="273" spans="1:10" ht="25.5" x14ac:dyDescent="0.2">
      <c r="A273" s="14">
        <f>A272+1</f>
        <v>247</v>
      </c>
      <c r="B273" s="31" t="s">
        <v>788</v>
      </c>
      <c r="C273" s="291" t="s">
        <v>1348</v>
      </c>
      <c r="D273" s="295" t="s">
        <v>325</v>
      </c>
      <c r="E273" s="755"/>
      <c r="F273" s="755"/>
      <c r="G273" s="291" t="s">
        <v>73</v>
      </c>
      <c r="H273" s="34" t="s">
        <v>328</v>
      </c>
      <c r="I273" s="238">
        <v>1</v>
      </c>
      <c r="J273" s="33"/>
    </row>
    <row r="274" spans="1:10" x14ac:dyDescent="0.2">
      <c r="A274" s="241"/>
      <c r="B274" s="31" t="s">
        <v>788</v>
      </c>
      <c r="C274" s="754" t="s">
        <v>1349</v>
      </c>
      <c r="D274" s="755" t="s">
        <v>331</v>
      </c>
      <c r="E274" s="755" t="s">
        <v>331</v>
      </c>
      <c r="F274" s="755" t="s">
        <v>331</v>
      </c>
      <c r="G274" s="291" t="s">
        <v>681</v>
      </c>
      <c r="H274" s="34" t="s">
        <v>1036</v>
      </c>
      <c r="I274" s="241"/>
      <c r="J274" s="33"/>
    </row>
    <row r="275" spans="1:10" x14ac:dyDescent="0.2">
      <c r="A275" s="14">
        <f>A273+1</f>
        <v>248</v>
      </c>
      <c r="B275" s="31" t="s">
        <v>788</v>
      </c>
      <c r="C275" s="755"/>
      <c r="D275" s="755"/>
      <c r="E275" s="755"/>
      <c r="F275" s="755"/>
      <c r="G275" s="291" t="s">
        <v>73</v>
      </c>
      <c r="H275" s="34" t="s">
        <v>332</v>
      </c>
      <c r="I275" s="238">
        <v>1</v>
      </c>
      <c r="J275" s="33"/>
    </row>
    <row r="276" spans="1:10" x14ac:dyDescent="0.2">
      <c r="A276" s="14">
        <f>A275+1</f>
        <v>249</v>
      </c>
      <c r="B276" s="31" t="s">
        <v>788</v>
      </c>
      <c r="C276" s="755"/>
      <c r="D276" s="755"/>
      <c r="E276" s="755"/>
      <c r="F276" s="755"/>
      <c r="G276" s="291" t="s">
        <v>73</v>
      </c>
      <c r="H276" s="34" t="s">
        <v>333</v>
      </c>
      <c r="I276" s="238">
        <v>1</v>
      </c>
      <c r="J276" s="33"/>
    </row>
    <row r="277" spans="1:10" x14ac:dyDescent="0.2">
      <c r="A277" s="14">
        <f>A276+1</f>
        <v>250</v>
      </c>
      <c r="B277" s="31" t="s">
        <v>788</v>
      </c>
      <c r="C277" s="755"/>
      <c r="D277" s="755"/>
      <c r="E277" s="755"/>
      <c r="F277" s="755"/>
      <c r="G277" s="291" t="s">
        <v>73</v>
      </c>
      <c r="H277" s="34" t="s">
        <v>334</v>
      </c>
      <c r="I277" s="238">
        <v>1</v>
      </c>
      <c r="J277" s="33"/>
    </row>
    <row r="278" spans="1:10" ht="25.5" x14ac:dyDescent="0.2">
      <c r="A278" s="14">
        <f t="shared" ref="A278:A279" si="7">A277+1</f>
        <v>251</v>
      </c>
      <c r="B278" s="31" t="s">
        <v>788</v>
      </c>
      <c r="C278" s="755"/>
      <c r="D278" s="755"/>
      <c r="E278" s="755"/>
      <c r="F278" s="755"/>
      <c r="G278" s="291" t="s">
        <v>73</v>
      </c>
      <c r="H278" s="34" t="s">
        <v>335</v>
      </c>
      <c r="I278" s="238">
        <v>1</v>
      </c>
      <c r="J278" s="33"/>
    </row>
    <row r="279" spans="1:10" x14ac:dyDescent="0.2">
      <c r="A279" s="14">
        <f t="shared" si="7"/>
        <v>252</v>
      </c>
      <c r="B279" s="31" t="s">
        <v>788</v>
      </c>
      <c r="C279" s="755"/>
      <c r="D279" s="755"/>
      <c r="E279" s="755"/>
      <c r="F279" s="755"/>
      <c r="G279" s="291" t="s">
        <v>73</v>
      </c>
      <c r="H279" s="34" t="s">
        <v>336</v>
      </c>
      <c r="I279" s="238">
        <v>1</v>
      </c>
      <c r="J279" s="33"/>
    </row>
    <row r="280" spans="1:10" ht="25.5" x14ac:dyDescent="0.2">
      <c r="A280" s="241"/>
      <c r="B280" s="31" t="s">
        <v>788</v>
      </c>
      <c r="C280" s="754" t="s">
        <v>1350</v>
      </c>
      <c r="D280" s="755" t="s">
        <v>338</v>
      </c>
      <c r="E280" s="755" t="s">
        <v>338</v>
      </c>
      <c r="F280" s="755" t="s">
        <v>338</v>
      </c>
      <c r="G280" s="291" t="s">
        <v>339</v>
      </c>
      <c r="H280" s="34" t="s">
        <v>1037</v>
      </c>
      <c r="I280" s="241"/>
      <c r="J280" s="33"/>
    </row>
    <row r="281" spans="1:10" ht="51" x14ac:dyDescent="0.2">
      <c r="A281" s="14">
        <f>A279+1</f>
        <v>253</v>
      </c>
      <c r="B281" s="31" t="s">
        <v>788</v>
      </c>
      <c r="C281" s="755"/>
      <c r="D281" s="755"/>
      <c r="E281" s="755"/>
      <c r="F281" s="755"/>
      <c r="G281" s="291" t="s">
        <v>73</v>
      </c>
      <c r="H281" s="34" t="s">
        <v>340</v>
      </c>
      <c r="I281" s="238">
        <v>1</v>
      </c>
      <c r="J281" s="33"/>
    </row>
    <row r="282" spans="1:10" ht="51" x14ac:dyDescent="0.2">
      <c r="A282" s="14">
        <f t="shared" si="6"/>
        <v>254</v>
      </c>
      <c r="B282" s="31" t="s">
        <v>788</v>
      </c>
      <c r="C282" s="755"/>
      <c r="D282" s="755"/>
      <c r="E282" s="755"/>
      <c r="F282" s="755"/>
      <c r="G282" s="291" t="s">
        <v>73</v>
      </c>
      <c r="H282" s="34" t="s">
        <v>341</v>
      </c>
      <c r="I282" s="238">
        <v>1</v>
      </c>
      <c r="J282" s="33"/>
    </row>
    <row r="283" spans="1:10" ht="89.25" x14ac:dyDescent="0.2">
      <c r="A283" s="14">
        <f t="shared" si="6"/>
        <v>255</v>
      </c>
      <c r="B283" s="31" t="s">
        <v>788</v>
      </c>
      <c r="C283" s="755"/>
      <c r="D283" s="755"/>
      <c r="E283" s="755"/>
      <c r="F283" s="755"/>
      <c r="G283" s="291" t="s">
        <v>73</v>
      </c>
      <c r="H283" s="34" t="s">
        <v>342</v>
      </c>
      <c r="I283" s="238">
        <v>1</v>
      </c>
      <c r="J283" s="33"/>
    </row>
    <row r="284" spans="1:10" ht="38.25" x14ac:dyDescent="0.2">
      <c r="A284" s="14">
        <f t="shared" si="6"/>
        <v>256</v>
      </c>
      <c r="B284" s="31" t="s">
        <v>788</v>
      </c>
      <c r="C284" s="755"/>
      <c r="D284" s="755"/>
      <c r="E284" s="755"/>
      <c r="F284" s="755"/>
      <c r="G284" s="291" t="s">
        <v>73</v>
      </c>
      <c r="H284" s="34" t="s">
        <v>343</v>
      </c>
      <c r="I284" s="238">
        <v>1</v>
      </c>
      <c r="J284" s="33"/>
    </row>
    <row r="285" spans="1:10" ht="38.25" x14ac:dyDescent="0.2">
      <c r="A285" s="14">
        <f t="shared" si="6"/>
        <v>257</v>
      </c>
      <c r="B285" s="291" t="s">
        <v>808</v>
      </c>
      <c r="C285" s="295" t="s">
        <v>345</v>
      </c>
      <c r="D285" s="755" t="s">
        <v>345</v>
      </c>
      <c r="E285" s="755" t="s">
        <v>345</v>
      </c>
      <c r="F285" s="755" t="s">
        <v>345</v>
      </c>
      <c r="G285" s="291" t="s">
        <v>346</v>
      </c>
      <c r="H285" s="32" t="s">
        <v>1038</v>
      </c>
      <c r="I285" s="238">
        <v>2</v>
      </c>
      <c r="J285" s="33"/>
    </row>
    <row r="286" spans="1:10" ht="25.5" x14ac:dyDescent="0.2">
      <c r="A286" s="14">
        <f t="shared" si="6"/>
        <v>258</v>
      </c>
      <c r="B286" s="291" t="s">
        <v>808</v>
      </c>
      <c r="C286" s="295" t="s">
        <v>345</v>
      </c>
      <c r="D286" s="755"/>
      <c r="E286" s="755"/>
      <c r="F286" s="755"/>
      <c r="G286" s="291" t="s">
        <v>73</v>
      </c>
      <c r="H286" s="34" t="s">
        <v>1039</v>
      </c>
      <c r="I286" s="238">
        <v>2</v>
      </c>
      <c r="J286" s="33"/>
    </row>
    <row r="287" spans="1:10" ht="38.25" x14ac:dyDescent="0.2">
      <c r="A287" s="14">
        <f>A286+1</f>
        <v>259</v>
      </c>
      <c r="B287" s="31" t="s">
        <v>788</v>
      </c>
      <c r="C287" s="291" t="s">
        <v>1351</v>
      </c>
      <c r="D287" s="755" t="s">
        <v>348</v>
      </c>
      <c r="E287" s="755" t="s">
        <v>348</v>
      </c>
      <c r="F287" s="755" t="s">
        <v>348</v>
      </c>
      <c r="G287" s="291" t="s">
        <v>349</v>
      </c>
      <c r="H287" s="32" t="s">
        <v>1040</v>
      </c>
      <c r="I287" s="238">
        <v>2</v>
      </c>
      <c r="J287" s="33"/>
    </row>
    <row r="288" spans="1:10" ht="25.5" x14ac:dyDescent="0.2">
      <c r="A288" s="241"/>
      <c r="B288" s="31" t="s">
        <v>788</v>
      </c>
      <c r="C288" s="291" t="s">
        <v>1351</v>
      </c>
      <c r="D288" s="755"/>
      <c r="E288" s="755"/>
      <c r="F288" s="755"/>
      <c r="G288" s="291" t="s">
        <v>73</v>
      </c>
      <c r="H288" s="34" t="s">
        <v>1041</v>
      </c>
      <c r="I288" s="241"/>
      <c r="J288" s="33"/>
    </row>
    <row r="289" spans="1:10" ht="25.5" x14ac:dyDescent="0.2">
      <c r="A289" s="14">
        <f>A287+1</f>
        <v>260</v>
      </c>
      <c r="B289" s="31" t="s">
        <v>788</v>
      </c>
      <c r="C289" s="754" t="s">
        <v>1351</v>
      </c>
      <c r="D289" s="755" t="s">
        <v>348</v>
      </c>
      <c r="E289" s="755" t="s">
        <v>348</v>
      </c>
      <c r="F289" s="755" t="s">
        <v>348</v>
      </c>
      <c r="G289" s="291" t="s">
        <v>1477</v>
      </c>
      <c r="H289" s="34" t="s">
        <v>1042</v>
      </c>
      <c r="I289" s="238">
        <v>2</v>
      </c>
      <c r="J289" s="33"/>
    </row>
    <row r="290" spans="1:10" x14ac:dyDescent="0.2">
      <c r="A290" s="14">
        <f t="shared" si="6"/>
        <v>261</v>
      </c>
      <c r="B290" s="31" t="s">
        <v>788</v>
      </c>
      <c r="C290" s="754"/>
      <c r="D290" s="755"/>
      <c r="E290" s="755"/>
      <c r="F290" s="755"/>
      <c r="G290" s="291" t="s">
        <v>73</v>
      </c>
      <c r="H290" s="34" t="s">
        <v>1043</v>
      </c>
      <c r="I290" s="238">
        <v>2</v>
      </c>
      <c r="J290" s="33"/>
    </row>
    <row r="291" spans="1:10" ht="25.5" x14ac:dyDescent="0.2">
      <c r="A291" s="14">
        <f t="shared" si="6"/>
        <v>262</v>
      </c>
      <c r="B291" s="31" t="s">
        <v>788</v>
      </c>
      <c r="C291" s="754"/>
      <c r="D291" s="755"/>
      <c r="E291" s="755"/>
      <c r="F291" s="755"/>
      <c r="G291" s="291" t="s">
        <v>73</v>
      </c>
      <c r="H291" s="34" t="s">
        <v>1044</v>
      </c>
      <c r="I291" s="238">
        <v>2</v>
      </c>
      <c r="J291" s="33"/>
    </row>
    <row r="292" spans="1:10" x14ac:dyDescent="0.2">
      <c r="A292" s="14">
        <f t="shared" si="6"/>
        <v>263</v>
      </c>
      <c r="B292" s="31" t="s">
        <v>788</v>
      </c>
      <c r="C292" s="754"/>
      <c r="D292" s="755"/>
      <c r="E292" s="755"/>
      <c r="F292" s="755"/>
      <c r="G292" s="291" t="s">
        <v>73</v>
      </c>
      <c r="H292" s="34" t="s">
        <v>1045</v>
      </c>
      <c r="I292" s="238">
        <v>2</v>
      </c>
      <c r="J292" s="33"/>
    </row>
    <row r="293" spans="1:10" ht="38.25" x14ac:dyDescent="0.2">
      <c r="A293" s="14">
        <f t="shared" si="6"/>
        <v>264</v>
      </c>
      <c r="B293" s="31" t="s">
        <v>788</v>
      </c>
      <c r="C293" s="291" t="s">
        <v>1351</v>
      </c>
      <c r="D293" s="755"/>
      <c r="E293" s="755"/>
      <c r="F293" s="755"/>
      <c r="G293" s="291" t="s">
        <v>73</v>
      </c>
      <c r="H293" s="34" t="s">
        <v>1564</v>
      </c>
      <c r="I293" s="238">
        <v>2</v>
      </c>
      <c r="J293" s="33"/>
    </row>
    <row r="294" spans="1:10" ht="25.5" x14ac:dyDescent="0.2">
      <c r="A294" s="14">
        <f t="shared" si="6"/>
        <v>265</v>
      </c>
      <c r="B294" s="31" t="s">
        <v>788</v>
      </c>
      <c r="C294" s="291" t="s">
        <v>1351</v>
      </c>
      <c r="D294" s="755"/>
      <c r="E294" s="755"/>
      <c r="F294" s="755"/>
      <c r="G294" s="291" t="s">
        <v>73</v>
      </c>
      <c r="H294" s="34" t="s">
        <v>1565</v>
      </c>
      <c r="I294" s="238">
        <v>2</v>
      </c>
      <c r="J294" s="266"/>
    </row>
    <row r="295" spans="1:10" ht="25.5" x14ac:dyDescent="0.2">
      <c r="A295" s="14">
        <f t="shared" si="6"/>
        <v>266</v>
      </c>
      <c r="B295" s="31" t="s">
        <v>788</v>
      </c>
      <c r="C295" s="291" t="s">
        <v>1351</v>
      </c>
      <c r="D295" s="755"/>
      <c r="E295" s="755"/>
      <c r="F295" s="755"/>
      <c r="G295" s="291" t="s">
        <v>73</v>
      </c>
      <c r="H295" s="32" t="s">
        <v>1047</v>
      </c>
      <c r="I295" s="238">
        <v>2</v>
      </c>
      <c r="J295" s="33"/>
    </row>
    <row r="296" spans="1:10" ht="25.5" x14ac:dyDescent="0.2">
      <c r="A296" s="14">
        <f t="shared" si="6"/>
        <v>267</v>
      </c>
      <c r="B296" s="291" t="s">
        <v>837</v>
      </c>
      <c r="C296" s="295" t="s">
        <v>358</v>
      </c>
      <c r="D296" s="755" t="s">
        <v>358</v>
      </c>
      <c r="E296" s="755" t="s">
        <v>358</v>
      </c>
      <c r="F296" s="755" t="s">
        <v>358</v>
      </c>
      <c r="G296" s="291" t="s">
        <v>359</v>
      </c>
      <c r="H296" s="35" t="s">
        <v>1566</v>
      </c>
      <c r="I296" s="238">
        <v>2</v>
      </c>
      <c r="J296" s="33"/>
    </row>
    <row r="297" spans="1:10" ht="25.5" x14ac:dyDescent="0.2">
      <c r="A297" s="14">
        <f t="shared" si="6"/>
        <v>268</v>
      </c>
      <c r="B297" s="291" t="s">
        <v>837</v>
      </c>
      <c r="C297" s="295" t="s">
        <v>358</v>
      </c>
      <c r="D297" s="755"/>
      <c r="E297" s="755"/>
      <c r="F297" s="755"/>
      <c r="G297" s="291" t="s">
        <v>73</v>
      </c>
      <c r="H297" s="35" t="s">
        <v>1567</v>
      </c>
      <c r="I297" s="238">
        <v>2</v>
      </c>
      <c r="J297" s="266"/>
    </row>
    <row r="298" spans="1:10" ht="25.5" x14ac:dyDescent="0.2">
      <c r="A298" s="14">
        <f t="shared" si="6"/>
        <v>269</v>
      </c>
      <c r="B298" s="31" t="s">
        <v>788</v>
      </c>
      <c r="C298" s="291" t="s">
        <v>1352</v>
      </c>
      <c r="D298" s="755"/>
      <c r="E298" s="755"/>
      <c r="F298" s="755"/>
      <c r="G298" s="291" t="s">
        <v>73</v>
      </c>
      <c r="H298" s="32" t="s">
        <v>1049</v>
      </c>
      <c r="I298" s="238">
        <v>2</v>
      </c>
      <c r="J298" s="33"/>
    </row>
    <row r="299" spans="1:10" s="43" customFormat="1" ht="25.5" x14ac:dyDescent="0.2">
      <c r="A299" s="14">
        <f t="shared" si="6"/>
        <v>270</v>
      </c>
      <c r="B299" s="31" t="s">
        <v>788</v>
      </c>
      <c r="C299" s="291" t="s">
        <v>1353</v>
      </c>
      <c r="D299" s="755" t="s">
        <v>361</v>
      </c>
      <c r="E299" s="755" t="s">
        <v>361</v>
      </c>
      <c r="F299" s="755" t="s">
        <v>361</v>
      </c>
      <c r="G299" s="291" t="s">
        <v>362</v>
      </c>
      <c r="H299" s="32" t="s">
        <v>1050</v>
      </c>
      <c r="I299" s="238">
        <v>1</v>
      </c>
      <c r="J299" s="237"/>
    </row>
    <row r="300" spans="1:10" ht="25.5" x14ac:dyDescent="0.2">
      <c r="A300" s="14">
        <f t="shared" si="6"/>
        <v>271</v>
      </c>
      <c r="B300" s="31" t="s">
        <v>788</v>
      </c>
      <c r="C300" s="291" t="s">
        <v>1353</v>
      </c>
      <c r="D300" s="755"/>
      <c r="E300" s="755"/>
      <c r="F300" s="755"/>
      <c r="G300" s="291" t="s">
        <v>73</v>
      </c>
      <c r="H300" s="32" t="s">
        <v>1051</v>
      </c>
      <c r="I300" s="238">
        <v>1</v>
      </c>
      <c r="J300" s="33"/>
    </row>
    <row r="301" spans="1:10" ht="25.5" x14ac:dyDescent="0.2">
      <c r="A301" s="14">
        <f t="shared" si="6"/>
        <v>272</v>
      </c>
      <c r="B301" s="31" t="s">
        <v>788</v>
      </c>
      <c r="C301" s="291" t="s">
        <v>1353</v>
      </c>
      <c r="D301" s="755"/>
      <c r="E301" s="755"/>
      <c r="F301" s="755"/>
      <c r="G301" s="291" t="s">
        <v>73</v>
      </c>
      <c r="H301" s="32" t="s">
        <v>1052</v>
      </c>
      <c r="I301" s="238">
        <v>1</v>
      </c>
      <c r="J301" s="33"/>
    </row>
    <row r="302" spans="1:10" ht="38.25" x14ac:dyDescent="0.2">
      <c r="A302" s="14">
        <f t="shared" si="6"/>
        <v>273</v>
      </c>
      <c r="B302" s="31" t="s">
        <v>788</v>
      </c>
      <c r="C302" s="292" t="s">
        <v>1353</v>
      </c>
      <c r="D302" s="755"/>
      <c r="E302" s="755"/>
      <c r="F302" s="755"/>
      <c r="G302" s="292" t="s">
        <v>73</v>
      </c>
      <c r="H302" s="32" t="s">
        <v>1053</v>
      </c>
      <c r="I302" s="238">
        <v>1</v>
      </c>
      <c r="J302" s="33"/>
    </row>
    <row r="303" spans="1:10" ht="51" x14ac:dyDescent="0.2">
      <c r="A303" s="14">
        <f t="shared" si="6"/>
        <v>274</v>
      </c>
      <c r="B303" s="31" t="s">
        <v>785</v>
      </c>
      <c r="C303" s="291" t="s">
        <v>1360</v>
      </c>
      <c r="D303" s="295" t="s">
        <v>367</v>
      </c>
      <c r="E303" s="295" t="s">
        <v>367</v>
      </c>
      <c r="F303" s="295" t="s">
        <v>367</v>
      </c>
      <c r="G303" s="291" t="s">
        <v>368</v>
      </c>
      <c r="H303" s="34" t="s">
        <v>1054</v>
      </c>
      <c r="I303" s="238">
        <v>1</v>
      </c>
      <c r="J303" s="33"/>
    </row>
    <row r="304" spans="1:10" ht="38.25" x14ac:dyDescent="0.2">
      <c r="A304" s="14">
        <f t="shared" si="6"/>
        <v>275</v>
      </c>
      <c r="B304" s="301"/>
      <c r="C304" s="133"/>
      <c r="D304" s="133"/>
      <c r="E304" s="292" t="s">
        <v>1603</v>
      </c>
      <c r="F304" s="292" t="s">
        <v>367</v>
      </c>
      <c r="G304" s="292" t="s">
        <v>368</v>
      </c>
      <c r="H304" s="96" t="s">
        <v>1834</v>
      </c>
      <c r="I304" s="235">
        <v>0</v>
      </c>
      <c r="J304" s="266" t="s">
        <v>1789</v>
      </c>
    </row>
    <row r="305" spans="1:10" ht="51" x14ac:dyDescent="0.2">
      <c r="A305" s="14">
        <f t="shared" si="6"/>
        <v>276</v>
      </c>
      <c r="B305" s="31"/>
      <c r="C305" s="292" t="s">
        <v>1483</v>
      </c>
      <c r="D305" s="292" t="s">
        <v>1270</v>
      </c>
      <c r="E305" s="292" t="s">
        <v>1270</v>
      </c>
      <c r="F305" s="292" t="s">
        <v>1270</v>
      </c>
      <c r="G305" s="292" t="s">
        <v>1271</v>
      </c>
      <c r="H305" s="323" t="s">
        <v>1506</v>
      </c>
      <c r="I305" s="238">
        <v>1</v>
      </c>
      <c r="J305" s="33"/>
    </row>
    <row r="306" spans="1:10" x14ac:dyDescent="0.2">
      <c r="A306" s="69"/>
      <c r="B306" s="769" t="s">
        <v>796</v>
      </c>
      <c r="C306" s="769"/>
      <c r="D306" s="769"/>
      <c r="E306" s="769"/>
      <c r="F306" s="769"/>
      <c r="G306" s="769"/>
      <c r="H306" s="769"/>
      <c r="I306" s="69"/>
      <c r="J306" s="33"/>
    </row>
    <row r="307" spans="1:10" ht="39.75" customHeight="1" x14ac:dyDescent="0.2">
      <c r="A307" s="14">
        <f>A305+1</f>
        <v>277</v>
      </c>
      <c r="B307" s="31" t="s">
        <v>786</v>
      </c>
      <c r="C307" s="291" t="s">
        <v>1359</v>
      </c>
      <c r="D307" s="295">
        <v>5.6</v>
      </c>
      <c r="E307" s="295">
        <v>5.6</v>
      </c>
      <c r="F307" s="295">
        <v>5.6</v>
      </c>
      <c r="G307" s="291" t="s">
        <v>424</v>
      </c>
      <c r="H307" s="32" t="s">
        <v>1096</v>
      </c>
      <c r="I307" s="238">
        <v>1</v>
      </c>
      <c r="J307" s="33"/>
    </row>
    <row r="308" spans="1:10" ht="25.5" x14ac:dyDescent="0.2">
      <c r="A308" s="14">
        <f t="shared" ref="A308:A364" si="8">A307+1</f>
        <v>278</v>
      </c>
      <c r="B308" s="291" t="s">
        <v>753</v>
      </c>
      <c r="C308" s="295" t="s">
        <v>426</v>
      </c>
      <c r="D308" s="755" t="s">
        <v>426</v>
      </c>
      <c r="E308" s="755" t="s">
        <v>426</v>
      </c>
      <c r="F308" s="755" t="s">
        <v>426</v>
      </c>
      <c r="G308" s="291" t="s">
        <v>427</v>
      </c>
      <c r="H308" s="32" t="s">
        <v>1097</v>
      </c>
      <c r="I308" s="238">
        <v>1</v>
      </c>
      <c r="J308" s="33"/>
    </row>
    <row r="309" spans="1:10" ht="38.25" x14ac:dyDescent="0.2">
      <c r="A309" s="14">
        <f t="shared" si="8"/>
        <v>279</v>
      </c>
      <c r="B309" s="291" t="s">
        <v>753</v>
      </c>
      <c r="C309" s="295" t="s">
        <v>426</v>
      </c>
      <c r="D309" s="755"/>
      <c r="E309" s="755"/>
      <c r="F309" s="755"/>
      <c r="G309" s="291" t="s">
        <v>73</v>
      </c>
      <c r="H309" s="32" t="s">
        <v>1098</v>
      </c>
      <c r="I309" s="238">
        <v>1</v>
      </c>
      <c r="J309" s="33"/>
    </row>
    <row r="310" spans="1:10" ht="25.5" x14ac:dyDescent="0.2">
      <c r="A310" s="14">
        <f t="shared" si="8"/>
        <v>280</v>
      </c>
      <c r="B310" s="291" t="s">
        <v>753</v>
      </c>
      <c r="C310" s="295" t="s">
        <v>426</v>
      </c>
      <c r="D310" s="755"/>
      <c r="E310" s="755"/>
      <c r="F310" s="755"/>
      <c r="G310" s="291" t="s">
        <v>73</v>
      </c>
      <c r="H310" s="32" t="s">
        <v>1099</v>
      </c>
      <c r="I310" s="238">
        <v>1</v>
      </c>
      <c r="J310" s="33"/>
    </row>
    <row r="311" spans="1:10" x14ac:dyDescent="0.2">
      <c r="A311" s="14">
        <f t="shared" si="8"/>
        <v>281</v>
      </c>
      <c r="B311" s="291" t="s">
        <v>753</v>
      </c>
      <c r="C311" s="295" t="s">
        <v>426</v>
      </c>
      <c r="D311" s="755"/>
      <c r="E311" s="755"/>
      <c r="F311" s="755"/>
      <c r="G311" s="291" t="s">
        <v>73</v>
      </c>
      <c r="H311" s="32" t="s">
        <v>1100</v>
      </c>
      <c r="I311" s="238">
        <v>1</v>
      </c>
      <c r="J311" s="33"/>
    </row>
    <row r="312" spans="1:10" ht="25.5" x14ac:dyDescent="0.2">
      <c r="A312" s="14">
        <f t="shared" si="8"/>
        <v>282</v>
      </c>
      <c r="B312" s="291" t="s">
        <v>753</v>
      </c>
      <c r="C312" s="295" t="s">
        <v>426</v>
      </c>
      <c r="D312" s="755"/>
      <c r="E312" s="755"/>
      <c r="F312" s="755"/>
      <c r="G312" s="291" t="s">
        <v>73</v>
      </c>
      <c r="H312" s="32" t="s">
        <v>1101</v>
      </c>
      <c r="I312" s="238">
        <v>1</v>
      </c>
      <c r="J312" s="33"/>
    </row>
    <row r="313" spans="1:10" ht="38.25" x14ac:dyDescent="0.2">
      <c r="A313" s="14">
        <f t="shared" si="8"/>
        <v>283</v>
      </c>
      <c r="B313" s="291" t="s">
        <v>754</v>
      </c>
      <c r="C313" s="295" t="s">
        <v>433</v>
      </c>
      <c r="D313" s="755" t="s">
        <v>433</v>
      </c>
      <c r="E313" s="755" t="s">
        <v>433</v>
      </c>
      <c r="F313" s="755" t="s">
        <v>433</v>
      </c>
      <c r="G313" s="291" t="s">
        <v>434</v>
      </c>
      <c r="H313" s="32" t="s">
        <v>1102</v>
      </c>
      <c r="I313" s="238">
        <v>1</v>
      </c>
      <c r="J313" s="33"/>
    </row>
    <row r="314" spans="1:10" ht="51" x14ac:dyDescent="0.2">
      <c r="A314" s="14">
        <f t="shared" si="8"/>
        <v>284</v>
      </c>
      <c r="B314" s="291" t="s">
        <v>754</v>
      </c>
      <c r="C314" s="295" t="s">
        <v>433</v>
      </c>
      <c r="D314" s="755"/>
      <c r="E314" s="755"/>
      <c r="F314" s="755"/>
      <c r="G314" s="291" t="s">
        <v>73</v>
      </c>
      <c r="H314" s="32" t="s">
        <v>1103</v>
      </c>
      <c r="I314" s="238">
        <v>1</v>
      </c>
      <c r="J314" s="33"/>
    </row>
    <row r="315" spans="1:10" ht="51" x14ac:dyDescent="0.2">
      <c r="A315" s="14">
        <f t="shared" si="8"/>
        <v>285</v>
      </c>
      <c r="B315" s="291" t="s">
        <v>754</v>
      </c>
      <c r="C315" s="295" t="s">
        <v>433</v>
      </c>
      <c r="D315" s="755"/>
      <c r="E315" s="755"/>
      <c r="F315" s="755"/>
      <c r="G315" s="291" t="s">
        <v>73</v>
      </c>
      <c r="H315" s="32" t="s">
        <v>1104</v>
      </c>
      <c r="I315" s="238">
        <v>1</v>
      </c>
      <c r="J315" s="33"/>
    </row>
    <row r="316" spans="1:10" ht="25.5" x14ac:dyDescent="0.2">
      <c r="A316" s="14">
        <f t="shared" si="8"/>
        <v>286</v>
      </c>
      <c r="B316" s="291" t="s">
        <v>754</v>
      </c>
      <c r="C316" s="295" t="s">
        <v>433</v>
      </c>
      <c r="D316" s="755"/>
      <c r="E316" s="755"/>
      <c r="F316" s="755"/>
      <c r="G316" s="291" t="s">
        <v>73</v>
      </c>
      <c r="H316" s="32" t="s">
        <v>1105</v>
      </c>
      <c r="I316" s="238">
        <v>1</v>
      </c>
      <c r="J316" s="33"/>
    </row>
    <row r="317" spans="1:10" ht="25.5" x14ac:dyDescent="0.2">
      <c r="A317" s="14">
        <f t="shared" si="8"/>
        <v>287</v>
      </c>
      <c r="B317" s="31" t="s">
        <v>785</v>
      </c>
      <c r="C317" s="291" t="s">
        <v>1362</v>
      </c>
      <c r="D317" s="755" t="s">
        <v>439</v>
      </c>
      <c r="E317" s="755" t="s">
        <v>439</v>
      </c>
      <c r="F317" s="755" t="s">
        <v>439</v>
      </c>
      <c r="G317" s="291" t="s">
        <v>440</v>
      </c>
      <c r="H317" s="32" t="s">
        <v>1106</v>
      </c>
      <c r="I317" s="238">
        <v>1</v>
      </c>
      <c r="J317" s="33"/>
    </row>
    <row r="318" spans="1:10" ht="25.5" x14ac:dyDescent="0.2">
      <c r="A318" s="14">
        <f t="shared" si="8"/>
        <v>288</v>
      </c>
      <c r="B318" s="291" t="s">
        <v>755</v>
      </c>
      <c r="C318" s="295" t="s">
        <v>439</v>
      </c>
      <c r="D318" s="755"/>
      <c r="E318" s="755"/>
      <c r="F318" s="755"/>
      <c r="G318" s="291" t="s">
        <v>73</v>
      </c>
      <c r="H318" s="32" t="s">
        <v>1107</v>
      </c>
      <c r="I318" s="238">
        <v>2</v>
      </c>
      <c r="J318" s="33"/>
    </row>
    <row r="319" spans="1:10" ht="25.5" x14ac:dyDescent="0.2">
      <c r="A319" s="14">
        <f t="shared" si="8"/>
        <v>289</v>
      </c>
      <c r="B319" s="291" t="s">
        <v>755</v>
      </c>
      <c r="C319" s="295" t="s">
        <v>439</v>
      </c>
      <c r="D319" s="755"/>
      <c r="E319" s="755"/>
      <c r="F319" s="755"/>
      <c r="G319" s="291" t="s">
        <v>73</v>
      </c>
      <c r="H319" s="32" t="s">
        <v>1108</v>
      </c>
      <c r="I319" s="238">
        <v>1</v>
      </c>
      <c r="J319" s="33"/>
    </row>
    <row r="320" spans="1:10" ht="63.75" x14ac:dyDescent="0.2">
      <c r="A320" s="14">
        <f t="shared" si="8"/>
        <v>290</v>
      </c>
      <c r="B320" s="31" t="s">
        <v>785</v>
      </c>
      <c r="C320" s="291" t="s">
        <v>1362</v>
      </c>
      <c r="D320" s="755"/>
      <c r="E320" s="755"/>
      <c r="F320" s="755"/>
      <c r="G320" s="291" t="s">
        <v>73</v>
      </c>
      <c r="H320" s="32" t="s">
        <v>1109</v>
      </c>
      <c r="I320" s="238">
        <v>1</v>
      </c>
      <c r="J320" s="33"/>
    </row>
    <row r="321" spans="1:11" ht="38.25" x14ac:dyDescent="0.2">
      <c r="A321" s="14">
        <f t="shared" si="8"/>
        <v>291</v>
      </c>
      <c r="B321" s="31"/>
      <c r="C321" s="31"/>
      <c r="D321" s="301"/>
      <c r="E321" s="299" t="s">
        <v>445</v>
      </c>
      <c r="F321" s="299" t="s">
        <v>445</v>
      </c>
      <c r="G321" s="292" t="s">
        <v>1573</v>
      </c>
      <c r="H321" s="278" t="s">
        <v>1764</v>
      </c>
      <c r="I321" s="270">
        <v>0</v>
      </c>
      <c r="J321" s="266" t="s">
        <v>1789</v>
      </c>
    </row>
    <row r="322" spans="1:11" ht="25.5" x14ac:dyDescent="0.2">
      <c r="A322" s="14">
        <f t="shared" si="8"/>
        <v>292</v>
      </c>
      <c r="B322" s="291" t="s">
        <v>756</v>
      </c>
      <c r="C322" s="295" t="s">
        <v>445</v>
      </c>
      <c r="D322" s="755" t="s">
        <v>445</v>
      </c>
      <c r="E322" s="829" t="s">
        <v>1574</v>
      </c>
      <c r="F322" s="829" t="s">
        <v>1574</v>
      </c>
      <c r="G322" s="291" t="s">
        <v>1575</v>
      </c>
      <c r="H322" s="32" t="s">
        <v>1110</v>
      </c>
      <c r="I322" s="238">
        <v>1</v>
      </c>
      <c r="J322" s="33"/>
    </row>
    <row r="323" spans="1:11" x14ac:dyDescent="0.2">
      <c r="A323" s="241"/>
      <c r="B323" s="291" t="s">
        <v>756</v>
      </c>
      <c r="C323" s="755" t="s">
        <v>445</v>
      </c>
      <c r="D323" s="755"/>
      <c r="E323" s="829"/>
      <c r="F323" s="829"/>
      <c r="G323" s="291" t="s">
        <v>73</v>
      </c>
      <c r="H323" s="34" t="s">
        <v>1111</v>
      </c>
      <c r="I323" s="31"/>
      <c r="J323" s="33"/>
    </row>
    <row r="324" spans="1:11" x14ac:dyDescent="0.2">
      <c r="A324" s="14">
        <f>A322+1</f>
        <v>293</v>
      </c>
      <c r="B324" s="291" t="s">
        <v>756</v>
      </c>
      <c r="C324" s="755"/>
      <c r="D324" s="755"/>
      <c r="E324" s="829"/>
      <c r="F324" s="829"/>
      <c r="G324" s="291" t="s">
        <v>73</v>
      </c>
      <c r="H324" s="34" t="s">
        <v>1112</v>
      </c>
      <c r="I324" s="238">
        <v>1</v>
      </c>
      <c r="J324" s="33"/>
    </row>
    <row r="325" spans="1:11" x14ac:dyDescent="0.2">
      <c r="A325" s="14">
        <f t="shared" si="8"/>
        <v>294</v>
      </c>
      <c r="B325" s="291" t="s">
        <v>756</v>
      </c>
      <c r="C325" s="755"/>
      <c r="D325" s="755"/>
      <c r="E325" s="829"/>
      <c r="F325" s="829"/>
      <c r="G325" s="291" t="s">
        <v>73</v>
      </c>
      <c r="H325" s="34" t="s">
        <v>1113</v>
      </c>
      <c r="I325" s="238">
        <v>1</v>
      </c>
      <c r="J325" s="33"/>
    </row>
    <row r="326" spans="1:11" ht="25.5" x14ac:dyDescent="0.2">
      <c r="A326" s="14">
        <f t="shared" si="8"/>
        <v>295</v>
      </c>
      <c r="B326" s="291" t="s">
        <v>756</v>
      </c>
      <c r="C326" s="755" t="s">
        <v>445</v>
      </c>
      <c r="D326" s="755" t="s">
        <v>445</v>
      </c>
      <c r="E326" s="829" t="s">
        <v>1574</v>
      </c>
      <c r="F326" s="829" t="s">
        <v>1574</v>
      </c>
      <c r="G326" s="291" t="s">
        <v>1576</v>
      </c>
      <c r="H326" s="34" t="s">
        <v>1114</v>
      </c>
      <c r="I326" s="238">
        <v>1</v>
      </c>
      <c r="J326" s="33"/>
    </row>
    <row r="327" spans="1:11" x14ac:dyDescent="0.2">
      <c r="A327" s="14">
        <f t="shared" si="8"/>
        <v>296</v>
      </c>
      <c r="B327" s="291" t="s">
        <v>756</v>
      </c>
      <c r="C327" s="755"/>
      <c r="D327" s="755"/>
      <c r="E327" s="829"/>
      <c r="F327" s="829"/>
      <c r="G327" s="291" t="s">
        <v>73</v>
      </c>
      <c r="H327" s="34" t="s">
        <v>1115</v>
      </c>
      <c r="I327" s="238">
        <v>1</v>
      </c>
      <c r="J327" s="33"/>
    </row>
    <row r="328" spans="1:11" x14ac:dyDescent="0.2">
      <c r="A328" s="14">
        <f t="shared" si="8"/>
        <v>297</v>
      </c>
      <c r="B328" s="291" t="s">
        <v>756</v>
      </c>
      <c r="C328" s="755" t="s">
        <v>445</v>
      </c>
      <c r="D328" s="755"/>
      <c r="E328" s="829"/>
      <c r="F328" s="829"/>
      <c r="G328" s="291" t="s">
        <v>73</v>
      </c>
      <c r="H328" s="34" t="s">
        <v>1116</v>
      </c>
      <c r="I328" s="238">
        <v>2</v>
      </c>
      <c r="J328" s="33"/>
    </row>
    <row r="329" spans="1:11" x14ac:dyDescent="0.2">
      <c r="A329" s="14">
        <f t="shared" si="8"/>
        <v>298</v>
      </c>
      <c r="B329" s="291" t="s">
        <v>756</v>
      </c>
      <c r="C329" s="755"/>
      <c r="D329" s="755"/>
      <c r="E329" s="829"/>
      <c r="F329" s="829"/>
      <c r="G329" s="291" t="s">
        <v>73</v>
      </c>
      <c r="H329" s="34" t="s">
        <v>1117</v>
      </c>
      <c r="I329" s="238">
        <v>1</v>
      </c>
      <c r="J329" s="33"/>
    </row>
    <row r="330" spans="1:11" ht="25.5" x14ac:dyDescent="0.2">
      <c r="A330" s="14">
        <f t="shared" si="8"/>
        <v>299</v>
      </c>
      <c r="B330" s="31" t="s">
        <v>786</v>
      </c>
      <c r="C330" s="291" t="s">
        <v>1367</v>
      </c>
      <c r="D330" s="755"/>
      <c r="E330" s="829"/>
      <c r="F330" s="829"/>
      <c r="G330" s="291" t="s">
        <v>73</v>
      </c>
      <c r="H330" s="32" t="s">
        <v>455</v>
      </c>
      <c r="I330" s="238">
        <v>1</v>
      </c>
      <c r="J330" s="33"/>
      <c r="K330" s="281"/>
    </row>
    <row r="331" spans="1:11" customFormat="1" ht="25.5" x14ac:dyDescent="0.2">
      <c r="A331" s="311">
        <f>A330+1</f>
        <v>300</v>
      </c>
      <c r="B331" s="253"/>
      <c r="C331" s="253"/>
      <c r="D331" s="110"/>
      <c r="E331" s="110"/>
      <c r="F331" s="786" t="s">
        <v>1777</v>
      </c>
      <c r="G331" s="827" t="s">
        <v>1651</v>
      </c>
      <c r="H331" s="279" t="s">
        <v>1652</v>
      </c>
      <c r="I331" s="263">
        <v>0</v>
      </c>
      <c r="J331" s="266" t="s">
        <v>1789</v>
      </c>
      <c r="K331" s="282"/>
    </row>
    <row r="332" spans="1:11" customFormat="1" ht="38.25" x14ac:dyDescent="0.2">
      <c r="A332" s="311">
        <f t="shared" ref="A332:A341" si="9">A331+1</f>
        <v>301</v>
      </c>
      <c r="B332" s="253"/>
      <c r="C332" s="253"/>
      <c r="D332" s="110"/>
      <c r="E332" s="110"/>
      <c r="F332" s="768"/>
      <c r="G332" s="827"/>
      <c r="H332" s="279" t="s">
        <v>1653</v>
      </c>
      <c r="I332" s="263">
        <v>0</v>
      </c>
      <c r="J332" s="266" t="s">
        <v>1789</v>
      </c>
      <c r="K332" s="282"/>
    </row>
    <row r="333" spans="1:11" customFormat="1" ht="25.5" x14ac:dyDescent="0.2">
      <c r="A333" s="311">
        <f t="shared" si="9"/>
        <v>302</v>
      </c>
      <c r="B333" s="253"/>
      <c r="C333" s="253"/>
      <c r="D333" s="110"/>
      <c r="E333" s="110"/>
      <c r="F333" s="768"/>
      <c r="G333" s="827"/>
      <c r="H333" s="279" t="s">
        <v>1654</v>
      </c>
      <c r="I333" s="263">
        <v>0</v>
      </c>
      <c r="J333" s="266" t="s">
        <v>1789</v>
      </c>
      <c r="K333" s="282"/>
    </row>
    <row r="334" spans="1:11" customFormat="1" x14ac:dyDescent="0.2">
      <c r="A334" s="311">
        <f t="shared" si="9"/>
        <v>303</v>
      </c>
      <c r="B334" s="253"/>
      <c r="C334" s="253"/>
      <c r="D334" s="110"/>
      <c r="E334" s="110"/>
      <c r="F334" s="768"/>
      <c r="G334" s="827"/>
      <c r="H334" s="280" t="s">
        <v>1647</v>
      </c>
      <c r="I334" s="263">
        <v>0</v>
      </c>
      <c r="J334" s="266" t="s">
        <v>1789</v>
      </c>
      <c r="K334" s="282"/>
    </row>
    <row r="335" spans="1:11" customFormat="1" x14ac:dyDescent="0.2">
      <c r="A335" s="311">
        <f t="shared" si="9"/>
        <v>304</v>
      </c>
      <c r="B335" s="253"/>
      <c r="C335" s="253"/>
      <c r="D335" s="110"/>
      <c r="E335" s="110"/>
      <c r="F335" s="768"/>
      <c r="G335" s="827"/>
      <c r="H335" s="280" t="s">
        <v>1648</v>
      </c>
      <c r="I335" s="263">
        <v>0</v>
      </c>
      <c r="J335" s="266" t="s">
        <v>1789</v>
      </c>
      <c r="K335" s="282"/>
    </row>
    <row r="336" spans="1:11" customFormat="1" x14ac:dyDescent="0.2">
      <c r="A336" s="311">
        <f t="shared" si="9"/>
        <v>305</v>
      </c>
      <c r="B336" s="253"/>
      <c r="C336" s="253"/>
      <c r="D336" s="110"/>
      <c r="E336" s="110"/>
      <c r="F336" s="768"/>
      <c r="G336" s="827"/>
      <c r="H336" s="280" t="s">
        <v>1649</v>
      </c>
      <c r="I336" s="263">
        <v>0</v>
      </c>
      <c r="J336" s="266" t="s">
        <v>1789</v>
      </c>
      <c r="K336" s="282"/>
    </row>
    <row r="337" spans="1:11" customFormat="1" x14ac:dyDescent="0.2">
      <c r="A337" s="311">
        <f t="shared" si="9"/>
        <v>306</v>
      </c>
      <c r="B337" s="253"/>
      <c r="C337" s="253"/>
      <c r="D337" s="110"/>
      <c r="E337" s="110"/>
      <c r="F337" s="768"/>
      <c r="G337" s="827"/>
      <c r="H337" s="280" t="s">
        <v>1650</v>
      </c>
      <c r="I337" s="263">
        <v>0</v>
      </c>
      <c r="J337" s="266" t="s">
        <v>1789</v>
      </c>
      <c r="K337" s="282"/>
    </row>
    <row r="338" spans="1:11" customFormat="1" x14ac:dyDescent="0.2">
      <c r="A338" s="311">
        <f t="shared" si="9"/>
        <v>307</v>
      </c>
      <c r="B338" s="253"/>
      <c r="C338" s="253"/>
      <c r="D338" s="110"/>
      <c r="E338" s="110"/>
      <c r="F338" s="768"/>
      <c r="G338" s="827"/>
      <c r="H338" s="280" t="s">
        <v>1643</v>
      </c>
      <c r="I338" s="263">
        <v>0</v>
      </c>
      <c r="J338" s="266" t="s">
        <v>1789</v>
      </c>
      <c r="K338" s="282"/>
    </row>
    <row r="339" spans="1:11" customFormat="1" x14ac:dyDescent="0.2">
      <c r="A339" s="311">
        <f t="shared" si="9"/>
        <v>308</v>
      </c>
      <c r="B339" s="253"/>
      <c r="C339" s="253"/>
      <c r="D339" s="110"/>
      <c r="E339" s="110"/>
      <c r="F339" s="768"/>
      <c r="G339" s="827"/>
      <c r="H339" s="280" t="s">
        <v>1644</v>
      </c>
      <c r="I339" s="263">
        <v>0</v>
      </c>
      <c r="J339" s="266" t="s">
        <v>1789</v>
      </c>
      <c r="K339" s="282"/>
    </row>
    <row r="340" spans="1:11" customFormat="1" x14ac:dyDescent="0.2">
      <c r="A340" s="311">
        <f t="shared" si="9"/>
        <v>309</v>
      </c>
      <c r="B340" s="253"/>
      <c r="C340" s="253"/>
      <c r="D340" s="110"/>
      <c r="E340" s="110"/>
      <c r="F340" s="768"/>
      <c r="G340" s="827"/>
      <c r="H340" s="280" t="s">
        <v>1645</v>
      </c>
      <c r="I340" s="263">
        <v>0</v>
      </c>
      <c r="J340" s="266" t="s">
        <v>1789</v>
      </c>
      <c r="K340" s="282"/>
    </row>
    <row r="341" spans="1:11" customFormat="1" x14ac:dyDescent="0.2">
      <c r="A341" s="311">
        <f t="shared" si="9"/>
        <v>310</v>
      </c>
      <c r="B341" s="253"/>
      <c r="C341" s="253"/>
      <c r="D341" s="110"/>
      <c r="E341" s="110"/>
      <c r="F341" s="768"/>
      <c r="G341" s="827"/>
      <c r="H341" s="278" t="s">
        <v>1646</v>
      </c>
      <c r="I341" s="263">
        <v>0</v>
      </c>
      <c r="J341" s="266" t="s">
        <v>1789</v>
      </c>
      <c r="K341" s="282"/>
    </row>
    <row r="342" spans="1:11" ht="38.25" x14ac:dyDescent="0.2">
      <c r="A342" s="14">
        <f>A341+1</f>
        <v>311</v>
      </c>
      <c r="B342" s="31"/>
      <c r="C342" s="764" t="s">
        <v>1363</v>
      </c>
      <c r="D342" s="791" t="s">
        <v>456</v>
      </c>
      <c r="E342" s="295" t="s">
        <v>456</v>
      </c>
      <c r="F342" s="295" t="s">
        <v>456</v>
      </c>
      <c r="G342" s="291" t="s">
        <v>1571</v>
      </c>
      <c r="H342" s="96" t="s">
        <v>1835</v>
      </c>
      <c r="I342" s="270">
        <v>0</v>
      </c>
      <c r="J342" s="266" t="s">
        <v>1789</v>
      </c>
      <c r="K342" s="281"/>
    </row>
    <row r="343" spans="1:11" customFormat="1" ht="26.25" customHeight="1" x14ac:dyDescent="0.2">
      <c r="A343" s="14">
        <f>A342+1</f>
        <v>312</v>
      </c>
      <c r="B343" s="253"/>
      <c r="C343" s="764"/>
      <c r="D343" s="791"/>
      <c r="E343" s="225"/>
      <c r="F343" s="786" t="s">
        <v>1776</v>
      </c>
      <c r="G343" s="786" t="s">
        <v>1571</v>
      </c>
      <c r="H343" s="278" t="s">
        <v>1655</v>
      </c>
      <c r="I343" s="263">
        <v>0</v>
      </c>
      <c r="J343" s="266" t="s">
        <v>1789</v>
      </c>
      <c r="K343" s="282"/>
    </row>
    <row r="344" spans="1:11" customFormat="1" x14ac:dyDescent="0.2">
      <c r="A344" s="284"/>
      <c r="B344" s="253"/>
      <c r="C344" s="764"/>
      <c r="D344" s="791"/>
      <c r="E344" s="225"/>
      <c r="F344" s="768"/>
      <c r="G344" s="786"/>
      <c r="H344" s="278" t="s">
        <v>1676</v>
      </c>
      <c r="I344" s="283"/>
      <c r="J344" s="257"/>
      <c r="K344" s="282"/>
    </row>
    <row r="345" spans="1:11" customFormat="1" x14ac:dyDescent="0.2">
      <c r="A345" s="311">
        <f>A343+1</f>
        <v>313</v>
      </c>
      <c r="B345" s="253"/>
      <c r="C345" s="764"/>
      <c r="D345" s="791"/>
      <c r="E345" s="225"/>
      <c r="F345" s="768"/>
      <c r="G345" s="786"/>
      <c r="H345" s="278" t="s">
        <v>1657</v>
      </c>
      <c r="I345" s="263">
        <v>0</v>
      </c>
      <c r="J345" s="266" t="s">
        <v>1789</v>
      </c>
      <c r="K345" s="282"/>
    </row>
    <row r="346" spans="1:11" customFormat="1" ht="12.75" customHeight="1" x14ac:dyDescent="0.2">
      <c r="A346" s="311">
        <f>A345+1</f>
        <v>314</v>
      </c>
      <c r="B346" s="253"/>
      <c r="C346" s="764"/>
      <c r="D346" s="791"/>
      <c r="E346" s="225"/>
      <c r="F346" s="768"/>
      <c r="G346" s="786"/>
      <c r="H346" s="278" t="s">
        <v>1658</v>
      </c>
      <c r="I346" s="263">
        <v>0</v>
      </c>
      <c r="J346" s="266" t="s">
        <v>1789</v>
      </c>
      <c r="K346" s="282"/>
    </row>
    <row r="347" spans="1:11" customFormat="1" x14ac:dyDescent="0.2">
      <c r="A347" s="311">
        <f t="shared" ref="A347:A349" si="10">A346+1</f>
        <v>315</v>
      </c>
      <c r="B347" s="253"/>
      <c r="C347" s="764"/>
      <c r="D347" s="791"/>
      <c r="E347" s="225"/>
      <c r="F347" s="768"/>
      <c r="G347" s="786"/>
      <c r="H347" s="278" t="s">
        <v>1659</v>
      </c>
      <c r="I347" s="263">
        <v>0</v>
      </c>
      <c r="J347" s="266" t="s">
        <v>1789</v>
      </c>
      <c r="K347" s="282"/>
    </row>
    <row r="348" spans="1:11" ht="38.25" x14ac:dyDescent="0.2">
      <c r="A348" s="311">
        <f t="shared" si="10"/>
        <v>316</v>
      </c>
      <c r="B348" s="31"/>
      <c r="C348" s="764"/>
      <c r="D348" s="791"/>
      <c r="E348" s="755" t="s">
        <v>456</v>
      </c>
      <c r="F348" s="755" t="s">
        <v>456</v>
      </c>
      <c r="G348" s="291" t="s">
        <v>73</v>
      </c>
      <c r="H348" s="32" t="s">
        <v>1614</v>
      </c>
      <c r="I348" s="270">
        <v>0</v>
      </c>
      <c r="J348" s="266" t="s">
        <v>1789</v>
      </c>
    </row>
    <row r="349" spans="1:11" ht="25.5" x14ac:dyDescent="0.2">
      <c r="A349" s="311">
        <f t="shared" si="10"/>
        <v>317</v>
      </c>
      <c r="B349" s="31"/>
      <c r="C349" s="78"/>
      <c r="D349" s="225"/>
      <c r="E349" s="755"/>
      <c r="F349" s="755"/>
      <c r="G349" s="291" t="s">
        <v>73</v>
      </c>
      <c r="H349" s="38" t="s">
        <v>1822</v>
      </c>
      <c r="I349" s="270">
        <v>0</v>
      </c>
      <c r="J349" s="266" t="s">
        <v>1789</v>
      </c>
    </row>
    <row r="350" spans="1:11" ht="25.5" x14ac:dyDescent="0.2">
      <c r="A350" s="14">
        <f t="shared" si="8"/>
        <v>318</v>
      </c>
      <c r="B350" s="31" t="s">
        <v>786</v>
      </c>
      <c r="C350" s="292" t="s">
        <v>1363</v>
      </c>
      <c r="D350" s="299" t="s">
        <v>456</v>
      </c>
      <c r="E350" s="755"/>
      <c r="F350" s="755"/>
      <c r="G350" s="291" t="s">
        <v>73</v>
      </c>
      <c r="H350" s="32" t="s">
        <v>1118</v>
      </c>
      <c r="I350" s="238">
        <v>1</v>
      </c>
      <c r="J350" s="33"/>
    </row>
    <row r="351" spans="1:11" ht="25.5" x14ac:dyDescent="0.2">
      <c r="A351" s="14">
        <f t="shared" si="8"/>
        <v>319</v>
      </c>
      <c r="B351" s="291" t="s">
        <v>755</v>
      </c>
      <c r="C351" s="295" t="s">
        <v>457</v>
      </c>
      <c r="D351" s="295" t="s">
        <v>457</v>
      </c>
      <c r="E351" s="295" t="s">
        <v>457</v>
      </c>
      <c r="F351" s="295" t="s">
        <v>457</v>
      </c>
      <c r="G351" s="291" t="s">
        <v>458</v>
      </c>
      <c r="H351" s="34" t="s">
        <v>1119</v>
      </c>
      <c r="I351" s="238">
        <v>1</v>
      </c>
      <c r="J351" s="33"/>
    </row>
    <row r="352" spans="1:11" x14ac:dyDescent="0.2">
      <c r="A352" s="241"/>
      <c r="B352" s="31" t="s">
        <v>786</v>
      </c>
      <c r="C352" s="754" t="s">
        <v>1364</v>
      </c>
      <c r="D352" s="756" t="s">
        <v>460</v>
      </c>
      <c r="E352" s="756" t="s">
        <v>460</v>
      </c>
      <c r="F352" s="756" t="s">
        <v>460</v>
      </c>
      <c r="G352" s="291" t="s">
        <v>461</v>
      </c>
      <c r="H352" s="34" t="s">
        <v>1590</v>
      </c>
      <c r="I352" s="241"/>
      <c r="J352" s="33"/>
    </row>
    <row r="353" spans="1:10" x14ac:dyDescent="0.2">
      <c r="A353" s="14">
        <f>A351+1</f>
        <v>320</v>
      </c>
      <c r="B353" s="31" t="s">
        <v>786</v>
      </c>
      <c r="C353" s="755"/>
      <c r="D353" s="757"/>
      <c r="E353" s="757"/>
      <c r="F353" s="757"/>
      <c r="G353" s="291" t="s">
        <v>73</v>
      </c>
      <c r="H353" s="34" t="s">
        <v>1591</v>
      </c>
      <c r="I353" s="238">
        <v>1</v>
      </c>
      <c r="J353" s="33"/>
    </row>
    <row r="354" spans="1:10" x14ac:dyDescent="0.2">
      <c r="A354" s="14">
        <f t="shared" si="8"/>
        <v>321</v>
      </c>
      <c r="B354" s="31" t="s">
        <v>786</v>
      </c>
      <c r="C354" s="755"/>
      <c r="D354" s="757"/>
      <c r="E354" s="757"/>
      <c r="F354" s="757"/>
      <c r="G354" s="291" t="s">
        <v>73</v>
      </c>
      <c r="H354" s="34" t="s">
        <v>1592</v>
      </c>
      <c r="I354" s="238">
        <v>1</v>
      </c>
      <c r="J354" s="33"/>
    </row>
    <row r="355" spans="1:10" ht="25.5" x14ac:dyDescent="0.2">
      <c r="A355" s="14">
        <f t="shared" si="8"/>
        <v>322</v>
      </c>
      <c r="B355" s="31" t="s">
        <v>786</v>
      </c>
      <c r="C355" s="755"/>
      <c r="D355" s="757"/>
      <c r="E355" s="757"/>
      <c r="F355" s="757"/>
      <c r="G355" s="291" t="s">
        <v>73</v>
      </c>
      <c r="H355" s="34" t="s">
        <v>1593</v>
      </c>
      <c r="I355" s="238">
        <v>1</v>
      </c>
      <c r="J355" s="33"/>
    </row>
    <row r="356" spans="1:10" x14ac:dyDescent="0.2">
      <c r="A356" s="14">
        <f t="shared" si="8"/>
        <v>323</v>
      </c>
      <c r="B356" s="31" t="s">
        <v>786</v>
      </c>
      <c r="C356" s="755"/>
      <c r="D356" s="758"/>
      <c r="E356" s="758"/>
      <c r="F356" s="758"/>
      <c r="G356" s="291" t="s">
        <v>73</v>
      </c>
      <c r="H356" s="34" t="s">
        <v>1594</v>
      </c>
      <c r="I356" s="238">
        <v>1</v>
      </c>
      <c r="J356" s="33"/>
    </row>
    <row r="357" spans="1:10" ht="25.5" x14ac:dyDescent="0.2">
      <c r="A357" s="14">
        <f t="shared" si="8"/>
        <v>324</v>
      </c>
      <c r="B357" s="31" t="s">
        <v>786</v>
      </c>
      <c r="C357" s="755"/>
      <c r="D357" s="756" t="s">
        <v>460</v>
      </c>
      <c r="E357" s="756" t="s">
        <v>460</v>
      </c>
      <c r="F357" s="756" t="s">
        <v>460</v>
      </c>
      <c r="G357" s="291" t="s">
        <v>1857</v>
      </c>
      <c r="H357" s="34" t="s">
        <v>1595</v>
      </c>
      <c r="I357" s="238">
        <v>1</v>
      </c>
      <c r="J357" s="33"/>
    </row>
    <row r="358" spans="1:10" x14ac:dyDescent="0.2">
      <c r="A358" s="14">
        <f t="shared" si="8"/>
        <v>325</v>
      </c>
      <c r="B358" s="31" t="s">
        <v>786</v>
      </c>
      <c r="C358" s="755"/>
      <c r="D358" s="758"/>
      <c r="E358" s="758"/>
      <c r="F358" s="758"/>
      <c r="G358" s="291" t="s">
        <v>73</v>
      </c>
      <c r="H358" s="34" t="s">
        <v>1596</v>
      </c>
      <c r="I358" s="238">
        <v>1</v>
      </c>
      <c r="J358" s="33"/>
    </row>
    <row r="359" spans="1:10" ht="12.75" customHeight="1" x14ac:dyDescent="0.2">
      <c r="A359" s="241"/>
      <c r="B359" s="31" t="s">
        <v>786</v>
      </c>
      <c r="C359" s="754" t="s">
        <v>1365</v>
      </c>
      <c r="D359" s="755" t="s">
        <v>469</v>
      </c>
      <c r="E359" s="755" t="s">
        <v>469</v>
      </c>
      <c r="F359" s="755" t="s">
        <v>469</v>
      </c>
      <c r="G359" s="291" t="s">
        <v>470</v>
      </c>
      <c r="H359" s="34" t="s">
        <v>1127</v>
      </c>
      <c r="I359" s="241"/>
      <c r="J359" s="33"/>
    </row>
    <row r="360" spans="1:10" x14ac:dyDescent="0.2">
      <c r="A360" s="14">
        <f>A358+1</f>
        <v>326</v>
      </c>
      <c r="B360" s="31" t="s">
        <v>786</v>
      </c>
      <c r="C360" s="754"/>
      <c r="D360" s="755"/>
      <c r="E360" s="755"/>
      <c r="F360" s="755"/>
      <c r="G360" s="291" t="s">
        <v>73</v>
      </c>
      <c r="H360" s="34" t="s">
        <v>1128</v>
      </c>
      <c r="I360" s="238">
        <v>1</v>
      </c>
      <c r="J360" s="33"/>
    </row>
    <row r="361" spans="1:10" ht="38.25" x14ac:dyDescent="0.2">
      <c r="A361" s="14">
        <f>A360+1</f>
        <v>327</v>
      </c>
      <c r="B361" s="31" t="s">
        <v>786</v>
      </c>
      <c r="C361" s="754"/>
      <c r="D361" s="755"/>
      <c r="E361" s="755"/>
      <c r="F361" s="755"/>
      <c r="G361" s="291" t="s">
        <v>73</v>
      </c>
      <c r="H361" s="34" t="s">
        <v>1129</v>
      </c>
      <c r="I361" s="238">
        <v>1</v>
      </c>
      <c r="J361" s="33"/>
    </row>
    <row r="362" spans="1:10" x14ac:dyDescent="0.2">
      <c r="A362" s="14">
        <f t="shared" si="8"/>
        <v>328</v>
      </c>
      <c r="B362" s="31" t="s">
        <v>786</v>
      </c>
      <c r="C362" s="754"/>
      <c r="D362" s="755"/>
      <c r="E362" s="755"/>
      <c r="F362" s="755"/>
      <c r="G362" s="291" t="s">
        <v>73</v>
      </c>
      <c r="H362" s="34" t="s">
        <v>1130</v>
      </c>
      <c r="I362" s="238">
        <v>1</v>
      </c>
      <c r="J362" s="33"/>
    </row>
    <row r="363" spans="1:10" x14ac:dyDescent="0.2">
      <c r="A363" s="14">
        <f t="shared" si="8"/>
        <v>329</v>
      </c>
      <c r="B363" s="31" t="s">
        <v>786</v>
      </c>
      <c r="C363" s="754"/>
      <c r="D363" s="755"/>
      <c r="E363" s="755"/>
      <c r="F363" s="755"/>
      <c r="G363" s="291" t="s">
        <v>73</v>
      </c>
      <c r="H363" s="34" t="s">
        <v>1131</v>
      </c>
      <c r="I363" s="238">
        <v>1</v>
      </c>
      <c r="J363" s="33"/>
    </row>
    <row r="364" spans="1:10" ht="51" x14ac:dyDescent="0.2">
      <c r="A364" s="14">
        <f t="shared" si="8"/>
        <v>330</v>
      </c>
      <c r="B364" s="31" t="s">
        <v>786</v>
      </c>
      <c r="C364" s="754"/>
      <c r="D364" s="755"/>
      <c r="E364" s="755"/>
      <c r="F364" s="755"/>
      <c r="G364" s="291" t="s">
        <v>73</v>
      </c>
      <c r="H364" s="32" t="s">
        <v>1132</v>
      </c>
      <c r="I364" s="238">
        <v>1</v>
      </c>
      <c r="J364" s="33"/>
    </row>
    <row r="365" spans="1:10" ht="25.5" x14ac:dyDescent="0.2">
      <c r="A365" s="241"/>
      <c r="B365" s="31" t="s">
        <v>789</v>
      </c>
      <c r="C365" s="754" t="s">
        <v>1366</v>
      </c>
      <c r="D365" s="755" t="s">
        <v>472</v>
      </c>
      <c r="E365" s="755" t="s">
        <v>472</v>
      </c>
      <c r="F365" s="755" t="s">
        <v>472</v>
      </c>
      <c r="G365" s="291" t="s">
        <v>473</v>
      </c>
      <c r="H365" s="34" t="s">
        <v>1133</v>
      </c>
      <c r="I365" s="241"/>
      <c r="J365" s="33"/>
    </row>
    <row r="366" spans="1:10" x14ac:dyDescent="0.2">
      <c r="A366" s="14">
        <f>A364+1</f>
        <v>331</v>
      </c>
      <c r="B366" s="31" t="s">
        <v>789</v>
      </c>
      <c r="C366" s="754"/>
      <c r="D366" s="755"/>
      <c r="E366" s="755"/>
      <c r="F366" s="755"/>
      <c r="G366" s="291" t="s">
        <v>73</v>
      </c>
      <c r="H366" s="34" t="s">
        <v>1134</v>
      </c>
      <c r="I366" s="238">
        <v>1</v>
      </c>
      <c r="J366" s="33"/>
    </row>
    <row r="367" spans="1:10" ht="51" x14ac:dyDescent="0.2">
      <c r="A367" s="14">
        <f>A366+1</f>
        <v>332</v>
      </c>
      <c r="B367" s="31" t="s">
        <v>789</v>
      </c>
      <c r="C367" s="754"/>
      <c r="D367" s="755"/>
      <c r="E367" s="755"/>
      <c r="F367" s="755"/>
      <c r="G367" s="291" t="s">
        <v>73</v>
      </c>
      <c r="H367" s="34" t="s">
        <v>1135</v>
      </c>
      <c r="I367" s="238">
        <v>1</v>
      </c>
      <c r="J367" s="33"/>
    </row>
    <row r="368" spans="1:10" ht="25.5" customHeight="1" x14ac:dyDescent="0.2">
      <c r="A368" s="14">
        <f>A367+1</f>
        <v>333</v>
      </c>
      <c r="B368" s="31" t="s">
        <v>789</v>
      </c>
      <c r="C368" s="754" t="s">
        <v>1366</v>
      </c>
      <c r="D368" s="755" t="s">
        <v>472</v>
      </c>
      <c r="E368" s="755" t="s">
        <v>472</v>
      </c>
      <c r="F368" s="755" t="s">
        <v>472</v>
      </c>
      <c r="G368" s="291" t="s">
        <v>1577</v>
      </c>
      <c r="H368" s="34" t="s">
        <v>1499</v>
      </c>
      <c r="I368" s="238">
        <v>1</v>
      </c>
      <c r="J368" s="33"/>
    </row>
    <row r="369" spans="1:10" ht="25.5" customHeight="1" x14ac:dyDescent="0.2">
      <c r="A369" s="14">
        <f>A368+1</f>
        <v>334</v>
      </c>
      <c r="B369" s="31" t="s">
        <v>789</v>
      </c>
      <c r="C369" s="754"/>
      <c r="D369" s="755"/>
      <c r="E369" s="755"/>
      <c r="F369" s="755"/>
      <c r="G369" s="291" t="s">
        <v>73</v>
      </c>
      <c r="H369" s="39" t="s">
        <v>1500</v>
      </c>
      <c r="I369" s="238">
        <v>1</v>
      </c>
      <c r="J369" s="33"/>
    </row>
    <row r="370" spans="1:10" x14ac:dyDescent="0.2">
      <c r="A370" s="69"/>
      <c r="B370" s="769" t="s">
        <v>797</v>
      </c>
      <c r="C370" s="769"/>
      <c r="D370" s="769"/>
      <c r="E370" s="769"/>
      <c r="F370" s="769"/>
      <c r="G370" s="769"/>
      <c r="H370" s="769"/>
      <c r="I370" s="69"/>
      <c r="J370" s="33"/>
    </row>
    <row r="371" spans="1:10" ht="25.5" x14ac:dyDescent="0.2">
      <c r="A371" s="14">
        <f>A369+1</f>
        <v>335</v>
      </c>
      <c r="B371" s="31" t="s">
        <v>785</v>
      </c>
      <c r="C371" s="291" t="s">
        <v>1369</v>
      </c>
      <c r="D371" s="755" t="s">
        <v>477</v>
      </c>
      <c r="E371" s="755" t="s">
        <v>477</v>
      </c>
      <c r="F371" s="755" t="s">
        <v>477</v>
      </c>
      <c r="G371" s="291" t="s">
        <v>478</v>
      </c>
      <c r="H371" s="34" t="s">
        <v>1463</v>
      </c>
      <c r="I371" s="238">
        <v>2</v>
      </c>
      <c r="J371" s="33"/>
    </row>
    <row r="372" spans="1:10" ht="25.5" x14ac:dyDescent="0.2">
      <c r="A372" s="14">
        <f t="shared" ref="A372:A373" si="11">A371+1</f>
        <v>336</v>
      </c>
      <c r="B372" s="31" t="s">
        <v>785</v>
      </c>
      <c r="C372" s="291" t="s">
        <v>1369</v>
      </c>
      <c r="D372" s="755"/>
      <c r="E372" s="755"/>
      <c r="F372" s="755"/>
      <c r="G372" s="291" t="s">
        <v>478</v>
      </c>
      <c r="H372" s="34" t="s">
        <v>1464</v>
      </c>
      <c r="I372" s="238">
        <v>1</v>
      </c>
      <c r="J372" s="33"/>
    </row>
    <row r="373" spans="1:10" ht="38.25" x14ac:dyDescent="0.2">
      <c r="A373" s="14">
        <f t="shared" si="11"/>
        <v>337</v>
      </c>
      <c r="B373" s="291" t="s">
        <v>757</v>
      </c>
      <c r="C373" s="295" t="s">
        <v>479</v>
      </c>
      <c r="D373" s="755" t="s">
        <v>479</v>
      </c>
      <c r="E373" s="755" t="s">
        <v>479</v>
      </c>
      <c r="F373" s="755" t="s">
        <v>479</v>
      </c>
      <c r="G373" s="291" t="s">
        <v>480</v>
      </c>
      <c r="H373" s="32" t="s">
        <v>1136</v>
      </c>
      <c r="I373" s="238">
        <v>1</v>
      </c>
      <c r="J373" s="33"/>
    </row>
    <row r="374" spans="1:10" x14ac:dyDescent="0.2">
      <c r="A374" s="241"/>
      <c r="B374" s="291" t="s">
        <v>757</v>
      </c>
      <c r="C374" s="755" t="s">
        <v>479</v>
      </c>
      <c r="D374" s="755"/>
      <c r="E374" s="755"/>
      <c r="F374" s="755"/>
      <c r="G374" s="291" t="s">
        <v>73</v>
      </c>
      <c r="H374" s="34" t="s">
        <v>1137</v>
      </c>
      <c r="I374" s="241"/>
      <c r="J374" s="33"/>
    </row>
    <row r="375" spans="1:10" ht="38.25" x14ac:dyDescent="0.2">
      <c r="A375" s="14">
        <f>A373+1</f>
        <v>338</v>
      </c>
      <c r="B375" s="291" t="s">
        <v>757</v>
      </c>
      <c r="C375" s="755"/>
      <c r="D375" s="755"/>
      <c r="E375" s="755"/>
      <c r="F375" s="755"/>
      <c r="G375" s="291" t="s">
        <v>73</v>
      </c>
      <c r="H375" s="34" t="s">
        <v>1138</v>
      </c>
      <c r="I375" s="238">
        <v>1</v>
      </c>
      <c r="J375" s="33"/>
    </row>
    <row r="376" spans="1:10" ht="51" x14ac:dyDescent="0.2">
      <c r="A376" s="14">
        <f>A375+1</f>
        <v>339</v>
      </c>
      <c r="B376" s="291" t="s">
        <v>757</v>
      </c>
      <c r="C376" s="755"/>
      <c r="D376" s="755"/>
      <c r="E376" s="755"/>
      <c r="F376" s="755"/>
      <c r="G376" s="291" t="s">
        <v>73</v>
      </c>
      <c r="H376" s="34" t="s">
        <v>1139</v>
      </c>
      <c r="I376" s="238">
        <v>1</v>
      </c>
      <c r="J376" s="33"/>
    </row>
    <row r="377" spans="1:10" x14ac:dyDescent="0.2">
      <c r="A377" s="14">
        <f>A376+1</f>
        <v>340</v>
      </c>
      <c r="B377" s="291" t="s">
        <v>757</v>
      </c>
      <c r="C377" s="755"/>
      <c r="D377" s="755"/>
      <c r="E377" s="755"/>
      <c r="F377" s="755"/>
      <c r="G377" s="292" t="s">
        <v>73</v>
      </c>
      <c r="H377" s="39" t="s">
        <v>1140</v>
      </c>
      <c r="I377" s="238">
        <v>1</v>
      </c>
      <c r="J377" s="33"/>
    </row>
    <row r="378" spans="1:10" ht="25.5" x14ac:dyDescent="0.2">
      <c r="A378" s="14">
        <f t="shared" ref="A378:A394" si="12">A377+1</f>
        <v>341</v>
      </c>
      <c r="B378" s="31" t="s">
        <v>786</v>
      </c>
      <c r="C378" s="291" t="s">
        <v>1371</v>
      </c>
      <c r="D378" s="755"/>
      <c r="E378" s="755"/>
      <c r="F378" s="755"/>
      <c r="G378" s="291" t="s">
        <v>73</v>
      </c>
      <c r="H378" s="34" t="s">
        <v>1141</v>
      </c>
      <c r="I378" s="238">
        <v>1</v>
      </c>
      <c r="J378" s="33"/>
    </row>
    <row r="379" spans="1:10" ht="25.5" x14ac:dyDescent="0.2">
      <c r="A379" s="14">
        <f t="shared" si="12"/>
        <v>342</v>
      </c>
      <c r="B379" s="31" t="s">
        <v>786</v>
      </c>
      <c r="C379" s="291" t="s">
        <v>1370</v>
      </c>
      <c r="D379" s="295" t="s">
        <v>482</v>
      </c>
      <c r="E379" s="295" t="s">
        <v>482</v>
      </c>
      <c r="F379" s="295" t="s">
        <v>482</v>
      </c>
      <c r="G379" s="291" t="s">
        <v>483</v>
      </c>
      <c r="H379" s="32" t="s">
        <v>1142</v>
      </c>
      <c r="I379" s="238">
        <v>2</v>
      </c>
      <c r="J379" s="33"/>
    </row>
    <row r="380" spans="1:10" x14ac:dyDescent="0.2">
      <c r="A380" s="69"/>
      <c r="B380" s="769" t="s">
        <v>798</v>
      </c>
      <c r="C380" s="769"/>
      <c r="D380" s="769"/>
      <c r="E380" s="769"/>
      <c r="F380" s="769"/>
      <c r="G380" s="769"/>
      <c r="H380" s="769"/>
      <c r="I380" s="69"/>
      <c r="J380" s="33"/>
    </row>
    <row r="381" spans="1:10" ht="38.25" x14ac:dyDescent="0.2">
      <c r="A381" s="14">
        <f>A379+1</f>
        <v>343</v>
      </c>
      <c r="B381" s="31" t="s">
        <v>785</v>
      </c>
      <c r="C381" s="291" t="s">
        <v>1372</v>
      </c>
      <c r="D381" s="755">
        <v>5.8</v>
      </c>
      <c r="E381" s="755">
        <v>5.8</v>
      </c>
      <c r="F381" s="755">
        <v>5.8</v>
      </c>
      <c r="G381" s="291" t="s">
        <v>485</v>
      </c>
      <c r="H381" s="32" t="s">
        <v>1143</v>
      </c>
      <c r="I381" s="238">
        <v>2</v>
      </c>
      <c r="J381" s="33"/>
    </row>
    <row r="382" spans="1:10" ht="25.5" x14ac:dyDescent="0.2">
      <c r="A382" s="14">
        <f t="shared" si="12"/>
        <v>344</v>
      </c>
      <c r="B382" s="31" t="s">
        <v>785</v>
      </c>
      <c r="C382" s="291" t="s">
        <v>1372</v>
      </c>
      <c r="D382" s="755"/>
      <c r="E382" s="755"/>
      <c r="F382" s="755"/>
      <c r="G382" s="291" t="s">
        <v>73</v>
      </c>
      <c r="H382" s="32" t="s">
        <v>1144</v>
      </c>
      <c r="I382" s="238">
        <v>2</v>
      </c>
      <c r="J382" s="33"/>
    </row>
    <row r="383" spans="1:10" ht="25.5" x14ac:dyDescent="0.2">
      <c r="A383" s="14">
        <f t="shared" si="12"/>
        <v>345</v>
      </c>
      <c r="B383" s="31" t="s">
        <v>785</v>
      </c>
      <c r="C383" s="291" t="s">
        <v>1373</v>
      </c>
      <c r="D383" s="755" t="s">
        <v>488</v>
      </c>
      <c r="E383" s="755" t="s">
        <v>488</v>
      </c>
      <c r="F383" s="755" t="s">
        <v>488</v>
      </c>
      <c r="G383" s="291" t="s">
        <v>489</v>
      </c>
      <c r="H383" s="32" t="s">
        <v>1145</v>
      </c>
      <c r="I383" s="238">
        <v>1</v>
      </c>
      <c r="J383" s="33"/>
    </row>
    <row r="384" spans="1:10" ht="25.5" x14ac:dyDescent="0.2">
      <c r="A384" s="14">
        <f t="shared" si="12"/>
        <v>346</v>
      </c>
      <c r="B384" s="31" t="s">
        <v>785</v>
      </c>
      <c r="C384" s="291" t="s">
        <v>1373</v>
      </c>
      <c r="D384" s="755"/>
      <c r="E384" s="755"/>
      <c r="F384" s="755"/>
      <c r="G384" s="291" t="s">
        <v>73</v>
      </c>
      <c r="H384" s="32" t="s">
        <v>1146</v>
      </c>
      <c r="I384" s="238">
        <v>1</v>
      </c>
      <c r="J384" s="33"/>
    </row>
    <row r="385" spans="1:10" ht="25.5" x14ac:dyDescent="0.2">
      <c r="A385" s="14">
        <f t="shared" si="12"/>
        <v>347</v>
      </c>
      <c r="B385" s="31" t="s">
        <v>788</v>
      </c>
      <c r="C385" s="291" t="s">
        <v>1374</v>
      </c>
      <c r="D385" s="755"/>
      <c r="E385" s="755"/>
      <c r="F385" s="755"/>
      <c r="G385" s="291" t="s">
        <v>73</v>
      </c>
      <c r="H385" s="32" t="s">
        <v>1147</v>
      </c>
      <c r="I385" s="238">
        <v>1</v>
      </c>
      <c r="J385" s="33"/>
    </row>
    <row r="386" spans="1:10" ht="38.25" x14ac:dyDescent="0.2">
      <c r="A386" s="14">
        <f t="shared" si="12"/>
        <v>348</v>
      </c>
      <c r="B386" s="31" t="s">
        <v>785</v>
      </c>
      <c r="C386" s="291" t="s">
        <v>1375</v>
      </c>
      <c r="D386" s="295" t="s">
        <v>492</v>
      </c>
      <c r="E386" s="295" t="s">
        <v>492</v>
      </c>
      <c r="F386" s="295" t="s">
        <v>492</v>
      </c>
      <c r="G386" s="291" t="s">
        <v>493</v>
      </c>
      <c r="H386" s="34" t="s">
        <v>1148</v>
      </c>
      <c r="I386" s="238">
        <v>1</v>
      </c>
      <c r="J386" s="33"/>
    </row>
    <row r="387" spans="1:10" ht="38.25" x14ac:dyDescent="0.2">
      <c r="A387" s="14">
        <f t="shared" si="12"/>
        <v>349</v>
      </c>
      <c r="B387" s="31" t="s">
        <v>785</v>
      </c>
      <c r="C387" s="291" t="s">
        <v>1376</v>
      </c>
      <c r="D387" s="755" t="s">
        <v>495</v>
      </c>
      <c r="E387" s="755" t="s">
        <v>495</v>
      </c>
      <c r="F387" s="755" t="s">
        <v>495</v>
      </c>
      <c r="G387" s="291" t="s">
        <v>496</v>
      </c>
      <c r="H387" s="96" t="s">
        <v>1660</v>
      </c>
      <c r="I387" s="238">
        <v>1</v>
      </c>
      <c r="J387" s="33"/>
    </row>
    <row r="388" spans="1:10" ht="51" x14ac:dyDescent="0.2">
      <c r="A388" s="14">
        <f t="shared" si="12"/>
        <v>350</v>
      </c>
      <c r="B388" s="31" t="s">
        <v>785</v>
      </c>
      <c r="C388" s="291" t="s">
        <v>1376</v>
      </c>
      <c r="D388" s="755"/>
      <c r="E388" s="755"/>
      <c r="F388" s="755"/>
      <c r="G388" s="291" t="s">
        <v>73</v>
      </c>
      <c r="H388" s="96" t="s">
        <v>1661</v>
      </c>
      <c r="I388" s="238">
        <v>1</v>
      </c>
      <c r="J388" s="33"/>
    </row>
    <row r="389" spans="1:10" ht="25.5" x14ac:dyDescent="0.2">
      <c r="A389" s="14">
        <f t="shared" si="12"/>
        <v>351</v>
      </c>
      <c r="B389" s="31" t="s">
        <v>785</v>
      </c>
      <c r="C389" s="291" t="s">
        <v>1377</v>
      </c>
      <c r="D389" s="295" t="s">
        <v>498</v>
      </c>
      <c r="E389" s="295" t="s">
        <v>498</v>
      </c>
      <c r="F389" s="295" t="s">
        <v>498</v>
      </c>
      <c r="G389" s="291" t="s">
        <v>499</v>
      </c>
      <c r="H389" s="32" t="s">
        <v>1151</v>
      </c>
      <c r="I389" s="238">
        <v>1</v>
      </c>
      <c r="J389" s="33"/>
    </row>
    <row r="390" spans="1:10" ht="38.25" x14ac:dyDescent="0.2">
      <c r="A390" s="14">
        <f t="shared" si="12"/>
        <v>352</v>
      </c>
      <c r="B390" s="291" t="s">
        <v>758</v>
      </c>
      <c r="C390" s="295" t="s">
        <v>501</v>
      </c>
      <c r="D390" s="755" t="s">
        <v>501</v>
      </c>
      <c r="E390" s="755" t="s">
        <v>501</v>
      </c>
      <c r="F390" s="755" t="s">
        <v>501</v>
      </c>
      <c r="G390" s="291" t="s">
        <v>503</v>
      </c>
      <c r="H390" s="32" t="s">
        <v>1152</v>
      </c>
      <c r="I390" s="238">
        <v>1</v>
      </c>
      <c r="J390" s="33"/>
    </row>
    <row r="391" spans="1:10" x14ac:dyDescent="0.2">
      <c r="A391" s="14">
        <f t="shared" si="12"/>
        <v>353</v>
      </c>
      <c r="B391" s="291" t="s">
        <v>838</v>
      </c>
      <c r="C391" s="295" t="s">
        <v>501</v>
      </c>
      <c r="D391" s="755"/>
      <c r="E391" s="755"/>
      <c r="F391" s="755"/>
      <c r="G391" s="291" t="s">
        <v>73</v>
      </c>
      <c r="H391" s="35" t="s">
        <v>1153</v>
      </c>
      <c r="I391" s="238">
        <v>1</v>
      </c>
      <c r="J391" s="33"/>
    </row>
    <row r="392" spans="1:10" ht="25.5" x14ac:dyDescent="0.2">
      <c r="A392" s="14">
        <f t="shared" si="12"/>
        <v>354</v>
      </c>
      <c r="B392" s="291" t="s">
        <v>839</v>
      </c>
      <c r="C392" s="295" t="s">
        <v>501</v>
      </c>
      <c r="D392" s="755"/>
      <c r="E392" s="755"/>
      <c r="F392" s="755"/>
      <c r="G392" s="291" t="s">
        <v>73</v>
      </c>
      <c r="H392" s="35" t="s">
        <v>1154</v>
      </c>
      <c r="I392" s="238">
        <v>2</v>
      </c>
      <c r="J392" s="33"/>
    </row>
    <row r="393" spans="1:10" ht="25.5" x14ac:dyDescent="0.2">
      <c r="A393" s="14">
        <f t="shared" si="12"/>
        <v>355</v>
      </c>
      <c r="B393" s="31" t="s">
        <v>785</v>
      </c>
      <c r="C393" s="291" t="s">
        <v>1378</v>
      </c>
      <c r="D393" s="755"/>
      <c r="E393" s="755"/>
      <c r="F393" s="755"/>
      <c r="G393" s="291" t="s">
        <v>73</v>
      </c>
      <c r="H393" s="32" t="s">
        <v>1155</v>
      </c>
      <c r="I393" s="238">
        <v>1</v>
      </c>
      <c r="J393" s="33"/>
    </row>
    <row r="394" spans="1:10" ht="25.5" x14ac:dyDescent="0.2">
      <c r="A394" s="14">
        <f t="shared" si="12"/>
        <v>356</v>
      </c>
      <c r="B394" s="31" t="s">
        <v>785</v>
      </c>
      <c r="C394" s="291" t="s">
        <v>1379</v>
      </c>
      <c r="D394" s="755" t="s">
        <v>507</v>
      </c>
      <c r="E394" s="755" t="s">
        <v>507</v>
      </c>
      <c r="F394" s="755" t="s">
        <v>507</v>
      </c>
      <c r="G394" s="291" t="s">
        <v>508</v>
      </c>
      <c r="H394" s="32" t="s">
        <v>1156</v>
      </c>
      <c r="I394" s="238">
        <v>1</v>
      </c>
      <c r="J394" s="33"/>
    </row>
    <row r="395" spans="1:10" ht="38.25" x14ac:dyDescent="0.2">
      <c r="A395" s="14">
        <f>A394+1</f>
        <v>357</v>
      </c>
      <c r="B395" s="31" t="s">
        <v>785</v>
      </c>
      <c r="C395" s="291" t="s">
        <v>1379</v>
      </c>
      <c r="D395" s="755"/>
      <c r="E395" s="755"/>
      <c r="F395" s="755"/>
      <c r="G395" s="291" t="s">
        <v>73</v>
      </c>
      <c r="H395" s="32" t="s">
        <v>1157</v>
      </c>
      <c r="I395" s="238">
        <v>2</v>
      </c>
      <c r="J395" s="33"/>
    </row>
    <row r="396" spans="1:10" x14ac:dyDescent="0.2">
      <c r="A396" s="14">
        <f t="shared" ref="A396:A413" si="13">A395+1</f>
        <v>358</v>
      </c>
      <c r="B396" s="291" t="s">
        <v>759</v>
      </c>
      <c r="C396" s="295" t="s">
        <v>507</v>
      </c>
      <c r="D396" s="755"/>
      <c r="E396" s="755"/>
      <c r="F396" s="755"/>
      <c r="G396" s="291" t="s">
        <v>73</v>
      </c>
      <c r="H396" s="32" t="s">
        <v>1158</v>
      </c>
      <c r="I396" s="238">
        <v>1</v>
      </c>
      <c r="J396" s="33"/>
    </row>
    <row r="397" spans="1:10" ht="25.5" x14ac:dyDescent="0.2">
      <c r="A397" s="14">
        <f t="shared" si="13"/>
        <v>359</v>
      </c>
      <c r="B397" s="31" t="s">
        <v>785</v>
      </c>
      <c r="C397" s="291" t="s">
        <v>1379</v>
      </c>
      <c r="D397" s="755"/>
      <c r="E397" s="755"/>
      <c r="F397" s="755"/>
      <c r="G397" s="291" t="s">
        <v>73</v>
      </c>
      <c r="H397" s="32" t="s">
        <v>1159</v>
      </c>
      <c r="I397" s="238">
        <v>1</v>
      </c>
      <c r="J397" s="33"/>
    </row>
    <row r="398" spans="1:10" x14ac:dyDescent="0.2">
      <c r="A398" s="69"/>
      <c r="B398" s="769" t="s">
        <v>799</v>
      </c>
      <c r="C398" s="769"/>
      <c r="D398" s="769"/>
      <c r="E398" s="769"/>
      <c r="F398" s="769"/>
      <c r="G398" s="769"/>
      <c r="H398" s="769"/>
      <c r="I398" s="69"/>
      <c r="J398" s="33"/>
    </row>
    <row r="399" spans="1:10" ht="38.25" x14ac:dyDescent="0.2">
      <c r="A399" s="14">
        <f>A397+1</f>
        <v>360</v>
      </c>
      <c r="B399" s="31" t="s">
        <v>785</v>
      </c>
      <c r="C399" s="291" t="s">
        <v>1380</v>
      </c>
      <c r="D399" s="295">
        <v>5.9</v>
      </c>
      <c r="E399" s="295">
        <v>5.9</v>
      </c>
      <c r="F399" s="295">
        <v>5.9</v>
      </c>
      <c r="G399" s="291" t="s">
        <v>513</v>
      </c>
      <c r="H399" s="34" t="s">
        <v>1160</v>
      </c>
      <c r="I399" s="238">
        <v>2</v>
      </c>
      <c r="J399" s="33"/>
    </row>
    <row r="400" spans="1:10" ht="25.5" x14ac:dyDescent="0.2">
      <c r="A400" s="14">
        <f>A399+1</f>
        <v>361</v>
      </c>
      <c r="B400" s="291" t="s">
        <v>760</v>
      </c>
      <c r="C400" s="755" t="s">
        <v>518</v>
      </c>
      <c r="D400" s="755" t="s">
        <v>518</v>
      </c>
      <c r="E400" s="755" t="s">
        <v>518</v>
      </c>
      <c r="F400" s="755" t="s">
        <v>518</v>
      </c>
      <c r="G400" s="291" t="s">
        <v>519</v>
      </c>
      <c r="H400" s="32" t="s">
        <v>1162</v>
      </c>
      <c r="I400" s="238">
        <v>1</v>
      </c>
      <c r="J400" s="33"/>
    </row>
    <row r="401" spans="1:10" ht="25.5" x14ac:dyDescent="0.2">
      <c r="A401" s="14">
        <f t="shared" si="13"/>
        <v>362</v>
      </c>
      <c r="B401" s="291" t="s">
        <v>760</v>
      </c>
      <c r="C401" s="755"/>
      <c r="D401" s="755"/>
      <c r="E401" s="755"/>
      <c r="F401" s="755"/>
      <c r="G401" s="291" t="s">
        <v>73</v>
      </c>
      <c r="H401" s="32" t="s">
        <v>1163</v>
      </c>
      <c r="I401" s="238">
        <v>1</v>
      </c>
      <c r="J401" s="33"/>
    </row>
    <row r="402" spans="1:10" ht="38.25" x14ac:dyDescent="0.2">
      <c r="A402" s="14">
        <f t="shared" si="13"/>
        <v>363</v>
      </c>
      <c r="B402" s="31" t="s">
        <v>788</v>
      </c>
      <c r="C402" s="291" t="s">
        <v>1382</v>
      </c>
      <c r="D402" s="295" t="s">
        <v>522</v>
      </c>
      <c r="E402" s="755" t="s">
        <v>522</v>
      </c>
      <c r="F402" s="755" t="s">
        <v>522</v>
      </c>
      <c r="G402" s="291" t="s">
        <v>523</v>
      </c>
      <c r="H402" s="32" t="s">
        <v>1501</v>
      </c>
      <c r="I402" s="238">
        <v>1</v>
      </c>
      <c r="J402" s="33"/>
    </row>
    <row r="403" spans="1:10" ht="25.5" x14ac:dyDescent="0.2">
      <c r="A403" s="14">
        <f t="shared" si="13"/>
        <v>364</v>
      </c>
      <c r="B403" s="31" t="s">
        <v>788</v>
      </c>
      <c r="C403" s="291" t="s">
        <v>1382</v>
      </c>
      <c r="D403" s="295" t="s">
        <v>522</v>
      </c>
      <c r="E403" s="755"/>
      <c r="F403" s="755"/>
      <c r="G403" s="291" t="s">
        <v>73</v>
      </c>
      <c r="H403" s="32" t="s">
        <v>1502</v>
      </c>
      <c r="I403" s="238">
        <v>1</v>
      </c>
      <c r="J403" s="33"/>
    </row>
    <row r="404" spans="1:10" ht="25.5" x14ac:dyDescent="0.2">
      <c r="A404" s="14">
        <f>A403+1</f>
        <v>365</v>
      </c>
      <c r="B404" s="292" t="s">
        <v>761</v>
      </c>
      <c r="C404" s="299" t="s">
        <v>524</v>
      </c>
      <c r="D404" s="791" t="s">
        <v>524</v>
      </c>
      <c r="E404" s="791" t="s">
        <v>524</v>
      </c>
      <c r="F404" s="791" t="s">
        <v>524</v>
      </c>
      <c r="G404" s="292" t="s">
        <v>525</v>
      </c>
      <c r="H404" s="325" t="s">
        <v>1259</v>
      </c>
      <c r="I404" s="238">
        <v>1</v>
      </c>
      <c r="J404" s="33"/>
    </row>
    <row r="405" spans="1:10" ht="25.5" x14ac:dyDescent="0.2">
      <c r="A405" s="14">
        <f t="shared" si="13"/>
        <v>366</v>
      </c>
      <c r="B405" s="31" t="s">
        <v>785</v>
      </c>
      <c r="C405" s="292" t="s">
        <v>1388</v>
      </c>
      <c r="D405" s="791"/>
      <c r="E405" s="791"/>
      <c r="F405" s="791"/>
      <c r="G405" s="292" t="s">
        <v>73</v>
      </c>
      <c r="H405" s="39" t="s">
        <v>1260</v>
      </c>
      <c r="I405" s="238">
        <v>1</v>
      </c>
      <c r="J405" s="33"/>
    </row>
    <row r="406" spans="1:10" ht="25.5" x14ac:dyDescent="0.2">
      <c r="A406" s="14">
        <f t="shared" si="13"/>
        <v>367</v>
      </c>
      <c r="B406" s="291" t="s">
        <v>761</v>
      </c>
      <c r="C406" s="295" t="s">
        <v>526</v>
      </c>
      <c r="D406" s="295" t="s">
        <v>526</v>
      </c>
      <c r="E406" s="295" t="s">
        <v>526</v>
      </c>
      <c r="F406" s="295" t="s">
        <v>526</v>
      </c>
      <c r="G406" s="291" t="s">
        <v>527</v>
      </c>
      <c r="H406" s="58" t="s">
        <v>1164</v>
      </c>
      <c r="I406" s="238">
        <v>1</v>
      </c>
      <c r="J406" s="33"/>
    </row>
    <row r="407" spans="1:10" ht="25.5" x14ac:dyDescent="0.2">
      <c r="A407" s="14">
        <f t="shared" si="13"/>
        <v>368</v>
      </c>
      <c r="B407" s="291" t="s">
        <v>761</v>
      </c>
      <c r="C407" s="295" t="s">
        <v>529</v>
      </c>
      <c r="D407" s="755" t="s">
        <v>529</v>
      </c>
      <c r="E407" s="755" t="s">
        <v>529</v>
      </c>
      <c r="F407" s="755" t="s">
        <v>529</v>
      </c>
      <c r="G407" s="291" t="s">
        <v>530</v>
      </c>
      <c r="H407" s="34" t="s">
        <v>1465</v>
      </c>
      <c r="I407" s="238">
        <v>1</v>
      </c>
      <c r="J407" s="33"/>
    </row>
    <row r="408" spans="1:10" ht="25.5" x14ac:dyDescent="0.2">
      <c r="A408" s="14">
        <f t="shared" si="13"/>
        <v>369</v>
      </c>
      <c r="B408" s="291" t="s">
        <v>761</v>
      </c>
      <c r="C408" s="295" t="s">
        <v>529</v>
      </c>
      <c r="D408" s="755"/>
      <c r="E408" s="755"/>
      <c r="F408" s="755"/>
      <c r="G408" s="292" t="s">
        <v>73</v>
      </c>
      <c r="H408" s="34" t="s">
        <v>1466</v>
      </c>
      <c r="I408" s="238">
        <v>1</v>
      </c>
      <c r="J408" s="33"/>
    </row>
    <row r="409" spans="1:10" ht="25.5" x14ac:dyDescent="0.2">
      <c r="A409" s="14">
        <f>A408+1</f>
        <v>370</v>
      </c>
      <c r="B409" s="291" t="s">
        <v>761</v>
      </c>
      <c r="C409" s="295" t="s">
        <v>531</v>
      </c>
      <c r="D409" s="295" t="s">
        <v>531</v>
      </c>
      <c r="E409" s="295" t="s">
        <v>531</v>
      </c>
      <c r="F409" s="295" t="s">
        <v>531</v>
      </c>
      <c r="G409" s="291" t="s">
        <v>532</v>
      </c>
      <c r="H409" s="34" t="s">
        <v>1165</v>
      </c>
      <c r="I409" s="238">
        <v>1</v>
      </c>
      <c r="J409" s="33"/>
    </row>
    <row r="410" spans="1:10" ht="38.25" x14ac:dyDescent="0.2">
      <c r="A410" s="14">
        <f t="shared" si="13"/>
        <v>371</v>
      </c>
      <c r="B410" s="291" t="s">
        <v>761</v>
      </c>
      <c r="C410" s="291" t="s">
        <v>1383</v>
      </c>
      <c r="D410" s="755" t="s">
        <v>534</v>
      </c>
      <c r="E410" s="755" t="s">
        <v>534</v>
      </c>
      <c r="F410" s="755" t="s">
        <v>534</v>
      </c>
      <c r="G410" s="291" t="s">
        <v>535</v>
      </c>
      <c r="H410" s="32" t="s">
        <v>1166</v>
      </c>
      <c r="I410" s="238">
        <v>1</v>
      </c>
      <c r="J410" s="33"/>
    </row>
    <row r="411" spans="1:10" ht="25.5" x14ac:dyDescent="0.2">
      <c r="A411" s="14">
        <f t="shared" si="13"/>
        <v>372</v>
      </c>
      <c r="B411" s="291" t="s">
        <v>840</v>
      </c>
      <c r="C411" s="291" t="s">
        <v>1383</v>
      </c>
      <c r="D411" s="755"/>
      <c r="E411" s="755"/>
      <c r="F411" s="755"/>
      <c r="G411" s="291" t="s">
        <v>73</v>
      </c>
      <c r="H411" s="32" t="s">
        <v>1167</v>
      </c>
      <c r="I411" s="238">
        <v>1</v>
      </c>
      <c r="J411" s="33"/>
    </row>
    <row r="412" spans="1:10" ht="25.5" x14ac:dyDescent="0.2">
      <c r="A412" s="14">
        <f t="shared" si="13"/>
        <v>373</v>
      </c>
      <c r="B412" s="31" t="s">
        <v>788</v>
      </c>
      <c r="C412" s="291" t="s">
        <v>1385</v>
      </c>
      <c r="D412" s="295" t="s">
        <v>550</v>
      </c>
      <c r="E412" s="299" t="s">
        <v>538</v>
      </c>
      <c r="F412" s="299" t="s">
        <v>538</v>
      </c>
      <c r="G412" s="291" t="s">
        <v>551</v>
      </c>
      <c r="H412" s="34" t="s">
        <v>1177</v>
      </c>
      <c r="I412" s="238">
        <v>1</v>
      </c>
      <c r="J412" s="266"/>
    </row>
    <row r="413" spans="1:10" ht="51" x14ac:dyDescent="0.2">
      <c r="A413" s="14">
        <f t="shared" si="13"/>
        <v>374</v>
      </c>
      <c r="B413" s="31" t="s">
        <v>788</v>
      </c>
      <c r="C413" s="291" t="s">
        <v>1386</v>
      </c>
      <c r="D413" s="756" t="s">
        <v>553</v>
      </c>
      <c r="E413" s="756" t="s">
        <v>553</v>
      </c>
      <c r="F413" s="756" t="s">
        <v>553</v>
      </c>
      <c r="G413" s="291" t="s">
        <v>554</v>
      </c>
      <c r="H413" s="32" t="s">
        <v>1178</v>
      </c>
      <c r="I413" s="238">
        <v>1</v>
      </c>
      <c r="J413" s="33"/>
    </row>
    <row r="414" spans="1:10" ht="12.75" customHeight="1" x14ac:dyDescent="0.2">
      <c r="A414" s="241"/>
      <c r="B414" s="31" t="s">
        <v>786</v>
      </c>
      <c r="C414" s="754" t="s">
        <v>1387</v>
      </c>
      <c r="D414" s="757"/>
      <c r="E414" s="757"/>
      <c r="F414" s="757"/>
      <c r="G414" s="291" t="s">
        <v>73</v>
      </c>
      <c r="H414" s="34" t="s">
        <v>1179</v>
      </c>
      <c r="I414" s="241"/>
      <c r="J414" s="33"/>
    </row>
    <row r="415" spans="1:10" ht="25.5" x14ac:dyDescent="0.2">
      <c r="A415" s="14">
        <f>A413+1</f>
        <v>375</v>
      </c>
      <c r="B415" s="31" t="s">
        <v>786</v>
      </c>
      <c r="C415" s="754"/>
      <c r="D415" s="757"/>
      <c r="E415" s="757"/>
      <c r="F415" s="757"/>
      <c r="G415" s="291" t="s">
        <v>73</v>
      </c>
      <c r="H415" s="34" t="s">
        <v>1180</v>
      </c>
      <c r="I415" s="238">
        <v>1</v>
      </c>
      <c r="J415" s="33"/>
    </row>
    <row r="416" spans="1:10" x14ac:dyDescent="0.2">
      <c r="A416" s="14">
        <f>A415+1</f>
        <v>376</v>
      </c>
      <c r="B416" s="31" t="s">
        <v>786</v>
      </c>
      <c r="C416" s="754"/>
      <c r="D416" s="757"/>
      <c r="E416" s="757"/>
      <c r="F416" s="757"/>
      <c r="G416" s="291" t="s">
        <v>73</v>
      </c>
      <c r="H416" s="34" t="s">
        <v>1181</v>
      </c>
      <c r="I416" s="238">
        <v>1</v>
      </c>
      <c r="J416" s="33"/>
    </row>
    <row r="417" spans="1:11" ht="25.5" x14ac:dyDescent="0.2">
      <c r="A417" s="14">
        <f>A416+1</f>
        <v>377</v>
      </c>
      <c r="B417" s="31" t="s">
        <v>786</v>
      </c>
      <c r="C417" s="754"/>
      <c r="D417" s="757"/>
      <c r="E417" s="757"/>
      <c r="F417" s="757"/>
      <c r="G417" s="291" t="s">
        <v>73</v>
      </c>
      <c r="H417" s="34" t="s">
        <v>1182</v>
      </c>
      <c r="I417" s="238">
        <v>1</v>
      </c>
      <c r="J417" s="33"/>
    </row>
    <row r="418" spans="1:11" ht="25.5" x14ac:dyDescent="0.2">
      <c r="A418" s="14">
        <f>A417+1</f>
        <v>378</v>
      </c>
      <c r="B418" s="31" t="s">
        <v>786</v>
      </c>
      <c r="C418" s="291" t="s">
        <v>1387</v>
      </c>
      <c r="D418" s="758"/>
      <c r="E418" s="758"/>
      <c r="F418" s="758"/>
      <c r="G418" s="291" t="s">
        <v>73</v>
      </c>
      <c r="H418" s="34" t="s">
        <v>1183</v>
      </c>
      <c r="I418" s="238">
        <v>1</v>
      </c>
      <c r="J418" s="33"/>
    </row>
    <row r="419" spans="1:11" x14ac:dyDescent="0.2">
      <c r="A419" s="69"/>
      <c r="B419" s="769" t="s">
        <v>800</v>
      </c>
      <c r="C419" s="769"/>
      <c r="D419" s="769"/>
      <c r="E419" s="769"/>
      <c r="F419" s="769"/>
      <c r="G419" s="769"/>
      <c r="H419" s="769"/>
      <c r="I419" s="271"/>
      <c r="J419" s="33"/>
    </row>
    <row r="420" spans="1:11" ht="25.5" x14ac:dyDescent="0.2">
      <c r="A420" s="14">
        <f>A418+1</f>
        <v>379</v>
      </c>
      <c r="B420" s="291" t="s">
        <v>809</v>
      </c>
      <c r="C420" s="295" t="s">
        <v>561</v>
      </c>
      <c r="D420" s="295" t="s">
        <v>561</v>
      </c>
      <c r="E420" s="295" t="s">
        <v>561</v>
      </c>
      <c r="F420" s="295" t="s">
        <v>561</v>
      </c>
      <c r="G420" s="291" t="s">
        <v>562</v>
      </c>
      <c r="H420" s="32" t="s">
        <v>1184</v>
      </c>
      <c r="I420" s="238">
        <v>1</v>
      </c>
      <c r="J420" s="33"/>
    </row>
    <row r="421" spans="1:11" ht="25.5" x14ac:dyDescent="0.2">
      <c r="A421" s="241"/>
      <c r="B421" s="31" t="s">
        <v>788</v>
      </c>
      <c r="C421" s="291" t="s">
        <v>1401</v>
      </c>
      <c r="D421" s="755" t="s">
        <v>564</v>
      </c>
      <c r="E421" s="755" t="s">
        <v>564</v>
      </c>
      <c r="F421" s="755" t="s">
        <v>564</v>
      </c>
      <c r="G421" s="291" t="s">
        <v>565</v>
      </c>
      <c r="H421" s="34" t="s">
        <v>1185</v>
      </c>
      <c r="I421" s="31"/>
      <c r="J421" s="33"/>
    </row>
    <row r="422" spans="1:11" x14ac:dyDescent="0.2">
      <c r="A422" s="14">
        <f>A420+1</f>
        <v>380</v>
      </c>
      <c r="B422" s="291" t="s">
        <v>762</v>
      </c>
      <c r="C422" s="295" t="s">
        <v>564</v>
      </c>
      <c r="D422" s="755"/>
      <c r="E422" s="755"/>
      <c r="F422" s="755"/>
      <c r="G422" s="291" t="s">
        <v>73</v>
      </c>
      <c r="H422" s="34" t="s">
        <v>1186</v>
      </c>
      <c r="I422" s="238">
        <v>1</v>
      </c>
      <c r="J422" s="33"/>
    </row>
    <row r="423" spans="1:11" ht="25.5" x14ac:dyDescent="0.2">
      <c r="A423" s="14">
        <f t="shared" ref="A423:A429" si="14">A422+1</f>
        <v>381</v>
      </c>
      <c r="B423" s="31" t="s">
        <v>788</v>
      </c>
      <c r="C423" s="291" t="s">
        <v>1401</v>
      </c>
      <c r="D423" s="755"/>
      <c r="E423" s="755"/>
      <c r="F423" s="755"/>
      <c r="G423" s="291" t="s">
        <v>73</v>
      </c>
      <c r="H423" s="34" t="s">
        <v>1187</v>
      </c>
      <c r="I423" s="238">
        <v>1</v>
      </c>
      <c r="J423" s="33"/>
    </row>
    <row r="424" spans="1:11" ht="51" x14ac:dyDescent="0.2">
      <c r="A424" s="14">
        <f t="shared" si="14"/>
        <v>382</v>
      </c>
      <c r="B424" s="291" t="s">
        <v>763</v>
      </c>
      <c r="C424" s="295" t="s">
        <v>564</v>
      </c>
      <c r="D424" s="755"/>
      <c r="E424" s="755"/>
      <c r="F424" s="755"/>
      <c r="G424" s="291" t="s">
        <v>73</v>
      </c>
      <c r="H424" s="34" t="s">
        <v>1188</v>
      </c>
      <c r="I424" s="238">
        <v>1</v>
      </c>
      <c r="J424" s="33"/>
    </row>
    <row r="425" spans="1:11" ht="25.5" x14ac:dyDescent="0.2">
      <c r="A425" s="14">
        <f t="shared" si="14"/>
        <v>383</v>
      </c>
      <c r="B425" s="31" t="s">
        <v>788</v>
      </c>
      <c r="C425" s="291" t="s">
        <v>1401</v>
      </c>
      <c r="D425" s="755"/>
      <c r="E425" s="755"/>
      <c r="F425" s="755"/>
      <c r="G425" s="291" t="s">
        <v>73</v>
      </c>
      <c r="H425" s="34" t="s">
        <v>1189</v>
      </c>
      <c r="I425" s="238">
        <v>1</v>
      </c>
      <c r="J425" s="33"/>
    </row>
    <row r="426" spans="1:11" ht="51" x14ac:dyDescent="0.2">
      <c r="A426" s="14">
        <f t="shared" si="14"/>
        <v>384</v>
      </c>
      <c r="B426" s="31" t="s">
        <v>785</v>
      </c>
      <c r="C426" s="291" t="s">
        <v>1402</v>
      </c>
      <c r="D426" s="755"/>
      <c r="E426" s="755"/>
      <c r="F426" s="755"/>
      <c r="G426" s="291" t="s">
        <v>73</v>
      </c>
      <c r="H426" s="34" t="s">
        <v>1190</v>
      </c>
      <c r="I426" s="238">
        <v>1</v>
      </c>
      <c r="J426" s="33"/>
    </row>
    <row r="427" spans="1:11" ht="51" x14ac:dyDescent="0.2">
      <c r="A427" s="14">
        <f t="shared" si="14"/>
        <v>385</v>
      </c>
      <c r="B427" s="31" t="s">
        <v>786</v>
      </c>
      <c r="C427" s="291" t="s">
        <v>1403</v>
      </c>
      <c r="D427" s="755"/>
      <c r="E427" s="755"/>
      <c r="F427" s="755"/>
      <c r="G427" s="291" t="s">
        <v>73</v>
      </c>
      <c r="H427" s="34" t="s">
        <v>1191</v>
      </c>
      <c r="I427" s="238">
        <v>1</v>
      </c>
      <c r="J427" s="33"/>
    </row>
    <row r="428" spans="1:11" x14ac:dyDescent="0.2">
      <c r="A428" s="14">
        <f t="shared" si="14"/>
        <v>386</v>
      </c>
      <c r="B428" s="291" t="s">
        <v>765</v>
      </c>
      <c r="C428" s="295" t="s">
        <v>571</v>
      </c>
      <c r="D428" s="755" t="s">
        <v>571</v>
      </c>
      <c r="E428" s="755" t="s">
        <v>571</v>
      </c>
      <c r="F428" s="755" t="s">
        <v>571</v>
      </c>
      <c r="G428" s="291" t="s">
        <v>572</v>
      </c>
      <c r="H428" s="34" t="s">
        <v>1192</v>
      </c>
      <c r="I428" s="238">
        <v>1</v>
      </c>
      <c r="J428" s="33"/>
    </row>
    <row r="429" spans="1:11" ht="38.25" x14ac:dyDescent="0.2">
      <c r="A429" s="14">
        <f t="shared" si="14"/>
        <v>387</v>
      </c>
      <c r="B429" s="291" t="s">
        <v>766</v>
      </c>
      <c r="C429" s="295" t="s">
        <v>571</v>
      </c>
      <c r="D429" s="755"/>
      <c r="E429" s="755"/>
      <c r="F429" s="755"/>
      <c r="G429" s="291" t="s">
        <v>73</v>
      </c>
      <c r="H429" s="34" t="s">
        <v>1193</v>
      </c>
      <c r="I429" s="238">
        <v>1</v>
      </c>
      <c r="J429" s="33"/>
    </row>
    <row r="430" spans="1:11" ht="38.25" x14ac:dyDescent="0.2">
      <c r="A430" s="14">
        <f>A429+1</f>
        <v>388</v>
      </c>
      <c r="B430" s="31" t="s">
        <v>788</v>
      </c>
      <c r="C430" s="291" t="s">
        <v>1389</v>
      </c>
      <c r="D430" s="755"/>
      <c r="E430" s="755"/>
      <c r="F430" s="755"/>
      <c r="G430" s="291" t="s">
        <v>73</v>
      </c>
      <c r="H430" s="34" t="s">
        <v>1194</v>
      </c>
      <c r="I430" s="238">
        <v>1</v>
      </c>
      <c r="J430" s="33"/>
    </row>
    <row r="431" spans="1:11" customFormat="1" ht="25.5" x14ac:dyDescent="0.2">
      <c r="A431" s="284"/>
      <c r="B431" s="253"/>
      <c r="C431" s="253"/>
      <c r="D431" s="110"/>
      <c r="E431" s="110"/>
      <c r="F431" s="786" t="s">
        <v>1778</v>
      </c>
      <c r="G431" s="786" t="s">
        <v>572</v>
      </c>
      <c r="H431" s="280" t="s">
        <v>1677</v>
      </c>
      <c r="I431" s="283"/>
      <c r="J431" s="257"/>
      <c r="K431" s="282"/>
    </row>
    <row r="432" spans="1:11" customFormat="1" x14ac:dyDescent="0.2">
      <c r="A432" s="311">
        <f>A430+1</f>
        <v>389</v>
      </c>
      <c r="B432" s="253"/>
      <c r="C432" s="253"/>
      <c r="D432" s="110"/>
      <c r="E432" s="110"/>
      <c r="F432" s="768"/>
      <c r="G432" s="786"/>
      <c r="H432" s="280" t="s">
        <v>1662</v>
      </c>
      <c r="I432" s="270">
        <v>0</v>
      </c>
      <c r="J432" s="266" t="s">
        <v>1789</v>
      </c>
      <c r="K432" s="282"/>
    </row>
    <row r="433" spans="1:11" customFormat="1" x14ac:dyDescent="0.2">
      <c r="A433" s="311">
        <f>A432+1</f>
        <v>390</v>
      </c>
      <c r="B433" s="253"/>
      <c r="C433" s="253"/>
      <c r="D433" s="110"/>
      <c r="E433" s="110"/>
      <c r="F433" s="768"/>
      <c r="G433" s="786"/>
      <c r="H433" s="278" t="s">
        <v>1663</v>
      </c>
      <c r="I433" s="263">
        <v>0</v>
      </c>
      <c r="J433" s="266" t="s">
        <v>1789</v>
      </c>
      <c r="K433" s="282"/>
    </row>
    <row r="434" spans="1:11" customFormat="1" ht="25.5" x14ac:dyDescent="0.2">
      <c r="A434" s="311">
        <f t="shared" ref="A434:A439" si="15">A433+1</f>
        <v>391</v>
      </c>
      <c r="B434" s="253"/>
      <c r="C434" s="253"/>
      <c r="D434" s="110"/>
      <c r="E434" s="110"/>
      <c r="F434" s="768"/>
      <c r="G434" s="786"/>
      <c r="H434" s="278" t="s">
        <v>1664</v>
      </c>
      <c r="I434" s="263">
        <v>0</v>
      </c>
      <c r="J434" s="266" t="s">
        <v>1789</v>
      </c>
      <c r="K434" s="282"/>
    </row>
    <row r="435" spans="1:11" customFormat="1" ht="12.75" customHeight="1" x14ac:dyDescent="0.2">
      <c r="A435" s="311">
        <f t="shared" si="15"/>
        <v>392</v>
      </c>
      <c r="B435" s="253"/>
      <c r="C435" s="253"/>
      <c r="D435" s="110"/>
      <c r="E435" s="110"/>
      <c r="F435" s="768"/>
      <c r="G435" s="786"/>
      <c r="H435" s="278" t="s">
        <v>1665</v>
      </c>
      <c r="I435" s="263">
        <v>0</v>
      </c>
      <c r="J435" s="266" t="s">
        <v>1789</v>
      </c>
      <c r="K435" s="282"/>
    </row>
    <row r="436" spans="1:11" customFormat="1" ht="25.5" x14ac:dyDescent="0.2">
      <c r="A436" s="311">
        <f t="shared" si="15"/>
        <v>393</v>
      </c>
      <c r="B436" s="253"/>
      <c r="C436" s="253"/>
      <c r="D436" s="110"/>
      <c r="E436" s="110"/>
      <c r="F436" s="768"/>
      <c r="G436" s="786"/>
      <c r="H436" s="278" t="s">
        <v>1678</v>
      </c>
      <c r="I436" s="263">
        <v>0</v>
      </c>
      <c r="J436" s="266" t="s">
        <v>1789</v>
      </c>
      <c r="K436" s="282"/>
    </row>
    <row r="437" spans="1:11" customFormat="1" ht="25.5" x14ac:dyDescent="0.2">
      <c r="A437" s="311">
        <f t="shared" si="15"/>
        <v>394</v>
      </c>
      <c r="B437" s="253"/>
      <c r="C437" s="253"/>
      <c r="D437" s="110"/>
      <c r="E437" s="110"/>
      <c r="F437" s="768"/>
      <c r="G437" s="786"/>
      <c r="H437" s="278" t="s">
        <v>1679</v>
      </c>
      <c r="I437" s="263">
        <v>0</v>
      </c>
      <c r="J437" s="266" t="s">
        <v>1789</v>
      </c>
      <c r="K437" s="282"/>
    </row>
    <row r="438" spans="1:11" ht="25.5" x14ac:dyDescent="0.2">
      <c r="A438" s="311">
        <f t="shared" si="15"/>
        <v>395</v>
      </c>
      <c r="B438" s="291" t="s">
        <v>765</v>
      </c>
      <c r="C438" s="295" t="s">
        <v>571</v>
      </c>
      <c r="D438" s="756" t="s">
        <v>571</v>
      </c>
      <c r="E438" s="756" t="s">
        <v>571</v>
      </c>
      <c r="F438" s="756" t="s">
        <v>571</v>
      </c>
      <c r="G438" s="291" t="s">
        <v>73</v>
      </c>
      <c r="H438" s="34" t="s">
        <v>1195</v>
      </c>
      <c r="I438" s="262">
        <v>1</v>
      </c>
      <c r="J438" s="33"/>
    </row>
    <row r="439" spans="1:11" ht="39.75" customHeight="1" x14ac:dyDescent="0.2">
      <c r="A439" s="311">
        <f t="shared" si="15"/>
        <v>396</v>
      </c>
      <c r="B439" s="31" t="s">
        <v>788</v>
      </c>
      <c r="C439" s="291" t="s">
        <v>1389</v>
      </c>
      <c r="D439" s="757"/>
      <c r="E439" s="757"/>
      <c r="F439" s="757"/>
      <c r="G439" s="291" t="s">
        <v>73</v>
      </c>
      <c r="H439" s="32" t="s">
        <v>1196</v>
      </c>
      <c r="I439" s="262">
        <v>1</v>
      </c>
      <c r="J439" s="33"/>
    </row>
    <row r="440" spans="1:11" ht="12.75" customHeight="1" x14ac:dyDescent="0.2">
      <c r="A440" s="264"/>
      <c r="B440" s="31" t="s">
        <v>788</v>
      </c>
      <c r="C440" s="754" t="s">
        <v>1389</v>
      </c>
      <c r="D440" s="758"/>
      <c r="E440" s="758"/>
      <c r="F440" s="758"/>
      <c r="G440" s="291" t="s">
        <v>73</v>
      </c>
      <c r="H440" s="34" t="s">
        <v>1197</v>
      </c>
      <c r="I440" s="31"/>
      <c r="J440" s="33"/>
    </row>
    <row r="441" spans="1:11" ht="25.5" x14ac:dyDescent="0.2">
      <c r="A441" s="14">
        <f>A439+1</f>
        <v>397</v>
      </c>
      <c r="B441" s="31" t="s">
        <v>788</v>
      </c>
      <c r="C441" s="754"/>
      <c r="D441" s="756" t="s">
        <v>571</v>
      </c>
      <c r="E441" s="756" t="s">
        <v>571</v>
      </c>
      <c r="F441" s="756" t="s">
        <v>571</v>
      </c>
      <c r="G441" s="291" t="s">
        <v>1858</v>
      </c>
      <c r="H441" s="34" t="s">
        <v>1198</v>
      </c>
      <c r="I441" s="262">
        <v>1</v>
      </c>
      <c r="J441" s="33"/>
    </row>
    <row r="442" spans="1:11" ht="25.5" x14ac:dyDescent="0.2">
      <c r="A442" s="14">
        <f>A441+1</f>
        <v>398</v>
      </c>
      <c r="B442" s="31" t="s">
        <v>788</v>
      </c>
      <c r="C442" s="754"/>
      <c r="D442" s="757"/>
      <c r="E442" s="757"/>
      <c r="F442" s="757"/>
      <c r="G442" s="291" t="s">
        <v>73</v>
      </c>
      <c r="H442" s="34" t="s">
        <v>1199</v>
      </c>
      <c r="I442" s="262">
        <v>1</v>
      </c>
      <c r="J442" s="33"/>
    </row>
    <row r="443" spans="1:11" x14ac:dyDescent="0.2">
      <c r="A443" s="14">
        <f>A442+1</f>
        <v>399</v>
      </c>
      <c r="B443" s="31" t="s">
        <v>788</v>
      </c>
      <c r="C443" s="754"/>
      <c r="D443" s="758"/>
      <c r="E443" s="758"/>
      <c r="F443" s="758"/>
      <c r="G443" s="291" t="s">
        <v>73</v>
      </c>
      <c r="H443" s="34" t="s">
        <v>1200</v>
      </c>
      <c r="I443" s="262">
        <v>1</v>
      </c>
      <c r="J443" s="33"/>
    </row>
    <row r="444" spans="1:11" s="26" customFormat="1" ht="25.5" x14ac:dyDescent="0.2">
      <c r="A444" s="14">
        <f>A443+1</f>
        <v>400</v>
      </c>
      <c r="B444" s="31" t="s">
        <v>788</v>
      </c>
      <c r="C444" s="291" t="s">
        <v>1390</v>
      </c>
      <c r="D444" s="755" t="s">
        <v>581</v>
      </c>
      <c r="E444" s="755" t="s">
        <v>581</v>
      </c>
      <c r="F444" s="755" t="s">
        <v>581</v>
      </c>
      <c r="G444" s="291" t="s">
        <v>582</v>
      </c>
      <c r="H444" s="34" t="s">
        <v>1201</v>
      </c>
      <c r="I444" s="262">
        <v>1</v>
      </c>
      <c r="J444" s="35"/>
    </row>
    <row r="445" spans="1:11" s="26" customFormat="1" x14ac:dyDescent="0.2">
      <c r="A445" s="31"/>
      <c r="B445" s="31" t="s">
        <v>786</v>
      </c>
      <c r="C445" s="754" t="s">
        <v>1391</v>
      </c>
      <c r="D445" s="755"/>
      <c r="E445" s="755"/>
      <c r="F445" s="755"/>
      <c r="G445" s="291" t="s">
        <v>73</v>
      </c>
      <c r="H445" s="34" t="s">
        <v>1202</v>
      </c>
      <c r="I445" s="31"/>
      <c r="J445" s="35"/>
    </row>
    <row r="446" spans="1:11" s="26" customFormat="1" ht="25.5" x14ac:dyDescent="0.2">
      <c r="A446" s="42">
        <f>A444+1</f>
        <v>401</v>
      </c>
      <c r="B446" s="31" t="s">
        <v>786</v>
      </c>
      <c r="C446" s="754"/>
      <c r="D446" s="755"/>
      <c r="E446" s="755"/>
      <c r="F446" s="755"/>
      <c r="G446" s="291" t="s">
        <v>73</v>
      </c>
      <c r="H446" s="34" t="s">
        <v>1203</v>
      </c>
      <c r="I446" s="238">
        <v>1</v>
      </c>
      <c r="J446" s="35"/>
    </row>
    <row r="447" spans="1:11" s="26" customFormat="1" ht="38.25" x14ac:dyDescent="0.2">
      <c r="A447" s="42">
        <f t="shared" ref="A447:A448" si="16">A446+1</f>
        <v>402</v>
      </c>
      <c r="B447" s="31" t="s">
        <v>786</v>
      </c>
      <c r="C447" s="754" t="s">
        <v>1391</v>
      </c>
      <c r="D447" s="755" t="s">
        <v>581</v>
      </c>
      <c r="E447" s="755" t="s">
        <v>581</v>
      </c>
      <c r="F447" s="755" t="s">
        <v>581</v>
      </c>
      <c r="G447" s="291" t="s">
        <v>1467</v>
      </c>
      <c r="H447" s="34" t="s">
        <v>1204</v>
      </c>
      <c r="I447" s="238">
        <v>1</v>
      </c>
      <c r="J447" s="35"/>
    </row>
    <row r="448" spans="1:11" ht="25.5" x14ac:dyDescent="0.2">
      <c r="A448" s="42">
        <f t="shared" si="16"/>
        <v>403</v>
      </c>
      <c r="B448" s="31" t="s">
        <v>786</v>
      </c>
      <c r="C448" s="755"/>
      <c r="D448" s="755"/>
      <c r="E448" s="755"/>
      <c r="F448" s="755"/>
      <c r="G448" s="291" t="s">
        <v>73</v>
      </c>
      <c r="H448" s="34" t="s">
        <v>1205</v>
      </c>
      <c r="I448" s="238">
        <v>1</v>
      </c>
      <c r="J448" s="33"/>
    </row>
    <row r="449" spans="1:10" ht="38.25" x14ac:dyDescent="0.2">
      <c r="A449" s="31"/>
      <c r="B449" s="31" t="s">
        <v>785</v>
      </c>
      <c r="C449" s="754" t="s">
        <v>1400</v>
      </c>
      <c r="D449" s="754" t="s">
        <v>587</v>
      </c>
      <c r="E449" s="754" t="s">
        <v>587</v>
      </c>
      <c r="F449" s="754" t="s">
        <v>587</v>
      </c>
      <c r="G449" s="291" t="s">
        <v>588</v>
      </c>
      <c r="H449" s="35" t="s">
        <v>1280</v>
      </c>
      <c r="I449" s="31"/>
      <c r="J449" s="33"/>
    </row>
    <row r="450" spans="1:10" ht="25.5" x14ac:dyDescent="0.2">
      <c r="A450" s="14">
        <f>A448+1</f>
        <v>404</v>
      </c>
      <c r="B450" s="31" t="s">
        <v>785</v>
      </c>
      <c r="C450" s="754"/>
      <c r="D450" s="754"/>
      <c r="E450" s="754"/>
      <c r="F450" s="754"/>
      <c r="G450" s="291" t="s">
        <v>73</v>
      </c>
      <c r="H450" s="58" t="s">
        <v>817</v>
      </c>
      <c r="I450" s="238">
        <v>2</v>
      </c>
      <c r="J450" s="33"/>
    </row>
    <row r="451" spans="1:10" x14ac:dyDescent="0.2">
      <c r="A451" s="14">
        <f>A450+1</f>
        <v>405</v>
      </c>
      <c r="B451" s="31" t="s">
        <v>785</v>
      </c>
      <c r="C451" s="754"/>
      <c r="D451" s="754"/>
      <c r="E451" s="754"/>
      <c r="F451" s="754"/>
      <c r="G451" s="291" t="s">
        <v>73</v>
      </c>
      <c r="H451" s="58" t="s">
        <v>816</v>
      </c>
      <c r="I451" s="238">
        <v>2</v>
      </c>
      <c r="J451" s="33"/>
    </row>
    <row r="452" spans="1:10" ht="25.5" x14ac:dyDescent="0.2">
      <c r="A452" s="14">
        <f t="shared" ref="A452:A453" si="17">A451+1</f>
        <v>406</v>
      </c>
      <c r="B452" s="31"/>
      <c r="C452" s="754"/>
      <c r="D452" s="754"/>
      <c r="E452" s="754"/>
      <c r="F452" s="754"/>
      <c r="G452" s="291" t="s">
        <v>73</v>
      </c>
      <c r="H452" s="32" t="s">
        <v>1281</v>
      </c>
      <c r="I452" s="238">
        <v>2</v>
      </c>
      <c r="J452" s="33"/>
    </row>
    <row r="453" spans="1:10" ht="25.5" x14ac:dyDescent="0.2">
      <c r="A453" s="14">
        <f t="shared" si="17"/>
        <v>407</v>
      </c>
      <c r="B453" s="255"/>
      <c r="C453" s="110"/>
      <c r="D453" s="110"/>
      <c r="E453" s="764" t="s">
        <v>1605</v>
      </c>
      <c r="F453" s="764" t="s">
        <v>1605</v>
      </c>
      <c r="G453" s="277" t="s">
        <v>1551</v>
      </c>
      <c r="H453" s="203" t="s">
        <v>1824</v>
      </c>
      <c r="I453" s="270">
        <v>0</v>
      </c>
      <c r="J453" s="266" t="s">
        <v>1789</v>
      </c>
    </row>
    <row r="454" spans="1:10" ht="38.25" x14ac:dyDescent="0.2">
      <c r="A454" s="14">
        <f>A453+1</f>
        <v>408</v>
      </c>
      <c r="B454" s="255"/>
      <c r="C454" s="110"/>
      <c r="D454" s="110"/>
      <c r="E454" s="791"/>
      <c r="F454" s="791"/>
      <c r="G454" s="299" t="s">
        <v>73</v>
      </c>
      <c r="H454" s="203" t="s">
        <v>1825</v>
      </c>
      <c r="I454" s="270">
        <v>0</v>
      </c>
      <c r="J454" s="266" t="s">
        <v>1789</v>
      </c>
    </row>
    <row r="455" spans="1:10" ht="38.25" x14ac:dyDescent="0.2">
      <c r="A455" s="14">
        <f t="shared" ref="A455:A469" si="18">A454+1</f>
        <v>409</v>
      </c>
      <c r="B455" s="31" t="s">
        <v>786</v>
      </c>
      <c r="C455" s="291" t="s">
        <v>1392</v>
      </c>
      <c r="D455" s="755" t="s">
        <v>592</v>
      </c>
      <c r="E455" s="755" t="s">
        <v>592</v>
      </c>
      <c r="F455" s="755" t="s">
        <v>592</v>
      </c>
      <c r="G455" s="291" t="s">
        <v>593</v>
      </c>
      <c r="H455" s="34" t="s">
        <v>1206</v>
      </c>
      <c r="I455" s="238">
        <v>2</v>
      </c>
      <c r="J455" s="33"/>
    </row>
    <row r="456" spans="1:10" ht="38.25" x14ac:dyDescent="0.2">
      <c r="A456" s="14">
        <f t="shared" si="18"/>
        <v>410</v>
      </c>
      <c r="B456" s="31" t="s">
        <v>786</v>
      </c>
      <c r="C456" s="291" t="s">
        <v>1392</v>
      </c>
      <c r="D456" s="755"/>
      <c r="E456" s="755"/>
      <c r="F456" s="755"/>
      <c r="G456" s="291" t="s">
        <v>73</v>
      </c>
      <c r="H456" s="32" t="s">
        <v>1207</v>
      </c>
      <c r="I456" s="238">
        <v>1</v>
      </c>
      <c r="J456" s="33"/>
    </row>
    <row r="457" spans="1:10" ht="25.5" x14ac:dyDescent="0.2">
      <c r="A457" s="241"/>
      <c r="B457" s="31" t="s">
        <v>786</v>
      </c>
      <c r="C457" s="754" t="s">
        <v>1393</v>
      </c>
      <c r="D457" s="755" t="s">
        <v>596</v>
      </c>
      <c r="E457" s="755" t="s">
        <v>596</v>
      </c>
      <c r="F457" s="755" t="s">
        <v>596</v>
      </c>
      <c r="G457" s="291" t="s">
        <v>597</v>
      </c>
      <c r="H457" s="34" t="s">
        <v>1208</v>
      </c>
      <c r="I457" s="31"/>
      <c r="J457" s="33"/>
    </row>
    <row r="458" spans="1:10" ht="25.5" x14ac:dyDescent="0.2">
      <c r="A458" s="14">
        <f>A456+1</f>
        <v>411</v>
      </c>
      <c r="B458" s="31" t="s">
        <v>786</v>
      </c>
      <c r="C458" s="755"/>
      <c r="D458" s="755"/>
      <c r="E458" s="755"/>
      <c r="F458" s="755"/>
      <c r="G458" s="291" t="s">
        <v>73</v>
      </c>
      <c r="H458" s="34" t="s">
        <v>598</v>
      </c>
      <c r="I458" s="238">
        <v>1</v>
      </c>
      <c r="J458" s="33"/>
    </row>
    <row r="459" spans="1:10" ht="25.5" x14ac:dyDescent="0.2">
      <c r="A459" s="14">
        <f t="shared" si="18"/>
        <v>412</v>
      </c>
      <c r="B459" s="31" t="s">
        <v>786</v>
      </c>
      <c r="C459" s="755"/>
      <c r="D459" s="755"/>
      <c r="E459" s="755"/>
      <c r="F459" s="755"/>
      <c r="G459" s="291" t="s">
        <v>73</v>
      </c>
      <c r="H459" s="34" t="s">
        <v>599</v>
      </c>
      <c r="I459" s="238">
        <v>2</v>
      </c>
      <c r="J459" s="33"/>
    </row>
    <row r="460" spans="1:10" ht="25.5" customHeight="1" x14ac:dyDescent="0.2">
      <c r="A460" s="14">
        <f t="shared" si="18"/>
        <v>413</v>
      </c>
      <c r="B460" s="31" t="s">
        <v>786</v>
      </c>
      <c r="C460" s="755"/>
      <c r="D460" s="755"/>
      <c r="E460" s="755"/>
      <c r="F460" s="755"/>
      <c r="G460" s="291" t="s">
        <v>73</v>
      </c>
      <c r="H460" s="34" t="s">
        <v>1209</v>
      </c>
      <c r="I460" s="238">
        <v>1</v>
      </c>
      <c r="J460" s="33"/>
    </row>
    <row r="461" spans="1:10" ht="14.25" customHeight="1" x14ac:dyDescent="0.2">
      <c r="A461" s="14">
        <f t="shared" si="18"/>
        <v>414</v>
      </c>
      <c r="B461" s="31" t="s">
        <v>786</v>
      </c>
      <c r="C461" s="755"/>
      <c r="D461" s="755"/>
      <c r="E461" s="755"/>
      <c r="F461" s="755"/>
      <c r="G461" s="291" t="s">
        <v>73</v>
      </c>
      <c r="H461" s="34" t="s">
        <v>1210</v>
      </c>
      <c r="I461" s="238">
        <v>1</v>
      </c>
      <c r="J461" s="33"/>
    </row>
    <row r="462" spans="1:10" ht="38.25" x14ac:dyDescent="0.2">
      <c r="A462" s="14">
        <f t="shared" si="18"/>
        <v>415</v>
      </c>
      <c r="B462" s="31" t="s">
        <v>785</v>
      </c>
      <c r="C462" s="291" t="s">
        <v>1394</v>
      </c>
      <c r="D462" s="294" t="s">
        <v>603</v>
      </c>
      <c r="E462" s="294" t="s">
        <v>603</v>
      </c>
      <c r="F462" s="294" t="s">
        <v>603</v>
      </c>
      <c r="G462" s="291" t="s">
        <v>604</v>
      </c>
      <c r="H462" s="34" t="s">
        <v>1211</v>
      </c>
      <c r="I462" s="238">
        <v>1</v>
      </c>
      <c r="J462" s="33"/>
    </row>
    <row r="463" spans="1:10" ht="76.5" x14ac:dyDescent="0.2">
      <c r="A463" s="14">
        <f t="shared" si="18"/>
        <v>416</v>
      </c>
      <c r="B463" s="292" t="s">
        <v>841</v>
      </c>
      <c r="C463" s="295" t="s">
        <v>603</v>
      </c>
      <c r="D463" s="756" t="s">
        <v>603</v>
      </c>
      <c r="E463" s="756" t="s">
        <v>603</v>
      </c>
      <c r="F463" s="756" t="s">
        <v>603</v>
      </c>
      <c r="G463" s="291" t="s">
        <v>1618</v>
      </c>
      <c r="H463" s="59" t="s">
        <v>1855</v>
      </c>
      <c r="I463" s="238">
        <v>1</v>
      </c>
      <c r="J463" s="266" t="s">
        <v>1790</v>
      </c>
    </row>
    <row r="464" spans="1:10" ht="38.25" x14ac:dyDescent="0.2">
      <c r="A464" s="14">
        <f t="shared" si="18"/>
        <v>417</v>
      </c>
      <c r="B464" s="31" t="s">
        <v>786</v>
      </c>
      <c r="C464" s="291" t="s">
        <v>1395</v>
      </c>
      <c r="D464" s="758"/>
      <c r="E464" s="758"/>
      <c r="F464" s="758"/>
      <c r="G464" s="291" t="s">
        <v>73</v>
      </c>
      <c r="H464" s="34" t="s">
        <v>1212</v>
      </c>
      <c r="I464" s="238">
        <v>1</v>
      </c>
      <c r="J464" s="33"/>
    </row>
    <row r="465" spans="1:10" ht="25.5" x14ac:dyDescent="0.2">
      <c r="A465" s="14">
        <f t="shared" si="18"/>
        <v>418</v>
      </c>
      <c r="B465" s="31" t="s">
        <v>786</v>
      </c>
      <c r="C465" s="291" t="s">
        <v>1396</v>
      </c>
      <c r="D465" s="755" t="s">
        <v>608</v>
      </c>
      <c r="E465" s="755" t="s">
        <v>608</v>
      </c>
      <c r="F465" s="755" t="s">
        <v>608</v>
      </c>
      <c r="G465" s="291" t="s">
        <v>609</v>
      </c>
      <c r="H465" s="32" t="s">
        <v>1213</v>
      </c>
      <c r="I465" s="238">
        <v>1</v>
      </c>
      <c r="J465" s="33"/>
    </row>
    <row r="466" spans="1:10" ht="38.25" x14ac:dyDescent="0.2">
      <c r="A466" s="14">
        <f t="shared" si="18"/>
        <v>419</v>
      </c>
      <c r="B466" s="31" t="s">
        <v>786</v>
      </c>
      <c r="C466" s="291" t="s">
        <v>1396</v>
      </c>
      <c r="D466" s="755"/>
      <c r="E466" s="755"/>
      <c r="F466" s="755"/>
      <c r="G466" s="291" t="s">
        <v>73</v>
      </c>
      <c r="H466" s="34" t="s">
        <v>1214</v>
      </c>
      <c r="I466" s="238">
        <v>1</v>
      </c>
      <c r="J466" s="33"/>
    </row>
    <row r="467" spans="1:10" ht="51" x14ac:dyDescent="0.2">
      <c r="A467" s="14">
        <f t="shared" si="18"/>
        <v>420</v>
      </c>
      <c r="B467" s="291" t="s">
        <v>767</v>
      </c>
      <c r="C467" s="295" t="s">
        <v>608</v>
      </c>
      <c r="D467" s="755"/>
      <c r="E467" s="755"/>
      <c r="F467" s="755"/>
      <c r="G467" s="291" t="s">
        <v>73</v>
      </c>
      <c r="H467" s="32" t="s">
        <v>1215</v>
      </c>
      <c r="I467" s="238">
        <v>1</v>
      </c>
      <c r="J467" s="33"/>
    </row>
    <row r="468" spans="1:10" ht="38.25" x14ac:dyDescent="0.2">
      <c r="A468" s="14">
        <f t="shared" si="18"/>
        <v>421</v>
      </c>
      <c r="B468" s="31" t="s">
        <v>785</v>
      </c>
      <c r="C468" s="291" t="s">
        <v>1397</v>
      </c>
      <c r="D468" s="755"/>
      <c r="E468" s="755"/>
      <c r="F468" s="755"/>
      <c r="G468" s="291" t="s">
        <v>73</v>
      </c>
      <c r="H468" s="32" t="s">
        <v>1216</v>
      </c>
      <c r="I468" s="238">
        <v>1</v>
      </c>
      <c r="J468" s="33"/>
    </row>
    <row r="469" spans="1:10" ht="25.5" x14ac:dyDescent="0.2">
      <c r="A469" s="14">
        <f t="shared" si="18"/>
        <v>422</v>
      </c>
      <c r="B469" s="31" t="s">
        <v>786</v>
      </c>
      <c r="C469" s="291" t="s">
        <v>1398</v>
      </c>
      <c r="D469" s="755" t="s">
        <v>614</v>
      </c>
      <c r="E469" s="755" t="s">
        <v>614</v>
      </c>
      <c r="F469" s="755" t="s">
        <v>614</v>
      </c>
      <c r="G469" s="291" t="s">
        <v>615</v>
      </c>
      <c r="H469" s="34" t="s">
        <v>1217</v>
      </c>
      <c r="I469" s="238">
        <v>2</v>
      </c>
      <c r="J469" s="33"/>
    </row>
    <row r="470" spans="1:10" x14ac:dyDescent="0.2">
      <c r="A470" s="241"/>
      <c r="B470" s="31" t="s">
        <v>786</v>
      </c>
      <c r="C470" s="754" t="s">
        <v>1398</v>
      </c>
      <c r="D470" s="755"/>
      <c r="E470" s="755"/>
      <c r="F470" s="755"/>
      <c r="G470" s="291" t="s">
        <v>73</v>
      </c>
      <c r="H470" s="34" t="s">
        <v>1185</v>
      </c>
      <c r="I470" s="31"/>
      <c r="J470" s="33"/>
    </row>
    <row r="471" spans="1:10" ht="25.5" x14ac:dyDescent="0.2">
      <c r="A471" s="14">
        <f>A469+1</f>
        <v>423</v>
      </c>
      <c r="B471" s="31" t="s">
        <v>786</v>
      </c>
      <c r="C471" s="755"/>
      <c r="D471" s="755"/>
      <c r="E471" s="755"/>
      <c r="F471" s="755"/>
      <c r="G471" s="291" t="s">
        <v>73</v>
      </c>
      <c r="H471" s="34" t="s">
        <v>1218</v>
      </c>
      <c r="I471" s="238">
        <v>2</v>
      </c>
      <c r="J471" s="33"/>
    </row>
    <row r="472" spans="1:10" ht="25.5" x14ac:dyDescent="0.2">
      <c r="A472" s="14">
        <f>A471+1</f>
        <v>424</v>
      </c>
      <c r="B472" s="31" t="s">
        <v>786</v>
      </c>
      <c r="C472" s="755"/>
      <c r="D472" s="755"/>
      <c r="E472" s="755"/>
      <c r="F472" s="755"/>
      <c r="G472" s="291" t="s">
        <v>73</v>
      </c>
      <c r="H472" s="39" t="s">
        <v>1826</v>
      </c>
      <c r="I472" s="238">
        <v>2</v>
      </c>
      <c r="J472" s="33"/>
    </row>
    <row r="473" spans="1:10" ht="63.75" x14ac:dyDescent="0.2">
      <c r="A473" s="14">
        <f t="shared" ref="A473" si="19">A472+1</f>
        <v>425</v>
      </c>
      <c r="B473" s="31" t="s">
        <v>786</v>
      </c>
      <c r="C473" s="755"/>
      <c r="D473" s="755"/>
      <c r="E473" s="755"/>
      <c r="F473" s="755"/>
      <c r="G473" s="291" t="s">
        <v>73</v>
      </c>
      <c r="H473" s="34" t="s">
        <v>1220</v>
      </c>
      <c r="I473" s="238">
        <v>2</v>
      </c>
      <c r="J473" s="33"/>
    </row>
    <row r="474" spans="1:10" ht="12.75" customHeight="1" x14ac:dyDescent="0.2">
      <c r="A474" s="241"/>
      <c r="B474" s="31" t="s">
        <v>786</v>
      </c>
      <c r="C474" s="754" t="s">
        <v>1399</v>
      </c>
      <c r="D474" s="756" t="s">
        <v>629</v>
      </c>
      <c r="E474" s="756" t="s">
        <v>629</v>
      </c>
      <c r="F474" s="822" t="s">
        <v>1836</v>
      </c>
      <c r="G474" s="291" t="s">
        <v>630</v>
      </c>
      <c r="H474" s="34" t="s">
        <v>1185</v>
      </c>
      <c r="I474" s="31"/>
      <c r="J474" s="33"/>
    </row>
    <row r="475" spans="1:10" ht="25.5" x14ac:dyDescent="0.2">
      <c r="A475" s="14">
        <f>A473+1</f>
        <v>426</v>
      </c>
      <c r="B475" s="31" t="s">
        <v>786</v>
      </c>
      <c r="C475" s="754"/>
      <c r="D475" s="757"/>
      <c r="E475" s="757"/>
      <c r="F475" s="823"/>
      <c r="G475" s="291" t="s">
        <v>73</v>
      </c>
      <c r="H475" s="34" t="s">
        <v>1223</v>
      </c>
      <c r="I475" s="238">
        <v>2</v>
      </c>
      <c r="J475" s="33"/>
    </row>
    <row r="476" spans="1:10" x14ac:dyDescent="0.2">
      <c r="A476" s="14">
        <f>A475+1</f>
        <v>427</v>
      </c>
      <c r="B476" s="31" t="s">
        <v>786</v>
      </c>
      <c r="C476" s="754"/>
      <c r="D476" s="757"/>
      <c r="E476" s="757"/>
      <c r="F476" s="823"/>
      <c r="G476" s="291" t="s">
        <v>73</v>
      </c>
      <c r="H476" s="34" t="s">
        <v>1224</v>
      </c>
      <c r="I476" s="238">
        <v>2</v>
      </c>
      <c r="J476" s="33"/>
    </row>
    <row r="477" spans="1:10" ht="27.75" customHeight="1" x14ac:dyDescent="0.2">
      <c r="A477" s="14">
        <f>A476+1</f>
        <v>428</v>
      </c>
      <c r="B477" s="31" t="s">
        <v>786</v>
      </c>
      <c r="C477" s="754" t="s">
        <v>1399</v>
      </c>
      <c r="D477" s="757"/>
      <c r="E477" s="757"/>
      <c r="F477" s="823"/>
      <c r="G477" s="291" t="s">
        <v>73</v>
      </c>
      <c r="H477" s="34" t="s">
        <v>1225</v>
      </c>
      <c r="I477" s="238">
        <v>2</v>
      </c>
      <c r="J477" s="33"/>
    </row>
    <row r="478" spans="1:10" x14ac:dyDescent="0.2">
      <c r="A478" s="14">
        <f>A477+1</f>
        <v>429</v>
      </c>
      <c r="B478" s="31" t="s">
        <v>786</v>
      </c>
      <c r="C478" s="754"/>
      <c r="D478" s="757"/>
      <c r="E478" s="757"/>
      <c r="F478" s="823"/>
      <c r="G478" s="291" t="s">
        <v>73</v>
      </c>
      <c r="H478" s="34" t="s">
        <v>1226</v>
      </c>
      <c r="I478" s="238">
        <v>2</v>
      </c>
      <c r="J478" s="33"/>
    </row>
    <row r="479" spans="1:10" ht="25.5" x14ac:dyDescent="0.2">
      <c r="A479" s="14">
        <f t="shared" ref="A479:A480" si="20">A478+1</f>
        <v>430</v>
      </c>
      <c r="B479" s="31" t="s">
        <v>786</v>
      </c>
      <c r="C479" s="754"/>
      <c r="D479" s="758"/>
      <c r="E479" s="758"/>
      <c r="F479" s="824"/>
      <c r="G479" s="291" t="s">
        <v>73</v>
      </c>
      <c r="H479" s="34" t="s">
        <v>1227</v>
      </c>
      <c r="I479" s="238">
        <v>2</v>
      </c>
      <c r="J479" s="33"/>
    </row>
    <row r="480" spans="1:10" ht="25.5" x14ac:dyDescent="0.2">
      <c r="A480" s="14">
        <f t="shared" si="20"/>
        <v>431</v>
      </c>
      <c r="B480" s="291" t="s">
        <v>752</v>
      </c>
      <c r="C480" s="295" t="s">
        <v>636</v>
      </c>
      <c r="D480" s="295" t="s">
        <v>636</v>
      </c>
      <c r="E480" s="295" t="s">
        <v>636</v>
      </c>
      <c r="F480" s="308" t="s">
        <v>1837</v>
      </c>
      <c r="G480" s="291" t="s">
        <v>637</v>
      </c>
      <c r="H480" s="34" t="s">
        <v>1228</v>
      </c>
      <c r="I480" s="238">
        <v>1</v>
      </c>
      <c r="J480" s="33"/>
    </row>
    <row r="481" spans="1:10" x14ac:dyDescent="0.2">
      <c r="A481" s="69"/>
      <c r="B481" s="769" t="s">
        <v>801</v>
      </c>
      <c r="C481" s="769"/>
      <c r="D481" s="769"/>
      <c r="E481" s="769"/>
      <c r="F481" s="769"/>
      <c r="G481" s="769"/>
      <c r="H481" s="769"/>
      <c r="I481" s="272"/>
      <c r="J481" s="33"/>
    </row>
    <row r="482" spans="1:10" ht="25.5" x14ac:dyDescent="0.2">
      <c r="A482" s="14">
        <f>A480+1</f>
        <v>432</v>
      </c>
      <c r="B482" s="291" t="s">
        <v>770</v>
      </c>
      <c r="C482" s="295" t="s">
        <v>639</v>
      </c>
      <c r="D482" s="755" t="s">
        <v>639</v>
      </c>
      <c r="E482" s="755" t="s">
        <v>639</v>
      </c>
      <c r="F482" s="755" t="s">
        <v>639</v>
      </c>
      <c r="G482" s="291" t="s">
        <v>640</v>
      </c>
      <c r="H482" s="32" t="s">
        <v>1229</v>
      </c>
      <c r="I482" s="238">
        <v>1</v>
      </c>
      <c r="J482" s="33"/>
    </row>
    <row r="483" spans="1:10" ht="25.5" x14ac:dyDescent="0.2">
      <c r="A483" s="14">
        <f>A482+1</f>
        <v>433</v>
      </c>
      <c r="B483" s="291" t="s">
        <v>770</v>
      </c>
      <c r="C483" s="295" t="s">
        <v>639</v>
      </c>
      <c r="D483" s="755"/>
      <c r="E483" s="755"/>
      <c r="F483" s="755"/>
      <c r="G483" s="291" t="s">
        <v>73</v>
      </c>
      <c r="H483" s="32" t="s">
        <v>1230</v>
      </c>
      <c r="I483" s="238">
        <v>1</v>
      </c>
      <c r="J483" s="33"/>
    </row>
    <row r="484" spans="1:10" ht="25.5" x14ac:dyDescent="0.2">
      <c r="A484" s="14">
        <f t="shared" ref="A484:A485" si="21">A483+1</f>
        <v>434</v>
      </c>
      <c r="B484" s="31" t="s">
        <v>788</v>
      </c>
      <c r="C484" s="291" t="s">
        <v>1404</v>
      </c>
      <c r="D484" s="755"/>
      <c r="E484" s="755"/>
      <c r="F484" s="755"/>
      <c r="G484" s="291" t="s">
        <v>73</v>
      </c>
      <c r="H484" s="32" t="s">
        <v>1231</v>
      </c>
      <c r="I484" s="238">
        <v>1</v>
      </c>
      <c r="J484" s="33"/>
    </row>
    <row r="485" spans="1:10" ht="25.5" x14ac:dyDescent="0.2">
      <c r="A485" s="14">
        <f t="shared" si="21"/>
        <v>435</v>
      </c>
      <c r="B485" s="31" t="s">
        <v>788</v>
      </c>
      <c r="C485" s="291" t="s">
        <v>1405</v>
      </c>
      <c r="D485" s="295" t="s">
        <v>644</v>
      </c>
      <c r="E485" s="295" t="s">
        <v>644</v>
      </c>
      <c r="F485" s="295" t="s">
        <v>644</v>
      </c>
      <c r="G485" s="291" t="s">
        <v>645</v>
      </c>
      <c r="H485" s="32" t="s">
        <v>1232</v>
      </c>
      <c r="I485" s="238">
        <v>1</v>
      </c>
      <c r="J485" s="33"/>
    </row>
    <row r="486" spans="1:10" x14ac:dyDescent="0.2">
      <c r="A486" s="241"/>
      <c r="B486" s="291" t="s">
        <v>771</v>
      </c>
      <c r="C486" s="755" t="s">
        <v>647</v>
      </c>
      <c r="D486" s="755" t="s">
        <v>647</v>
      </c>
      <c r="E486" s="755" t="s">
        <v>647</v>
      </c>
      <c r="F486" s="755" t="s">
        <v>647</v>
      </c>
      <c r="G486" s="291" t="s">
        <v>648</v>
      </c>
      <c r="H486" s="34" t="s">
        <v>1233</v>
      </c>
      <c r="I486" s="31"/>
      <c r="J486" s="33"/>
    </row>
    <row r="487" spans="1:10" ht="38.25" x14ac:dyDescent="0.2">
      <c r="A487" s="14">
        <f>A485+1</f>
        <v>436</v>
      </c>
      <c r="B487" s="291" t="s">
        <v>771</v>
      </c>
      <c r="C487" s="755"/>
      <c r="D487" s="755"/>
      <c r="E487" s="755"/>
      <c r="F487" s="755"/>
      <c r="G487" s="291" t="s">
        <v>73</v>
      </c>
      <c r="H487" s="34" t="s">
        <v>812</v>
      </c>
      <c r="I487" s="238">
        <v>1</v>
      </c>
      <c r="J487" s="33"/>
    </row>
    <row r="488" spans="1:10" ht="38.25" x14ac:dyDescent="0.2">
      <c r="A488" s="14">
        <f>A487+1</f>
        <v>437</v>
      </c>
      <c r="B488" s="31" t="s">
        <v>788</v>
      </c>
      <c r="C488" s="754" t="s">
        <v>1406</v>
      </c>
      <c r="D488" s="755"/>
      <c r="E488" s="755"/>
      <c r="F488" s="755"/>
      <c r="G488" s="291" t="s">
        <v>73</v>
      </c>
      <c r="H488" s="34" t="s">
        <v>649</v>
      </c>
      <c r="I488" s="238">
        <v>1</v>
      </c>
      <c r="J488" s="33"/>
    </row>
    <row r="489" spans="1:10" ht="25.5" x14ac:dyDescent="0.2">
      <c r="A489" s="14">
        <f>A488+1</f>
        <v>438</v>
      </c>
      <c r="B489" s="31" t="s">
        <v>788</v>
      </c>
      <c r="C489" s="755"/>
      <c r="D489" s="755"/>
      <c r="E489" s="755"/>
      <c r="F489" s="755"/>
      <c r="G489" s="291" t="s">
        <v>73</v>
      </c>
      <c r="H489" s="34" t="s">
        <v>650</v>
      </c>
      <c r="I489" s="238">
        <v>1</v>
      </c>
      <c r="J489" s="33"/>
    </row>
    <row r="490" spans="1:10" s="26" customFormat="1" ht="25.5" x14ac:dyDescent="0.2">
      <c r="A490" s="42">
        <f>A489+1</f>
        <v>439</v>
      </c>
      <c r="B490" s="291" t="s">
        <v>772</v>
      </c>
      <c r="C490" s="295" t="s">
        <v>652</v>
      </c>
      <c r="D490" s="755" t="s">
        <v>652</v>
      </c>
      <c r="E490" s="755" t="s">
        <v>652</v>
      </c>
      <c r="F490" s="755" t="s">
        <v>652</v>
      </c>
      <c r="G490" s="291" t="s">
        <v>653</v>
      </c>
      <c r="H490" s="32" t="s">
        <v>1234</v>
      </c>
      <c r="I490" s="238">
        <v>1</v>
      </c>
      <c r="J490" s="35"/>
    </row>
    <row r="491" spans="1:10" s="26" customFormat="1" ht="25.5" x14ac:dyDescent="0.2">
      <c r="A491" s="42">
        <f t="shared" ref="A491:A520" si="22">A490+1</f>
        <v>440</v>
      </c>
      <c r="B491" s="291" t="s">
        <v>772</v>
      </c>
      <c r="C491" s="295" t="s">
        <v>652</v>
      </c>
      <c r="D491" s="755"/>
      <c r="E491" s="755"/>
      <c r="F491" s="755"/>
      <c r="G491" s="291" t="s">
        <v>73</v>
      </c>
      <c r="H491" s="32" t="s">
        <v>1235</v>
      </c>
      <c r="I491" s="238">
        <v>1</v>
      </c>
      <c r="J491" s="35"/>
    </row>
    <row r="492" spans="1:10" ht="25.5" x14ac:dyDescent="0.2">
      <c r="A492" s="42">
        <f>A491+1</f>
        <v>441</v>
      </c>
      <c r="B492" s="291" t="s">
        <v>772</v>
      </c>
      <c r="C492" s="295" t="s">
        <v>652</v>
      </c>
      <c r="D492" s="755"/>
      <c r="E492" s="755"/>
      <c r="F492" s="755"/>
      <c r="G492" s="291" t="s">
        <v>73</v>
      </c>
      <c r="H492" s="32" t="s">
        <v>1236</v>
      </c>
      <c r="I492" s="238">
        <v>1</v>
      </c>
      <c r="J492" s="33"/>
    </row>
    <row r="493" spans="1:10" x14ac:dyDescent="0.2">
      <c r="A493" s="69"/>
      <c r="B493" s="769" t="s">
        <v>802</v>
      </c>
      <c r="C493" s="769"/>
      <c r="D493" s="769"/>
      <c r="E493" s="769"/>
      <c r="F493" s="769"/>
      <c r="G493" s="769"/>
      <c r="H493" s="769"/>
      <c r="I493" s="272"/>
      <c r="J493" s="33"/>
    </row>
    <row r="494" spans="1:10" ht="63.75" x14ac:dyDescent="0.2">
      <c r="A494" s="42">
        <f>A492+1</f>
        <v>442</v>
      </c>
      <c r="B494" s="292" t="s">
        <v>1284</v>
      </c>
      <c r="C494" s="295" t="s">
        <v>656</v>
      </c>
      <c r="D494" s="295" t="s">
        <v>656</v>
      </c>
      <c r="E494" s="755" t="s">
        <v>656</v>
      </c>
      <c r="F494" s="755" t="s">
        <v>656</v>
      </c>
      <c r="G494" s="291" t="s">
        <v>657</v>
      </c>
      <c r="H494" s="32" t="s">
        <v>1237</v>
      </c>
      <c r="I494" s="238">
        <v>1</v>
      </c>
      <c r="J494" s="33"/>
    </row>
    <row r="495" spans="1:10" ht="51" x14ac:dyDescent="0.2">
      <c r="A495" s="42">
        <f t="shared" si="22"/>
        <v>443</v>
      </c>
      <c r="B495" s="31" t="s">
        <v>831</v>
      </c>
      <c r="C495" s="31" t="s">
        <v>1484</v>
      </c>
      <c r="D495" s="292" t="s">
        <v>1484</v>
      </c>
      <c r="E495" s="755"/>
      <c r="F495" s="755"/>
      <c r="G495" s="292" t="s">
        <v>73</v>
      </c>
      <c r="H495" s="323" t="s">
        <v>1515</v>
      </c>
      <c r="I495" s="238">
        <v>1</v>
      </c>
      <c r="J495" s="33"/>
    </row>
    <row r="496" spans="1:10" ht="38.25" x14ac:dyDescent="0.2">
      <c r="A496" s="42">
        <f t="shared" si="22"/>
        <v>444</v>
      </c>
      <c r="B496" s="31"/>
      <c r="C496" s="292" t="s">
        <v>1407</v>
      </c>
      <c r="D496" s="299" t="s">
        <v>656</v>
      </c>
      <c r="E496" s="755"/>
      <c r="F496" s="755"/>
      <c r="G496" s="292" t="s">
        <v>73</v>
      </c>
      <c r="H496" s="323" t="s">
        <v>1292</v>
      </c>
      <c r="I496" s="238">
        <v>1</v>
      </c>
      <c r="J496" s="33"/>
    </row>
    <row r="497" spans="1:10" x14ac:dyDescent="0.2">
      <c r="A497" s="42">
        <f t="shared" si="22"/>
        <v>445</v>
      </c>
      <c r="B497" s="291" t="s">
        <v>1284</v>
      </c>
      <c r="C497" s="295" t="s">
        <v>656</v>
      </c>
      <c r="D497" s="755" t="s">
        <v>656</v>
      </c>
      <c r="E497" s="755"/>
      <c r="F497" s="755"/>
      <c r="G497" s="291" t="s">
        <v>73</v>
      </c>
      <c r="H497" s="32" t="s">
        <v>1238</v>
      </c>
      <c r="I497" s="238">
        <v>1</v>
      </c>
      <c r="J497" s="33"/>
    </row>
    <row r="498" spans="1:10" x14ac:dyDescent="0.2">
      <c r="A498" s="42">
        <f t="shared" si="22"/>
        <v>446</v>
      </c>
      <c r="B498" s="291" t="s">
        <v>1284</v>
      </c>
      <c r="C498" s="295" t="s">
        <v>656</v>
      </c>
      <c r="D498" s="755"/>
      <c r="E498" s="755"/>
      <c r="F498" s="755"/>
      <c r="G498" s="291" t="s">
        <v>73</v>
      </c>
      <c r="H498" s="32" t="s">
        <v>1239</v>
      </c>
      <c r="I498" s="238">
        <v>1</v>
      </c>
      <c r="J498" s="33"/>
    </row>
    <row r="499" spans="1:10" ht="25.5" x14ac:dyDescent="0.2">
      <c r="A499" s="42">
        <f t="shared" si="22"/>
        <v>447</v>
      </c>
      <c r="B499" s="292" t="s">
        <v>1285</v>
      </c>
      <c r="C499" s="295" t="s">
        <v>656</v>
      </c>
      <c r="D499" s="755"/>
      <c r="E499" s="755"/>
      <c r="F499" s="755"/>
      <c r="G499" s="291" t="s">
        <v>73</v>
      </c>
      <c r="H499" s="32" t="s">
        <v>1240</v>
      </c>
      <c r="I499" s="238">
        <v>1</v>
      </c>
      <c r="J499" s="33"/>
    </row>
    <row r="500" spans="1:10" ht="38.25" x14ac:dyDescent="0.2">
      <c r="A500" s="42">
        <f t="shared" si="22"/>
        <v>448</v>
      </c>
      <c r="B500" s="291" t="s">
        <v>1286</v>
      </c>
      <c r="C500" s="295" t="s">
        <v>656</v>
      </c>
      <c r="D500" s="755"/>
      <c r="E500" s="755"/>
      <c r="F500" s="755"/>
      <c r="G500" s="291" t="s">
        <v>73</v>
      </c>
      <c r="H500" s="34" t="s">
        <v>1241</v>
      </c>
      <c r="I500" s="238">
        <v>1</v>
      </c>
      <c r="J500" s="33"/>
    </row>
    <row r="501" spans="1:10" ht="38.25" x14ac:dyDescent="0.2">
      <c r="A501" s="42">
        <f t="shared" si="22"/>
        <v>449</v>
      </c>
      <c r="B501" s="291" t="s">
        <v>1287</v>
      </c>
      <c r="C501" s="295" t="s">
        <v>656</v>
      </c>
      <c r="D501" s="755"/>
      <c r="E501" s="755"/>
      <c r="F501" s="755"/>
      <c r="G501" s="291" t="s">
        <v>73</v>
      </c>
      <c r="H501" s="34" t="s">
        <v>1242</v>
      </c>
      <c r="I501" s="238">
        <v>1</v>
      </c>
      <c r="J501" s="33"/>
    </row>
    <row r="502" spans="1:10" ht="51" x14ac:dyDescent="0.2">
      <c r="A502" s="42">
        <f t="shared" si="22"/>
        <v>450</v>
      </c>
      <c r="B502" s="291" t="s">
        <v>1288</v>
      </c>
      <c r="C502" s="295" t="s">
        <v>656</v>
      </c>
      <c r="D502" s="755"/>
      <c r="E502" s="755"/>
      <c r="F502" s="755"/>
      <c r="G502" s="291" t="s">
        <v>73</v>
      </c>
      <c r="H502" s="32" t="s">
        <v>1243</v>
      </c>
      <c r="I502" s="238">
        <v>1</v>
      </c>
      <c r="J502" s="33"/>
    </row>
    <row r="503" spans="1:10" ht="25.5" x14ac:dyDescent="0.2">
      <c r="A503" s="42">
        <f t="shared" si="22"/>
        <v>451</v>
      </c>
      <c r="B503" s="31" t="s">
        <v>785</v>
      </c>
      <c r="C503" s="291" t="s">
        <v>1408</v>
      </c>
      <c r="D503" s="755"/>
      <c r="E503" s="755"/>
      <c r="F503" s="755"/>
      <c r="G503" s="291" t="s">
        <v>73</v>
      </c>
      <c r="H503" s="32" t="s">
        <v>1244</v>
      </c>
      <c r="I503" s="238">
        <v>1</v>
      </c>
      <c r="J503" s="33"/>
    </row>
    <row r="504" spans="1:10" s="26" customFormat="1" ht="38.25" x14ac:dyDescent="0.2">
      <c r="A504" s="42">
        <f t="shared" si="22"/>
        <v>452</v>
      </c>
      <c r="B504" s="291" t="s">
        <v>1289</v>
      </c>
      <c r="C504" s="295" t="s">
        <v>656</v>
      </c>
      <c r="D504" s="755"/>
      <c r="E504" s="755"/>
      <c r="F504" s="755"/>
      <c r="G504" s="291" t="s">
        <v>73</v>
      </c>
      <c r="H504" s="34" t="s">
        <v>1245</v>
      </c>
      <c r="I504" s="238">
        <v>1</v>
      </c>
      <c r="J504" s="35"/>
    </row>
    <row r="505" spans="1:10" ht="38.25" x14ac:dyDescent="0.2">
      <c r="A505" s="42">
        <f t="shared" si="22"/>
        <v>453</v>
      </c>
      <c r="B505" s="291" t="s">
        <v>1289</v>
      </c>
      <c r="C505" s="295" t="s">
        <v>656</v>
      </c>
      <c r="D505" s="755"/>
      <c r="E505" s="755"/>
      <c r="F505" s="755"/>
      <c r="G505" s="291" t="s">
        <v>73</v>
      </c>
      <c r="H505" s="34" t="s">
        <v>1246</v>
      </c>
      <c r="I505" s="238">
        <v>1</v>
      </c>
      <c r="J505" s="33"/>
    </row>
    <row r="506" spans="1:10" ht="51" x14ac:dyDescent="0.2">
      <c r="A506" s="42">
        <f t="shared" si="22"/>
        <v>454</v>
      </c>
      <c r="B506" s="291" t="s">
        <v>1290</v>
      </c>
      <c r="C506" s="295" t="s">
        <v>656</v>
      </c>
      <c r="D506" s="755"/>
      <c r="E506" s="755"/>
      <c r="F506" s="755"/>
      <c r="G506" s="291" t="s">
        <v>73</v>
      </c>
      <c r="H506" s="34" t="s">
        <v>1247</v>
      </c>
      <c r="I506" s="238">
        <v>1</v>
      </c>
      <c r="J506" s="33"/>
    </row>
    <row r="507" spans="1:10" ht="25.5" x14ac:dyDescent="0.2">
      <c r="A507" s="42">
        <f>A506+1</f>
        <v>455</v>
      </c>
      <c r="B507" s="291" t="s">
        <v>780</v>
      </c>
      <c r="C507" s="295" t="s">
        <v>668</v>
      </c>
      <c r="D507" s="295" t="s">
        <v>668</v>
      </c>
      <c r="E507" s="755" t="s">
        <v>668</v>
      </c>
      <c r="F507" s="755" t="s">
        <v>668</v>
      </c>
      <c r="G507" s="291" t="s">
        <v>669</v>
      </c>
      <c r="H507" s="34" t="s">
        <v>1248</v>
      </c>
      <c r="I507" s="238">
        <v>1</v>
      </c>
      <c r="J507" s="33"/>
    </row>
    <row r="508" spans="1:10" ht="38.25" x14ac:dyDescent="0.2">
      <c r="A508" s="42">
        <f>A507+1</f>
        <v>456</v>
      </c>
      <c r="B508" s="291" t="s">
        <v>781</v>
      </c>
      <c r="C508" s="295" t="s">
        <v>668</v>
      </c>
      <c r="D508" s="295" t="s">
        <v>668</v>
      </c>
      <c r="E508" s="755"/>
      <c r="F508" s="755"/>
      <c r="G508" s="291" t="s">
        <v>73</v>
      </c>
      <c r="H508" s="34" t="s">
        <v>1249</v>
      </c>
      <c r="I508" s="238">
        <v>1</v>
      </c>
      <c r="J508" s="33"/>
    </row>
    <row r="509" spans="1:10" ht="51" x14ac:dyDescent="0.2">
      <c r="A509" s="42">
        <f t="shared" si="22"/>
        <v>457</v>
      </c>
      <c r="B509" s="31" t="s">
        <v>831</v>
      </c>
      <c r="C509" s="31" t="s">
        <v>1485</v>
      </c>
      <c r="D509" s="292" t="s">
        <v>1485</v>
      </c>
      <c r="E509" s="764" t="s">
        <v>668</v>
      </c>
      <c r="F509" s="764" t="s">
        <v>668</v>
      </c>
      <c r="G509" s="292" t="s">
        <v>1469</v>
      </c>
      <c r="H509" s="323" t="s">
        <v>1515</v>
      </c>
      <c r="I509" s="238">
        <v>1</v>
      </c>
      <c r="J509" s="33"/>
    </row>
    <row r="510" spans="1:10" ht="25.5" x14ac:dyDescent="0.2">
      <c r="A510" s="42">
        <f t="shared" si="22"/>
        <v>458</v>
      </c>
      <c r="B510" s="291" t="s">
        <v>782</v>
      </c>
      <c r="C510" s="295" t="s">
        <v>668</v>
      </c>
      <c r="D510" s="755" t="s">
        <v>668</v>
      </c>
      <c r="E510" s="764"/>
      <c r="F510" s="764"/>
      <c r="G510" s="291" t="s">
        <v>73</v>
      </c>
      <c r="H510" s="34" t="s">
        <v>1504</v>
      </c>
      <c r="I510" s="238">
        <v>1</v>
      </c>
      <c r="J510" s="33"/>
    </row>
    <row r="511" spans="1:10" ht="25.5" x14ac:dyDescent="0.2">
      <c r="A511" s="42">
        <f t="shared" si="22"/>
        <v>459</v>
      </c>
      <c r="B511" s="291" t="s">
        <v>782</v>
      </c>
      <c r="C511" s="295" t="s">
        <v>668</v>
      </c>
      <c r="D511" s="755"/>
      <c r="E511" s="764"/>
      <c r="F511" s="764"/>
      <c r="G511" s="291" t="s">
        <v>73</v>
      </c>
      <c r="H511" s="34" t="s">
        <v>1505</v>
      </c>
      <c r="I511" s="238">
        <v>1</v>
      </c>
      <c r="J511" s="33"/>
    </row>
    <row r="512" spans="1:10" ht="25.5" x14ac:dyDescent="0.2">
      <c r="A512" s="42">
        <f t="shared" si="22"/>
        <v>460</v>
      </c>
      <c r="B512" s="291" t="s">
        <v>782</v>
      </c>
      <c r="C512" s="295" t="s">
        <v>668</v>
      </c>
      <c r="D512" s="755"/>
      <c r="E512" s="764"/>
      <c r="F512" s="764"/>
      <c r="G512" s="291" t="s">
        <v>73</v>
      </c>
      <c r="H512" s="33" t="s">
        <v>1250</v>
      </c>
      <c r="I512" s="238">
        <v>1</v>
      </c>
      <c r="J512" s="33"/>
    </row>
    <row r="513" spans="1:10" ht="38.25" x14ac:dyDescent="0.2">
      <c r="A513" s="42">
        <f t="shared" si="22"/>
        <v>461</v>
      </c>
      <c r="B513" s="291" t="s">
        <v>783</v>
      </c>
      <c r="C513" s="295" t="s">
        <v>668</v>
      </c>
      <c r="D513" s="755"/>
      <c r="E513" s="764"/>
      <c r="F513" s="764"/>
      <c r="G513" s="291" t="s">
        <v>73</v>
      </c>
      <c r="H513" s="34" t="s">
        <v>1251</v>
      </c>
      <c r="I513" s="238">
        <v>1</v>
      </c>
      <c r="J513" s="33"/>
    </row>
    <row r="514" spans="1:10" ht="25.5" x14ac:dyDescent="0.2">
      <c r="A514" s="42">
        <f t="shared" si="22"/>
        <v>462</v>
      </c>
      <c r="B514" s="31" t="s">
        <v>786</v>
      </c>
      <c r="C514" s="291" t="s">
        <v>1409</v>
      </c>
      <c r="D514" s="755"/>
      <c r="E514" s="764"/>
      <c r="F514" s="764"/>
      <c r="G514" s="291" t="s">
        <v>73</v>
      </c>
      <c r="H514" s="40" t="s">
        <v>1252</v>
      </c>
      <c r="I514" s="238">
        <v>1</v>
      </c>
      <c r="J514" s="33"/>
    </row>
    <row r="515" spans="1:10" ht="25.5" x14ac:dyDescent="0.2">
      <c r="A515" s="42">
        <f t="shared" si="22"/>
        <v>463</v>
      </c>
      <c r="B515" s="31" t="s">
        <v>786</v>
      </c>
      <c r="C515" s="291" t="s">
        <v>1409</v>
      </c>
      <c r="D515" s="755"/>
      <c r="E515" s="764"/>
      <c r="F515" s="764"/>
      <c r="G515" s="291" t="s">
        <v>73</v>
      </c>
      <c r="H515" s="34" t="s">
        <v>1253</v>
      </c>
      <c r="I515" s="238">
        <v>1</v>
      </c>
      <c r="J515" s="33"/>
    </row>
    <row r="516" spans="1:10" ht="25.5" x14ac:dyDescent="0.2">
      <c r="A516" s="42">
        <f t="shared" si="22"/>
        <v>464</v>
      </c>
      <c r="B516" s="31" t="s">
        <v>786</v>
      </c>
      <c r="C516" s="292" t="s">
        <v>1409</v>
      </c>
      <c r="D516" s="791" t="s">
        <v>668</v>
      </c>
      <c r="E516" s="764"/>
      <c r="F516" s="764"/>
      <c r="G516" s="292" t="s">
        <v>73</v>
      </c>
      <c r="H516" s="325" t="s">
        <v>1262</v>
      </c>
      <c r="I516" s="238">
        <v>1</v>
      </c>
      <c r="J516" s="33"/>
    </row>
    <row r="517" spans="1:10" ht="25.5" x14ac:dyDescent="0.2">
      <c r="A517" s="42">
        <f t="shared" si="22"/>
        <v>465</v>
      </c>
      <c r="B517" s="31" t="s">
        <v>786</v>
      </c>
      <c r="C517" s="292" t="s">
        <v>1409</v>
      </c>
      <c r="D517" s="791"/>
      <c r="E517" s="764"/>
      <c r="F517" s="764"/>
      <c r="G517" s="292" t="s">
        <v>73</v>
      </c>
      <c r="H517" s="325" t="s">
        <v>1263</v>
      </c>
      <c r="I517" s="238">
        <v>1</v>
      </c>
      <c r="J517" s="33"/>
    </row>
    <row r="518" spans="1:10" ht="25.5" x14ac:dyDescent="0.2">
      <c r="A518" s="42">
        <f t="shared" si="22"/>
        <v>466</v>
      </c>
      <c r="B518" s="31"/>
      <c r="C518" s="292" t="s">
        <v>1409</v>
      </c>
      <c r="D518" s="299" t="s">
        <v>672</v>
      </c>
      <c r="E518" s="299" t="s">
        <v>672</v>
      </c>
      <c r="F518" s="299" t="s">
        <v>672</v>
      </c>
      <c r="G518" s="292" t="s">
        <v>673</v>
      </c>
      <c r="H518" s="32" t="s">
        <v>1617</v>
      </c>
      <c r="I518" s="270">
        <v>0</v>
      </c>
      <c r="J518" s="266" t="s">
        <v>1789</v>
      </c>
    </row>
    <row r="519" spans="1:10" ht="51" x14ac:dyDescent="0.2">
      <c r="A519" s="42">
        <f t="shared" si="22"/>
        <v>467</v>
      </c>
      <c r="B519" s="31" t="s">
        <v>786</v>
      </c>
      <c r="C519" s="291" t="s">
        <v>1410</v>
      </c>
      <c r="D519" s="295" t="s">
        <v>675</v>
      </c>
      <c r="E519" s="295" t="s">
        <v>675</v>
      </c>
      <c r="F519" s="295" t="s">
        <v>675</v>
      </c>
      <c r="G519" s="291" t="s">
        <v>676</v>
      </c>
      <c r="H519" s="34" t="s">
        <v>1254</v>
      </c>
      <c r="I519" s="238">
        <v>1</v>
      </c>
      <c r="J519" s="33"/>
    </row>
    <row r="520" spans="1:10" ht="25.5" x14ac:dyDescent="0.2">
      <c r="A520" s="42">
        <f t="shared" si="22"/>
        <v>468</v>
      </c>
      <c r="B520" s="291" t="s">
        <v>842</v>
      </c>
      <c r="C520" s="295" t="s">
        <v>678</v>
      </c>
      <c r="D520" s="295" t="s">
        <v>678</v>
      </c>
      <c r="E520" s="295" t="s">
        <v>678</v>
      </c>
      <c r="F520" s="295" t="s">
        <v>678</v>
      </c>
      <c r="G520" s="291" t="s">
        <v>679</v>
      </c>
      <c r="H520" s="34" t="s">
        <v>1255</v>
      </c>
      <c r="I520" s="238">
        <v>2</v>
      </c>
      <c r="J520" s="33"/>
    </row>
    <row r="521" spans="1:10" x14ac:dyDescent="0.2">
      <c r="A521" s="290"/>
      <c r="B521" s="769" t="s">
        <v>1838</v>
      </c>
      <c r="C521" s="769"/>
      <c r="D521" s="769"/>
      <c r="E521" s="769"/>
      <c r="F521" s="769"/>
      <c r="G521" s="769"/>
      <c r="H521" s="769"/>
      <c r="I521" s="69"/>
      <c r="J521" s="289"/>
    </row>
    <row r="522" spans="1:10" x14ac:dyDescent="0.2">
      <c r="A522" s="275"/>
      <c r="B522" s="31" t="s">
        <v>786</v>
      </c>
      <c r="C522" s="754" t="s">
        <v>1354</v>
      </c>
      <c r="D522" s="755" t="s">
        <v>369</v>
      </c>
      <c r="E522" s="755" t="s">
        <v>369</v>
      </c>
      <c r="F522" s="825" t="s">
        <v>1839</v>
      </c>
      <c r="G522" s="291" t="s">
        <v>370</v>
      </c>
      <c r="H522" s="32" t="s">
        <v>1302</v>
      </c>
      <c r="I522" s="275"/>
      <c r="J522" s="33"/>
    </row>
    <row r="523" spans="1:10" ht="25.5" x14ac:dyDescent="0.2">
      <c r="A523" s="14">
        <f>A520+1</f>
        <v>469</v>
      </c>
      <c r="B523" s="31" t="s">
        <v>786</v>
      </c>
      <c r="C523" s="755"/>
      <c r="D523" s="755"/>
      <c r="E523" s="755"/>
      <c r="F523" s="826"/>
      <c r="G523" s="291" t="s">
        <v>73</v>
      </c>
      <c r="H523" s="96" t="s">
        <v>1681</v>
      </c>
      <c r="I523" s="274">
        <v>1</v>
      </c>
      <c r="J523" s="33"/>
    </row>
    <row r="524" spans="1:10" x14ac:dyDescent="0.2">
      <c r="A524" s="14">
        <f>A523+1</f>
        <v>470</v>
      </c>
      <c r="B524" s="31" t="s">
        <v>786</v>
      </c>
      <c r="C524" s="755"/>
      <c r="D524" s="755"/>
      <c r="E524" s="755"/>
      <c r="F524" s="826"/>
      <c r="G524" s="291" t="s">
        <v>73</v>
      </c>
      <c r="H524" s="32" t="s">
        <v>1304</v>
      </c>
      <c r="I524" s="274">
        <v>1</v>
      </c>
      <c r="J524" s="33"/>
    </row>
    <row r="525" spans="1:10" ht="27" customHeight="1" x14ac:dyDescent="0.2">
      <c r="A525" s="275"/>
      <c r="B525" s="31" t="s">
        <v>786</v>
      </c>
      <c r="C525" s="754" t="s">
        <v>1355</v>
      </c>
      <c r="D525" s="755" t="s">
        <v>372</v>
      </c>
      <c r="E525" s="755" t="s">
        <v>372</v>
      </c>
      <c r="F525" s="825" t="s">
        <v>1840</v>
      </c>
      <c r="G525" s="296" t="s">
        <v>1684</v>
      </c>
      <c r="H525" s="101" t="s">
        <v>1682</v>
      </c>
      <c r="I525" s="275"/>
      <c r="J525" s="33"/>
    </row>
    <row r="526" spans="1:10" ht="38.25" x14ac:dyDescent="0.2">
      <c r="A526" s="14">
        <f>A524+1</f>
        <v>471</v>
      </c>
      <c r="B526" s="31" t="s">
        <v>786</v>
      </c>
      <c r="C526" s="754"/>
      <c r="D526" s="755"/>
      <c r="E526" s="755"/>
      <c r="F526" s="826"/>
      <c r="G526" s="291" t="s">
        <v>73</v>
      </c>
      <c r="H526" s="34" t="s">
        <v>1056</v>
      </c>
      <c r="I526" s="274">
        <v>1</v>
      </c>
      <c r="J526" s="33"/>
    </row>
    <row r="527" spans="1:10" ht="25.5" x14ac:dyDescent="0.2">
      <c r="A527" s="14">
        <f>A526+1</f>
        <v>472</v>
      </c>
      <c r="B527" s="31" t="s">
        <v>786</v>
      </c>
      <c r="C527" s="754" t="s">
        <v>1355</v>
      </c>
      <c r="D527" s="756" t="s">
        <v>372</v>
      </c>
      <c r="E527" s="756" t="s">
        <v>372</v>
      </c>
      <c r="F527" s="822" t="s">
        <v>1840</v>
      </c>
      <c r="G527" s="291" t="s">
        <v>73</v>
      </c>
      <c r="H527" s="34" t="s">
        <v>1057</v>
      </c>
      <c r="I527" s="274">
        <v>1</v>
      </c>
      <c r="J527" s="33"/>
    </row>
    <row r="528" spans="1:10" ht="30" customHeight="1" x14ac:dyDescent="0.2">
      <c r="A528" s="14">
        <f>A527+1</f>
        <v>473</v>
      </c>
      <c r="B528" s="31" t="s">
        <v>786</v>
      </c>
      <c r="C528" s="754"/>
      <c r="D528" s="757"/>
      <c r="E528" s="757"/>
      <c r="F528" s="823"/>
      <c r="G528" s="291" t="s">
        <v>73</v>
      </c>
      <c r="H528" s="34" t="s">
        <v>1058</v>
      </c>
      <c r="I528" s="274">
        <v>1</v>
      </c>
      <c r="J528" s="33"/>
    </row>
    <row r="529" spans="1:10" ht="38.25" x14ac:dyDescent="0.2">
      <c r="A529" s="14">
        <f>A528+1</f>
        <v>474</v>
      </c>
      <c r="B529" s="31" t="s">
        <v>786</v>
      </c>
      <c r="C529" s="754"/>
      <c r="D529" s="757"/>
      <c r="E529" s="757"/>
      <c r="F529" s="823"/>
      <c r="G529" s="291" t="s">
        <v>73</v>
      </c>
      <c r="H529" s="34" t="s">
        <v>1059</v>
      </c>
      <c r="I529" s="274">
        <v>1</v>
      </c>
      <c r="J529" s="33"/>
    </row>
    <row r="530" spans="1:10" ht="25.5" x14ac:dyDescent="0.2">
      <c r="A530" s="14">
        <f>A529+1</f>
        <v>475</v>
      </c>
      <c r="B530" s="31" t="s">
        <v>786</v>
      </c>
      <c r="C530" s="754"/>
      <c r="D530" s="757"/>
      <c r="E530" s="757"/>
      <c r="F530" s="823"/>
      <c r="G530" s="291" t="s">
        <v>73</v>
      </c>
      <c r="H530" s="34" t="s">
        <v>1060</v>
      </c>
      <c r="I530" s="274">
        <v>1</v>
      </c>
      <c r="J530" s="33"/>
    </row>
    <row r="531" spans="1:10" ht="25.5" x14ac:dyDescent="0.2">
      <c r="A531" s="14">
        <f>A530+1</f>
        <v>476</v>
      </c>
      <c r="B531" s="31" t="s">
        <v>786</v>
      </c>
      <c r="C531" s="754"/>
      <c r="D531" s="757"/>
      <c r="E531" s="757"/>
      <c r="F531" s="823"/>
      <c r="G531" s="291" t="s">
        <v>73</v>
      </c>
      <c r="H531" s="34" t="s">
        <v>1061</v>
      </c>
      <c r="I531" s="274">
        <v>1</v>
      </c>
      <c r="J531" s="33"/>
    </row>
    <row r="532" spans="1:10" ht="51" x14ac:dyDescent="0.2">
      <c r="A532" s="14">
        <f t="shared" ref="A532:A536" si="23">A531+1</f>
        <v>477</v>
      </c>
      <c r="B532" s="31" t="s">
        <v>786</v>
      </c>
      <c r="C532" s="754"/>
      <c r="D532" s="757"/>
      <c r="E532" s="757"/>
      <c r="F532" s="823"/>
      <c r="G532" s="291" t="s">
        <v>73</v>
      </c>
      <c r="H532" s="34" t="s">
        <v>1062</v>
      </c>
      <c r="I532" s="274">
        <v>1</v>
      </c>
      <c r="J532" s="33"/>
    </row>
    <row r="533" spans="1:10" x14ac:dyDescent="0.2">
      <c r="A533" s="14">
        <f t="shared" si="23"/>
        <v>478</v>
      </c>
      <c r="B533" s="31" t="s">
        <v>786</v>
      </c>
      <c r="C533" s="754"/>
      <c r="D533" s="757"/>
      <c r="E533" s="757"/>
      <c r="F533" s="823"/>
      <c r="G533" s="291" t="s">
        <v>73</v>
      </c>
      <c r="H533" s="34" t="s">
        <v>1518</v>
      </c>
      <c r="I533" s="274">
        <v>1</v>
      </c>
      <c r="J533" s="33"/>
    </row>
    <row r="534" spans="1:10" ht="25.5" x14ac:dyDescent="0.2">
      <c r="A534" s="14">
        <f t="shared" si="23"/>
        <v>479</v>
      </c>
      <c r="B534" s="31" t="s">
        <v>786</v>
      </c>
      <c r="C534" s="754"/>
      <c r="D534" s="757"/>
      <c r="E534" s="757"/>
      <c r="F534" s="823"/>
      <c r="G534" s="291" t="s">
        <v>73</v>
      </c>
      <c r="H534" s="34" t="s">
        <v>1519</v>
      </c>
      <c r="I534" s="274">
        <v>1</v>
      </c>
      <c r="J534" s="33"/>
    </row>
    <row r="535" spans="1:10" ht="25.5" x14ac:dyDescent="0.2">
      <c r="A535" s="14">
        <f t="shared" si="23"/>
        <v>480</v>
      </c>
      <c r="B535" s="31" t="s">
        <v>786</v>
      </c>
      <c r="C535" s="754"/>
      <c r="D535" s="757"/>
      <c r="E535" s="757"/>
      <c r="F535" s="823"/>
      <c r="G535" s="291" t="s">
        <v>73</v>
      </c>
      <c r="H535" s="34" t="s">
        <v>1520</v>
      </c>
      <c r="I535" s="274">
        <v>1</v>
      </c>
      <c r="J535" s="33"/>
    </row>
    <row r="536" spans="1:10" ht="25.5" x14ac:dyDescent="0.2">
      <c r="A536" s="14">
        <f t="shared" si="23"/>
        <v>481</v>
      </c>
      <c r="B536" s="31" t="s">
        <v>786</v>
      </c>
      <c r="C536" s="754"/>
      <c r="D536" s="757"/>
      <c r="E536" s="757"/>
      <c r="F536" s="823"/>
      <c r="G536" s="291" t="s">
        <v>73</v>
      </c>
      <c r="H536" s="34" t="s">
        <v>1063</v>
      </c>
      <c r="I536" s="274">
        <v>1</v>
      </c>
      <c r="J536" s="33"/>
    </row>
    <row r="537" spans="1:10" ht="25.5" x14ac:dyDescent="0.2">
      <c r="A537" s="14">
        <f>A536+1</f>
        <v>482</v>
      </c>
      <c r="B537" s="31" t="s">
        <v>786</v>
      </c>
      <c r="C537" s="754"/>
      <c r="D537" s="757"/>
      <c r="E537" s="757"/>
      <c r="F537" s="823"/>
      <c r="G537" s="291" t="s">
        <v>73</v>
      </c>
      <c r="H537" s="101" t="s">
        <v>1841</v>
      </c>
      <c r="I537" s="274">
        <v>1</v>
      </c>
      <c r="J537" s="33"/>
    </row>
    <row r="538" spans="1:10" ht="25.5" x14ac:dyDescent="0.2">
      <c r="A538" s="14">
        <f>A537+1</f>
        <v>483</v>
      </c>
      <c r="B538" s="31"/>
      <c r="C538" s="754"/>
      <c r="D538" s="757"/>
      <c r="E538" s="757"/>
      <c r="F538" s="823"/>
      <c r="G538" s="291"/>
      <c r="H538" s="101" t="s">
        <v>1842</v>
      </c>
      <c r="I538" s="274">
        <v>1</v>
      </c>
      <c r="J538" s="33"/>
    </row>
    <row r="539" spans="1:10" ht="51" x14ac:dyDescent="0.2">
      <c r="A539" s="14">
        <f>A538+1</f>
        <v>484</v>
      </c>
      <c r="B539" s="31" t="s">
        <v>786</v>
      </c>
      <c r="C539" s="754"/>
      <c r="D539" s="757"/>
      <c r="E539" s="757"/>
      <c r="F539" s="823"/>
      <c r="G539" s="291" t="s">
        <v>73</v>
      </c>
      <c r="H539" s="101" t="s">
        <v>1723</v>
      </c>
      <c r="I539" s="274">
        <v>1</v>
      </c>
      <c r="J539" s="33"/>
    </row>
    <row r="540" spans="1:10" ht="38.25" x14ac:dyDescent="0.2">
      <c r="A540" s="14">
        <f t="shared" ref="A540:A573" si="24">A539+1</f>
        <v>485</v>
      </c>
      <c r="B540" s="31" t="s">
        <v>786</v>
      </c>
      <c r="C540" s="754"/>
      <c r="D540" s="757"/>
      <c r="E540" s="757"/>
      <c r="F540" s="823"/>
      <c r="G540" s="291" t="s">
        <v>73</v>
      </c>
      <c r="H540" s="34" t="s">
        <v>1066</v>
      </c>
      <c r="I540" s="274">
        <v>1</v>
      </c>
      <c r="J540" s="33"/>
    </row>
    <row r="541" spans="1:10" x14ac:dyDescent="0.2">
      <c r="A541" s="14">
        <f t="shared" si="24"/>
        <v>486</v>
      </c>
      <c r="B541" s="31" t="s">
        <v>786</v>
      </c>
      <c r="C541" s="754"/>
      <c r="D541" s="757"/>
      <c r="E541" s="757"/>
      <c r="F541" s="823"/>
      <c r="G541" s="291" t="s">
        <v>73</v>
      </c>
      <c r="H541" s="34" t="s">
        <v>1553</v>
      </c>
      <c r="I541" s="274">
        <v>1</v>
      </c>
      <c r="J541" s="33"/>
    </row>
    <row r="542" spans="1:10" x14ac:dyDescent="0.2">
      <c r="A542" s="14">
        <f t="shared" si="24"/>
        <v>487</v>
      </c>
      <c r="B542" s="31"/>
      <c r="C542" s="754"/>
      <c r="D542" s="758"/>
      <c r="E542" s="758"/>
      <c r="F542" s="824"/>
      <c r="G542" s="291" t="s">
        <v>73</v>
      </c>
      <c r="H542" s="34" t="s">
        <v>1554</v>
      </c>
      <c r="I542" s="274">
        <v>1</v>
      </c>
      <c r="J542" s="266"/>
    </row>
    <row r="543" spans="1:10" ht="25.5" x14ac:dyDescent="0.2">
      <c r="A543" s="14">
        <f t="shared" si="24"/>
        <v>488</v>
      </c>
      <c r="B543" s="31" t="s">
        <v>786</v>
      </c>
      <c r="C543" s="754"/>
      <c r="D543" s="756" t="s">
        <v>372</v>
      </c>
      <c r="E543" s="756" t="s">
        <v>372</v>
      </c>
      <c r="F543" s="822" t="s">
        <v>1840</v>
      </c>
      <c r="G543" s="291" t="s">
        <v>1478</v>
      </c>
      <c r="H543" s="34" t="s">
        <v>1522</v>
      </c>
      <c r="I543" s="274">
        <v>1</v>
      </c>
      <c r="J543" s="266"/>
    </row>
    <row r="544" spans="1:10" ht="38.25" x14ac:dyDescent="0.2">
      <c r="A544" s="14">
        <f t="shared" si="24"/>
        <v>489</v>
      </c>
      <c r="B544" s="31" t="s">
        <v>786</v>
      </c>
      <c r="C544" s="754"/>
      <c r="D544" s="757"/>
      <c r="E544" s="757"/>
      <c r="F544" s="823"/>
      <c r="G544" s="291" t="s">
        <v>73</v>
      </c>
      <c r="H544" s="101" t="s">
        <v>1726</v>
      </c>
      <c r="I544" s="274">
        <v>1</v>
      </c>
      <c r="J544" s="33"/>
    </row>
    <row r="545" spans="1:10" ht="38.25" x14ac:dyDescent="0.2">
      <c r="A545" s="14">
        <f t="shared" si="24"/>
        <v>490</v>
      </c>
      <c r="B545" s="31" t="s">
        <v>786</v>
      </c>
      <c r="C545" s="754"/>
      <c r="D545" s="758"/>
      <c r="E545" s="758"/>
      <c r="F545" s="824"/>
      <c r="G545" s="291" t="s">
        <v>73</v>
      </c>
      <c r="H545" s="34" t="s">
        <v>1068</v>
      </c>
      <c r="I545" s="274">
        <v>1</v>
      </c>
      <c r="J545" s="33"/>
    </row>
    <row r="546" spans="1:10" ht="78" customHeight="1" x14ac:dyDescent="0.2">
      <c r="A546" s="14">
        <f t="shared" si="24"/>
        <v>491</v>
      </c>
      <c r="B546" s="31" t="s">
        <v>786</v>
      </c>
      <c r="C546" s="291" t="s">
        <v>1356</v>
      </c>
      <c r="D546" s="295" t="s">
        <v>390</v>
      </c>
      <c r="E546" s="295" t="s">
        <v>390</v>
      </c>
      <c r="F546" s="308" t="s">
        <v>1844</v>
      </c>
      <c r="G546" s="291" t="s">
        <v>391</v>
      </c>
      <c r="H546" s="280" t="s">
        <v>1843</v>
      </c>
      <c r="I546" s="270">
        <v>0</v>
      </c>
      <c r="J546" s="266" t="s">
        <v>1789</v>
      </c>
    </row>
    <row r="547" spans="1:10" ht="25.5" x14ac:dyDescent="0.2">
      <c r="A547" s="275"/>
      <c r="B547" s="31" t="s">
        <v>786</v>
      </c>
      <c r="C547" s="754" t="s">
        <v>1357</v>
      </c>
      <c r="D547" s="755" t="s">
        <v>396</v>
      </c>
      <c r="E547" s="755" t="s">
        <v>396</v>
      </c>
      <c r="F547" s="825" t="s">
        <v>1845</v>
      </c>
      <c r="G547" s="296" t="s">
        <v>1690</v>
      </c>
      <c r="H547" s="34" t="s">
        <v>1073</v>
      </c>
      <c r="I547" s="275"/>
      <c r="J547" s="33"/>
    </row>
    <row r="548" spans="1:10" ht="38.25" x14ac:dyDescent="0.2">
      <c r="A548" s="14">
        <f>A546+1</f>
        <v>492</v>
      </c>
      <c r="B548" s="31" t="s">
        <v>786</v>
      </c>
      <c r="C548" s="755"/>
      <c r="D548" s="755"/>
      <c r="E548" s="755"/>
      <c r="F548" s="826"/>
      <c r="G548" s="291" t="s">
        <v>73</v>
      </c>
      <c r="H548" s="39" t="s">
        <v>1821</v>
      </c>
      <c r="I548" s="274">
        <v>1</v>
      </c>
      <c r="J548" s="33"/>
    </row>
    <row r="549" spans="1:10" x14ac:dyDescent="0.2">
      <c r="A549" s="14">
        <f t="shared" si="24"/>
        <v>493</v>
      </c>
      <c r="B549" s="31" t="s">
        <v>786</v>
      </c>
      <c r="C549" s="755"/>
      <c r="D549" s="755"/>
      <c r="E549" s="755"/>
      <c r="F549" s="826"/>
      <c r="G549" s="291" t="s">
        <v>73</v>
      </c>
      <c r="H549" s="101" t="s">
        <v>1694</v>
      </c>
      <c r="I549" s="274">
        <v>1</v>
      </c>
      <c r="J549" s="33"/>
    </row>
    <row r="550" spans="1:10" x14ac:dyDescent="0.2">
      <c r="A550" s="14">
        <f t="shared" si="24"/>
        <v>494</v>
      </c>
      <c r="B550" s="31" t="s">
        <v>786</v>
      </c>
      <c r="C550" s="755"/>
      <c r="D550" s="755"/>
      <c r="E550" s="755"/>
      <c r="F550" s="826"/>
      <c r="G550" s="291" t="s">
        <v>73</v>
      </c>
      <c r="H550" s="34" t="s">
        <v>1076</v>
      </c>
      <c r="I550" s="274">
        <v>1</v>
      </c>
      <c r="J550" s="33"/>
    </row>
    <row r="551" spans="1:10" ht="12.75" customHeight="1" x14ac:dyDescent="0.2">
      <c r="A551" s="14">
        <f t="shared" si="24"/>
        <v>495</v>
      </c>
      <c r="B551" s="31" t="s">
        <v>786</v>
      </c>
      <c r="C551" s="755"/>
      <c r="D551" s="755"/>
      <c r="E551" s="755"/>
      <c r="F551" s="826"/>
      <c r="G551" s="291" t="s">
        <v>73</v>
      </c>
      <c r="H551" s="34" t="s">
        <v>1077</v>
      </c>
      <c r="I551" s="274">
        <v>1</v>
      </c>
      <c r="J551" s="33"/>
    </row>
    <row r="552" spans="1:10" ht="25.5" x14ac:dyDescent="0.2">
      <c r="A552" s="14">
        <f t="shared" si="24"/>
        <v>496</v>
      </c>
      <c r="B552" s="31" t="s">
        <v>786</v>
      </c>
      <c r="C552" s="755"/>
      <c r="D552" s="755"/>
      <c r="E552" s="755"/>
      <c r="F552" s="826"/>
      <c r="G552" s="291" t="s">
        <v>73</v>
      </c>
      <c r="H552" s="101" t="s">
        <v>1697</v>
      </c>
      <c r="I552" s="274">
        <v>1</v>
      </c>
      <c r="J552" s="33"/>
    </row>
    <row r="553" spans="1:10" ht="38.25" x14ac:dyDescent="0.2">
      <c r="A553" s="14">
        <f t="shared" si="24"/>
        <v>497</v>
      </c>
      <c r="B553" s="31" t="s">
        <v>786</v>
      </c>
      <c r="C553" s="755"/>
      <c r="D553" s="755"/>
      <c r="E553" s="755"/>
      <c r="F553" s="826"/>
      <c r="G553" s="291" t="s">
        <v>73</v>
      </c>
      <c r="H553" s="101" t="s">
        <v>1698</v>
      </c>
      <c r="I553" s="274">
        <v>1</v>
      </c>
      <c r="J553" s="33"/>
    </row>
    <row r="554" spans="1:10" ht="38.25" x14ac:dyDescent="0.2">
      <c r="A554" s="14">
        <f t="shared" si="24"/>
        <v>498</v>
      </c>
      <c r="B554" s="31" t="s">
        <v>786</v>
      </c>
      <c r="C554" s="755"/>
      <c r="D554" s="755"/>
      <c r="E554" s="755"/>
      <c r="F554" s="826"/>
      <c r="G554" s="291" t="s">
        <v>73</v>
      </c>
      <c r="H554" s="101" t="s">
        <v>1692</v>
      </c>
      <c r="I554" s="274">
        <v>1</v>
      </c>
      <c r="J554" s="33"/>
    </row>
    <row r="555" spans="1:10" ht="51" x14ac:dyDescent="0.2">
      <c r="A555" s="14">
        <f t="shared" si="24"/>
        <v>499</v>
      </c>
      <c r="B555" s="255"/>
      <c r="C555" s="110"/>
      <c r="D555" s="110"/>
      <c r="E555" s="764" t="s">
        <v>1604</v>
      </c>
      <c r="F555" s="825" t="s">
        <v>1847</v>
      </c>
      <c r="G555" s="276" t="s">
        <v>1544</v>
      </c>
      <c r="H555" s="304" t="s">
        <v>1700</v>
      </c>
      <c r="I555" s="270">
        <v>0</v>
      </c>
      <c r="J555" s="266" t="s">
        <v>1789</v>
      </c>
    </row>
    <row r="556" spans="1:10" ht="38.25" x14ac:dyDescent="0.2">
      <c r="A556" s="14">
        <f>A555+1</f>
        <v>500</v>
      </c>
      <c r="B556" s="255"/>
      <c r="C556" s="110"/>
      <c r="D556" s="110"/>
      <c r="E556" s="791"/>
      <c r="F556" s="826"/>
      <c r="G556" s="299" t="s">
        <v>73</v>
      </c>
      <c r="H556" s="304" t="s">
        <v>1701</v>
      </c>
      <c r="I556" s="270">
        <v>0</v>
      </c>
      <c r="J556" s="266" t="s">
        <v>1789</v>
      </c>
    </row>
    <row r="557" spans="1:10" ht="25.5" x14ac:dyDescent="0.2">
      <c r="A557" s="14">
        <f>A556+1</f>
        <v>501</v>
      </c>
      <c r="B557" s="255"/>
      <c r="C557" s="110"/>
      <c r="D557" s="110"/>
      <c r="E557" s="791"/>
      <c r="F557" s="826"/>
      <c r="G557" s="299" t="s">
        <v>73</v>
      </c>
      <c r="H557" s="304" t="s">
        <v>1702</v>
      </c>
      <c r="I557" s="270">
        <v>0</v>
      </c>
      <c r="J557" s="266" t="s">
        <v>1789</v>
      </c>
    </row>
    <row r="558" spans="1:10" ht="25.5" x14ac:dyDescent="0.2">
      <c r="A558" s="14">
        <f t="shared" si="24"/>
        <v>502</v>
      </c>
      <c r="B558" s="255"/>
      <c r="C558" s="110"/>
      <c r="D558" s="110"/>
      <c r="E558" s="791"/>
      <c r="F558" s="826"/>
      <c r="G558" s="299" t="s">
        <v>73</v>
      </c>
      <c r="H558" s="304" t="s">
        <v>1703</v>
      </c>
      <c r="I558" s="270">
        <v>0</v>
      </c>
      <c r="J558" s="266" t="s">
        <v>1789</v>
      </c>
    </row>
    <row r="559" spans="1:10" x14ac:dyDescent="0.2">
      <c r="A559" s="14">
        <f t="shared" si="24"/>
        <v>503</v>
      </c>
      <c r="B559" s="255"/>
      <c r="C559" s="110"/>
      <c r="D559" s="110"/>
      <c r="E559" s="791"/>
      <c r="F559" s="826"/>
      <c r="G559" s="299" t="s">
        <v>73</v>
      </c>
      <c r="H559" s="203" t="s">
        <v>1546</v>
      </c>
      <c r="I559" s="270">
        <v>0</v>
      </c>
      <c r="J559" s="266" t="s">
        <v>1789</v>
      </c>
    </row>
    <row r="560" spans="1:10" x14ac:dyDescent="0.2">
      <c r="A560" s="14">
        <f t="shared" si="24"/>
        <v>504</v>
      </c>
      <c r="B560" s="255"/>
      <c r="C560" s="110"/>
      <c r="D560" s="110"/>
      <c r="E560" s="791"/>
      <c r="F560" s="826"/>
      <c r="G560" s="299" t="s">
        <v>73</v>
      </c>
      <c r="H560" s="203" t="s">
        <v>1547</v>
      </c>
      <c r="I560" s="270">
        <v>0</v>
      </c>
      <c r="J560" s="266" t="s">
        <v>1789</v>
      </c>
    </row>
    <row r="561" spans="1:10" x14ac:dyDescent="0.2">
      <c r="A561" s="14">
        <f t="shared" si="24"/>
        <v>505</v>
      </c>
      <c r="B561" s="255"/>
      <c r="C561" s="110"/>
      <c r="D561" s="110"/>
      <c r="E561" s="791"/>
      <c r="F561" s="826"/>
      <c r="G561" s="299" t="s">
        <v>73</v>
      </c>
      <c r="H561" s="203" t="s">
        <v>1548</v>
      </c>
      <c r="I561" s="270">
        <v>0</v>
      </c>
      <c r="J561" s="266" t="s">
        <v>1789</v>
      </c>
    </row>
    <row r="562" spans="1:10" x14ac:dyDescent="0.2">
      <c r="A562" s="14">
        <f t="shared" si="24"/>
        <v>506</v>
      </c>
      <c r="B562" s="255"/>
      <c r="C562" s="110"/>
      <c r="D562" s="110"/>
      <c r="E562" s="791"/>
      <c r="F562" s="826"/>
      <c r="G562" s="299" t="s">
        <v>73</v>
      </c>
      <c r="H562" s="304" t="s">
        <v>1704</v>
      </c>
      <c r="I562" s="270">
        <v>0</v>
      </c>
      <c r="J562" s="266" t="s">
        <v>1789</v>
      </c>
    </row>
    <row r="563" spans="1:10" x14ac:dyDescent="0.2">
      <c r="A563" s="14">
        <f t="shared" si="24"/>
        <v>507</v>
      </c>
      <c r="B563" s="255"/>
      <c r="C563" s="110"/>
      <c r="D563" s="110"/>
      <c r="E563" s="791"/>
      <c r="F563" s="826"/>
      <c r="G563" s="299" t="s">
        <v>73</v>
      </c>
      <c r="H563" s="304" t="s">
        <v>1846</v>
      </c>
      <c r="I563" s="270">
        <v>0</v>
      </c>
      <c r="J563" s="266" t="s">
        <v>1789</v>
      </c>
    </row>
    <row r="564" spans="1:10" ht="38.25" x14ac:dyDescent="0.2">
      <c r="A564" s="14">
        <f t="shared" si="24"/>
        <v>508</v>
      </c>
      <c r="B564" s="255"/>
      <c r="C564" s="110"/>
      <c r="D564" s="110"/>
      <c r="E564" s="301"/>
      <c r="F564" s="827" t="s">
        <v>1779</v>
      </c>
      <c r="G564" s="329" t="s">
        <v>1859</v>
      </c>
      <c r="H564" s="305" t="s">
        <v>1706</v>
      </c>
      <c r="I564" s="270">
        <v>0</v>
      </c>
      <c r="J564" s="266" t="s">
        <v>1789</v>
      </c>
    </row>
    <row r="565" spans="1:10" x14ac:dyDescent="0.2">
      <c r="A565" s="14">
        <f t="shared" si="24"/>
        <v>509</v>
      </c>
      <c r="B565" s="255"/>
      <c r="C565" s="110"/>
      <c r="D565" s="110"/>
      <c r="E565" s="301"/>
      <c r="F565" s="827"/>
      <c r="G565" s="297" t="s">
        <v>73</v>
      </c>
      <c r="H565" s="305" t="s">
        <v>1707</v>
      </c>
      <c r="I565" s="270">
        <v>0</v>
      </c>
      <c r="J565" s="266" t="s">
        <v>1789</v>
      </c>
    </row>
    <row r="566" spans="1:10" ht="63.75" x14ac:dyDescent="0.2">
      <c r="A566" s="14">
        <f t="shared" si="24"/>
        <v>510</v>
      </c>
      <c r="B566" s="31" t="s">
        <v>786</v>
      </c>
      <c r="C566" s="291" t="s">
        <v>1358</v>
      </c>
      <c r="D566" s="295" t="s">
        <v>406</v>
      </c>
      <c r="E566" s="295" t="s">
        <v>406</v>
      </c>
      <c r="F566" s="308" t="s">
        <v>1848</v>
      </c>
      <c r="G566" s="291" t="s">
        <v>407</v>
      </c>
      <c r="H566" s="278" t="s">
        <v>1756</v>
      </c>
      <c r="I566" s="274">
        <v>2</v>
      </c>
      <c r="J566" s="266" t="s">
        <v>1853</v>
      </c>
    </row>
    <row r="567" spans="1:10" ht="38.25" x14ac:dyDescent="0.2">
      <c r="A567" s="14">
        <f t="shared" si="24"/>
        <v>511</v>
      </c>
      <c r="B567" s="253"/>
      <c r="C567" s="253"/>
      <c r="D567" s="110"/>
      <c r="E567" s="110"/>
      <c r="F567" s="303" t="s">
        <v>1781</v>
      </c>
      <c r="G567" s="175" t="s">
        <v>1731</v>
      </c>
      <c r="H567" s="278" t="s">
        <v>1732</v>
      </c>
      <c r="I567" s="270">
        <v>0</v>
      </c>
      <c r="J567" s="266" t="s">
        <v>1789</v>
      </c>
    </row>
    <row r="568" spans="1:10" ht="38.25" x14ac:dyDescent="0.2">
      <c r="A568" s="14">
        <f t="shared" si="24"/>
        <v>512</v>
      </c>
      <c r="B568" s="253"/>
      <c r="C568" s="253"/>
      <c r="D568" s="110"/>
      <c r="E568" s="110"/>
      <c r="F568" s="303" t="s">
        <v>1782</v>
      </c>
      <c r="G568" s="175" t="s">
        <v>1733</v>
      </c>
      <c r="H568" s="278" t="s">
        <v>1736</v>
      </c>
      <c r="I568" s="270">
        <v>0</v>
      </c>
      <c r="J568" s="266" t="s">
        <v>1789</v>
      </c>
    </row>
    <row r="569" spans="1:10" ht="38.25" x14ac:dyDescent="0.2">
      <c r="A569" s="14">
        <f t="shared" si="24"/>
        <v>513</v>
      </c>
      <c r="B569" s="253"/>
      <c r="C569" s="253"/>
      <c r="D569" s="110"/>
      <c r="E569" s="110"/>
      <c r="F569" s="303" t="s">
        <v>1783</v>
      </c>
      <c r="G569" s="175" t="s">
        <v>609</v>
      </c>
      <c r="H569" s="278" t="s">
        <v>1737</v>
      </c>
      <c r="I569" s="270">
        <v>0</v>
      </c>
      <c r="J569" s="266" t="s">
        <v>1789</v>
      </c>
    </row>
    <row r="570" spans="1:10" ht="25.5" x14ac:dyDescent="0.2">
      <c r="A570" s="14">
        <f t="shared" si="24"/>
        <v>514</v>
      </c>
      <c r="B570" s="253"/>
      <c r="C570" s="253"/>
      <c r="D570" s="110"/>
      <c r="E570" s="110"/>
      <c r="F570" s="827" t="s">
        <v>1784</v>
      </c>
      <c r="G570" s="830" t="s">
        <v>1734</v>
      </c>
      <c r="H570" s="278" t="s">
        <v>1735</v>
      </c>
      <c r="I570" s="270">
        <v>0</v>
      </c>
      <c r="J570" s="266" t="s">
        <v>1789</v>
      </c>
    </row>
    <row r="571" spans="1:10" ht="25.5" x14ac:dyDescent="0.2">
      <c r="A571" s="14">
        <f t="shared" si="24"/>
        <v>515</v>
      </c>
      <c r="B571" s="253"/>
      <c r="C571" s="253"/>
      <c r="D571" s="110"/>
      <c r="E571" s="110"/>
      <c r="F571" s="830"/>
      <c r="G571" s="830"/>
      <c r="H571" s="278" t="s">
        <v>1738</v>
      </c>
      <c r="I571" s="270">
        <v>0</v>
      </c>
      <c r="J571" s="266" t="s">
        <v>1789</v>
      </c>
    </row>
    <row r="572" spans="1:10" x14ac:dyDescent="0.2">
      <c r="A572" s="14">
        <f t="shared" si="24"/>
        <v>516</v>
      </c>
      <c r="B572" s="253"/>
      <c r="C572" s="253"/>
      <c r="D572" s="110"/>
      <c r="E572" s="110"/>
      <c r="F572" s="830"/>
      <c r="G572" s="830"/>
      <c r="H572" s="278" t="s">
        <v>1739</v>
      </c>
      <c r="I572" s="270">
        <v>0</v>
      </c>
      <c r="J572" s="266" t="s">
        <v>1789</v>
      </c>
    </row>
    <row r="573" spans="1:10" ht="25.5" x14ac:dyDescent="0.2">
      <c r="A573" s="14">
        <f t="shared" si="24"/>
        <v>517</v>
      </c>
      <c r="B573" s="291" t="s">
        <v>768</v>
      </c>
      <c r="C573" s="295" t="s">
        <v>620</v>
      </c>
      <c r="D573" s="755" t="s">
        <v>620</v>
      </c>
      <c r="E573" s="755" t="s">
        <v>620</v>
      </c>
      <c r="F573" s="825" t="s">
        <v>1849</v>
      </c>
      <c r="G573" s="291" t="s">
        <v>621</v>
      </c>
      <c r="H573" s="32" t="s">
        <v>1221</v>
      </c>
      <c r="I573" s="274">
        <v>1</v>
      </c>
      <c r="J573" s="33"/>
    </row>
    <row r="574" spans="1:10" x14ac:dyDescent="0.2">
      <c r="A574" s="275"/>
      <c r="B574" s="291" t="s">
        <v>769</v>
      </c>
      <c r="C574" s="755" t="s">
        <v>620</v>
      </c>
      <c r="D574" s="755"/>
      <c r="E574" s="755"/>
      <c r="F574" s="768"/>
      <c r="G574" s="291" t="s">
        <v>73</v>
      </c>
      <c r="H574" s="34" t="s">
        <v>1222</v>
      </c>
      <c r="I574" s="31"/>
      <c r="J574" s="33"/>
    </row>
    <row r="575" spans="1:10" x14ac:dyDescent="0.2">
      <c r="A575" s="14">
        <f>A573+1</f>
        <v>518</v>
      </c>
      <c r="B575" s="291" t="s">
        <v>769</v>
      </c>
      <c r="C575" s="755"/>
      <c r="D575" s="755"/>
      <c r="E575" s="755"/>
      <c r="F575" s="768"/>
      <c r="G575" s="291" t="s">
        <v>73</v>
      </c>
      <c r="H575" s="34" t="s">
        <v>623</v>
      </c>
      <c r="I575" s="274">
        <v>1</v>
      </c>
      <c r="J575" s="33"/>
    </row>
    <row r="576" spans="1:10" ht="12.75" customHeight="1" x14ac:dyDescent="0.2">
      <c r="A576" s="14">
        <f>A575+1</f>
        <v>519</v>
      </c>
      <c r="B576" s="291" t="s">
        <v>769</v>
      </c>
      <c r="C576" s="755"/>
      <c r="D576" s="755"/>
      <c r="E576" s="755"/>
      <c r="F576" s="768"/>
      <c r="G576" s="291" t="s">
        <v>73</v>
      </c>
      <c r="H576" s="34" t="s">
        <v>624</v>
      </c>
      <c r="I576" s="274">
        <v>1</v>
      </c>
      <c r="J576" s="33"/>
    </row>
    <row r="577" spans="1:10" x14ac:dyDescent="0.2">
      <c r="A577" s="14">
        <f>A576+1</f>
        <v>520</v>
      </c>
      <c r="B577" s="291" t="s">
        <v>769</v>
      </c>
      <c r="C577" s="755"/>
      <c r="D577" s="755"/>
      <c r="E577" s="755"/>
      <c r="F577" s="768"/>
      <c r="G577" s="291" t="s">
        <v>73</v>
      </c>
      <c r="H577" s="34" t="s">
        <v>625</v>
      </c>
      <c r="I577" s="274">
        <v>1</v>
      </c>
      <c r="J577" s="33"/>
    </row>
    <row r="578" spans="1:10" x14ac:dyDescent="0.2">
      <c r="A578" s="14">
        <f t="shared" ref="A578:A593" si="25">A577+1</f>
        <v>521</v>
      </c>
      <c r="B578" s="291" t="s">
        <v>769</v>
      </c>
      <c r="C578" s="755"/>
      <c r="D578" s="755"/>
      <c r="E578" s="755"/>
      <c r="F578" s="768"/>
      <c r="G578" s="291" t="s">
        <v>73</v>
      </c>
      <c r="H578" s="34" t="s">
        <v>626</v>
      </c>
      <c r="I578" s="274">
        <v>1</v>
      </c>
      <c r="J578" s="33"/>
    </row>
    <row r="579" spans="1:10" x14ac:dyDescent="0.2">
      <c r="A579" s="14">
        <f t="shared" si="25"/>
        <v>522</v>
      </c>
      <c r="B579" s="291" t="s">
        <v>769</v>
      </c>
      <c r="C579" s="755"/>
      <c r="D579" s="755"/>
      <c r="E579" s="755"/>
      <c r="F579" s="768"/>
      <c r="G579" s="291" t="s">
        <v>73</v>
      </c>
      <c r="H579" s="34" t="s">
        <v>627</v>
      </c>
      <c r="I579" s="274">
        <v>1</v>
      </c>
      <c r="J579" s="33"/>
    </row>
    <row r="580" spans="1:10" ht="38.25" x14ac:dyDescent="0.2">
      <c r="A580" s="14">
        <f t="shared" si="25"/>
        <v>523</v>
      </c>
      <c r="B580" s="253"/>
      <c r="C580" s="253"/>
      <c r="D580" s="110"/>
      <c r="E580" s="110"/>
      <c r="F580" s="819" t="s">
        <v>1785</v>
      </c>
      <c r="G580" s="793" t="s">
        <v>1740</v>
      </c>
      <c r="H580" s="278" t="s">
        <v>1752</v>
      </c>
      <c r="I580" s="270">
        <v>0</v>
      </c>
      <c r="J580" s="266" t="s">
        <v>1789</v>
      </c>
    </row>
    <row r="581" spans="1:10" ht="25.5" x14ac:dyDescent="0.2">
      <c r="A581" s="14">
        <f t="shared" si="25"/>
        <v>524</v>
      </c>
      <c r="B581" s="253"/>
      <c r="C581" s="253"/>
      <c r="D581" s="110"/>
      <c r="E581" s="110"/>
      <c r="F581" s="820"/>
      <c r="G581" s="794"/>
      <c r="H581" s="278" t="s">
        <v>1753</v>
      </c>
      <c r="I581" s="270">
        <v>0</v>
      </c>
      <c r="J581" s="266" t="s">
        <v>1789</v>
      </c>
    </row>
    <row r="582" spans="1:10" x14ac:dyDescent="0.2">
      <c r="A582" s="14">
        <f t="shared" si="25"/>
        <v>525</v>
      </c>
      <c r="B582" s="253"/>
      <c r="C582" s="253"/>
      <c r="D582" s="110"/>
      <c r="E582" s="110"/>
      <c r="F582" s="820"/>
      <c r="G582" s="794"/>
      <c r="H582" s="278" t="s">
        <v>1741</v>
      </c>
      <c r="I582" s="270">
        <v>0</v>
      </c>
      <c r="J582" s="266" t="s">
        <v>1789</v>
      </c>
    </row>
    <row r="583" spans="1:10" x14ac:dyDescent="0.2">
      <c r="A583" s="14">
        <f t="shared" si="25"/>
        <v>526</v>
      </c>
      <c r="B583" s="253"/>
      <c r="C583" s="253"/>
      <c r="D583" s="110"/>
      <c r="E583" s="110"/>
      <c r="F583" s="820"/>
      <c r="G583" s="794"/>
      <c r="H583" s="278" t="s">
        <v>1742</v>
      </c>
      <c r="I583" s="270">
        <v>0</v>
      </c>
      <c r="J583" s="266" t="s">
        <v>1789</v>
      </c>
    </row>
    <row r="584" spans="1:10" x14ac:dyDescent="0.2">
      <c r="A584" s="14">
        <f t="shared" si="25"/>
        <v>527</v>
      </c>
      <c r="B584" s="253"/>
      <c r="C584" s="253"/>
      <c r="D584" s="110"/>
      <c r="E584" s="110"/>
      <c r="F584" s="820"/>
      <c r="G584" s="794"/>
      <c r="H584" s="278" t="s">
        <v>1743</v>
      </c>
      <c r="I584" s="270">
        <v>0</v>
      </c>
      <c r="J584" s="266" t="s">
        <v>1789</v>
      </c>
    </row>
    <row r="585" spans="1:10" x14ac:dyDescent="0.2">
      <c r="A585" s="14">
        <f t="shared" si="25"/>
        <v>528</v>
      </c>
      <c r="B585" s="253"/>
      <c r="C585" s="253"/>
      <c r="D585" s="110"/>
      <c r="E585" s="110"/>
      <c r="F585" s="820"/>
      <c r="G585" s="794"/>
      <c r="H585" s="278" t="s">
        <v>1744</v>
      </c>
      <c r="I585" s="270">
        <v>0</v>
      </c>
      <c r="J585" s="266" t="s">
        <v>1789</v>
      </c>
    </row>
    <row r="586" spans="1:10" x14ac:dyDescent="0.2">
      <c r="A586" s="14">
        <f t="shared" si="25"/>
        <v>529</v>
      </c>
      <c r="B586" s="253"/>
      <c r="C586" s="253"/>
      <c r="D586" s="110"/>
      <c r="E586" s="110"/>
      <c r="F586" s="820"/>
      <c r="G586" s="794"/>
      <c r="H586" s="278" t="s">
        <v>1745</v>
      </c>
      <c r="I586" s="270">
        <v>0</v>
      </c>
      <c r="J586" s="266" t="s">
        <v>1789</v>
      </c>
    </row>
    <row r="587" spans="1:10" x14ac:dyDescent="0.2">
      <c r="A587" s="14">
        <f t="shared" si="25"/>
        <v>530</v>
      </c>
      <c r="B587" s="253"/>
      <c r="C587" s="253"/>
      <c r="D587" s="110"/>
      <c r="E587" s="110"/>
      <c r="F587" s="820"/>
      <c r="G587" s="794"/>
      <c r="H587" s="278" t="s">
        <v>1746</v>
      </c>
      <c r="I587" s="270">
        <v>0</v>
      </c>
      <c r="J587" s="266" t="s">
        <v>1789</v>
      </c>
    </row>
    <row r="588" spans="1:10" x14ac:dyDescent="0.2">
      <c r="A588" s="14">
        <f t="shared" si="25"/>
        <v>531</v>
      </c>
      <c r="B588" s="253"/>
      <c r="C588" s="253"/>
      <c r="D588" s="110"/>
      <c r="E588" s="110"/>
      <c r="F588" s="820"/>
      <c r="G588" s="794"/>
      <c r="H588" s="278" t="s">
        <v>1747</v>
      </c>
      <c r="I588" s="270">
        <v>0</v>
      </c>
      <c r="J588" s="266" t="s">
        <v>1789</v>
      </c>
    </row>
    <row r="589" spans="1:10" x14ac:dyDescent="0.2">
      <c r="A589" s="14">
        <f t="shared" si="25"/>
        <v>532</v>
      </c>
      <c r="B589" s="253"/>
      <c r="C589" s="253"/>
      <c r="D589" s="110"/>
      <c r="E589" s="110"/>
      <c r="F589" s="820"/>
      <c r="G589" s="794"/>
      <c r="H589" s="278" t="s">
        <v>1748</v>
      </c>
      <c r="I589" s="270">
        <v>0</v>
      </c>
      <c r="J589" s="266" t="s">
        <v>1789</v>
      </c>
    </row>
    <row r="590" spans="1:10" x14ac:dyDescent="0.2">
      <c r="A590" s="14">
        <f t="shared" si="25"/>
        <v>533</v>
      </c>
      <c r="B590" s="253"/>
      <c r="C590" s="253"/>
      <c r="D590" s="110"/>
      <c r="E590" s="110"/>
      <c r="F590" s="820"/>
      <c r="G590" s="794"/>
      <c r="H590" s="278" t="s">
        <v>1749</v>
      </c>
      <c r="I590" s="270">
        <v>0</v>
      </c>
      <c r="J590" s="266" t="s">
        <v>1789</v>
      </c>
    </row>
    <row r="591" spans="1:10" x14ac:dyDescent="0.2">
      <c r="A591" s="14">
        <f t="shared" si="25"/>
        <v>534</v>
      </c>
      <c r="B591" s="253"/>
      <c r="C591" s="253"/>
      <c r="D591" s="110"/>
      <c r="E591" s="110"/>
      <c r="F591" s="821"/>
      <c r="G591" s="795"/>
      <c r="H591" s="278" t="s">
        <v>1750</v>
      </c>
      <c r="I591" s="270">
        <v>0</v>
      </c>
      <c r="J591" s="266" t="s">
        <v>1789</v>
      </c>
    </row>
    <row r="592" spans="1:10" ht="25.5" x14ac:dyDescent="0.2">
      <c r="A592" s="14">
        <f t="shared" si="25"/>
        <v>535</v>
      </c>
      <c r="B592" s="253"/>
      <c r="C592" s="253"/>
      <c r="D592" s="110"/>
      <c r="E592" s="110"/>
      <c r="F592" s="306" t="s">
        <v>1785</v>
      </c>
      <c r="G592" s="306" t="s">
        <v>1860</v>
      </c>
      <c r="H592" s="278" t="s">
        <v>1751</v>
      </c>
      <c r="I592" s="270">
        <v>0</v>
      </c>
      <c r="J592" s="266" t="s">
        <v>1789</v>
      </c>
    </row>
    <row r="593" spans="1:11" ht="38.25" x14ac:dyDescent="0.2">
      <c r="A593" s="14">
        <f t="shared" si="25"/>
        <v>536</v>
      </c>
      <c r="B593" s="253"/>
      <c r="C593" s="253"/>
      <c r="D593" s="110"/>
      <c r="E593" s="110"/>
      <c r="F593" s="303" t="s">
        <v>1786</v>
      </c>
      <c r="G593" s="175" t="s">
        <v>1754</v>
      </c>
      <c r="H593" s="307" t="s">
        <v>1755</v>
      </c>
      <c r="I593" s="270">
        <v>0</v>
      </c>
      <c r="J593" s="266" t="s">
        <v>1789</v>
      </c>
    </row>
    <row r="594" spans="1:11" x14ac:dyDescent="0.2">
      <c r="I594" s="238">
        <f>COUNTIF(I3:I593,"1")</f>
        <v>401</v>
      </c>
      <c r="J594" s="268">
        <v>407</v>
      </c>
      <c r="K594" s="268">
        <v>413</v>
      </c>
    </row>
    <row r="595" spans="1:11" x14ac:dyDescent="0.2">
      <c r="I595" s="238">
        <f>COUNTIF(I3:I593,"2")</f>
        <v>63</v>
      </c>
      <c r="J595" s="268">
        <v>78</v>
      </c>
      <c r="K595" s="268">
        <v>75</v>
      </c>
    </row>
    <row r="596" spans="1:11" x14ac:dyDescent="0.2">
      <c r="I596" s="235">
        <f>COUNTIF(I3:I593,"0")</f>
        <v>72</v>
      </c>
      <c r="J596" s="268"/>
      <c r="K596" s="268"/>
    </row>
    <row r="597" spans="1:11" x14ac:dyDescent="0.2">
      <c r="I597" s="238">
        <f>SUM(I594:I596)</f>
        <v>536</v>
      </c>
      <c r="J597" s="268">
        <f>SUM(J594:J595)</f>
        <v>485</v>
      </c>
      <c r="K597" s="268">
        <f>SUM(K594:K595)</f>
        <v>488</v>
      </c>
    </row>
    <row r="598" spans="1:11" x14ac:dyDescent="0.2">
      <c r="I598" s="239" t="s">
        <v>1854</v>
      </c>
      <c r="J598" s="268" t="s">
        <v>1794</v>
      </c>
      <c r="K598" s="268" t="s">
        <v>1793</v>
      </c>
    </row>
    <row r="600" spans="1:11" x14ac:dyDescent="0.2">
      <c r="I600" s="273">
        <f>A593</f>
        <v>536</v>
      </c>
    </row>
  </sheetData>
  <mergeCells count="410">
    <mergeCell ref="D573:D579"/>
    <mergeCell ref="E573:E579"/>
    <mergeCell ref="F573:F579"/>
    <mergeCell ref="C574:C579"/>
    <mergeCell ref="B521:H521"/>
    <mergeCell ref="C522:C524"/>
    <mergeCell ref="D522:D524"/>
    <mergeCell ref="E522:E524"/>
    <mergeCell ref="F522:F524"/>
    <mergeCell ref="C525:C526"/>
    <mergeCell ref="D525:D526"/>
    <mergeCell ref="E525:E526"/>
    <mergeCell ref="F525:F526"/>
    <mergeCell ref="C527:C545"/>
    <mergeCell ref="C547:C554"/>
    <mergeCell ref="D547:D554"/>
    <mergeCell ref="E547:E554"/>
    <mergeCell ref="D543:D545"/>
    <mergeCell ref="E543:E545"/>
    <mergeCell ref="E527:E542"/>
    <mergeCell ref="D527:D542"/>
    <mergeCell ref="F490:F492"/>
    <mergeCell ref="F494:F506"/>
    <mergeCell ref="F507:F508"/>
    <mergeCell ref="F465:F468"/>
    <mergeCell ref="F469:F473"/>
    <mergeCell ref="F463:F464"/>
    <mergeCell ref="F543:F545"/>
    <mergeCell ref="F527:F542"/>
    <mergeCell ref="G570:G572"/>
    <mergeCell ref="F387:F388"/>
    <mergeCell ref="F390:F393"/>
    <mergeCell ref="F394:F397"/>
    <mergeCell ref="F400:F401"/>
    <mergeCell ref="F402:F403"/>
    <mergeCell ref="F322:F325"/>
    <mergeCell ref="F326:F330"/>
    <mergeCell ref="F359:F364"/>
    <mergeCell ref="F365:F367"/>
    <mergeCell ref="F331:F341"/>
    <mergeCell ref="F296:F298"/>
    <mergeCell ref="F299:F302"/>
    <mergeCell ref="F555:F563"/>
    <mergeCell ref="F564:F565"/>
    <mergeCell ref="F570:F572"/>
    <mergeCell ref="F208:F209"/>
    <mergeCell ref="F210:F211"/>
    <mergeCell ref="F270:F273"/>
    <mergeCell ref="F274:F279"/>
    <mergeCell ref="F280:F284"/>
    <mergeCell ref="F285:F286"/>
    <mergeCell ref="F287:F288"/>
    <mergeCell ref="F289:F295"/>
    <mergeCell ref="F240:F242"/>
    <mergeCell ref="F244:F245"/>
    <mergeCell ref="F246:F249"/>
    <mergeCell ref="F251:F260"/>
    <mergeCell ref="F261:F263"/>
    <mergeCell ref="F264:F268"/>
    <mergeCell ref="F352:F356"/>
    <mergeCell ref="F357:F358"/>
    <mergeCell ref="F438:F440"/>
    <mergeCell ref="F441:F443"/>
    <mergeCell ref="F383:F385"/>
    <mergeCell ref="F201:F204"/>
    <mergeCell ref="F205:F207"/>
    <mergeCell ref="F42:F47"/>
    <mergeCell ref="F48:F51"/>
    <mergeCell ref="F52:F55"/>
    <mergeCell ref="F56:F57"/>
    <mergeCell ref="F58:F59"/>
    <mergeCell ref="F61:F69"/>
    <mergeCell ref="F70:F71"/>
    <mergeCell ref="F146:F154"/>
    <mergeCell ref="F157:F170"/>
    <mergeCell ref="F91:F104"/>
    <mergeCell ref="F105:F107"/>
    <mergeCell ref="F108:F117"/>
    <mergeCell ref="F118:F120"/>
    <mergeCell ref="F122:F125"/>
    <mergeCell ref="F126:F131"/>
    <mergeCell ref="C486:C487"/>
    <mergeCell ref="C477:C479"/>
    <mergeCell ref="D486:D489"/>
    <mergeCell ref="E486:E489"/>
    <mergeCell ref="C488:C489"/>
    <mergeCell ref="C474:C476"/>
    <mergeCell ref="F72:F73"/>
    <mergeCell ref="F74:F75"/>
    <mergeCell ref="F77:F78"/>
    <mergeCell ref="F81:F83"/>
    <mergeCell ref="F85:F86"/>
    <mergeCell ref="F87:F90"/>
    <mergeCell ref="F171:F174"/>
    <mergeCell ref="F175:F180"/>
    <mergeCell ref="F181:F184"/>
    <mergeCell ref="F186:F188"/>
    <mergeCell ref="F214:F215"/>
    <mergeCell ref="F217:F218"/>
    <mergeCell ref="F219:F223"/>
    <mergeCell ref="F224:F229"/>
    <mergeCell ref="F230:F235"/>
    <mergeCell ref="F237:F238"/>
    <mergeCell ref="F189:F193"/>
    <mergeCell ref="F194:F200"/>
    <mergeCell ref="C470:C473"/>
    <mergeCell ref="C457:C461"/>
    <mergeCell ref="D457:D461"/>
    <mergeCell ref="E457:E461"/>
    <mergeCell ref="E463:E464"/>
    <mergeCell ref="E509:E517"/>
    <mergeCell ref="D510:D515"/>
    <mergeCell ref="D516:D517"/>
    <mergeCell ref="F3:F6"/>
    <mergeCell ref="F7:F8"/>
    <mergeCell ref="F9:F10"/>
    <mergeCell ref="F12:F20"/>
    <mergeCell ref="F26:F36"/>
    <mergeCell ref="F37:F38"/>
    <mergeCell ref="F39:F41"/>
    <mergeCell ref="D490:D492"/>
    <mergeCell ref="E490:E492"/>
    <mergeCell ref="B493:H493"/>
    <mergeCell ref="E494:E506"/>
    <mergeCell ref="D497:D506"/>
    <mergeCell ref="E507:E508"/>
    <mergeCell ref="B481:H481"/>
    <mergeCell ref="D482:D484"/>
    <mergeCell ref="E482:E484"/>
    <mergeCell ref="C449:C452"/>
    <mergeCell ref="D449:D452"/>
    <mergeCell ref="E449:E452"/>
    <mergeCell ref="E453:E454"/>
    <mergeCell ref="D455:D456"/>
    <mergeCell ref="E455:E456"/>
    <mergeCell ref="C440:C443"/>
    <mergeCell ref="D444:D446"/>
    <mergeCell ref="E444:E446"/>
    <mergeCell ref="C445:C446"/>
    <mergeCell ref="C447:C448"/>
    <mergeCell ref="D447:D448"/>
    <mergeCell ref="E447:E448"/>
    <mergeCell ref="D438:D440"/>
    <mergeCell ref="E438:E440"/>
    <mergeCell ref="E441:E443"/>
    <mergeCell ref="D441:D443"/>
    <mergeCell ref="C414:C417"/>
    <mergeCell ref="B419:H419"/>
    <mergeCell ref="D421:D427"/>
    <mergeCell ref="E421:E427"/>
    <mergeCell ref="E402:E403"/>
    <mergeCell ref="D404:D405"/>
    <mergeCell ref="E404:E405"/>
    <mergeCell ref="D407:D408"/>
    <mergeCell ref="E407:E408"/>
    <mergeCell ref="D410:D411"/>
    <mergeCell ref="E410:E411"/>
    <mergeCell ref="F404:F405"/>
    <mergeCell ref="F407:F408"/>
    <mergeCell ref="F410:F411"/>
    <mergeCell ref="F421:F427"/>
    <mergeCell ref="C374:C377"/>
    <mergeCell ref="B380:H380"/>
    <mergeCell ref="D381:D382"/>
    <mergeCell ref="E381:E382"/>
    <mergeCell ref="F373:F378"/>
    <mergeCell ref="F381:F382"/>
    <mergeCell ref="C368:C369"/>
    <mergeCell ref="D368:D369"/>
    <mergeCell ref="E368:E369"/>
    <mergeCell ref="B370:H370"/>
    <mergeCell ref="D371:D372"/>
    <mergeCell ref="E371:E372"/>
    <mergeCell ref="F368:F369"/>
    <mergeCell ref="F371:F372"/>
    <mergeCell ref="C359:C364"/>
    <mergeCell ref="D359:D364"/>
    <mergeCell ref="E359:E364"/>
    <mergeCell ref="C365:C367"/>
    <mergeCell ref="D365:D367"/>
    <mergeCell ref="E365:E367"/>
    <mergeCell ref="C342:C348"/>
    <mergeCell ref="D342:D348"/>
    <mergeCell ref="C352:C358"/>
    <mergeCell ref="D352:D356"/>
    <mergeCell ref="E352:E356"/>
    <mergeCell ref="E357:E358"/>
    <mergeCell ref="D357:D358"/>
    <mergeCell ref="D322:D325"/>
    <mergeCell ref="E322:E325"/>
    <mergeCell ref="C323:C325"/>
    <mergeCell ref="C326:C327"/>
    <mergeCell ref="D326:D330"/>
    <mergeCell ref="E326:E330"/>
    <mergeCell ref="C328:C329"/>
    <mergeCell ref="B306:H306"/>
    <mergeCell ref="D308:D312"/>
    <mergeCell ref="E308:E312"/>
    <mergeCell ref="D313:D316"/>
    <mergeCell ref="E313:E316"/>
    <mergeCell ref="D317:D320"/>
    <mergeCell ref="E317:E320"/>
    <mergeCell ref="F313:F316"/>
    <mergeCell ref="F317:F320"/>
    <mergeCell ref="F308:F312"/>
    <mergeCell ref="C289:C292"/>
    <mergeCell ref="D289:D295"/>
    <mergeCell ref="E289:E295"/>
    <mergeCell ref="D296:D298"/>
    <mergeCell ref="E296:E298"/>
    <mergeCell ref="D299:D302"/>
    <mergeCell ref="E299:E302"/>
    <mergeCell ref="C280:C284"/>
    <mergeCell ref="D280:D284"/>
    <mergeCell ref="E280:E284"/>
    <mergeCell ref="D285:D286"/>
    <mergeCell ref="E285:E286"/>
    <mergeCell ref="D287:D288"/>
    <mergeCell ref="E287:E288"/>
    <mergeCell ref="D261:D263"/>
    <mergeCell ref="E261:E263"/>
    <mergeCell ref="D264:D268"/>
    <mergeCell ref="E264:E268"/>
    <mergeCell ref="E270:E273"/>
    <mergeCell ref="C274:C279"/>
    <mergeCell ref="D274:D279"/>
    <mergeCell ref="E274:E279"/>
    <mergeCell ref="D244:D245"/>
    <mergeCell ref="E244:E245"/>
    <mergeCell ref="D246:D249"/>
    <mergeCell ref="E246:E249"/>
    <mergeCell ref="B250:H250"/>
    <mergeCell ref="D251:D260"/>
    <mergeCell ref="E251:E260"/>
    <mergeCell ref="C255:C257"/>
    <mergeCell ref="C258:C260"/>
    <mergeCell ref="C230:C235"/>
    <mergeCell ref="D230:D235"/>
    <mergeCell ref="E230:E235"/>
    <mergeCell ref="D237:D238"/>
    <mergeCell ref="E237:E238"/>
    <mergeCell ref="D240:D242"/>
    <mergeCell ref="E240:E242"/>
    <mergeCell ref="B216:H216"/>
    <mergeCell ref="D217:D218"/>
    <mergeCell ref="E217:E218"/>
    <mergeCell ref="D219:D223"/>
    <mergeCell ref="E219:E223"/>
    <mergeCell ref="D224:D229"/>
    <mergeCell ref="E224:E229"/>
    <mergeCell ref="C228:C229"/>
    <mergeCell ref="D208:D209"/>
    <mergeCell ref="E208:E209"/>
    <mergeCell ref="D210:D211"/>
    <mergeCell ref="E210:E211"/>
    <mergeCell ref="D214:D215"/>
    <mergeCell ref="E214:E215"/>
    <mergeCell ref="C201:C204"/>
    <mergeCell ref="D201:D204"/>
    <mergeCell ref="E201:E204"/>
    <mergeCell ref="C205:C207"/>
    <mergeCell ref="D205:D207"/>
    <mergeCell ref="E205:E207"/>
    <mergeCell ref="D186:D188"/>
    <mergeCell ref="E186:E188"/>
    <mergeCell ref="D189:D193"/>
    <mergeCell ref="E189:E193"/>
    <mergeCell ref="C194:C200"/>
    <mergeCell ref="D194:D200"/>
    <mergeCell ref="E194:E200"/>
    <mergeCell ref="B181:B183"/>
    <mergeCell ref="C181:C183"/>
    <mergeCell ref="D181:D184"/>
    <mergeCell ref="E181:E184"/>
    <mergeCell ref="E132:E136"/>
    <mergeCell ref="D140:D141"/>
    <mergeCell ref="E140:E141"/>
    <mergeCell ref="B144:H144"/>
    <mergeCell ref="F132:F136"/>
    <mergeCell ref="F140:F141"/>
    <mergeCell ref="G181:G184"/>
    <mergeCell ref="B185:H185"/>
    <mergeCell ref="C171:C174"/>
    <mergeCell ref="D171:D174"/>
    <mergeCell ref="E171:E174"/>
    <mergeCell ref="C175:C180"/>
    <mergeCell ref="D175:D180"/>
    <mergeCell ref="E175:E180"/>
    <mergeCell ref="C146:C154"/>
    <mergeCell ref="D146:D154"/>
    <mergeCell ref="E146:E154"/>
    <mergeCell ref="C157:C170"/>
    <mergeCell ref="D157:D170"/>
    <mergeCell ref="E157:E170"/>
    <mergeCell ref="D118:D120"/>
    <mergeCell ref="E118:E120"/>
    <mergeCell ref="D122:D125"/>
    <mergeCell ref="E122:E125"/>
    <mergeCell ref="D126:D131"/>
    <mergeCell ref="E126:E131"/>
    <mergeCell ref="C105:C107"/>
    <mergeCell ref="D105:D107"/>
    <mergeCell ref="E105:E107"/>
    <mergeCell ref="C108:C117"/>
    <mergeCell ref="D108:D117"/>
    <mergeCell ref="E108:E117"/>
    <mergeCell ref="C87:C89"/>
    <mergeCell ref="D87:D90"/>
    <mergeCell ref="E87:E90"/>
    <mergeCell ref="C91:C104"/>
    <mergeCell ref="D91:D104"/>
    <mergeCell ref="E91:E104"/>
    <mergeCell ref="D77:D78"/>
    <mergeCell ref="E77:E78"/>
    <mergeCell ref="B79:H79"/>
    <mergeCell ref="D81:D83"/>
    <mergeCell ref="E81:E83"/>
    <mergeCell ref="D85:D86"/>
    <mergeCell ref="E85:E86"/>
    <mergeCell ref="C61:C67"/>
    <mergeCell ref="D61:D67"/>
    <mergeCell ref="E61:E69"/>
    <mergeCell ref="E72:E73"/>
    <mergeCell ref="C74:C75"/>
    <mergeCell ref="D74:D75"/>
    <mergeCell ref="E74:E75"/>
    <mergeCell ref="D56:D57"/>
    <mergeCell ref="E56:E57"/>
    <mergeCell ref="G56:G57"/>
    <mergeCell ref="C58:C59"/>
    <mergeCell ref="D58:D59"/>
    <mergeCell ref="E58:E59"/>
    <mergeCell ref="C48:C51"/>
    <mergeCell ref="D48:D51"/>
    <mergeCell ref="E48:E51"/>
    <mergeCell ref="C52:C55"/>
    <mergeCell ref="D52:D55"/>
    <mergeCell ref="E52:E55"/>
    <mergeCell ref="C39:C41"/>
    <mergeCell ref="D39:D41"/>
    <mergeCell ref="E39:E41"/>
    <mergeCell ref="C42:C47"/>
    <mergeCell ref="D42:D47"/>
    <mergeCell ref="E42:E47"/>
    <mergeCell ref="C26:C36"/>
    <mergeCell ref="D26:D36"/>
    <mergeCell ref="E26:E36"/>
    <mergeCell ref="C37:C38"/>
    <mergeCell ref="D37:D38"/>
    <mergeCell ref="E37:E38"/>
    <mergeCell ref="D9:D10"/>
    <mergeCell ref="E9:E10"/>
    <mergeCell ref="C12:C15"/>
    <mergeCell ref="D12:D20"/>
    <mergeCell ref="E12:E20"/>
    <mergeCell ref="C17:C19"/>
    <mergeCell ref="A2:I2"/>
    <mergeCell ref="C3:C5"/>
    <mergeCell ref="D3:D6"/>
    <mergeCell ref="E3:E6"/>
    <mergeCell ref="D7:D8"/>
    <mergeCell ref="E7:E8"/>
    <mergeCell ref="G331:G341"/>
    <mergeCell ref="G343:G347"/>
    <mergeCell ref="F343:F347"/>
    <mergeCell ref="F348:F350"/>
    <mergeCell ref="E348:E350"/>
    <mergeCell ref="G431:G437"/>
    <mergeCell ref="F431:F437"/>
    <mergeCell ref="D428:D430"/>
    <mergeCell ref="E428:E430"/>
    <mergeCell ref="F428:F430"/>
    <mergeCell ref="D373:D378"/>
    <mergeCell ref="E373:E378"/>
    <mergeCell ref="D394:D397"/>
    <mergeCell ref="E394:E397"/>
    <mergeCell ref="B398:H398"/>
    <mergeCell ref="C400:C401"/>
    <mergeCell ref="D400:D401"/>
    <mergeCell ref="E400:E401"/>
    <mergeCell ref="D383:D385"/>
    <mergeCell ref="E383:E385"/>
    <mergeCell ref="D387:D388"/>
    <mergeCell ref="E387:E388"/>
    <mergeCell ref="D390:D393"/>
    <mergeCell ref="E390:E393"/>
    <mergeCell ref="F580:F591"/>
    <mergeCell ref="G580:G591"/>
    <mergeCell ref="F413:F418"/>
    <mergeCell ref="E413:E418"/>
    <mergeCell ref="D413:D418"/>
    <mergeCell ref="F474:F479"/>
    <mergeCell ref="E474:E479"/>
    <mergeCell ref="D474:D479"/>
    <mergeCell ref="E555:E563"/>
    <mergeCell ref="D465:D468"/>
    <mergeCell ref="E465:E468"/>
    <mergeCell ref="D469:D473"/>
    <mergeCell ref="E469:E473"/>
    <mergeCell ref="F444:F446"/>
    <mergeCell ref="F447:F448"/>
    <mergeCell ref="F449:F452"/>
    <mergeCell ref="F453:F454"/>
    <mergeCell ref="F455:F456"/>
    <mergeCell ref="D463:D464"/>
    <mergeCell ref="F457:F461"/>
    <mergeCell ref="F547:F554"/>
    <mergeCell ref="F509:F517"/>
    <mergeCell ref="F482:F484"/>
    <mergeCell ref="F486:F489"/>
  </mergeCells>
  <printOptions gridLines="1"/>
  <pageMargins left="0.25" right="0.25" top="0.5" bottom="0.5" header="0.5" footer="0"/>
  <pageSetup scale="86" fitToHeight="75" orientation="landscape" r:id="rId1"/>
  <headerFooter alignWithMargins="0">
    <oddFooter>Page &amp;P of &amp;N</oddFooter>
  </headerFooter>
  <rowBreaks count="16" manualBreakCount="16">
    <brk id="36" max="16383" man="1"/>
    <brk id="55" max="16383" man="1"/>
    <brk id="76" max="16383" man="1"/>
    <brk id="78" max="16383" man="1"/>
    <brk id="143" max="16383" man="1"/>
    <brk id="184" max="16383" man="1"/>
    <brk id="215" max="16383" man="1"/>
    <brk id="249" max="16383" man="1"/>
    <brk id="305" max="16383" man="1"/>
    <brk id="369" max="16383" man="1"/>
    <brk id="379" max="16383" man="1"/>
    <brk id="397" max="16383" man="1"/>
    <brk id="418" max="16383" man="1"/>
    <brk id="480" max="16383" man="1"/>
    <brk id="492" max="16383" man="1"/>
    <brk id="52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09"/>
  <sheetViews>
    <sheetView zoomScale="110" zoomScaleNormal="110" workbookViewId="0">
      <pane ySplit="1" topLeftCell="A44" activePane="bottomLeft" state="frozen"/>
      <selection pane="bottomLeft"/>
    </sheetView>
  </sheetViews>
  <sheetFormatPr defaultColWidth="9.140625" defaultRowHeight="12.75" x14ac:dyDescent="0.2"/>
  <cols>
    <col min="1" max="1" width="5.7109375" style="29" customWidth="1"/>
    <col min="2" max="2" width="17.42578125" style="29" customWidth="1"/>
    <col min="3" max="3" width="18.85546875" style="29" customWidth="1"/>
    <col min="4" max="6" width="18.140625" style="29" customWidth="1"/>
    <col min="7" max="7" width="28.42578125" style="29" customWidth="1"/>
    <col min="8" max="8" width="66.140625" style="29" customWidth="1"/>
    <col min="9" max="9" width="9.140625" style="273" hidden="1" customWidth="1"/>
    <col min="10" max="11" width="9.140625" style="29" hidden="1" customWidth="1"/>
    <col min="12" max="12" width="13.85546875" style="363" customWidth="1"/>
    <col min="13" max="13" width="9.140625" style="363"/>
    <col min="14" max="16384" width="9.140625" style="29"/>
  </cols>
  <sheetData>
    <row r="1" spans="1:12" ht="54.75" customHeight="1" x14ac:dyDescent="0.2">
      <c r="A1" s="294"/>
      <c r="B1" s="196" t="s">
        <v>1361</v>
      </c>
      <c r="C1" s="196" t="s">
        <v>1411</v>
      </c>
      <c r="D1" s="196" t="s">
        <v>1412</v>
      </c>
      <c r="E1" s="196" t="s">
        <v>1523</v>
      </c>
      <c r="F1" s="196" t="s">
        <v>1787</v>
      </c>
      <c r="G1" s="196" t="s">
        <v>0</v>
      </c>
      <c r="H1" s="196" t="s">
        <v>1</v>
      </c>
      <c r="I1" s="180" t="s">
        <v>1620</v>
      </c>
      <c r="J1" s="180"/>
      <c r="L1" s="359" t="s">
        <v>1889</v>
      </c>
    </row>
    <row r="2" spans="1:12" ht="12.75" customHeight="1" x14ac:dyDescent="0.2">
      <c r="A2" s="770" t="s">
        <v>1368</v>
      </c>
      <c r="B2" s="770"/>
      <c r="C2" s="770"/>
      <c r="D2" s="770"/>
      <c r="E2" s="770"/>
      <c r="F2" s="770"/>
      <c r="G2" s="770"/>
      <c r="H2" s="770"/>
      <c r="I2" s="770"/>
      <c r="J2" s="267"/>
      <c r="L2" s="362"/>
    </row>
    <row r="3" spans="1:12" ht="51" x14ac:dyDescent="0.2">
      <c r="A3" s="14">
        <v>1</v>
      </c>
      <c r="B3" s="291" t="s">
        <v>729</v>
      </c>
      <c r="C3" s="755">
        <v>1.3</v>
      </c>
      <c r="D3" s="755">
        <v>1.3</v>
      </c>
      <c r="E3" s="755">
        <v>1.3</v>
      </c>
      <c r="F3" s="755">
        <v>1.3</v>
      </c>
      <c r="G3" s="291" t="s">
        <v>2</v>
      </c>
      <c r="H3" s="32" t="s">
        <v>1552</v>
      </c>
      <c r="I3" s="292">
        <v>1</v>
      </c>
      <c r="J3" s="197"/>
      <c r="L3" s="360">
        <v>1</v>
      </c>
    </row>
    <row r="4" spans="1:12" ht="25.5" x14ac:dyDescent="0.2">
      <c r="A4" s="14">
        <f>A3+1</f>
        <v>2</v>
      </c>
      <c r="B4" s="291" t="s">
        <v>729</v>
      </c>
      <c r="C4" s="755"/>
      <c r="D4" s="755"/>
      <c r="E4" s="755"/>
      <c r="F4" s="755"/>
      <c r="G4" s="291" t="s">
        <v>73</v>
      </c>
      <c r="H4" s="32" t="s">
        <v>1517</v>
      </c>
      <c r="I4" s="292">
        <v>1</v>
      </c>
      <c r="J4" s="197"/>
      <c r="L4" s="360">
        <v>1</v>
      </c>
    </row>
    <row r="5" spans="1:12" ht="38.25" x14ac:dyDescent="0.2">
      <c r="A5" s="14">
        <f>A4+1</f>
        <v>3</v>
      </c>
      <c r="B5" s="291" t="s">
        <v>729</v>
      </c>
      <c r="C5" s="755"/>
      <c r="D5" s="755"/>
      <c r="E5" s="755"/>
      <c r="F5" s="755"/>
      <c r="G5" s="291" t="s">
        <v>73</v>
      </c>
      <c r="H5" s="32" t="s">
        <v>847</v>
      </c>
      <c r="I5" s="292">
        <v>2</v>
      </c>
      <c r="J5" s="197"/>
      <c r="L5" s="360">
        <v>2</v>
      </c>
    </row>
    <row r="6" spans="1:12" ht="25.5" x14ac:dyDescent="0.2">
      <c r="A6" s="14">
        <f t="shared" ref="A6:A70" si="0">A5+1</f>
        <v>4</v>
      </c>
      <c r="B6" s="31" t="s">
        <v>785</v>
      </c>
      <c r="C6" s="291" t="s">
        <v>1305</v>
      </c>
      <c r="D6" s="755"/>
      <c r="E6" s="755"/>
      <c r="F6" s="755"/>
      <c r="G6" s="291" t="s">
        <v>73</v>
      </c>
      <c r="H6" s="32" t="s">
        <v>848</v>
      </c>
      <c r="I6" s="292">
        <v>1</v>
      </c>
      <c r="J6" s="197"/>
      <c r="L6" s="360">
        <v>1</v>
      </c>
    </row>
    <row r="7" spans="1:12" x14ac:dyDescent="0.2">
      <c r="A7" s="14">
        <f t="shared" si="0"/>
        <v>5</v>
      </c>
      <c r="B7" s="292" t="s">
        <v>730</v>
      </c>
      <c r="C7" s="295" t="s">
        <v>4</v>
      </c>
      <c r="D7" s="755" t="s">
        <v>4</v>
      </c>
      <c r="E7" s="755" t="s">
        <v>4</v>
      </c>
      <c r="F7" s="755" t="s">
        <v>4</v>
      </c>
      <c r="G7" s="291" t="s">
        <v>5</v>
      </c>
      <c r="H7" s="33" t="s">
        <v>849</v>
      </c>
      <c r="I7" s="292">
        <v>1</v>
      </c>
      <c r="J7" s="197"/>
      <c r="L7" s="360">
        <v>1</v>
      </c>
    </row>
    <row r="8" spans="1:12" ht="25.5" x14ac:dyDescent="0.2">
      <c r="A8" s="14">
        <f t="shared" si="0"/>
        <v>6</v>
      </c>
      <c r="B8" s="31" t="s">
        <v>785</v>
      </c>
      <c r="C8" s="291" t="s">
        <v>1306</v>
      </c>
      <c r="D8" s="755"/>
      <c r="E8" s="755"/>
      <c r="F8" s="755"/>
      <c r="G8" s="291" t="s">
        <v>73</v>
      </c>
      <c r="H8" s="33" t="s">
        <v>850</v>
      </c>
      <c r="I8" s="292">
        <v>1</v>
      </c>
      <c r="J8" s="197"/>
      <c r="L8" s="360">
        <v>1</v>
      </c>
    </row>
    <row r="9" spans="1:12" ht="25.5" x14ac:dyDescent="0.2">
      <c r="A9" s="14">
        <f t="shared" si="0"/>
        <v>7</v>
      </c>
      <c r="B9" s="31" t="s">
        <v>785</v>
      </c>
      <c r="C9" s="291" t="s">
        <v>1307</v>
      </c>
      <c r="D9" s="755" t="s">
        <v>8</v>
      </c>
      <c r="E9" s="755" t="s">
        <v>8</v>
      </c>
      <c r="F9" s="755" t="s">
        <v>8</v>
      </c>
      <c r="G9" s="291" t="s">
        <v>9</v>
      </c>
      <c r="H9" s="32" t="s">
        <v>851</v>
      </c>
      <c r="I9" s="292">
        <v>1</v>
      </c>
      <c r="J9" s="197"/>
      <c r="L9" s="360">
        <v>1</v>
      </c>
    </row>
    <row r="10" spans="1:12" x14ac:dyDescent="0.2">
      <c r="A10" s="301"/>
      <c r="B10" s="291" t="s">
        <v>731</v>
      </c>
      <c r="C10" s="295" t="s">
        <v>8</v>
      </c>
      <c r="D10" s="755"/>
      <c r="E10" s="755"/>
      <c r="F10" s="755"/>
      <c r="G10" s="291" t="s">
        <v>73</v>
      </c>
      <c r="H10" s="34" t="s">
        <v>852</v>
      </c>
      <c r="I10" s="301"/>
      <c r="J10" s="197"/>
      <c r="L10" s="361"/>
    </row>
    <row r="11" spans="1:12" ht="25.5" x14ac:dyDescent="0.2">
      <c r="A11" s="14">
        <f>A9+1</f>
        <v>8</v>
      </c>
      <c r="B11" s="291" t="s">
        <v>731</v>
      </c>
      <c r="C11" s="295" t="s">
        <v>1291</v>
      </c>
      <c r="D11" s="295" t="s">
        <v>1291</v>
      </c>
      <c r="E11" s="295" t="s">
        <v>1291</v>
      </c>
      <c r="F11" s="295" t="s">
        <v>1291</v>
      </c>
      <c r="G11" s="291" t="s">
        <v>73</v>
      </c>
      <c r="H11" s="34" t="s">
        <v>1413</v>
      </c>
      <c r="I11" s="292">
        <v>1</v>
      </c>
      <c r="J11" s="197"/>
      <c r="L11" s="360">
        <v>1</v>
      </c>
    </row>
    <row r="12" spans="1:12" ht="63.75" x14ac:dyDescent="0.2">
      <c r="A12" s="14">
        <f t="shared" si="0"/>
        <v>9</v>
      </c>
      <c r="B12" s="291" t="s">
        <v>731</v>
      </c>
      <c r="C12" s="764" t="s">
        <v>1276</v>
      </c>
      <c r="D12" s="764" t="s">
        <v>1276</v>
      </c>
      <c r="E12" s="764" t="s">
        <v>1276</v>
      </c>
      <c r="F12" s="764" t="s">
        <v>1276</v>
      </c>
      <c r="G12" s="291" t="s">
        <v>73</v>
      </c>
      <c r="H12" s="34" t="s">
        <v>1414</v>
      </c>
      <c r="I12" s="292">
        <v>1</v>
      </c>
      <c r="J12" s="197"/>
      <c r="L12" s="360">
        <v>1</v>
      </c>
    </row>
    <row r="13" spans="1:12" ht="38.25" x14ac:dyDescent="0.2">
      <c r="A13" s="14">
        <f t="shared" si="0"/>
        <v>10</v>
      </c>
      <c r="B13" s="291" t="s">
        <v>731</v>
      </c>
      <c r="C13" s="764"/>
      <c r="D13" s="764"/>
      <c r="E13" s="764"/>
      <c r="F13" s="764"/>
      <c r="G13" s="291" t="s">
        <v>73</v>
      </c>
      <c r="H13" s="34" t="s">
        <v>1415</v>
      </c>
      <c r="I13" s="292">
        <v>1</v>
      </c>
      <c r="J13" s="197"/>
      <c r="L13" s="360">
        <v>1</v>
      </c>
    </row>
    <row r="14" spans="1:12" ht="25.5" x14ac:dyDescent="0.2">
      <c r="A14" s="14">
        <f t="shared" si="0"/>
        <v>11</v>
      </c>
      <c r="B14" s="291" t="s">
        <v>731</v>
      </c>
      <c r="C14" s="764"/>
      <c r="D14" s="764"/>
      <c r="E14" s="764"/>
      <c r="F14" s="764"/>
      <c r="G14" s="291" t="s">
        <v>73</v>
      </c>
      <c r="H14" s="34" t="s">
        <v>1416</v>
      </c>
      <c r="I14" s="292">
        <v>1</v>
      </c>
      <c r="J14" s="197"/>
      <c r="L14" s="360">
        <v>1</v>
      </c>
    </row>
    <row r="15" spans="1:12" ht="25.5" x14ac:dyDescent="0.2">
      <c r="A15" s="14">
        <f t="shared" si="0"/>
        <v>12</v>
      </c>
      <c r="B15" s="291" t="s">
        <v>731</v>
      </c>
      <c r="C15" s="764"/>
      <c r="D15" s="764"/>
      <c r="E15" s="764"/>
      <c r="F15" s="764"/>
      <c r="G15" s="291" t="s">
        <v>73</v>
      </c>
      <c r="H15" s="34" t="s">
        <v>1417</v>
      </c>
      <c r="I15" s="292">
        <v>1</v>
      </c>
      <c r="J15" s="197"/>
      <c r="L15" s="360">
        <v>1</v>
      </c>
    </row>
    <row r="16" spans="1:12" ht="38.25" x14ac:dyDescent="0.2">
      <c r="A16" s="14">
        <f t="shared" si="0"/>
        <v>13</v>
      </c>
      <c r="B16" s="31" t="s">
        <v>785</v>
      </c>
      <c r="C16" s="291" t="s">
        <v>1308</v>
      </c>
      <c r="D16" s="764"/>
      <c r="E16" s="764"/>
      <c r="F16" s="764"/>
      <c r="G16" s="291" t="s">
        <v>73</v>
      </c>
      <c r="H16" s="39" t="s">
        <v>1418</v>
      </c>
      <c r="I16" s="292">
        <v>1</v>
      </c>
      <c r="J16" s="197"/>
      <c r="L16" s="339">
        <v>1</v>
      </c>
    </row>
    <row r="17" spans="1:13" ht="25.5" customHeight="1" x14ac:dyDescent="0.2">
      <c r="A17" s="14">
        <f t="shared" si="0"/>
        <v>14</v>
      </c>
      <c r="B17" s="291" t="s">
        <v>833</v>
      </c>
      <c r="C17" s="764" t="s">
        <v>1276</v>
      </c>
      <c r="D17" s="764"/>
      <c r="E17" s="764"/>
      <c r="F17" s="764"/>
      <c r="G17" s="291" t="s">
        <v>73</v>
      </c>
      <c r="H17" s="34" t="s">
        <v>1419</v>
      </c>
      <c r="I17" s="292">
        <v>1</v>
      </c>
      <c r="J17" s="197"/>
      <c r="L17" s="337">
        <v>1</v>
      </c>
    </row>
    <row r="18" spans="1:13" x14ac:dyDescent="0.2">
      <c r="A18" s="14">
        <f t="shared" si="0"/>
        <v>15</v>
      </c>
      <c r="B18" s="291" t="s">
        <v>834</v>
      </c>
      <c r="C18" s="764"/>
      <c r="D18" s="764"/>
      <c r="E18" s="764"/>
      <c r="F18" s="764"/>
      <c r="G18" s="291" t="s">
        <v>73</v>
      </c>
      <c r="H18" s="34" t="s">
        <v>1420</v>
      </c>
      <c r="I18" s="292">
        <v>1</v>
      </c>
      <c r="J18" s="197"/>
      <c r="L18" s="337">
        <v>1</v>
      </c>
    </row>
    <row r="19" spans="1:13" ht="27" customHeight="1" x14ac:dyDescent="0.2">
      <c r="A19" s="14">
        <f t="shared" si="0"/>
        <v>16</v>
      </c>
      <c r="B19" s="291" t="s">
        <v>834</v>
      </c>
      <c r="C19" s="764"/>
      <c r="D19" s="764"/>
      <c r="E19" s="764"/>
      <c r="F19" s="764"/>
      <c r="G19" s="291" t="s">
        <v>73</v>
      </c>
      <c r="H19" s="34" t="s">
        <v>1421</v>
      </c>
      <c r="I19" s="292">
        <v>1</v>
      </c>
      <c r="J19" s="197"/>
      <c r="L19" s="337">
        <v>1</v>
      </c>
    </row>
    <row r="20" spans="1:13" ht="25.5" x14ac:dyDescent="0.2">
      <c r="A20" s="14">
        <f t="shared" si="0"/>
        <v>17</v>
      </c>
      <c r="B20" s="291" t="s">
        <v>834</v>
      </c>
      <c r="C20" s="292" t="s">
        <v>1276</v>
      </c>
      <c r="D20" s="764"/>
      <c r="E20" s="764"/>
      <c r="F20" s="764"/>
      <c r="G20" s="291" t="s">
        <v>73</v>
      </c>
      <c r="H20" s="34" t="s">
        <v>1422</v>
      </c>
      <c r="I20" s="292">
        <v>1</v>
      </c>
      <c r="J20" s="197"/>
      <c r="L20" s="337">
        <v>1</v>
      </c>
    </row>
    <row r="21" spans="1:13" ht="25.5" x14ac:dyDescent="0.2">
      <c r="A21" s="301"/>
      <c r="B21" s="31" t="s">
        <v>785</v>
      </c>
      <c r="C21" s="292" t="s">
        <v>1309</v>
      </c>
      <c r="D21" s="292" t="s">
        <v>1277</v>
      </c>
      <c r="E21" s="292" t="s">
        <v>1277</v>
      </c>
      <c r="F21" s="292" t="s">
        <v>1277</v>
      </c>
      <c r="G21" s="291" t="s">
        <v>73</v>
      </c>
      <c r="H21" s="34" t="s">
        <v>1423</v>
      </c>
      <c r="I21" s="301"/>
      <c r="J21" s="197"/>
      <c r="L21" s="361"/>
    </row>
    <row r="22" spans="1:13" ht="25.5" x14ac:dyDescent="0.2">
      <c r="A22" s="14">
        <f>A20+1</f>
        <v>18</v>
      </c>
      <c r="B22" s="291" t="s">
        <v>835</v>
      </c>
      <c r="C22" s="292" t="s">
        <v>1277</v>
      </c>
      <c r="D22" s="292" t="s">
        <v>1277</v>
      </c>
      <c r="E22" s="292" t="s">
        <v>1277</v>
      </c>
      <c r="F22" s="292" t="s">
        <v>1277</v>
      </c>
      <c r="G22" s="291" t="s">
        <v>73</v>
      </c>
      <c r="H22" s="34" t="s">
        <v>1599</v>
      </c>
      <c r="I22" s="292">
        <v>1</v>
      </c>
      <c r="J22" s="197"/>
      <c r="L22" s="337">
        <v>1</v>
      </c>
    </row>
    <row r="23" spans="1:13" ht="25.5" x14ac:dyDescent="0.2">
      <c r="A23" s="14">
        <f t="shared" si="0"/>
        <v>19</v>
      </c>
      <c r="B23" s="291" t="s">
        <v>836</v>
      </c>
      <c r="C23" s="292" t="s">
        <v>1277</v>
      </c>
      <c r="D23" s="292" t="s">
        <v>1277</v>
      </c>
      <c r="E23" s="292" t="s">
        <v>1277</v>
      </c>
      <c r="F23" s="292" t="s">
        <v>1277</v>
      </c>
      <c r="G23" s="291" t="s">
        <v>1568</v>
      </c>
      <c r="H23" s="38" t="s">
        <v>1600</v>
      </c>
      <c r="I23" s="292">
        <v>1</v>
      </c>
      <c r="J23" s="197"/>
      <c r="L23" s="337">
        <v>1</v>
      </c>
    </row>
    <row r="24" spans="1:13" s="298" customFormat="1" ht="51" x14ac:dyDescent="0.2">
      <c r="A24" s="14">
        <f t="shared" si="0"/>
        <v>20</v>
      </c>
      <c r="B24" s="292" t="s">
        <v>1265</v>
      </c>
      <c r="C24" s="292" t="s">
        <v>843</v>
      </c>
      <c r="D24" s="292" t="s">
        <v>843</v>
      </c>
      <c r="E24" s="292" t="s">
        <v>843</v>
      </c>
      <c r="F24" s="292" t="s">
        <v>843</v>
      </c>
      <c r="G24" s="292" t="s">
        <v>844</v>
      </c>
      <c r="H24" s="38" t="s">
        <v>1482</v>
      </c>
      <c r="I24" s="292">
        <v>1</v>
      </c>
      <c r="J24" s="259"/>
      <c r="L24" s="337">
        <v>1</v>
      </c>
      <c r="M24" s="355"/>
    </row>
    <row r="25" spans="1:13" ht="51" x14ac:dyDescent="0.2">
      <c r="A25" s="14">
        <f t="shared" si="0"/>
        <v>21</v>
      </c>
      <c r="B25" s="291" t="s">
        <v>732</v>
      </c>
      <c r="C25" s="295" t="s">
        <v>29</v>
      </c>
      <c r="D25" s="295" t="s">
        <v>29</v>
      </c>
      <c r="E25" s="295" t="s">
        <v>29</v>
      </c>
      <c r="F25" s="295" t="s">
        <v>29</v>
      </c>
      <c r="G25" s="291" t="s">
        <v>17</v>
      </c>
      <c r="H25" s="32" t="s">
        <v>859</v>
      </c>
      <c r="I25" s="292">
        <v>1</v>
      </c>
      <c r="J25" s="197"/>
      <c r="L25" s="360">
        <v>1</v>
      </c>
    </row>
    <row r="26" spans="1:13" ht="25.5" x14ac:dyDescent="0.2">
      <c r="A26" s="301"/>
      <c r="B26" s="291" t="s">
        <v>732</v>
      </c>
      <c r="C26" s="755" t="s">
        <v>29</v>
      </c>
      <c r="D26" s="755" t="s">
        <v>29</v>
      </c>
      <c r="E26" s="755" t="s">
        <v>29</v>
      </c>
      <c r="F26" s="755" t="s">
        <v>29</v>
      </c>
      <c r="G26" s="291" t="s">
        <v>73</v>
      </c>
      <c r="H26" s="34" t="s">
        <v>860</v>
      </c>
      <c r="I26" s="301"/>
      <c r="J26" s="197"/>
      <c r="L26" s="361"/>
    </row>
    <row r="27" spans="1:13" ht="38.25" x14ac:dyDescent="0.2">
      <c r="A27" s="14">
        <f>A25+1</f>
        <v>22</v>
      </c>
      <c r="B27" s="291" t="s">
        <v>732</v>
      </c>
      <c r="C27" s="755"/>
      <c r="D27" s="755"/>
      <c r="E27" s="755"/>
      <c r="F27" s="755"/>
      <c r="G27" s="291" t="s">
        <v>73</v>
      </c>
      <c r="H27" s="34" t="s">
        <v>1426</v>
      </c>
      <c r="I27" s="292">
        <v>1</v>
      </c>
      <c r="J27" s="197"/>
      <c r="L27" s="360">
        <v>1</v>
      </c>
    </row>
    <row r="28" spans="1:13" ht="25.5" x14ac:dyDescent="0.2">
      <c r="A28" s="14">
        <f t="shared" si="0"/>
        <v>23</v>
      </c>
      <c r="B28" s="291" t="s">
        <v>732</v>
      </c>
      <c r="C28" s="755"/>
      <c r="D28" s="755"/>
      <c r="E28" s="755"/>
      <c r="F28" s="755"/>
      <c r="G28" s="291" t="s">
        <v>73</v>
      </c>
      <c r="H28" s="34" t="s">
        <v>1427</v>
      </c>
      <c r="I28" s="292">
        <v>2</v>
      </c>
      <c r="J28" s="197"/>
      <c r="L28" s="360">
        <v>2</v>
      </c>
    </row>
    <row r="29" spans="1:13" ht="25.5" x14ac:dyDescent="0.2">
      <c r="A29" s="14">
        <f t="shared" si="0"/>
        <v>24</v>
      </c>
      <c r="B29" s="291" t="s">
        <v>732</v>
      </c>
      <c r="C29" s="755"/>
      <c r="D29" s="755"/>
      <c r="E29" s="755"/>
      <c r="F29" s="755"/>
      <c r="G29" s="291" t="s">
        <v>73</v>
      </c>
      <c r="H29" s="34" t="s">
        <v>1428</v>
      </c>
      <c r="I29" s="292">
        <v>1</v>
      </c>
      <c r="J29" s="197"/>
      <c r="L29" s="360">
        <v>1</v>
      </c>
    </row>
    <row r="30" spans="1:13" ht="25.5" x14ac:dyDescent="0.2">
      <c r="A30" s="14">
        <f t="shared" si="0"/>
        <v>25</v>
      </c>
      <c r="B30" s="291" t="s">
        <v>732</v>
      </c>
      <c r="C30" s="755"/>
      <c r="D30" s="755"/>
      <c r="E30" s="755"/>
      <c r="F30" s="755"/>
      <c r="G30" s="291" t="s">
        <v>73</v>
      </c>
      <c r="H30" s="34" t="s">
        <v>1429</v>
      </c>
      <c r="I30" s="292">
        <v>2</v>
      </c>
      <c r="J30" s="197"/>
      <c r="L30" s="360">
        <v>2</v>
      </c>
    </row>
    <row r="31" spans="1:13" ht="51" x14ac:dyDescent="0.2">
      <c r="A31" s="14">
        <f t="shared" si="0"/>
        <v>26</v>
      </c>
      <c r="B31" s="291" t="s">
        <v>732</v>
      </c>
      <c r="C31" s="755"/>
      <c r="D31" s="755"/>
      <c r="E31" s="755"/>
      <c r="F31" s="755"/>
      <c r="G31" s="291" t="s">
        <v>73</v>
      </c>
      <c r="H31" s="34" t="s">
        <v>1430</v>
      </c>
      <c r="I31" s="292">
        <v>1</v>
      </c>
      <c r="J31" s="197"/>
      <c r="L31" s="360">
        <v>1</v>
      </c>
    </row>
    <row r="32" spans="1:13" ht="89.25" x14ac:dyDescent="0.2">
      <c r="A32" s="14">
        <f t="shared" si="0"/>
        <v>27</v>
      </c>
      <c r="B32" s="291" t="s">
        <v>732</v>
      </c>
      <c r="C32" s="755"/>
      <c r="D32" s="755"/>
      <c r="E32" s="755"/>
      <c r="F32" s="755"/>
      <c r="G32" s="291" t="s">
        <v>73</v>
      </c>
      <c r="H32" s="34" t="s">
        <v>1431</v>
      </c>
      <c r="I32" s="292">
        <v>1</v>
      </c>
      <c r="J32" s="197"/>
      <c r="L32" s="360">
        <v>1</v>
      </c>
    </row>
    <row r="33" spans="1:12" ht="38.25" x14ac:dyDescent="0.2">
      <c r="A33" s="14">
        <f t="shared" si="0"/>
        <v>28</v>
      </c>
      <c r="B33" s="291" t="s">
        <v>732</v>
      </c>
      <c r="C33" s="755"/>
      <c r="D33" s="755"/>
      <c r="E33" s="755"/>
      <c r="F33" s="755"/>
      <c r="G33" s="291" t="s">
        <v>73</v>
      </c>
      <c r="H33" s="34" t="s">
        <v>1432</v>
      </c>
      <c r="I33" s="292">
        <v>2</v>
      </c>
      <c r="J33" s="197"/>
      <c r="L33" s="360">
        <v>2</v>
      </c>
    </row>
    <row r="34" spans="1:12" ht="25.5" x14ac:dyDescent="0.2">
      <c r="A34" s="14">
        <f t="shared" si="0"/>
        <v>29</v>
      </c>
      <c r="B34" s="291" t="s">
        <v>732</v>
      </c>
      <c r="C34" s="755"/>
      <c r="D34" s="755"/>
      <c r="E34" s="755"/>
      <c r="F34" s="755"/>
      <c r="G34" s="291" t="s">
        <v>73</v>
      </c>
      <c r="H34" s="34" t="s">
        <v>1433</v>
      </c>
      <c r="I34" s="292">
        <v>1</v>
      </c>
      <c r="J34" s="197"/>
      <c r="L34" s="360">
        <v>1</v>
      </c>
    </row>
    <row r="35" spans="1:12" ht="51" x14ac:dyDescent="0.2">
      <c r="A35" s="14">
        <f t="shared" si="0"/>
        <v>30</v>
      </c>
      <c r="B35" s="291" t="s">
        <v>732</v>
      </c>
      <c r="C35" s="755"/>
      <c r="D35" s="755"/>
      <c r="E35" s="755"/>
      <c r="F35" s="755"/>
      <c r="G35" s="291" t="s">
        <v>73</v>
      </c>
      <c r="H35" s="34" t="s">
        <v>1434</v>
      </c>
      <c r="I35" s="292">
        <v>1</v>
      </c>
      <c r="J35" s="197"/>
      <c r="L35" s="360">
        <v>1</v>
      </c>
    </row>
    <row r="36" spans="1:12" ht="25.5" x14ac:dyDescent="0.2">
      <c r="A36" s="14">
        <f t="shared" si="0"/>
        <v>31</v>
      </c>
      <c r="B36" s="291" t="s">
        <v>732</v>
      </c>
      <c r="C36" s="755"/>
      <c r="D36" s="755"/>
      <c r="E36" s="755"/>
      <c r="F36" s="755"/>
      <c r="G36" s="291" t="s">
        <v>73</v>
      </c>
      <c r="H36" s="34" t="s">
        <v>1435</v>
      </c>
      <c r="I36" s="292">
        <v>1</v>
      </c>
      <c r="J36" s="197"/>
      <c r="L36" s="360">
        <v>1</v>
      </c>
    </row>
    <row r="37" spans="1:12" ht="29.25" customHeight="1" x14ac:dyDescent="0.2">
      <c r="A37" s="301"/>
      <c r="B37" s="291" t="s">
        <v>805</v>
      </c>
      <c r="C37" s="755" t="s">
        <v>33</v>
      </c>
      <c r="D37" s="756" t="s">
        <v>33</v>
      </c>
      <c r="E37" s="756" t="s">
        <v>33</v>
      </c>
      <c r="F37" s="756" t="s">
        <v>33</v>
      </c>
      <c r="G37" s="291" t="s">
        <v>83</v>
      </c>
      <c r="H37" s="34" t="s">
        <v>861</v>
      </c>
      <c r="I37" s="301"/>
      <c r="J37" s="197"/>
      <c r="L37" s="361"/>
    </row>
    <row r="38" spans="1:12" x14ac:dyDescent="0.2">
      <c r="A38" s="14">
        <f>A36+1</f>
        <v>32</v>
      </c>
      <c r="B38" s="291" t="s">
        <v>805</v>
      </c>
      <c r="C38" s="755"/>
      <c r="D38" s="757"/>
      <c r="E38" s="757"/>
      <c r="F38" s="757"/>
      <c r="G38" s="291" t="s">
        <v>73</v>
      </c>
      <c r="H38" s="34" t="s">
        <v>1436</v>
      </c>
      <c r="I38" s="292">
        <v>1</v>
      </c>
      <c r="J38" s="197"/>
      <c r="L38" s="360">
        <v>1</v>
      </c>
    </row>
    <row r="39" spans="1:12" ht="51" x14ac:dyDescent="0.2">
      <c r="A39" s="14">
        <f t="shared" si="0"/>
        <v>33</v>
      </c>
      <c r="B39" s="291" t="s">
        <v>805</v>
      </c>
      <c r="C39" s="755" t="s">
        <v>33</v>
      </c>
      <c r="D39" s="757"/>
      <c r="E39" s="757"/>
      <c r="F39" s="757"/>
      <c r="G39" s="312" t="s">
        <v>73</v>
      </c>
      <c r="H39" s="34" t="s">
        <v>1437</v>
      </c>
      <c r="I39" s="292">
        <v>2</v>
      </c>
      <c r="J39" s="197"/>
      <c r="L39" s="360">
        <v>2</v>
      </c>
    </row>
    <row r="40" spans="1:12" ht="25.5" x14ac:dyDescent="0.2">
      <c r="A40" s="14">
        <f t="shared" si="0"/>
        <v>34</v>
      </c>
      <c r="B40" s="291" t="s">
        <v>805</v>
      </c>
      <c r="C40" s="755"/>
      <c r="D40" s="757"/>
      <c r="E40" s="757"/>
      <c r="F40" s="757"/>
      <c r="G40" s="291" t="s">
        <v>73</v>
      </c>
      <c r="H40" s="34" t="s">
        <v>1438</v>
      </c>
      <c r="I40" s="292">
        <v>2</v>
      </c>
      <c r="J40" s="197"/>
      <c r="L40" s="360">
        <v>2</v>
      </c>
    </row>
    <row r="41" spans="1:12" ht="51" x14ac:dyDescent="0.2">
      <c r="A41" s="14">
        <f t="shared" si="0"/>
        <v>35</v>
      </c>
      <c r="B41" s="291" t="s">
        <v>805</v>
      </c>
      <c r="C41" s="755"/>
      <c r="D41" s="758"/>
      <c r="E41" s="758"/>
      <c r="F41" s="758"/>
      <c r="G41" s="291" t="s">
        <v>73</v>
      </c>
      <c r="H41" s="32" t="s">
        <v>1439</v>
      </c>
      <c r="I41" s="292">
        <v>1</v>
      </c>
      <c r="J41" s="197"/>
      <c r="L41" s="360">
        <v>1</v>
      </c>
    </row>
    <row r="42" spans="1:12" ht="25.5" x14ac:dyDescent="0.2">
      <c r="A42" s="301"/>
      <c r="B42" s="291" t="s">
        <v>804</v>
      </c>
      <c r="C42" s="755" t="s">
        <v>39</v>
      </c>
      <c r="D42" s="755" t="s">
        <v>39</v>
      </c>
      <c r="E42" s="755" t="s">
        <v>39</v>
      </c>
      <c r="F42" s="755" t="s">
        <v>39</v>
      </c>
      <c r="G42" s="291" t="s">
        <v>803</v>
      </c>
      <c r="H42" s="34" t="s">
        <v>862</v>
      </c>
      <c r="I42" s="301"/>
      <c r="J42" s="197"/>
      <c r="L42" s="361"/>
    </row>
    <row r="43" spans="1:12" ht="38.25" x14ac:dyDescent="0.2">
      <c r="A43" s="14">
        <f>A41+1</f>
        <v>36</v>
      </c>
      <c r="B43" s="291" t="s">
        <v>804</v>
      </c>
      <c r="C43" s="755"/>
      <c r="D43" s="755"/>
      <c r="E43" s="755"/>
      <c r="F43" s="755"/>
      <c r="G43" s="291" t="s">
        <v>73</v>
      </c>
      <c r="H43" s="34" t="s">
        <v>1440</v>
      </c>
      <c r="I43" s="292">
        <v>1</v>
      </c>
      <c r="J43" s="197"/>
      <c r="L43" s="360">
        <v>1</v>
      </c>
    </row>
    <row r="44" spans="1:12" ht="25.5" x14ac:dyDescent="0.2">
      <c r="A44" s="14">
        <f t="shared" si="0"/>
        <v>37</v>
      </c>
      <c r="B44" s="291" t="s">
        <v>804</v>
      </c>
      <c r="C44" s="755"/>
      <c r="D44" s="755"/>
      <c r="E44" s="755"/>
      <c r="F44" s="755"/>
      <c r="G44" s="291" t="s">
        <v>73</v>
      </c>
      <c r="H44" s="34" t="s">
        <v>1441</v>
      </c>
      <c r="I44" s="292">
        <v>1</v>
      </c>
      <c r="J44" s="197"/>
      <c r="L44" s="360">
        <v>1</v>
      </c>
    </row>
    <row r="45" spans="1:12" ht="25.5" x14ac:dyDescent="0.2">
      <c r="A45" s="14">
        <f t="shared" si="0"/>
        <v>38</v>
      </c>
      <c r="B45" s="291" t="s">
        <v>804</v>
      </c>
      <c r="C45" s="755"/>
      <c r="D45" s="755"/>
      <c r="E45" s="755"/>
      <c r="F45" s="755"/>
      <c r="G45" s="291" t="s">
        <v>73</v>
      </c>
      <c r="H45" s="34" t="s">
        <v>1442</v>
      </c>
      <c r="I45" s="292">
        <v>1</v>
      </c>
      <c r="J45" s="197"/>
      <c r="L45" s="360">
        <v>1</v>
      </c>
    </row>
    <row r="46" spans="1:12" ht="25.5" x14ac:dyDescent="0.2">
      <c r="A46" s="14">
        <f t="shared" si="0"/>
        <v>39</v>
      </c>
      <c r="B46" s="291" t="s">
        <v>804</v>
      </c>
      <c r="C46" s="755"/>
      <c r="D46" s="755"/>
      <c r="E46" s="755"/>
      <c r="F46" s="755"/>
      <c r="G46" s="291" t="s">
        <v>73</v>
      </c>
      <c r="H46" s="34" t="s">
        <v>1443</v>
      </c>
      <c r="I46" s="292">
        <v>1</v>
      </c>
      <c r="J46" s="197"/>
      <c r="L46" s="360">
        <v>1</v>
      </c>
    </row>
    <row r="47" spans="1:12" ht="27" customHeight="1" x14ac:dyDescent="0.2">
      <c r="A47" s="14">
        <f t="shared" si="0"/>
        <v>40</v>
      </c>
      <c r="B47" s="291" t="s">
        <v>804</v>
      </c>
      <c r="C47" s="755"/>
      <c r="D47" s="755"/>
      <c r="E47" s="755"/>
      <c r="F47" s="755"/>
      <c r="G47" s="291" t="s">
        <v>73</v>
      </c>
      <c r="H47" s="32" t="s">
        <v>1444</v>
      </c>
      <c r="I47" s="292">
        <v>1</v>
      </c>
      <c r="J47" s="197"/>
      <c r="L47" s="360">
        <v>1</v>
      </c>
    </row>
    <row r="48" spans="1:12" ht="25.5" x14ac:dyDescent="0.2">
      <c r="A48" s="301"/>
      <c r="B48" s="291" t="s">
        <v>734</v>
      </c>
      <c r="C48" s="755" t="s">
        <v>85</v>
      </c>
      <c r="D48" s="755" t="s">
        <v>85</v>
      </c>
      <c r="E48" s="755" t="s">
        <v>85</v>
      </c>
      <c r="F48" s="755" t="s">
        <v>85</v>
      </c>
      <c r="G48" s="291" t="s">
        <v>40</v>
      </c>
      <c r="H48" s="34" t="s">
        <v>863</v>
      </c>
      <c r="I48" s="301"/>
      <c r="J48" s="197"/>
      <c r="L48" s="361"/>
    </row>
    <row r="49" spans="1:13" x14ac:dyDescent="0.2">
      <c r="A49" s="14">
        <f>A47+1</f>
        <v>41</v>
      </c>
      <c r="B49" s="291" t="s">
        <v>734</v>
      </c>
      <c r="C49" s="755"/>
      <c r="D49" s="755"/>
      <c r="E49" s="755"/>
      <c r="F49" s="755"/>
      <c r="G49" s="291" t="s">
        <v>73</v>
      </c>
      <c r="H49" s="34" t="s">
        <v>1445</v>
      </c>
      <c r="I49" s="292">
        <v>1</v>
      </c>
      <c r="J49" s="197"/>
      <c r="L49" s="360">
        <v>1</v>
      </c>
    </row>
    <row r="50" spans="1:13" x14ac:dyDescent="0.2">
      <c r="A50" s="14">
        <f t="shared" si="0"/>
        <v>42</v>
      </c>
      <c r="B50" s="291" t="s">
        <v>734</v>
      </c>
      <c r="C50" s="755"/>
      <c r="D50" s="755"/>
      <c r="E50" s="755"/>
      <c r="F50" s="755"/>
      <c r="G50" s="291" t="s">
        <v>73</v>
      </c>
      <c r="H50" s="34" t="s">
        <v>1446</v>
      </c>
      <c r="I50" s="292">
        <v>1</v>
      </c>
      <c r="J50" s="197"/>
      <c r="L50" s="360">
        <v>1</v>
      </c>
    </row>
    <row r="51" spans="1:13" ht="38.25" x14ac:dyDescent="0.2">
      <c r="A51" s="14">
        <f t="shared" si="0"/>
        <v>43</v>
      </c>
      <c r="B51" s="291" t="s">
        <v>734</v>
      </c>
      <c r="C51" s="755"/>
      <c r="D51" s="755"/>
      <c r="E51" s="755"/>
      <c r="F51" s="755"/>
      <c r="G51" s="291" t="s">
        <v>73</v>
      </c>
      <c r="H51" s="34" t="s">
        <v>1447</v>
      </c>
      <c r="I51" s="292">
        <v>1</v>
      </c>
      <c r="J51" s="197"/>
      <c r="L51" s="360">
        <v>1</v>
      </c>
    </row>
    <row r="52" spans="1:13" ht="25.5" x14ac:dyDescent="0.2">
      <c r="A52" s="14">
        <f t="shared" si="0"/>
        <v>44</v>
      </c>
      <c r="B52" s="291" t="s">
        <v>734</v>
      </c>
      <c r="C52" s="755" t="s">
        <v>85</v>
      </c>
      <c r="D52" s="755" t="s">
        <v>85</v>
      </c>
      <c r="E52" s="755" t="s">
        <v>85</v>
      </c>
      <c r="F52" s="755" t="s">
        <v>85</v>
      </c>
      <c r="G52" s="312" t="s">
        <v>73</v>
      </c>
      <c r="H52" s="34" t="s">
        <v>1448</v>
      </c>
      <c r="I52" s="292">
        <v>1</v>
      </c>
      <c r="J52" s="197"/>
      <c r="L52" s="360">
        <v>1</v>
      </c>
    </row>
    <row r="53" spans="1:13" ht="25.5" x14ac:dyDescent="0.2">
      <c r="A53" s="14">
        <f t="shared" si="0"/>
        <v>45</v>
      </c>
      <c r="B53" s="291" t="s">
        <v>734</v>
      </c>
      <c r="C53" s="755"/>
      <c r="D53" s="755"/>
      <c r="E53" s="755"/>
      <c r="F53" s="755"/>
      <c r="G53" s="291" t="s">
        <v>73</v>
      </c>
      <c r="H53" s="34" t="s">
        <v>1449</v>
      </c>
      <c r="I53" s="292">
        <v>1</v>
      </c>
      <c r="J53" s="197"/>
      <c r="L53" s="360">
        <v>1</v>
      </c>
    </row>
    <row r="54" spans="1:13" ht="38.25" x14ac:dyDescent="0.2">
      <c r="A54" s="14">
        <f t="shared" si="0"/>
        <v>46</v>
      </c>
      <c r="B54" s="291" t="s">
        <v>734</v>
      </c>
      <c r="C54" s="755"/>
      <c r="D54" s="755"/>
      <c r="E54" s="755"/>
      <c r="F54" s="755"/>
      <c r="G54" s="291" t="s">
        <v>73</v>
      </c>
      <c r="H54" s="34" t="s">
        <v>1450</v>
      </c>
      <c r="I54" s="292">
        <v>1</v>
      </c>
      <c r="J54" s="197"/>
      <c r="L54" s="360">
        <v>1</v>
      </c>
    </row>
    <row r="55" spans="1:13" ht="25.5" x14ac:dyDescent="0.2">
      <c r="A55" s="14">
        <f t="shared" si="0"/>
        <v>47</v>
      </c>
      <c r="B55" s="291" t="s">
        <v>734</v>
      </c>
      <c r="C55" s="755"/>
      <c r="D55" s="755"/>
      <c r="E55" s="755"/>
      <c r="F55" s="755"/>
      <c r="G55" s="291" t="s">
        <v>73</v>
      </c>
      <c r="H55" s="38" t="s">
        <v>1795</v>
      </c>
      <c r="I55" s="292">
        <v>1</v>
      </c>
      <c r="J55" s="197"/>
      <c r="L55" s="360">
        <v>1</v>
      </c>
    </row>
    <row r="56" spans="1:13" ht="25.5" x14ac:dyDescent="0.2">
      <c r="A56" s="14">
        <f t="shared" si="0"/>
        <v>48</v>
      </c>
      <c r="B56" s="31" t="s">
        <v>785</v>
      </c>
      <c r="C56" s="292" t="s">
        <v>1310</v>
      </c>
      <c r="D56" s="791" t="s">
        <v>86</v>
      </c>
      <c r="E56" s="791" t="s">
        <v>86</v>
      </c>
      <c r="F56" s="791" t="s">
        <v>86</v>
      </c>
      <c r="G56" s="764" t="s">
        <v>48</v>
      </c>
      <c r="H56" s="322" t="s">
        <v>1256</v>
      </c>
      <c r="I56" s="292">
        <v>1</v>
      </c>
      <c r="J56" s="197"/>
      <c r="L56" s="337">
        <v>1</v>
      </c>
    </row>
    <row r="57" spans="1:13" ht="38.25" x14ac:dyDescent="0.2">
      <c r="A57" s="14">
        <f t="shared" si="0"/>
        <v>49</v>
      </c>
      <c r="B57" s="31" t="s">
        <v>785</v>
      </c>
      <c r="C57" s="292" t="s">
        <v>1310</v>
      </c>
      <c r="D57" s="791"/>
      <c r="E57" s="791"/>
      <c r="F57" s="791"/>
      <c r="G57" s="764"/>
      <c r="H57" s="322" t="s">
        <v>1257</v>
      </c>
      <c r="I57" s="292">
        <v>1</v>
      </c>
      <c r="J57" s="197"/>
      <c r="L57" s="337">
        <v>1</v>
      </c>
    </row>
    <row r="58" spans="1:13" s="26" customFormat="1" ht="25.5" x14ac:dyDescent="0.2">
      <c r="A58" s="14">
        <f t="shared" si="0"/>
        <v>50</v>
      </c>
      <c r="B58" s="292" t="s">
        <v>736</v>
      </c>
      <c r="C58" s="764" t="s">
        <v>58</v>
      </c>
      <c r="D58" s="764" t="s">
        <v>49</v>
      </c>
      <c r="E58" s="764" t="s">
        <v>49</v>
      </c>
      <c r="F58" s="764" t="s">
        <v>49</v>
      </c>
      <c r="G58" s="292" t="s">
        <v>818</v>
      </c>
      <c r="H58" s="323" t="s">
        <v>864</v>
      </c>
      <c r="I58" s="292">
        <v>1</v>
      </c>
      <c r="J58" s="198"/>
      <c r="L58" s="337">
        <v>1</v>
      </c>
      <c r="M58" s="43"/>
    </row>
    <row r="59" spans="1:13" s="26" customFormat="1" ht="25.5" x14ac:dyDescent="0.2">
      <c r="A59" s="14">
        <f t="shared" si="0"/>
        <v>51</v>
      </c>
      <c r="B59" s="292" t="s">
        <v>736</v>
      </c>
      <c r="C59" s="764"/>
      <c r="D59" s="764"/>
      <c r="E59" s="764"/>
      <c r="F59" s="764"/>
      <c r="G59" s="292" t="s">
        <v>73</v>
      </c>
      <c r="H59" s="323" t="s">
        <v>865</v>
      </c>
      <c r="I59" s="292">
        <v>1</v>
      </c>
      <c r="J59" s="198"/>
      <c r="L59" s="337">
        <v>1</v>
      </c>
      <c r="M59" s="43"/>
    </row>
    <row r="60" spans="1:13" s="26" customFormat="1" ht="38.25" customHeight="1" x14ac:dyDescent="0.2">
      <c r="A60" s="14">
        <f t="shared" si="0"/>
        <v>52</v>
      </c>
      <c r="B60" s="291" t="s">
        <v>829</v>
      </c>
      <c r="C60" s="291" t="s">
        <v>49</v>
      </c>
      <c r="D60" s="291" t="s">
        <v>819</v>
      </c>
      <c r="E60" s="291" t="s">
        <v>819</v>
      </c>
      <c r="F60" s="291" t="s">
        <v>819</v>
      </c>
      <c r="G60" s="291" t="s">
        <v>820</v>
      </c>
      <c r="H60" s="35" t="s">
        <v>866</v>
      </c>
      <c r="I60" s="292">
        <v>1</v>
      </c>
      <c r="J60" s="198"/>
      <c r="L60" s="337">
        <v>1</v>
      </c>
      <c r="M60" s="43"/>
    </row>
    <row r="61" spans="1:13" s="26" customFormat="1" ht="25.5" x14ac:dyDescent="0.2">
      <c r="A61" s="301"/>
      <c r="B61" s="291" t="s">
        <v>829</v>
      </c>
      <c r="C61" s="754" t="s">
        <v>49</v>
      </c>
      <c r="D61" s="754" t="s">
        <v>819</v>
      </c>
      <c r="E61" s="754" t="s">
        <v>819</v>
      </c>
      <c r="F61" s="754" t="s">
        <v>819</v>
      </c>
      <c r="G61" s="291" t="s">
        <v>73</v>
      </c>
      <c r="H61" s="35" t="s">
        <v>867</v>
      </c>
      <c r="I61" s="31"/>
      <c r="J61" s="198"/>
      <c r="L61" s="31"/>
      <c r="M61" s="43"/>
    </row>
    <row r="62" spans="1:13" s="26" customFormat="1" ht="25.5" x14ac:dyDescent="0.2">
      <c r="A62" s="14">
        <f>A60+1</f>
        <v>53</v>
      </c>
      <c r="B62" s="291" t="s">
        <v>829</v>
      </c>
      <c r="C62" s="754"/>
      <c r="D62" s="754"/>
      <c r="E62" s="754"/>
      <c r="F62" s="754"/>
      <c r="G62" s="291" t="s">
        <v>73</v>
      </c>
      <c r="H62" s="58" t="s">
        <v>1623</v>
      </c>
      <c r="I62" s="292">
        <v>1</v>
      </c>
      <c r="J62" s="198"/>
      <c r="L62" s="337">
        <v>1</v>
      </c>
      <c r="M62" s="43"/>
    </row>
    <row r="63" spans="1:13" s="26" customFormat="1" ht="25.5" x14ac:dyDescent="0.2">
      <c r="A63" s="14">
        <f t="shared" si="0"/>
        <v>54</v>
      </c>
      <c r="B63" s="291" t="s">
        <v>829</v>
      </c>
      <c r="C63" s="754"/>
      <c r="D63" s="754"/>
      <c r="E63" s="754"/>
      <c r="F63" s="754"/>
      <c r="G63" s="291" t="s">
        <v>73</v>
      </c>
      <c r="H63" s="58" t="s">
        <v>1624</v>
      </c>
      <c r="I63" s="292">
        <v>1</v>
      </c>
      <c r="J63" s="198"/>
      <c r="L63" s="337">
        <v>1</v>
      </c>
      <c r="M63" s="43"/>
    </row>
    <row r="64" spans="1:13" s="26" customFormat="1" ht="25.5" x14ac:dyDescent="0.2">
      <c r="A64" s="14">
        <f t="shared" si="0"/>
        <v>55</v>
      </c>
      <c r="B64" s="291" t="s">
        <v>829</v>
      </c>
      <c r="C64" s="754"/>
      <c r="D64" s="754"/>
      <c r="E64" s="754"/>
      <c r="F64" s="754"/>
      <c r="G64" s="291" t="s">
        <v>73</v>
      </c>
      <c r="H64" s="58" t="s">
        <v>1625</v>
      </c>
      <c r="I64" s="292">
        <v>1</v>
      </c>
      <c r="J64" s="198"/>
      <c r="L64" s="337">
        <v>1</v>
      </c>
      <c r="M64" s="43"/>
    </row>
    <row r="65" spans="1:13" s="26" customFormat="1" ht="24.75" customHeight="1" x14ac:dyDescent="0.2">
      <c r="A65" s="314"/>
      <c r="B65" s="312"/>
      <c r="C65" s="754"/>
      <c r="D65" s="754"/>
      <c r="E65" s="754"/>
      <c r="F65" s="754"/>
      <c r="G65" s="312" t="s">
        <v>73</v>
      </c>
      <c r="H65" s="352" t="s">
        <v>1887</v>
      </c>
      <c r="I65" s="313"/>
      <c r="J65" s="198"/>
      <c r="L65" s="31"/>
      <c r="M65" s="43"/>
    </row>
    <row r="66" spans="1:13" s="26" customFormat="1" ht="25.5" x14ac:dyDescent="0.2">
      <c r="A66" s="14">
        <f>A64+1</f>
        <v>56</v>
      </c>
      <c r="B66" s="291" t="s">
        <v>829</v>
      </c>
      <c r="C66" s="754"/>
      <c r="D66" s="754"/>
      <c r="E66" s="754"/>
      <c r="F66" s="754"/>
      <c r="G66" s="291" t="s">
        <v>73</v>
      </c>
      <c r="H66" s="100" t="s">
        <v>1827</v>
      </c>
      <c r="I66" s="292">
        <v>1</v>
      </c>
      <c r="J66" s="198"/>
      <c r="L66" s="337">
        <v>1</v>
      </c>
      <c r="M66" s="43"/>
    </row>
    <row r="67" spans="1:13" s="26" customFormat="1" ht="25.5" x14ac:dyDescent="0.2">
      <c r="A67" s="14">
        <f t="shared" si="0"/>
        <v>57</v>
      </c>
      <c r="B67" s="291" t="s">
        <v>829</v>
      </c>
      <c r="C67" s="754"/>
      <c r="D67" s="754"/>
      <c r="E67" s="754"/>
      <c r="F67" s="754"/>
      <c r="G67" s="291" t="s">
        <v>73</v>
      </c>
      <c r="H67" s="100" t="s">
        <v>1828</v>
      </c>
      <c r="I67" s="292">
        <v>1</v>
      </c>
      <c r="J67" s="198"/>
      <c r="L67" s="337">
        <v>1</v>
      </c>
      <c r="M67" s="43"/>
    </row>
    <row r="68" spans="1:13" s="26" customFormat="1" ht="22.5" customHeight="1" x14ac:dyDescent="0.2">
      <c r="A68" s="14">
        <f t="shared" si="0"/>
        <v>58</v>
      </c>
      <c r="B68" s="291" t="s">
        <v>829</v>
      </c>
      <c r="C68" s="754"/>
      <c r="D68" s="754"/>
      <c r="E68" s="754"/>
      <c r="F68" s="754"/>
      <c r="G68" s="291" t="s">
        <v>73</v>
      </c>
      <c r="H68" s="59" t="s">
        <v>1829</v>
      </c>
      <c r="I68" s="292">
        <v>1</v>
      </c>
      <c r="J68" s="198"/>
      <c r="L68" s="337">
        <v>1</v>
      </c>
      <c r="M68" s="43"/>
    </row>
    <row r="69" spans="1:13" s="26" customFormat="1" ht="25.5" x14ac:dyDescent="0.2">
      <c r="A69" s="14">
        <f t="shared" si="0"/>
        <v>59</v>
      </c>
      <c r="B69" s="31" t="s">
        <v>830</v>
      </c>
      <c r="C69" s="78"/>
      <c r="D69" s="292" t="s">
        <v>1493</v>
      </c>
      <c r="E69" s="754"/>
      <c r="F69" s="754"/>
      <c r="G69" s="292" t="s">
        <v>73</v>
      </c>
      <c r="H69" s="59" t="s">
        <v>1830</v>
      </c>
      <c r="I69" s="292">
        <v>1</v>
      </c>
      <c r="J69" s="198"/>
      <c r="L69" s="337">
        <v>1</v>
      </c>
      <c r="M69" s="43"/>
    </row>
    <row r="70" spans="1:13" s="26" customFormat="1" ht="25.5" x14ac:dyDescent="0.2">
      <c r="A70" s="14">
        <f t="shared" si="0"/>
        <v>60</v>
      </c>
      <c r="B70" s="31" t="s">
        <v>830</v>
      </c>
      <c r="C70" s="78"/>
      <c r="D70" s="292" t="s">
        <v>1493</v>
      </c>
      <c r="E70" s="754"/>
      <c r="F70" s="754"/>
      <c r="G70" s="292" t="s">
        <v>73</v>
      </c>
      <c r="H70" s="59" t="s">
        <v>1831</v>
      </c>
      <c r="I70" s="292">
        <v>1</v>
      </c>
      <c r="J70" s="198"/>
      <c r="L70" s="337">
        <v>1</v>
      </c>
      <c r="M70" s="43"/>
    </row>
    <row r="71" spans="1:13" s="26" customFormat="1" x14ac:dyDescent="0.2">
      <c r="A71" s="14">
        <f>A70+1</f>
        <v>61</v>
      </c>
      <c r="B71" s="31"/>
      <c r="C71" s="78"/>
      <c r="D71" s="31"/>
      <c r="E71" s="31"/>
      <c r="F71" s="786" t="s">
        <v>1774</v>
      </c>
      <c r="G71" s="296" t="s">
        <v>73</v>
      </c>
      <c r="H71" s="324" t="s">
        <v>1832</v>
      </c>
      <c r="I71" s="293">
        <v>0</v>
      </c>
      <c r="J71" s="310" t="s">
        <v>1789</v>
      </c>
      <c r="L71" s="337">
        <v>1</v>
      </c>
      <c r="M71" s="43"/>
    </row>
    <row r="72" spans="1:13" s="26" customFormat="1" x14ac:dyDescent="0.2">
      <c r="A72" s="14">
        <f>A71+1</f>
        <v>62</v>
      </c>
      <c r="B72" s="31"/>
      <c r="C72" s="78"/>
      <c r="D72" s="31"/>
      <c r="E72" s="31"/>
      <c r="F72" s="786"/>
      <c r="G72" s="296" t="s">
        <v>73</v>
      </c>
      <c r="H72" s="324" t="s">
        <v>1833</v>
      </c>
      <c r="I72" s="293">
        <v>0</v>
      </c>
      <c r="J72" s="310" t="s">
        <v>1789</v>
      </c>
      <c r="L72" s="337">
        <v>1</v>
      </c>
      <c r="M72" s="43"/>
    </row>
    <row r="73" spans="1:13" s="26" customFormat="1" x14ac:dyDescent="0.2">
      <c r="A73" s="14">
        <f>A72+1</f>
        <v>63</v>
      </c>
      <c r="B73" s="292" t="s">
        <v>1492</v>
      </c>
      <c r="C73" s="292" t="s">
        <v>1491</v>
      </c>
      <c r="D73" s="292" t="s">
        <v>1487</v>
      </c>
      <c r="E73" s="764" t="s">
        <v>1487</v>
      </c>
      <c r="F73" s="764" t="s">
        <v>1487</v>
      </c>
      <c r="G73" s="292" t="s">
        <v>1488</v>
      </c>
      <c r="H73" s="323" t="s">
        <v>1489</v>
      </c>
      <c r="I73" s="292">
        <v>1</v>
      </c>
      <c r="J73" s="198"/>
      <c r="L73" s="337">
        <v>1</v>
      </c>
      <c r="M73" s="43"/>
    </row>
    <row r="74" spans="1:13" s="26" customFormat="1" ht="25.5" x14ac:dyDescent="0.2">
      <c r="A74" s="14">
        <f>A73+1</f>
        <v>64</v>
      </c>
      <c r="B74" s="31"/>
      <c r="C74" s="31" t="s">
        <v>1486</v>
      </c>
      <c r="D74" s="292" t="s">
        <v>1508</v>
      </c>
      <c r="E74" s="764"/>
      <c r="F74" s="764"/>
      <c r="G74" s="292" t="s">
        <v>73</v>
      </c>
      <c r="H74" s="323" t="s">
        <v>1490</v>
      </c>
      <c r="I74" s="292">
        <v>1</v>
      </c>
      <c r="J74" s="198"/>
      <c r="L74" s="337">
        <v>1</v>
      </c>
      <c r="M74" s="43"/>
    </row>
    <row r="75" spans="1:13" ht="38.25" x14ac:dyDescent="0.2">
      <c r="A75" s="14">
        <f>A74+1</f>
        <v>65</v>
      </c>
      <c r="B75" s="292" t="s">
        <v>737</v>
      </c>
      <c r="C75" s="791" t="s">
        <v>61</v>
      </c>
      <c r="D75" s="791" t="s">
        <v>845</v>
      </c>
      <c r="E75" s="791" t="s">
        <v>845</v>
      </c>
      <c r="F75" s="791" t="s">
        <v>845</v>
      </c>
      <c r="G75" s="292" t="s">
        <v>62</v>
      </c>
      <c r="H75" s="38" t="s">
        <v>868</v>
      </c>
      <c r="I75" s="292">
        <v>1</v>
      </c>
      <c r="J75" s="197"/>
      <c r="L75" s="360">
        <v>1</v>
      </c>
    </row>
    <row r="76" spans="1:13" ht="26.25" customHeight="1" x14ac:dyDescent="0.2">
      <c r="A76" s="14">
        <f t="shared" ref="A76:A79" si="1">A75+1</f>
        <v>66</v>
      </c>
      <c r="B76" s="292" t="s">
        <v>737</v>
      </c>
      <c r="C76" s="791"/>
      <c r="D76" s="791"/>
      <c r="E76" s="791"/>
      <c r="F76" s="791"/>
      <c r="G76" s="292" t="s">
        <v>73</v>
      </c>
      <c r="H76" s="38" t="s">
        <v>869</v>
      </c>
      <c r="I76" s="292">
        <v>1</v>
      </c>
      <c r="J76" s="197"/>
      <c r="L76" s="360">
        <v>1</v>
      </c>
    </row>
    <row r="77" spans="1:13" ht="39.75" customHeight="1" x14ac:dyDescent="0.2">
      <c r="A77" s="14">
        <f t="shared" si="1"/>
        <v>67</v>
      </c>
      <c r="B77" s="292" t="s">
        <v>738</v>
      </c>
      <c r="C77" s="299" t="s">
        <v>93</v>
      </c>
      <c r="D77" s="299" t="s">
        <v>846</v>
      </c>
      <c r="E77" s="299" t="s">
        <v>846</v>
      </c>
      <c r="F77" s="299" t="s">
        <v>846</v>
      </c>
      <c r="G77" s="292" t="s">
        <v>63</v>
      </c>
      <c r="H77" s="39" t="s">
        <v>870</v>
      </c>
      <c r="I77" s="292">
        <v>1</v>
      </c>
      <c r="J77" s="197"/>
      <c r="L77" s="360">
        <v>1</v>
      </c>
    </row>
    <row r="78" spans="1:13" ht="25.5" x14ac:dyDescent="0.2">
      <c r="A78" s="14">
        <f t="shared" si="1"/>
        <v>68</v>
      </c>
      <c r="B78" s="31" t="s">
        <v>786</v>
      </c>
      <c r="C78" s="291" t="s">
        <v>1311</v>
      </c>
      <c r="D78" s="755">
        <v>4.3</v>
      </c>
      <c r="E78" s="755">
        <v>4.3</v>
      </c>
      <c r="F78" s="755">
        <v>4.3</v>
      </c>
      <c r="G78" s="291" t="s">
        <v>95</v>
      </c>
      <c r="H78" s="32" t="s">
        <v>871</v>
      </c>
      <c r="I78" s="292">
        <v>1</v>
      </c>
      <c r="J78" s="197"/>
      <c r="L78" s="360">
        <v>1</v>
      </c>
    </row>
    <row r="79" spans="1:13" ht="25.5" x14ac:dyDescent="0.2">
      <c r="A79" s="14">
        <f t="shared" si="1"/>
        <v>69</v>
      </c>
      <c r="B79" s="31" t="s">
        <v>786</v>
      </c>
      <c r="C79" s="291" t="s">
        <v>1311</v>
      </c>
      <c r="D79" s="755"/>
      <c r="E79" s="755"/>
      <c r="F79" s="755"/>
      <c r="G79" s="291" t="s">
        <v>73</v>
      </c>
      <c r="H79" s="32" t="s">
        <v>872</v>
      </c>
      <c r="I79" s="292">
        <v>1</v>
      </c>
      <c r="J79" s="197"/>
      <c r="L79" s="360">
        <v>1</v>
      </c>
    </row>
    <row r="80" spans="1:13" x14ac:dyDescent="0.2">
      <c r="A80" s="69"/>
      <c r="B80" s="769" t="s">
        <v>791</v>
      </c>
      <c r="C80" s="769"/>
      <c r="D80" s="769"/>
      <c r="E80" s="769"/>
      <c r="F80" s="769"/>
      <c r="G80" s="769"/>
      <c r="H80" s="769"/>
      <c r="I80" s="269"/>
      <c r="J80" s="33"/>
      <c r="L80" s="362"/>
    </row>
    <row r="81" spans="1:13" ht="25.5" x14ac:dyDescent="0.2">
      <c r="A81" s="14">
        <f>A79+1</f>
        <v>70</v>
      </c>
      <c r="B81" s="291" t="s">
        <v>739</v>
      </c>
      <c r="C81" s="295">
        <v>5.0999999999999996</v>
      </c>
      <c r="D81" s="295">
        <v>5.0999999999999996</v>
      </c>
      <c r="E81" s="295">
        <v>5.0999999999999996</v>
      </c>
      <c r="F81" s="295">
        <v>5.0999999999999996</v>
      </c>
      <c r="G81" s="291" t="s">
        <v>98</v>
      </c>
      <c r="H81" s="32" t="s">
        <v>873</v>
      </c>
      <c r="I81" s="292">
        <v>1</v>
      </c>
      <c r="J81" s="33"/>
      <c r="L81" s="360">
        <v>1</v>
      </c>
    </row>
    <row r="82" spans="1:13" ht="25.5" x14ac:dyDescent="0.2">
      <c r="A82" s="14">
        <f>A81+1</f>
        <v>71</v>
      </c>
      <c r="B82" s="31" t="s">
        <v>728</v>
      </c>
      <c r="C82" s="291" t="s">
        <v>1312</v>
      </c>
      <c r="D82" s="755" t="s">
        <v>64</v>
      </c>
      <c r="E82" s="755" t="s">
        <v>64</v>
      </c>
      <c r="F82" s="756" t="s">
        <v>64</v>
      </c>
      <c r="G82" s="291" t="s">
        <v>65</v>
      </c>
      <c r="H82" s="32" t="s">
        <v>874</v>
      </c>
      <c r="I82" s="292">
        <v>1</v>
      </c>
      <c r="J82" s="33"/>
      <c r="L82" s="360">
        <v>1</v>
      </c>
    </row>
    <row r="83" spans="1:13" ht="38.25" x14ac:dyDescent="0.2">
      <c r="A83" s="14">
        <f t="shared" ref="A83:A144" si="2">A82+1</f>
        <v>72</v>
      </c>
      <c r="B83" s="31" t="s">
        <v>786</v>
      </c>
      <c r="C83" s="291" t="s">
        <v>1312</v>
      </c>
      <c r="D83" s="755"/>
      <c r="E83" s="755"/>
      <c r="F83" s="757"/>
      <c r="G83" s="291" t="s">
        <v>73</v>
      </c>
      <c r="H83" s="32" t="s">
        <v>875</v>
      </c>
      <c r="I83" s="292">
        <v>1</v>
      </c>
      <c r="J83" s="33"/>
      <c r="L83" s="360">
        <v>1</v>
      </c>
    </row>
    <row r="84" spans="1:13" ht="25.5" x14ac:dyDescent="0.2">
      <c r="A84" s="14">
        <f>A83+1</f>
        <v>73</v>
      </c>
      <c r="B84" s="31" t="s">
        <v>786</v>
      </c>
      <c r="C84" s="291" t="s">
        <v>1312</v>
      </c>
      <c r="D84" s="755"/>
      <c r="E84" s="755"/>
      <c r="F84" s="757"/>
      <c r="G84" s="291" t="s">
        <v>73</v>
      </c>
      <c r="H84" s="32" t="s">
        <v>876</v>
      </c>
      <c r="I84" s="292">
        <v>1</v>
      </c>
      <c r="J84" s="33"/>
      <c r="L84" s="360">
        <v>1</v>
      </c>
    </row>
    <row r="85" spans="1:13" ht="25.5" x14ac:dyDescent="0.2">
      <c r="A85" s="14">
        <f>A84+1</f>
        <v>74</v>
      </c>
      <c r="B85" s="301"/>
      <c r="C85" s="31"/>
      <c r="D85" s="110"/>
      <c r="E85" s="292" t="s">
        <v>1559</v>
      </c>
      <c r="F85" s="758"/>
      <c r="G85" s="292" t="s">
        <v>73</v>
      </c>
      <c r="H85" s="39" t="s">
        <v>1796</v>
      </c>
      <c r="I85" s="270">
        <v>0</v>
      </c>
      <c r="J85" s="266" t="s">
        <v>1789</v>
      </c>
      <c r="L85" s="364">
        <v>0</v>
      </c>
      <c r="M85" s="378">
        <v>1</v>
      </c>
    </row>
    <row r="86" spans="1:13" ht="25.5" x14ac:dyDescent="0.2">
      <c r="A86" s="14">
        <f>A85+1</f>
        <v>75</v>
      </c>
      <c r="B86" s="31" t="s">
        <v>786</v>
      </c>
      <c r="C86" s="291" t="s">
        <v>1313</v>
      </c>
      <c r="D86" s="755" t="s">
        <v>67</v>
      </c>
      <c r="E86" s="755" t="s">
        <v>67</v>
      </c>
      <c r="F86" s="755" t="s">
        <v>67</v>
      </c>
      <c r="G86" s="291" t="s">
        <v>68</v>
      </c>
      <c r="H86" s="32" t="s">
        <v>877</v>
      </c>
      <c r="I86" s="292">
        <v>1</v>
      </c>
      <c r="J86" s="33"/>
      <c r="L86" s="360">
        <v>1</v>
      </c>
    </row>
    <row r="87" spans="1:13" ht="25.5" x14ac:dyDescent="0.2">
      <c r="A87" s="14">
        <f t="shared" si="2"/>
        <v>76</v>
      </c>
      <c r="B87" s="31" t="s">
        <v>786</v>
      </c>
      <c r="C87" s="291" t="s">
        <v>1313</v>
      </c>
      <c r="D87" s="755"/>
      <c r="E87" s="755"/>
      <c r="F87" s="755"/>
      <c r="G87" s="291" t="s">
        <v>73</v>
      </c>
      <c r="H87" s="32" t="s">
        <v>878</v>
      </c>
      <c r="I87" s="292">
        <v>1</v>
      </c>
      <c r="J87" s="33"/>
      <c r="L87" s="360">
        <v>1</v>
      </c>
    </row>
    <row r="88" spans="1:13" ht="51" x14ac:dyDescent="0.2">
      <c r="A88" s="14">
        <f t="shared" si="2"/>
        <v>77</v>
      </c>
      <c r="B88" s="291" t="s">
        <v>740</v>
      </c>
      <c r="C88" s="755" t="s">
        <v>69</v>
      </c>
      <c r="D88" s="755" t="s">
        <v>69</v>
      </c>
      <c r="E88" s="755" t="s">
        <v>69</v>
      </c>
      <c r="F88" s="755" t="s">
        <v>69</v>
      </c>
      <c r="G88" s="291" t="s">
        <v>70</v>
      </c>
      <c r="H88" s="32" t="s">
        <v>879</v>
      </c>
      <c r="I88" s="292">
        <v>1</v>
      </c>
      <c r="J88" s="33"/>
      <c r="L88" s="360">
        <v>1</v>
      </c>
    </row>
    <row r="89" spans="1:13" ht="25.5" x14ac:dyDescent="0.2">
      <c r="A89" s="14">
        <f t="shared" si="2"/>
        <v>78</v>
      </c>
      <c r="B89" s="291" t="s">
        <v>740</v>
      </c>
      <c r="C89" s="755"/>
      <c r="D89" s="755"/>
      <c r="E89" s="755"/>
      <c r="F89" s="755"/>
      <c r="G89" s="291" t="s">
        <v>73</v>
      </c>
      <c r="H89" s="32" t="s">
        <v>880</v>
      </c>
      <c r="I89" s="292">
        <v>1</v>
      </c>
      <c r="J89" s="33"/>
      <c r="L89" s="360">
        <v>1</v>
      </c>
    </row>
    <row r="90" spans="1:13" ht="51" x14ac:dyDescent="0.2">
      <c r="A90" s="14">
        <f t="shared" si="2"/>
        <v>79</v>
      </c>
      <c r="B90" s="291" t="s">
        <v>740</v>
      </c>
      <c r="C90" s="755"/>
      <c r="D90" s="755"/>
      <c r="E90" s="755"/>
      <c r="F90" s="755"/>
      <c r="G90" s="291" t="s">
        <v>73</v>
      </c>
      <c r="H90" s="38" t="s">
        <v>881</v>
      </c>
      <c r="I90" s="292">
        <v>1</v>
      </c>
      <c r="J90" s="33"/>
      <c r="L90" s="360">
        <v>1</v>
      </c>
    </row>
    <row r="91" spans="1:13" ht="25.5" x14ac:dyDescent="0.2">
      <c r="A91" s="14">
        <f t="shared" si="2"/>
        <v>80</v>
      </c>
      <c r="B91" s="31" t="s">
        <v>786</v>
      </c>
      <c r="C91" s="291" t="s">
        <v>1314</v>
      </c>
      <c r="D91" s="755"/>
      <c r="E91" s="755"/>
      <c r="F91" s="755"/>
      <c r="G91" s="291" t="s">
        <v>73</v>
      </c>
      <c r="H91" s="32" t="s">
        <v>882</v>
      </c>
      <c r="I91" s="292">
        <v>1</v>
      </c>
      <c r="J91" s="33"/>
      <c r="L91" s="360">
        <v>1</v>
      </c>
    </row>
    <row r="92" spans="1:13" ht="38.25" x14ac:dyDescent="0.2">
      <c r="A92" s="14">
        <f t="shared" si="2"/>
        <v>81</v>
      </c>
      <c r="B92" s="291" t="s">
        <v>741</v>
      </c>
      <c r="C92" s="755" t="s">
        <v>106</v>
      </c>
      <c r="D92" s="755" t="s">
        <v>106</v>
      </c>
      <c r="E92" s="755" t="s">
        <v>106</v>
      </c>
      <c r="F92" s="755" t="s">
        <v>106</v>
      </c>
      <c r="G92" s="291" t="s">
        <v>107</v>
      </c>
      <c r="H92" s="38" t="s">
        <v>1797</v>
      </c>
      <c r="I92" s="292">
        <v>1</v>
      </c>
      <c r="J92" s="33"/>
      <c r="L92" s="360">
        <v>1</v>
      </c>
    </row>
    <row r="93" spans="1:13" ht="38.25" x14ac:dyDescent="0.2">
      <c r="A93" s="14">
        <f t="shared" si="2"/>
        <v>82</v>
      </c>
      <c r="B93" s="291" t="s">
        <v>741</v>
      </c>
      <c r="C93" s="755"/>
      <c r="D93" s="755"/>
      <c r="E93" s="755"/>
      <c r="F93" s="755"/>
      <c r="G93" s="291" t="s">
        <v>73</v>
      </c>
      <c r="H93" s="32" t="s">
        <v>884</v>
      </c>
      <c r="I93" s="292">
        <v>1</v>
      </c>
      <c r="J93" s="33"/>
      <c r="L93" s="360">
        <v>1</v>
      </c>
    </row>
    <row r="94" spans="1:13" x14ac:dyDescent="0.2">
      <c r="A94" s="301"/>
      <c r="B94" s="291" t="s">
        <v>741</v>
      </c>
      <c r="C94" s="755"/>
      <c r="D94" s="755"/>
      <c r="E94" s="755"/>
      <c r="F94" s="755"/>
      <c r="G94" s="291" t="s">
        <v>73</v>
      </c>
      <c r="H94" s="34" t="s">
        <v>885</v>
      </c>
      <c r="I94" s="31"/>
      <c r="J94" s="33"/>
      <c r="L94" s="361"/>
    </row>
    <row r="95" spans="1:13" x14ac:dyDescent="0.2">
      <c r="A95" s="14">
        <f>A93+1</f>
        <v>83</v>
      </c>
      <c r="B95" s="291" t="s">
        <v>741</v>
      </c>
      <c r="C95" s="755"/>
      <c r="D95" s="755"/>
      <c r="E95" s="755"/>
      <c r="F95" s="755"/>
      <c r="G95" s="291" t="s">
        <v>73</v>
      </c>
      <c r="H95" s="34" t="s">
        <v>886</v>
      </c>
      <c r="I95" s="292">
        <v>1</v>
      </c>
      <c r="J95" s="33"/>
      <c r="L95" s="360">
        <v>1</v>
      </c>
    </row>
    <row r="96" spans="1:13" x14ac:dyDescent="0.2">
      <c r="A96" s="14">
        <f t="shared" si="2"/>
        <v>84</v>
      </c>
      <c r="B96" s="291" t="s">
        <v>741</v>
      </c>
      <c r="C96" s="755"/>
      <c r="D96" s="755"/>
      <c r="E96" s="755"/>
      <c r="F96" s="755"/>
      <c r="G96" s="291" t="s">
        <v>73</v>
      </c>
      <c r="H96" s="34" t="s">
        <v>887</v>
      </c>
      <c r="I96" s="292">
        <v>1</v>
      </c>
      <c r="J96" s="33"/>
      <c r="L96" s="360">
        <v>1</v>
      </c>
    </row>
    <row r="97" spans="1:13" x14ac:dyDescent="0.2">
      <c r="A97" s="14">
        <f t="shared" si="2"/>
        <v>85</v>
      </c>
      <c r="B97" s="291" t="s">
        <v>741</v>
      </c>
      <c r="C97" s="755"/>
      <c r="D97" s="755"/>
      <c r="E97" s="755"/>
      <c r="F97" s="755"/>
      <c r="G97" s="291" t="s">
        <v>73</v>
      </c>
      <c r="H97" s="34" t="s">
        <v>888</v>
      </c>
      <c r="I97" s="292">
        <v>1</v>
      </c>
      <c r="J97" s="33"/>
      <c r="L97" s="360">
        <v>1</v>
      </c>
    </row>
    <row r="98" spans="1:13" x14ac:dyDescent="0.2">
      <c r="A98" s="14">
        <f t="shared" si="2"/>
        <v>86</v>
      </c>
      <c r="B98" s="291" t="s">
        <v>741</v>
      </c>
      <c r="C98" s="755"/>
      <c r="D98" s="755"/>
      <c r="E98" s="755"/>
      <c r="F98" s="755"/>
      <c r="G98" s="291" t="s">
        <v>73</v>
      </c>
      <c r="H98" s="34" t="s">
        <v>889</v>
      </c>
      <c r="I98" s="292">
        <v>1</v>
      </c>
      <c r="J98" s="33"/>
      <c r="L98" s="360">
        <v>1</v>
      </c>
    </row>
    <row r="99" spans="1:13" x14ac:dyDescent="0.2">
      <c r="A99" s="14">
        <f t="shared" si="2"/>
        <v>87</v>
      </c>
      <c r="B99" s="291" t="s">
        <v>741</v>
      </c>
      <c r="C99" s="755"/>
      <c r="D99" s="755"/>
      <c r="E99" s="755"/>
      <c r="F99" s="755"/>
      <c r="G99" s="291" t="s">
        <v>73</v>
      </c>
      <c r="H99" s="34" t="s">
        <v>890</v>
      </c>
      <c r="I99" s="292">
        <v>1</v>
      </c>
      <c r="J99" s="33"/>
      <c r="L99" s="360">
        <v>1</v>
      </c>
    </row>
    <row r="100" spans="1:13" x14ac:dyDescent="0.2">
      <c r="A100" s="14">
        <f t="shared" si="2"/>
        <v>88</v>
      </c>
      <c r="B100" s="291" t="s">
        <v>741</v>
      </c>
      <c r="C100" s="755"/>
      <c r="D100" s="755"/>
      <c r="E100" s="755"/>
      <c r="F100" s="755"/>
      <c r="G100" s="291" t="s">
        <v>73</v>
      </c>
      <c r="H100" s="34" t="s">
        <v>891</v>
      </c>
      <c r="I100" s="292">
        <v>1</v>
      </c>
      <c r="J100" s="33"/>
      <c r="L100" s="360">
        <v>1</v>
      </c>
    </row>
    <row r="101" spans="1:13" x14ac:dyDescent="0.2">
      <c r="A101" s="14">
        <f t="shared" si="2"/>
        <v>89</v>
      </c>
      <c r="B101" s="291" t="s">
        <v>741</v>
      </c>
      <c r="C101" s="755"/>
      <c r="D101" s="755"/>
      <c r="E101" s="755"/>
      <c r="F101" s="755"/>
      <c r="G101" s="291" t="s">
        <v>73</v>
      </c>
      <c r="H101" s="34" t="s">
        <v>892</v>
      </c>
      <c r="I101" s="292">
        <v>1</v>
      </c>
      <c r="J101" s="33"/>
      <c r="L101" s="360">
        <v>1</v>
      </c>
    </row>
    <row r="102" spans="1:13" x14ac:dyDescent="0.2">
      <c r="A102" s="14">
        <f t="shared" si="2"/>
        <v>90</v>
      </c>
      <c r="B102" s="292" t="s">
        <v>741</v>
      </c>
      <c r="C102" s="755"/>
      <c r="D102" s="755"/>
      <c r="E102" s="755"/>
      <c r="F102" s="755"/>
      <c r="G102" s="291" t="s">
        <v>73</v>
      </c>
      <c r="H102" s="34" t="s">
        <v>893</v>
      </c>
      <c r="I102" s="292">
        <v>1</v>
      </c>
      <c r="J102" s="33"/>
      <c r="L102" s="360">
        <v>1</v>
      </c>
    </row>
    <row r="103" spans="1:13" x14ac:dyDescent="0.2">
      <c r="A103" s="14">
        <f t="shared" si="2"/>
        <v>91</v>
      </c>
      <c r="B103" s="291" t="s">
        <v>741</v>
      </c>
      <c r="C103" s="755"/>
      <c r="D103" s="755"/>
      <c r="E103" s="755"/>
      <c r="F103" s="755"/>
      <c r="G103" s="291" t="s">
        <v>73</v>
      </c>
      <c r="H103" s="34" t="s">
        <v>894</v>
      </c>
      <c r="I103" s="292">
        <v>1</v>
      </c>
      <c r="J103" s="33"/>
      <c r="L103" s="360">
        <v>1</v>
      </c>
    </row>
    <row r="104" spans="1:13" x14ac:dyDescent="0.2">
      <c r="A104" s="14">
        <f t="shared" si="2"/>
        <v>92</v>
      </c>
      <c r="B104" s="292" t="s">
        <v>741</v>
      </c>
      <c r="C104" s="755"/>
      <c r="D104" s="755"/>
      <c r="E104" s="755"/>
      <c r="F104" s="755"/>
      <c r="G104" s="291" t="s">
        <v>73</v>
      </c>
      <c r="H104" s="34" t="s">
        <v>1462</v>
      </c>
      <c r="I104" s="292">
        <v>1</v>
      </c>
      <c r="J104" s="33"/>
      <c r="L104" s="360">
        <v>1</v>
      </c>
    </row>
    <row r="105" spans="1:13" x14ac:dyDescent="0.2">
      <c r="A105" s="14">
        <f t="shared" si="2"/>
        <v>93</v>
      </c>
      <c r="B105" s="291" t="s">
        <v>741</v>
      </c>
      <c r="C105" s="755"/>
      <c r="D105" s="755"/>
      <c r="E105" s="755"/>
      <c r="F105" s="755"/>
      <c r="G105" s="291" t="s">
        <v>73</v>
      </c>
      <c r="H105" s="32" t="s">
        <v>1461</v>
      </c>
      <c r="I105" s="292">
        <v>1</v>
      </c>
      <c r="J105" s="33"/>
      <c r="L105" s="360">
        <v>1</v>
      </c>
    </row>
    <row r="106" spans="1:13" ht="25.5" x14ac:dyDescent="0.2">
      <c r="A106" s="14">
        <f t="shared" si="2"/>
        <v>94</v>
      </c>
      <c r="B106" s="291" t="s">
        <v>742</v>
      </c>
      <c r="C106" s="755" t="s">
        <v>122</v>
      </c>
      <c r="D106" s="755" t="s">
        <v>122</v>
      </c>
      <c r="E106" s="755" t="s">
        <v>122</v>
      </c>
      <c r="F106" s="755" t="s">
        <v>122</v>
      </c>
      <c r="G106" s="291" t="s">
        <v>123</v>
      </c>
      <c r="H106" s="32" t="s">
        <v>895</v>
      </c>
      <c r="I106" s="292">
        <v>1</v>
      </c>
      <c r="J106" s="33"/>
      <c r="L106" s="360">
        <v>1</v>
      </c>
    </row>
    <row r="107" spans="1:13" ht="25.5" x14ac:dyDescent="0.2">
      <c r="A107" s="14">
        <f t="shared" si="2"/>
        <v>95</v>
      </c>
      <c r="B107" s="291" t="s">
        <v>742</v>
      </c>
      <c r="C107" s="755"/>
      <c r="D107" s="755"/>
      <c r="E107" s="755"/>
      <c r="F107" s="755"/>
      <c r="G107" s="291" t="s">
        <v>73</v>
      </c>
      <c r="H107" s="32" t="s">
        <v>896</v>
      </c>
      <c r="I107" s="292">
        <v>1</v>
      </c>
      <c r="J107" s="33"/>
      <c r="L107" s="360">
        <v>1</v>
      </c>
    </row>
    <row r="108" spans="1:13" ht="38.25" x14ac:dyDescent="0.2">
      <c r="A108" s="14">
        <f>A107+1</f>
        <v>96</v>
      </c>
      <c r="B108" s="31"/>
      <c r="C108" s="755"/>
      <c r="D108" s="755"/>
      <c r="E108" s="755"/>
      <c r="F108" s="755"/>
      <c r="G108" s="291" t="s">
        <v>73</v>
      </c>
      <c r="H108" s="32" t="s">
        <v>1607</v>
      </c>
      <c r="I108" s="270">
        <v>0</v>
      </c>
      <c r="J108" s="266" t="s">
        <v>1789</v>
      </c>
      <c r="L108" s="364">
        <v>0</v>
      </c>
      <c r="M108" s="378">
        <v>1</v>
      </c>
    </row>
    <row r="109" spans="1:13" ht="38.25" x14ac:dyDescent="0.2">
      <c r="A109" s="14">
        <f>A108+1</f>
        <v>97</v>
      </c>
      <c r="B109" s="291" t="s">
        <v>743</v>
      </c>
      <c r="C109" s="755" t="s">
        <v>126</v>
      </c>
      <c r="D109" s="755" t="s">
        <v>126</v>
      </c>
      <c r="E109" s="755" t="s">
        <v>126</v>
      </c>
      <c r="F109" s="755" t="s">
        <v>126</v>
      </c>
      <c r="G109" s="291" t="s">
        <v>127</v>
      </c>
      <c r="H109" s="32" t="s">
        <v>1495</v>
      </c>
      <c r="I109" s="292">
        <v>1</v>
      </c>
      <c r="J109" s="33"/>
      <c r="L109" s="360">
        <v>1</v>
      </c>
    </row>
    <row r="110" spans="1:13" ht="25.5" x14ac:dyDescent="0.2">
      <c r="A110" s="14">
        <f t="shared" si="2"/>
        <v>98</v>
      </c>
      <c r="B110" s="291" t="s">
        <v>743</v>
      </c>
      <c r="C110" s="755"/>
      <c r="D110" s="755"/>
      <c r="E110" s="755"/>
      <c r="F110" s="755"/>
      <c r="G110" s="291" t="s">
        <v>73</v>
      </c>
      <c r="H110" s="32" t="s">
        <v>1297</v>
      </c>
      <c r="I110" s="292">
        <v>1</v>
      </c>
      <c r="J110" s="33"/>
      <c r="L110" s="360">
        <v>1</v>
      </c>
    </row>
    <row r="111" spans="1:13" ht="38.25" x14ac:dyDescent="0.2">
      <c r="A111" s="14">
        <f t="shared" si="2"/>
        <v>99</v>
      </c>
      <c r="B111" s="291" t="s">
        <v>686</v>
      </c>
      <c r="C111" s="755"/>
      <c r="D111" s="755"/>
      <c r="E111" s="755"/>
      <c r="F111" s="755"/>
      <c r="G111" s="291" t="s">
        <v>73</v>
      </c>
      <c r="H111" s="32" t="s">
        <v>897</v>
      </c>
      <c r="I111" s="292">
        <v>1</v>
      </c>
      <c r="J111" s="33"/>
      <c r="L111" s="360">
        <v>1</v>
      </c>
    </row>
    <row r="112" spans="1:13" ht="25.5" x14ac:dyDescent="0.2">
      <c r="A112" s="14">
        <f t="shared" si="2"/>
        <v>100</v>
      </c>
      <c r="B112" s="291" t="s">
        <v>744</v>
      </c>
      <c r="C112" s="755"/>
      <c r="D112" s="755"/>
      <c r="E112" s="755"/>
      <c r="F112" s="755"/>
      <c r="G112" s="291" t="s">
        <v>73</v>
      </c>
      <c r="H112" s="32" t="s">
        <v>898</v>
      </c>
      <c r="I112" s="292">
        <v>1</v>
      </c>
      <c r="J112" s="33"/>
      <c r="L112" s="360">
        <v>1</v>
      </c>
    </row>
    <row r="113" spans="1:12" ht="25.5" x14ac:dyDescent="0.2">
      <c r="A113" s="14">
        <f t="shared" si="2"/>
        <v>101</v>
      </c>
      <c r="B113" s="291" t="s">
        <v>743</v>
      </c>
      <c r="C113" s="755"/>
      <c r="D113" s="755"/>
      <c r="E113" s="755"/>
      <c r="F113" s="755"/>
      <c r="G113" s="291" t="s">
        <v>73</v>
      </c>
      <c r="H113" s="32" t="s">
        <v>899</v>
      </c>
      <c r="I113" s="292">
        <v>1</v>
      </c>
      <c r="J113" s="33"/>
      <c r="L113" s="360">
        <v>1</v>
      </c>
    </row>
    <row r="114" spans="1:12" ht="38.25" x14ac:dyDescent="0.2">
      <c r="A114" s="14">
        <f t="shared" si="2"/>
        <v>102</v>
      </c>
      <c r="B114" s="291" t="s">
        <v>743</v>
      </c>
      <c r="C114" s="755"/>
      <c r="D114" s="755"/>
      <c r="E114" s="755"/>
      <c r="F114" s="755"/>
      <c r="G114" s="291" t="s">
        <v>73</v>
      </c>
      <c r="H114" s="32" t="s">
        <v>900</v>
      </c>
      <c r="I114" s="292">
        <v>1</v>
      </c>
      <c r="J114" s="33"/>
      <c r="L114" s="360">
        <v>1</v>
      </c>
    </row>
    <row r="115" spans="1:12" ht="38.25" x14ac:dyDescent="0.2">
      <c r="A115" s="14">
        <f t="shared" si="2"/>
        <v>103</v>
      </c>
      <c r="B115" s="291" t="s">
        <v>743</v>
      </c>
      <c r="C115" s="755"/>
      <c r="D115" s="755"/>
      <c r="E115" s="755"/>
      <c r="F115" s="755"/>
      <c r="G115" s="291" t="s">
        <v>73</v>
      </c>
      <c r="H115" s="32" t="s">
        <v>901</v>
      </c>
      <c r="I115" s="292">
        <v>1</v>
      </c>
      <c r="J115" s="33"/>
      <c r="L115" s="360">
        <v>1</v>
      </c>
    </row>
    <row r="116" spans="1:12" ht="25.5" x14ac:dyDescent="0.2">
      <c r="A116" s="14">
        <f t="shared" si="2"/>
        <v>104</v>
      </c>
      <c r="B116" s="291" t="s">
        <v>743</v>
      </c>
      <c r="C116" s="755"/>
      <c r="D116" s="755"/>
      <c r="E116" s="755"/>
      <c r="F116" s="755"/>
      <c r="G116" s="291" t="s">
        <v>73</v>
      </c>
      <c r="H116" s="32" t="s">
        <v>902</v>
      </c>
      <c r="I116" s="292">
        <v>1</v>
      </c>
      <c r="J116" s="33"/>
      <c r="L116" s="360">
        <v>1</v>
      </c>
    </row>
    <row r="117" spans="1:12" ht="38.25" x14ac:dyDescent="0.2">
      <c r="A117" s="14">
        <f t="shared" si="2"/>
        <v>105</v>
      </c>
      <c r="B117" s="291" t="s">
        <v>743</v>
      </c>
      <c r="C117" s="755"/>
      <c r="D117" s="755"/>
      <c r="E117" s="755"/>
      <c r="F117" s="755"/>
      <c r="G117" s="291" t="s">
        <v>73</v>
      </c>
      <c r="H117" s="32" t="s">
        <v>903</v>
      </c>
      <c r="I117" s="292">
        <v>1</v>
      </c>
      <c r="J117" s="33"/>
      <c r="L117" s="360">
        <v>1</v>
      </c>
    </row>
    <row r="118" spans="1:12" ht="52.5" customHeight="1" x14ac:dyDescent="0.2">
      <c r="A118" s="14">
        <f t="shared" si="2"/>
        <v>106</v>
      </c>
      <c r="B118" s="291" t="s">
        <v>743</v>
      </c>
      <c r="C118" s="755"/>
      <c r="D118" s="755"/>
      <c r="E118" s="755"/>
      <c r="F118" s="755"/>
      <c r="G118" s="291" t="s">
        <v>73</v>
      </c>
      <c r="H118" s="32" t="s">
        <v>904</v>
      </c>
      <c r="I118" s="292">
        <v>1</v>
      </c>
      <c r="J118" s="33"/>
      <c r="L118" s="360">
        <v>1</v>
      </c>
    </row>
    <row r="119" spans="1:12" ht="51" x14ac:dyDescent="0.2">
      <c r="A119" s="14">
        <f t="shared" si="2"/>
        <v>107</v>
      </c>
      <c r="B119" s="292" t="s">
        <v>745</v>
      </c>
      <c r="C119" s="295" t="s">
        <v>136</v>
      </c>
      <c r="D119" s="755" t="s">
        <v>136</v>
      </c>
      <c r="E119" s="755" t="s">
        <v>136</v>
      </c>
      <c r="F119" s="755" t="s">
        <v>136</v>
      </c>
      <c r="G119" s="291" t="s">
        <v>137</v>
      </c>
      <c r="H119" s="32" t="s">
        <v>905</v>
      </c>
      <c r="I119" s="292">
        <v>1</v>
      </c>
      <c r="J119" s="33"/>
      <c r="L119" s="360">
        <v>1</v>
      </c>
    </row>
    <row r="120" spans="1:12" ht="25.5" x14ac:dyDescent="0.2">
      <c r="A120" s="14">
        <f t="shared" si="2"/>
        <v>108</v>
      </c>
      <c r="B120" s="31" t="s">
        <v>786</v>
      </c>
      <c r="C120" s="291" t="s">
        <v>1315</v>
      </c>
      <c r="D120" s="755"/>
      <c r="E120" s="755"/>
      <c r="F120" s="755"/>
      <c r="G120" s="291" t="s">
        <v>73</v>
      </c>
      <c r="H120" s="32" t="s">
        <v>906</v>
      </c>
      <c r="I120" s="292">
        <v>1</v>
      </c>
      <c r="J120" s="33"/>
      <c r="L120" s="360">
        <v>1</v>
      </c>
    </row>
    <row r="121" spans="1:12" ht="38.25" x14ac:dyDescent="0.2">
      <c r="A121" s="14">
        <f t="shared" si="2"/>
        <v>109</v>
      </c>
      <c r="B121" s="291" t="s">
        <v>745</v>
      </c>
      <c r="C121" s="295" t="s">
        <v>136</v>
      </c>
      <c r="D121" s="755"/>
      <c r="E121" s="755"/>
      <c r="F121" s="755"/>
      <c r="G121" s="291" t="s">
        <v>73</v>
      </c>
      <c r="H121" s="38" t="s">
        <v>1798</v>
      </c>
      <c r="I121" s="292">
        <v>1</v>
      </c>
      <c r="J121" s="33"/>
      <c r="L121" s="360">
        <v>1</v>
      </c>
    </row>
    <row r="122" spans="1:12" ht="51" x14ac:dyDescent="0.2">
      <c r="A122" s="14">
        <f t="shared" si="2"/>
        <v>110</v>
      </c>
      <c r="B122" s="291" t="s">
        <v>745</v>
      </c>
      <c r="C122" s="295" t="s">
        <v>136</v>
      </c>
      <c r="D122" s="295" t="s">
        <v>136</v>
      </c>
      <c r="E122" s="295" t="s">
        <v>136</v>
      </c>
      <c r="F122" s="295" t="s">
        <v>136</v>
      </c>
      <c r="G122" s="291" t="s">
        <v>1473</v>
      </c>
      <c r="H122" s="32" t="s">
        <v>908</v>
      </c>
      <c r="I122" s="292">
        <v>1</v>
      </c>
      <c r="J122" s="33"/>
      <c r="L122" s="360">
        <v>1</v>
      </c>
    </row>
    <row r="123" spans="1:12" ht="29.25" customHeight="1" x14ac:dyDescent="0.2">
      <c r="A123" s="14">
        <f t="shared" si="2"/>
        <v>111</v>
      </c>
      <c r="B123" s="291" t="s">
        <v>745</v>
      </c>
      <c r="C123" s="295" t="s">
        <v>136</v>
      </c>
      <c r="D123" s="755" t="s">
        <v>136</v>
      </c>
      <c r="E123" s="755" t="s">
        <v>136</v>
      </c>
      <c r="F123" s="755" t="s">
        <v>136</v>
      </c>
      <c r="G123" s="291" t="s">
        <v>73</v>
      </c>
      <c r="H123" s="32" t="s">
        <v>909</v>
      </c>
      <c r="I123" s="292">
        <v>1</v>
      </c>
      <c r="J123" s="33"/>
      <c r="L123" s="360">
        <v>1</v>
      </c>
    </row>
    <row r="124" spans="1:12" ht="38.25" x14ac:dyDescent="0.2">
      <c r="A124" s="14">
        <f t="shared" si="2"/>
        <v>112</v>
      </c>
      <c r="B124" s="31" t="s">
        <v>786</v>
      </c>
      <c r="C124" s="291" t="s">
        <v>1315</v>
      </c>
      <c r="D124" s="755"/>
      <c r="E124" s="755"/>
      <c r="F124" s="755"/>
      <c r="G124" s="291" t="s">
        <v>73</v>
      </c>
      <c r="H124" s="38" t="s">
        <v>1799</v>
      </c>
      <c r="I124" s="292">
        <v>1</v>
      </c>
      <c r="J124" s="33"/>
      <c r="L124" s="360">
        <v>1</v>
      </c>
    </row>
    <row r="125" spans="1:12" ht="25.5" x14ac:dyDescent="0.2">
      <c r="A125" s="14">
        <f t="shared" si="2"/>
        <v>113</v>
      </c>
      <c r="B125" s="291" t="s">
        <v>745</v>
      </c>
      <c r="C125" s="295" t="s">
        <v>136</v>
      </c>
      <c r="D125" s="755"/>
      <c r="E125" s="755"/>
      <c r="F125" s="755"/>
      <c r="G125" s="291" t="s">
        <v>73</v>
      </c>
      <c r="H125" s="32" t="s">
        <v>911</v>
      </c>
      <c r="I125" s="292">
        <v>1</v>
      </c>
      <c r="J125" s="33"/>
      <c r="L125" s="360">
        <v>1</v>
      </c>
    </row>
    <row r="126" spans="1:12" ht="51" x14ac:dyDescent="0.2">
      <c r="A126" s="14">
        <f t="shared" si="2"/>
        <v>114</v>
      </c>
      <c r="B126" s="31" t="s">
        <v>786</v>
      </c>
      <c r="C126" s="291" t="s">
        <v>1315</v>
      </c>
      <c r="D126" s="755"/>
      <c r="E126" s="755"/>
      <c r="F126" s="755"/>
      <c r="G126" s="291" t="s">
        <v>73</v>
      </c>
      <c r="H126" s="39" t="s">
        <v>912</v>
      </c>
      <c r="I126" s="292">
        <v>1</v>
      </c>
      <c r="J126" s="33"/>
      <c r="L126" s="360">
        <v>1</v>
      </c>
    </row>
    <row r="127" spans="1:12" ht="38.25" customHeight="1" x14ac:dyDescent="0.2">
      <c r="A127" s="14">
        <f t="shared" si="2"/>
        <v>115</v>
      </c>
      <c r="B127" s="291" t="s">
        <v>745</v>
      </c>
      <c r="C127" s="295" t="s">
        <v>146</v>
      </c>
      <c r="D127" s="755" t="s">
        <v>146</v>
      </c>
      <c r="E127" s="755" t="s">
        <v>146</v>
      </c>
      <c r="F127" s="755" t="s">
        <v>146</v>
      </c>
      <c r="G127" s="292" t="s">
        <v>1800</v>
      </c>
      <c r="H127" s="32" t="s">
        <v>913</v>
      </c>
      <c r="I127" s="292">
        <v>1</v>
      </c>
      <c r="J127" s="33"/>
      <c r="L127" s="360">
        <v>1</v>
      </c>
    </row>
    <row r="128" spans="1:12" ht="25.5" x14ac:dyDescent="0.2">
      <c r="A128" s="14">
        <f t="shared" si="2"/>
        <v>116</v>
      </c>
      <c r="B128" s="291" t="s">
        <v>745</v>
      </c>
      <c r="C128" s="295" t="s">
        <v>146</v>
      </c>
      <c r="D128" s="755"/>
      <c r="E128" s="755"/>
      <c r="F128" s="755"/>
      <c r="G128" s="291" t="s">
        <v>73</v>
      </c>
      <c r="H128" s="32" t="s">
        <v>914</v>
      </c>
      <c r="I128" s="292">
        <v>1</v>
      </c>
      <c r="J128" s="33"/>
      <c r="L128" s="360">
        <v>1</v>
      </c>
    </row>
    <row r="129" spans="1:13" ht="38.25" x14ac:dyDescent="0.2">
      <c r="A129" s="14">
        <f t="shared" si="2"/>
        <v>117</v>
      </c>
      <c r="B129" s="31" t="s">
        <v>785</v>
      </c>
      <c r="C129" s="291" t="s">
        <v>1316</v>
      </c>
      <c r="D129" s="755"/>
      <c r="E129" s="755"/>
      <c r="F129" s="755"/>
      <c r="G129" s="291" t="s">
        <v>73</v>
      </c>
      <c r="H129" s="32" t="s">
        <v>915</v>
      </c>
      <c r="I129" s="292">
        <v>1</v>
      </c>
      <c r="J129" s="33"/>
      <c r="L129" s="360">
        <v>1</v>
      </c>
    </row>
    <row r="130" spans="1:13" ht="25.5" x14ac:dyDescent="0.2">
      <c r="A130" s="14">
        <f t="shared" si="2"/>
        <v>118</v>
      </c>
      <c r="B130" s="291" t="s">
        <v>742</v>
      </c>
      <c r="C130" s="295" t="s">
        <v>146</v>
      </c>
      <c r="D130" s="755"/>
      <c r="E130" s="755"/>
      <c r="F130" s="755"/>
      <c r="G130" s="291" t="s">
        <v>73</v>
      </c>
      <c r="H130" s="32" t="s">
        <v>916</v>
      </c>
      <c r="I130" s="292">
        <v>1</v>
      </c>
      <c r="J130" s="33"/>
      <c r="L130" s="360">
        <v>1</v>
      </c>
    </row>
    <row r="131" spans="1:13" ht="38.25" x14ac:dyDescent="0.2">
      <c r="A131" s="14">
        <f t="shared" si="2"/>
        <v>119</v>
      </c>
      <c r="B131" s="31" t="s">
        <v>785</v>
      </c>
      <c r="C131" s="291" t="s">
        <v>1316</v>
      </c>
      <c r="D131" s="755"/>
      <c r="E131" s="755"/>
      <c r="F131" s="755"/>
      <c r="G131" s="291" t="s">
        <v>73</v>
      </c>
      <c r="H131" s="32" t="s">
        <v>1296</v>
      </c>
      <c r="I131" s="292">
        <v>1</v>
      </c>
      <c r="J131" s="33"/>
      <c r="L131" s="360">
        <v>1</v>
      </c>
    </row>
    <row r="132" spans="1:13" ht="25.5" x14ac:dyDescent="0.2">
      <c r="A132" s="14">
        <f t="shared" si="2"/>
        <v>120</v>
      </c>
      <c r="B132" s="31" t="s">
        <v>785</v>
      </c>
      <c r="C132" s="291" t="s">
        <v>1316</v>
      </c>
      <c r="D132" s="755"/>
      <c r="E132" s="755"/>
      <c r="F132" s="755"/>
      <c r="G132" s="291" t="s">
        <v>73</v>
      </c>
      <c r="H132" s="32" t="s">
        <v>1297</v>
      </c>
      <c r="I132" s="292">
        <v>1</v>
      </c>
      <c r="J132" s="33"/>
      <c r="L132" s="360">
        <v>1</v>
      </c>
    </row>
    <row r="133" spans="1:13" ht="38.25" x14ac:dyDescent="0.2">
      <c r="A133" s="14">
        <f t="shared" si="2"/>
        <v>121</v>
      </c>
      <c r="B133" s="255"/>
      <c r="C133" s="301"/>
      <c r="D133" s="225"/>
      <c r="E133" s="764" t="s">
        <v>1601</v>
      </c>
      <c r="F133" s="764" t="s">
        <v>1886</v>
      </c>
      <c r="G133" s="292" t="s">
        <v>1524</v>
      </c>
      <c r="H133" s="38" t="s">
        <v>1801</v>
      </c>
      <c r="I133" s="270">
        <v>0</v>
      </c>
      <c r="J133" s="266" t="s">
        <v>1789</v>
      </c>
      <c r="L133" s="364">
        <v>0</v>
      </c>
      <c r="M133" s="378">
        <v>1</v>
      </c>
    </row>
    <row r="134" spans="1:13" ht="28.5" customHeight="1" x14ac:dyDescent="0.2">
      <c r="A134" s="14">
        <f t="shared" si="2"/>
        <v>122</v>
      </c>
      <c r="B134" s="255"/>
      <c r="C134" s="301"/>
      <c r="D134" s="225"/>
      <c r="E134" s="791"/>
      <c r="F134" s="791"/>
      <c r="G134" s="292" t="s">
        <v>73</v>
      </c>
      <c r="H134" s="38" t="s">
        <v>914</v>
      </c>
      <c r="I134" s="270">
        <v>0</v>
      </c>
      <c r="J134" s="266" t="s">
        <v>1789</v>
      </c>
      <c r="L134" s="364">
        <v>0</v>
      </c>
      <c r="M134" s="378">
        <v>1</v>
      </c>
    </row>
    <row r="135" spans="1:13" ht="25.5" customHeight="1" x14ac:dyDescent="0.2">
      <c r="A135" s="14">
        <f t="shared" si="2"/>
        <v>123</v>
      </c>
      <c r="B135" s="255"/>
      <c r="C135" s="31"/>
      <c r="D135" s="225"/>
      <c r="E135" s="791"/>
      <c r="F135" s="791"/>
      <c r="G135" s="292" t="s">
        <v>73</v>
      </c>
      <c r="H135" s="38" t="s">
        <v>1802</v>
      </c>
      <c r="I135" s="270">
        <v>0</v>
      </c>
      <c r="J135" s="266" t="s">
        <v>1789</v>
      </c>
      <c r="L135" s="364">
        <v>0</v>
      </c>
      <c r="M135" s="378">
        <v>1</v>
      </c>
    </row>
    <row r="136" spans="1:13" ht="38.25" x14ac:dyDescent="0.2">
      <c r="A136" s="14">
        <f t="shared" si="2"/>
        <v>124</v>
      </c>
      <c r="B136" s="255"/>
      <c r="C136" s="301"/>
      <c r="D136" s="225"/>
      <c r="E136" s="791"/>
      <c r="F136" s="791"/>
      <c r="G136" s="292" t="s">
        <v>73</v>
      </c>
      <c r="H136" s="38" t="s">
        <v>1803</v>
      </c>
      <c r="I136" s="270">
        <v>0</v>
      </c>
      <c r="J136" s="266" t="s">
        <v>1789</v>
      </c>
      <c r="L136" s="364">
        <v>0</v>
      </c>
      <c r="M136" s="378">
        <v>1</v>
      </c>
    </row>
    <row r="137" spans="1:13" ht="25.5" x14ac:dyDescent="0.2">
      <c r="A137" s="14">
        <f t="shared" si="2"/>
        <v>125</v>
      </c>
      <c r="B137" s="255"/>
      <c r="C137" s="31"/>
      <c r="D137" s="225"/>
      <c r="E137" s="791"/>
      <c r="F137" s="791"/>
      <c r="G137" s="292" t="s">
        <v>73</v>
      </c>
      <c r="H137" s="38" t="s">
        <v>1297</v>
      </c>
      <c r="I137" s="270">
        <v>0</v>
      </c>
      <c r="J137" s="266" t="s">
        <v>1789</v>
      </c>
      <c r="L137" s="364">
        <v>0</v>
      </c>
      <c r="M137" s="378">
        <v>1</v>
      </c>
    </row>
    <row r="138" spans="1:13" ht="38.25" x14ac:dyDescent="0.2">
      <c r="A138" s="14">
        <f t="shared" si="2"/>
        <v>126</v>
      </c>
      <c r="B138" s="31" t="s">
        <v>786</v>
      </c>
      <c r="C138" s="291" t="s">
        <v>1317</v>
      </c>
      <c r="D138" s="294" t="s">
        <v>152</v>
      </c>
      <c r="E138" s="294" t="s">
        <v>152</v>
      </c>
      <c r="F138" s="294" t="s">
        <v>152</v>
      </c>
      <c r="G138" s="291" t="s">
        <v>153</v>
      </c>
      <c r="H138" s="32" t="s">
        <v>917</v>
      </c>
      <c r="I138" s="292">
        <v>1</v>
      </c>
      <c r="J138" s="33"/>
      <c r="L138" s="360">
        <v>1</v>
      </c>
    </row>
    <row r="139" spans="1:13" ht="39" customHeight="1" x14ac:dyDescent="0.2">
      <c r="A139" s="14">
        <f t="shared" si="2"/>
        <v>127</v>
      </c>
      <c r="B139" s="31" t="s">
        <v>786</v>
      </c>
      <c r="C139" s="291" t="s">
        <v>1317</v>
      </c>
      <c r="D139" s="294" t="s">
        <v>152</v>
      </c>
      <c r="E139" s="294" t="s">
        <v>152</v>
      </c>
      <c r="F139" s="294" t="s">
        <v>152</v>
      </c>
      <c r="G139" s="291" t="s">
        <v>1610</v>
      </c>
      <c r="H139" s="38" t="s">
        <v>1804</v>
      </c>
      <c r="I139" s="292">
        <v>1</v>
      </c>
      <c r="J139" s="33"/>
      <c r="L139" s="360">
        <v>1</v>
      </c>
    </row>
    <row r="140" spans="1:13" ht="43.5" customHeight="1" x14ac:dyDescent="0.2">
      <c r="A140" s="14">
        <f t="shared" si="2"/>
        <v>128</v>
      </c>
      <c r="B140" s="31" t="s">
        <v>786</v>
      </c>
      <c r="C140" s="291" t="s">
        <v>1317</v>
      </c>
      <c r="D140" s="295" t="s">
        <v>152</v>
      </c>
      <c r="E140" s="295" t="s">
        <v>152</v>
      </c>
      <c r="F140" s="295" t="s">
        <v>152</v>
      </c>
      <c r="G140" s="292" t="s">
        <v>73</v>
      </c>
      <c r="H140" s="32" t="s">
        <v>919</v>
      </c>
      <c r="I140" s="292">
        <v>1</v>
      </c>
      <c r="J140" s="33"/>
      <c r="L140" s="360">
        <v>1</v>
      </c>
    </row>
    <row r="141" spans="1:13" ht="25.5" x14ac:dyDescent="0.2">
      <c r="A141" s="14">
        <f t="shared" si="2"/>
        <v>129</v>
      </c>
      <c r="B141" s="31" t="s">
        <v>786</v>
      </c>
      <c r="C141" s="291" t="s">
        <v>1318</v>
      </c>
      <c r="D141" s="755" t="s">
        <v>157</v>
      </c>
      <c r="E141" s="755" t="s">
        <v>157</v>
      </c>
      <c r="F141" s="755" t="s">
        <v>157</v>
      </c>
      <c r="G141" s="291" t="s">
        <v>158</v>
      </c>
      <c r="H141" s="38" t="s">
        <v>1805</v>
      </c>
      <c r="I141" s="292">
        <v>1</v>
      </c>
      <c r="J141" s="33"/>
      <c r="L141" s="360">
        <v>1</v>
      </c>
    </row>
    <row r="142" spans="1:13" ht="25.5" x14ac:dyDescent="0.2">
      <c r="A142" s="14">
        <f t="shared" si="2"/>
        <v>130</v>
      </c>
      <c r="B142" s="31" t="s">
        <v>786</v>
      </c>
      <c r="C142" s="291" t="s">
        <v>1318</v>
      </c>
      <c r="D142" s="755"/>
      <c r="E142" s="755"/>
      <c r="F142" s="755"/>
      <c r="G142" s="291" t="s">
        <v>73</v>
      </c>
      <c r="H142" s="32" t="s">
        <v>921</v>
      </c>
      <c r="I142" s="292">
        <v>1</v>
      </c>
      <c r="J142" s="33"/>
      <c r="L142" s="360">
        <v>1</v>
      </c>
    </row>
    <row r="143" spans="1:13" ht="38.25" x14ac:dyDescent="0.2">
      <c r="A143" s="14">
        <f t="shared" si="2"/>
        <v>131</v>
      </c>
      <c r="B143" s="31" t="s">
        <v>786</v>
      </c>
      <c r="C143" s="291" t="s">
        <v>1319</v>
      </c>
      <c r="D143" s="295" t="s">
        <v>161</v>
      </c>
      <c r="E143" s="295" t="s">
        <v>161</v>
      </c>
      <c r="F143" s="295" t="s">
        <v>161</v>
      </c>
      <c r="G143" s="291" t="s">
        <v>162</v>
      </c>
      <c r="H143" s="34" t="s">
        <v>922</v>
      </c>
      <c r="I143" s="292">
        <v>1</v>
      </c>
      <c r="J143" s="33"/>
      <c r="L143" s="360">
        <v>1</v>
      </c>
    </row>
    <row r="144" spans="1:13" ht="51" x14ac:dyDescent="0.2">
      <c r="A144" s="14">
        <f t="shared" si="2"/>
        <v>132</v>
      </c>
      <c r="B144" s="301"/>
      <c r="C144" s="31"/>
      <c r="D144" s="110"/>
      <c r="E144" s="292" t="s">
        <v>1602</v>
      </c>
      <c r="F144" s="292" t="s">
        <v>1602</v>
      </c>
      <c r="G144" s="292" t="s">
        <v>1528</v>
      </c>
      <c r="H144" s="39" t="s">
        <v>1806</v>
      </c>
      <c r="I144" s="270">
        <v>0</v>
      </c>
      <c r="J144" s="266" t="s">
        <v>1789</v>
      </c>
      <c r="L144" s="364">
        <v>0</v>
      </c>
      <c r="M144" s="378">
        <v>1</v>
      </c>
    </row>
    <row r="145" spans="1:12" x14ac:dyDescent="0.2">
      <c r="A145" s="69"/>
      <c r="B145" s="769" t="s">
        <v>792</v>
      </c>
      <c r="C145" s="769"/>
      <c r="D145" s="769"/>
      <c r="E145" s="769"/>
      <c r="F145" s="769"/>
      <c r="G145" s="769"/>
      <c r="H145" s="769"/>
      <c r="I145" s="69"/>
      <c r="J145" s="33"/>
      <c r="L145" s="362"/>
    </row>
    <row r="146" spans="1:12" ht="38.25" x14ac:dyDescent="0.2">
      <c r="A146" s="14">
        <f>A144+1</f>
        <v>133</v>
      </c>
      <c r="B146" s="31" t="s">
        <v>788</v>
      </c>
      <c r="C146" s="291" t="s">
        <v>1320</v>
      </c>
      <c r="D146" s="295">
        <v>5.2</v>
      </c>
      <c r="E146" s="295">
        <v>5.2</v>
      </c>
      <c r="F146" s="295">
        <v>5.2</v>
      </c>
      <c r="G146" s="291" t="s">
        <v>164</v>
      </c>
      <c r="H146" s="32" t="s">
        <v>923</v>
      </c>
      <c r="I146" s="292">
        <v>1</v>
      </c>
      <c r="J146" s="33"/>
      <c r="L146" s="360">
        <v>1</v>
      </c>
    </row>
    <row r="147" spans="1:12" ht="25.5" x14ac:dyDescent="0.2">
      <c r="A147" s="301"/>
      <c r="B147" s="31" t="s">
        <v>788</v>
      </c>
      <c r="C147" s="754" t="s">
        <v>1321</v>
      </c>
      <c r="D147" s="755" t="s">
        <v>166</v>
      </c>
      <c r="E147" s="755" t="s">
        <v>166</v>
      </c>
      <c r="F147" s="755" t="s">
        <v>166</v>
      </c>
      <c r="G147" s="291" t="s">
        <v>167</v>
      </c>
      <c r="H147" s="34" t="s">
        <v>924</v>
      </c>
      <c r="I147" s="301"/>
      <c r="J147" s="33"/>
      <c r="L147" s="361"/>
    </row>
    <row r="148" spans="1:12" ht="25.5" x14ac:dyDescent="0.2">
      <c r="A148" s="14">
        <f>A146+1</f>
        <v>134</v>
      </c>
      <c r="B148" s="31" t="s">
        <v>788</v>
      </c>
      <c r="C148" s="754"/>
      <c r="D148" s="755"/>
      <c r="E148" s="755"/>
      <c r="F148" s="755"/>
      <c r="G148" s="291" t="s">
        <v>73</v>
      </c>
      <c r="H148" s="34" t="s">
        <v>925</v>
      </c>
      <c r="I148" s="292">
        <v>1</v>
      </c>
      <c r="J148" s="33"/>
      <c r="L148" s="360">
        <v>1</v>
      </c>
    </row>
    <row r="149" spans="1:12" x14ac:dyDescent="0.2">
      <c r="A149" s="14">
        <f t="shared" ref="A149:A181" si="3">A148+1</f>
        <v>135</v>
      </c>
      <c r="B149" s="31" t="s">
        <v>788</v>
      </c>
      <c r="C149" s="754"/>
      <c r="D149" s="755"/>
      <c r="E149" s="755"/>
      <c r="F149" s="755"/>
      <c r="G149" s="291" t="s">
        <v>73</v>
      </c>
      <c r="H149" s="34" t="s">
        <v>926</v>
      </c>
      <c r="I149" s="292">
        <v>1</v>
      </c>
      <c r="J149" s="33"/>
      <c r="L149" s="360">
        <v>1</v>
      </c>
    </row>
    <row r="150" spans="1:12" x14ac:dyDescent="0.2">
      <c r="A150" s="14">
        <f t="shared" si="3"/>
        <v>136</v>
      </c>
      <c r="B150" s="31" t="s">
        <v>788</v>
      </c>
      <c r="C150" s="754"/>
      <c r="D150" s="755"/>
      <c r="E150" s="755"/>
      <c r="F150" s="755"/>
      <c r="G150" s="291" t="s">
        <v>73</v>
      </c>
      <c r="H150" s="34" t="s">
        <v>927</v>
      </c>
      <c r="I150" s="292">
        <v>1</v>
      </c>
      <c r="J150" s="33"/>
      <c r="L150" s="360">
        <v>1</v>
      </c>
    </row>
    <row r="151" spans="1:12" x14ac:dyDescent="0.2">
      <c r="A151" s="14">
        <f t="shared" si="3"/>
        <v>137</v>
      </c>
      <c r="B151" s="31" t="s">
        <v>788</v>
      </c>
      <c r="C151" s="754"/>
      <c r="D151" s="755"/>
      <c r="E151" s="755"/>
      <c r="F151" s="755"/>
      <c r="G151" s="291" t="s">
        <v>73</v>
      </c>
      <c r="H151" s="34" t="s">
        <v>928</v>
      </c>
      <c r="I151" s="292">
        <v>1</v>
      </c>
      <c r="J151" s="33"/>
      <c r="L151" s="360">
        <v>1</v>
      </c>
    </row>
    <row r="152" spans="1:12" ht="38.25" x14ac:dyDescent="0.2">
      <c r="A152" s="14">
        <f t="shared" si="3"/>
        <v>138</v>
      </c>
      <c r="B152" s="31" t="s">
        <v>788</v>
      </c>
      <c r="C152" s="754"/>
      <c r="D152" s="755"/>
      <c r="E152" s="755"/>
      <c r="F152" s="755"/>
      <c r="G152" s="291" t="s">
        <v>73</v>
      </c>
      <c r="H152" s="34" t="s">
        <v>929</v>
      </c>
      <c r="I152" s="292">
        <v>1</v>
      </c>
      <c r="J152" s="33"/>
      <c r="L152" s="360">
        <v>1</v>
      </c>
    </row>
    <row r="153" spans="1:12" ht="25.5" x14ac:dyDescent="0.2">
      <c r="A153" s="14">
        <f t="shared" si="3"/>
        <v>139</v>
      </c>
      <c r="B153" s="31" t="s">
        <v>788</v>
      </c>
      <c r="C153" s="754"/>
      <c r="D153" s="755"/>
      <c r="E153" s="755"/>
      <c r="F153" s="755"/>
      <c r="G153" s="291" t="s">
        <v>73</v>
      </c>
      <c r="H153" s="34" t="s">
        <v>930</v>
      </c>
      <c r="I153" s="292">
        <v>1</v>
      </c>
      <c r="J153" s="33"/>
      <c r="L153" s="360">
        <v>1</v>
      </c>
    </row>
    <row r="154" spans="1:12" x14ac:dyDescent="0.2">
      <c r="A154" s="14">
        <f t="shared" si="3"/>
        <v>140</v>
      </c>
      <c r="B154" s="31" t="s">
        <v>788</v>
      </c>
      <c r="C154" s="754"/>
      <c r="D154" s="755"/>
      <c r="E154" s="755"/>
      <c r="F154" s="755"/>
      <c r="G154" s="291" t="s">
        <v>73</v>
      </c>
      <c r="H154" s="34" t="s">
        <v>931</v>
      </c>
      <c r="I154" s="292">
        <v>1</v>
      </c>
      <c r="J154" s="33"/>
      <c r="L154" s="360">
        <v>1</v>
      </c>
    </row>
    <row r="155" spans="1:12" x14ac:dyDescent="0.2">
      <c r="A155" s="14">
        <f t="shared" si="3"/>
        <v>141</v>
      </c>
      <c r="B155" s="31" t="s">
        <v>788</v>
      </c>
      <c r="C155" s="754"/>
      <c r="D155" s="755"/>
      <c r="E155" s="755"/>
      <c r="F155" s="755"/>
      <c r="G155" s="291" t="s">
        <v>73</v>
      </c>
      <c r="H155" s="34" t="s">
        <v>932</v>
      </c>
      <c r="I155" s="292">
        <v>1</v>
      </c>
      <c r="J155" s="33"/>
      <c r="L155" s="360">
        <v>1</v>
      </c>
    </row>
    <row r="156" spans="1:12" ht="25.5" x14ac:dyDescent="0.2">
      <c r="A156" s="14">
        <f t="shared" si="3"/>
        <v>142</v>
      </c>
      <c r="B156" s="31"/>
      <c r="C156" s="292" t="s">
        <v>1322</v>
      </c>
      <c r="D156" s="299" t="s">
        <v>176</v>
      </c>
      <c r="E156" s="299" t="s">
        <v>166</v>
      </c>
      <c r="F156" s="299" t="s">
        <v>166</v>
      </c>
      <c r="G156" s="292" t="s">
        <v>73</v>
      </c>
      <c r="H156" s="39" t="s">
        <v>1529</v>
      </c>
      <c r="I156" s="292">
        <v>1</v>
      </c>
      <c r="J156" s="266"/>
      <c r="L156" s="360">
        <v>1</v>
      </c>
    </row>
    <row r="157" spans="1:12" ht="25.5" x14ac:dyDescent="0.2">
      <c r="A157" s="14">
        <f t="shared" si="3"/>
        <v>143</v>
      </c>
      <c r="B157" s="31" t="s">
        <v>788</v>
      </c>
      <c r="C157" s="291" t="s">
        <v>1321</v>
      </c>
      <c r="D157" s="295" t="s">
        <v>166</v>
      </c>
      <c r="E157" s="295" t="s">
        <v>166</v>
      </c>
      <c r="F157" s="295" t="s">
        <v>166</v>
      </c>
      <c r="G157" s="291" t="s">
        <v>73</v>
      </c>
      <c r="H157" s="39" t="s">
        <v>1807</v>
      </c>
      <c r="I157" s="292">
        <v>1</v>
      </c>
      <c r="J157" s="33"/>
      <c r="L157" s="360">
        <v>1</v>
      </c>
    </row>
    <row r="158" spans="1:12" ht="38.25" x14ac:dyDescent="0.2">
      <c r="A158" s="301"/>
      <c r="B158" s="31" t="s">
        <v>788</v>
      </c>
      <c r="C158" s="754" t="s">
        <v>1322</v>
      </c>
      <c r="D158" s="755" t="s">
        <v>176</v>
      </c>
      <c r="E158" s="755" t="s">
        <v>176</v>
      </c>
      <c r="F158" s="755" t="s">
        <v>176</v>
      </c>
      <c r="G158" s="291" t="s">
        <v>177</v>
      </c>
      <c r="H158" s="34" t="s">
        <v>1496</v>
      </c>
      <c r="I158" s="301"/>
      <c r="J158" s="33"/>
      <c r="L158" s="361"/>
    </row>
    <row r="159" spans="1:12" ht="25.5" x14ac:dyDescent="0.2">
      <c r="A159" s="14">
        <f>A157+1</f>
        <v>144</v>
      </c>
      <c r="B159" s="31" t="s">
        <v>788</v>
      </c>
      <c r="C159" s="828"/>
      <c r="D159" s="828"/>
      <c r="E159" s="755"/>
      <c r="F159" s="755"/>
      <c r="G159" s="291" t="s">
        <v>73</v>
      </c>
      <c r="H159" s="34" t="s">
        <v>934</v>
      </c>
      <c r="I159" s="292">
        <v>1</v>
      </c>
      <c r="J159" s="33"/>
      <c r="L159" s="360">
        <v>1</v>
      </c>
    </row>
    <row r="160" spans="1:12" ht="25.5" x14ac:dyDescent="0.2">
      <c r="A160" s="14">
        <f t="shared" si="3"/>
        <v>145</v>
      </c>
      <c r="B160" s="31" t="s">
        <v>788</v>
      </c>
      <c r="C160" s="828"/>
      <c r="D160" s="828"/>
      <c r="E160" s="755"/>
      <c r="F160" s="755"/>
      <c r="G160" s="291" t="s">
        <v>73</v>
      </c>
      <c r="H160" s="34" t="s">
        <v>935</v>
      </c>
      <c r="I160" s="292">
        <v>1</v>
      </c>
      <c r="J160" s="33"/>
      <c r="L160" s="360">
        <v>1</v>
      </c>
    </row>
    <row r="161" spans="1:12" ht="25.5" x14ac:dyDescent="0.2">
      <c r="A161" s="14">
        <f t="shared" si="3"/>
        <v>146</v>
      </c>
      <c r="B161" s="31" t="s">
        <v>788</v>
      </c>
      <c r="C161" s="828"/>
      <c r="D161" s="828"/>
      <c r="E161" s="755"/>
      <c r="F161" s="755"/>
      <c r="G161" s="291" t="s">
        <v>73</v>
      </c>
      <c r="H161" s="34" t="s">
        <v>936</v>
      </c>
      <c r="I161" s="292">
        <v>1</v>
      </c>
      <c r="J161" s="33"/>
      <c r="L161" s="360">
        <v>1</v>
      </c>
    </row>
    <row r="162" spans="1:12" x14ac:dyDescent="0.2">
      <c r="A162" s="14">
        <f t="shared" si="3"/>
        <v>147</v>
      </c>
      <c r="B162" s="31" t="s">
        <v>788</v>
      </c>
      <c r="C162" s="828"/>
      <c r="D162" s="828"/>
      <c r="E162" s="755"/>
      <c r="F162" s="755"/>
      <c r="G162" s="291" t="s">
        <v>73</v>
      </c>
      <c r="H162" s="34" t="s">
        <v>937</v>
      </c>
      <c r="I162" s="292">
        <v>1</v>
      </c>
      <c r="J162" s="33"/>
      <c r="L162" s="360">
        <v>1</v>
      </c>
    </row>
    <row r="163" spans="1:12" x14ac:dyDescent="0.2">
      <c r="A163" s="14">
        <f t="shared" si="3"/>
        <v>148</v>
      </c>
      <c r="B163" s="31" t="s">
        <v>788</v>
      </c>
      <c r="C163" s="828"/>
      <c r="D163" s="828"/>
      <c r="E163" s="755"/>
      <c r="F163" s="755"/>
      <c r="G163" s="291" t="s">
        <v>73</v>
      </c>
      <c r="H163" s="34" t="s">
        <v>938</v>
      </c>
      <c r="I163" s="292">
        <v>1</v>
      </c>
      <c r="J163" s="33"/>
      <c r="L163" s="360">
        <v>1</v>
      </c>
    </row>
    <row r="164" spans="1:12" x14ac:dyDescent="0.2">
      <c r="A164" s="14">
        <f t="shared" si="3"/>
        <v>149</v>
      </c>
      <c r="B164" s="31" t="s">
        <v>788</v>
      </c>
      <c r="C164" s="828"/>
      <c r="D164" s="828"/>
      <c r="E164" s="755"/>
      <c r="F164" s="755"/>
      <c r="G164" s="291" t="s">
        <v>73</v>
      </c>
      <c r="H164" s="34" t="s">
        <v>939</v>
      </c>
      <c r="I164" s="292">
        <v>1</v>
      </c>
      <c r="J164" s="33"/>
      <c r="L164" s="360">
        <v>1</v>
      </c>
    </row>
    <row r="165" spans="1:12" x14ac:dyDescent="0.2">
      <c r="A165" s="14">
        <f t="shared" si="3"/>
        <v>150</v>
      </c>
      <c r="B165" s="31" t="s">
        <v>788</v>
      </c>
      <c r="C165" s="828"/>
      <c r="D165" s="828"/>
      <c r="E165" s="755"/>
      <c r="F165" s="755"/>
      <c r="G165" s="291" t="s">
        <v>73</v>
      </c>
      <c r="H165" s="39" t="s">
        <v>1808</v>
      </c>
      <c r="I165" s="292">
        <v>1</v>
      </c>
      <c r="J165" s="266"/>
      <c r="L165" s="360">
        <v>1</v>
      </c>
    </row>
    <row r="166" spans="1:12" ht="25.5" x14ac:dyDescent="0.2">
      <c r="A166" s="14">
        <f t="shared" si="3"/>
        <v>151</v>
      </c>
      <c r="B166" s="31" t="s">
        <v>788</v>
      </c>
      <c r="C166" s="828"/>
      <c r="D166" s="828"/>
      <c r="E166" s="755"/>
      <c r="F166" s="755"/>
      <c r="G166" s="291" t="s">
        <v>73</v>
      </c>
      <c r="H166" s="39" t="s">
        <v>1809</v>
      </c>
      <c r="I166" s="292">
        <v>1</v>
      </c>
      <c r="J166" s="33"/>
      <c r="L166" s="360">
        <v>1</v>
      </c>
    </row>
    <row r="167" spans="1:12" ht="38.25" x14ac:dyDescent="0.2">
      <c r="A167" s="14">
        <f t="shared" si="3"/>
        <v>152</v>
      </c>
      <c r="B167" s="31" t="s">
        <v>788</v>
      </c>
      <c r="C167" s="828"/>
      <c r="D167" s="828"/>
      <c r="E167" s="755"/>
      <c r="F167" s="755"/>
      <c r="G167" s="291" t="s">
        <v>73</v>
      </c>
      <c r="H167" s="39" t="s">
        <v>1810</v>
      </c>
      <c r="I167" s="292">
        <v>1</v>
      </c>
      <c r="J167" s="266"/>
      <c r="L167" s="360">
        <v>1</v>
      </c>
    </row>
    <row r="168" spans="1:12" x14ac:dyDescent="0.2">
      <c r="A168" s="14">
        <f t="shared" si="3"/>
        <v>153</v>
      </c>
      <c r="B168" s="31" t="s">
        <v>788</v>
      </c>
      <c r="C168" s="828"/>
      <c r="D168" s="828"/>
      <c r="E168" s="755"/>
      <c r="F168" s="755"/>
      <c r="G168" s="291" t="s">
        <v>73</v>
      </c>
      <c r="H168" s="39" t="s">
        <v>1811</v>
      </c>
      <c r="I168" s="292">
        <v>1</v>
      </c>
      <c r="J168" s="33"/>
      <c r="L168" s="360">
        <v>1</v>
      </c>
    </row>
    <row r="169" spans="1:12" ht="25.5" x14ac:dyDescent="0.2">
      <c r="A169" s="14">
        <f t="shared" si="3"/>
        <v>154</v>
      </c>
      <c r="B169" s="31" t="s">
        <v>788</v>
      </c>
      <c r="C169" s="828"/>
      <c r="D169" s="828"/>
      <c r="E169" s="755"/>
      <c r="F169" s="755"/>
      <c r="G169" s="291" t="s">
        <v>73</v>
      </c>
      <c r="H169" s="39" t="s">
        <v>1812</v>
      </c>
      <c r="I169" s="292">
        <v>1</v>
      </c>
      <c r="J169" s="33"/>
      <c r="L169" s="360">
        <v>1</v>
      </c>
    </row>
    <row r="170" spans="1:12" x14ac:dyDescent="0.2">
      <c r="A170" s="14">
        <f t="shared" si="3"/>
        <v>155</v>
      </c>
      <c r="B170" s="31" t="s">
        <v>788</v>
      </c>
      <c r="C170" s="828"/>
      <c r="D170" s="828"/>
      <c r="E170" s="755"/>
      <c r="F170" s="755"/>
      <c r="G170" s="291" t="s">
        <v>73</v>
      </c>
      <c r="H170" s="39" t="s">
        <v>1813</v>
      </c>
      <c r="I170" s="292">
        <v>1</v>
      </c>
      <c r="J170" s="33"/>
      <c r="L170" s="360">
        <v>1</v>
      </c>
    </row>
    <row r="171" spans="1:12" x14ac:dyDescent="0.2">
      <c r="A171" s="14">
        <f t="shared" si="3"/>
        <v>156</v>
      </c>
      <c r="B171" s="31" t="s">
        <v>788</v>
      </c>
      <c r="C171" s="828"/>
      <c r="D171" s="828"/>
      <c r="E171" s="755"/>
      <c r="F171" s="755"/>
      <c r="G171" s="291" t="s">
        <v>73</v>
      </c>
      <c r="H171" s="39" t="s">
        <v>1814</v>
      </c>
      <c r="I171" s="292">
        <v>1</v>
      </c>
      <c r="J171" s="33"/>
      <c r="L171" s="360">
        <v>1</v>
      </c>
    </row>
    <row r="172" spans="1:12" ht="25.5" x14ac:dyDescent="0.2">
      <c r="A172" s="14">
        <f t="shared" si="3"/>
        <v>157</v>
      </c>
      <c r="B172" s="31" t="s">
        <v>788</v>
      </c>
      <c r="C172" s="754" t="s">
        <v>1322</v>
      </c>
      <c r="D172" s="755" t="s">
        <v>176</v>
      </c>
      <c r="E172" s="755" t="s">
        <v>176</v>
      </c>
      <c r="F172" s="755" t="s">
        <v>176</v>
      </c>
      <c r="G172" s="291" t="s">
        <v>1474</v>
      </c>
      <c r="H172" s="39" t="s">
        <v>1815</v>
      </c>
      <c r="I172" s="292">
        <v>1</v>
      </c>
      <c r="J172" s="33"/>
      <c r="L172" s="360">
        <v>1</v>
      </c>
    </row>
    <row r="173" spans="1:12" ht="38.25" x14ac:dyDescent="0.2">
      <c r="A173" s="14">
        <f t="shared" si="3"/>
        <v>158</v>
      </c>
      <c r="B173" s="31" t="s">
        <v>788</v>
      </c>
      <c r="C173" s="755"/>
      <c r="D173" s="755"/>
      <c r="E173" s="755"/>
      <c r="F173" s="755"/>
      <c r="G173" s="291" t="s">
        <v>73</v>
      </c>
      <c r="H173" s="39" t="s">
        <v>1816</v>
      </c>
      <c r="I173" s="292">
        <v>1</v>
      </c>
      <c r="J173" s="33"/>
      <c r="L173" s="360">
        <v>1</v>
      </c>
    </row>
    <row r="174" spans="1:12" ht="25.5" x14ac:dyDescent="0.2">
      <c r="A174" s="14">
        <f t="shared" si="3"/>
        <v>159</v>
      </c>
      <c r="B174" s="31" t="s">
        <v>788</v>
      </c>
      <c r="C174" s="755"/>
      <c r="D174" s="755"/>
      <c r="E174" s="755"/>
      <c r="F174" s="755"/>
      <c r="G174" s="291" t="s">
        <v>73</v>
      </c>
      <c r="H174" s="39" t="s">
        <v>1817</v>
      </c>
      <c r="I174" s="292">
        <v>1</v>
      </c>
      <c r="J174" s="33"/>
      <c r="L174" s="360">
        <v>1</v>
      </c>
    </row>
    <row r="175" spans="1:12" ht="25.5" x14ac:dyDescent="0.2">
      <c r="A175" s="14">
        <f t="shared" si="3"/>
        <v>160</v>
      </c>
      <c r="B175" s="31" t="s">
        <v>788</v>
      </c>
      <c r="C175" s="755"/>
      <c r="D175" s="755"/>
      <c r="E175" s="755"/>
      <c r="F175" s="755"/>
      <c r="G175" s="291" t="s">
        <v>73</v>
      </c>
      <c r="H175" s="39" t="s">
        <v>1818</v>
      </c>
      <c r="I175" s="292">
        <v>1</v>
      </c>
      <c r="J175" s="33"/>
      <c r="L175" s="360">
        <v>1</v>
      </c>
    </row>
    <row r="176" spans="1:12" ht="51" x14ac:dyDescent="0.2">
      <c r="A176" s="301"/>
      <c r="B176" s="31" t="s">
        <v>788</v>
      </c>
      <c r="C176" s="754" t="s">
        <v>1323</v>
      </c>
      <c r="D176" s="755" t="s">
        <v>198</v>
      </c>
      <c r="E176" s="755" t="s">
        <v>198</v>
      </c>
      <c r="F176" s="755" t="s">
        <v>198</v>
      </c>
      <c r="G176" s="291" t="s">
        <v>208</v>
      </c>
      <c r="H176" s="34" t="s">
        <v>953</v>
      </c>
      <c r="I176" s="301"/>
      <c r="J176" s="33"/>
      <c r="L176" s="361"/>
    </row>
    <row r="177" spans="1:12" ht="25.5" x14ac:dyDescent="0.2">
      <c r="A177" s="14">
        <f>A175+1</f>
        <v>161</v>
      </c>
      <c r="B177" s="31" t="s">
        <v>788</v>
      </c>
      <c r="C177" s="755"/>
      <c r="D177" s="755"/>
      <c r="E177" s="755"/>
      <c r="F177" s="755"/>
      <c r="G177" s="291" t="s">
        <v>73</v>
      </c>
      <c r="H177" s="34" t="s">
        <v>954</v>
      </c>
      <c r="I177" s="292">
        <v>1</v>
      </c>
      <c r="J177" s="33"/>
      <c r="L177" s="360">
        <v>1</v>
      </c>
    </row>
    <row r="178" spans="1:12" x14ac:dyDescent="0.2">
      <c r="A178" s="14">
        <f t="shared" si="3"/>
        <v>162</v>
      </c>
      <c r="B178" s="31" t="s">
        <v>788</v>
      </c>
      <c r="C178" s="755"/>
      <c r="D178" s="755"/>
      <c r="E178" s="755"/>
      <c r="F178" s="755"/>
      <c r="G178" s="291" t="s">
        <v>73</v>
      </c>
      <c r="H178" s="34" t="s">
        <v>955</v>
      </c>
      <c r="I178" s="292">
        <v>1</v>
      </c>
      <c r="J178" s="33"/>
      <c r="L178" s="360">
        <v>1</v>
      </c>
    </row>
    <row r="179" spans="1:12" ht="25.5" x14ac:dyDescent="0.2">
      <c r="A179" s="14">
        <f t="shared" si="3"/>
        <v>163</v>
      </c>
      <c r="B179" s="31" t="s">
        <v>788</v>
      </c>
      <c r="C179" s="755"/>
      <c r="D179" s="755"/>
      <c r="E179" s="755"/>
      <c r="F179" s="755"/>
      <c r="G179" s="291" t="s">
        <v>73</v>
      </c>
      <c r="H179" s="34" t="s">
        <v>956</v>
      </c>
      <c r="I179" s="292">
        <v>1</v>
      </c>
      <c r="J179" s="33"/>
      <c r="L179" s="360">
        <v>1</v>
      </c>
    </row>
    <row r="180" spans="1:12" x14ac:dyDescent="0.2">
      <c r="A180" s="14">
        <f t="shared" si="3"/>
        <v>164</v>
      </c>
      <c r="B180" s="31" t="s">
        <v>788</v>
      </c>
      <c r="C180" s="755"/>
      <c r="D180" s="755"/>
      <c r="E180" s="755"/>
      <c r="F180" s="755"/>
      <c r="G180" s="291" t="s">
        <v>73</v>
      </c>
      <c r="H180" s="34" t="s">
        <v>957</v>
      </c>
      <c r="I180" s="292">
        <v>1</v>
      </c>
      <c r="J180" s="33"/>
      <c r="L180" s="360">
        <v>1</v>
      </c>
    </row>
    <row r="181" spans="1:12" x14ac:dyDescent="0.2">
      <c r="A181" s="14">
        <f t="shared" si="3"/>
        <v>165</v>
      </c>
      <c r="B181" s="31" t="s">
        <v>788</v>
      </c>
      <c r="C181" s="755"/>
      <c r="D181" s="755"/>
      <c r="E181" s="755"/>
      <c r="F181" s="755"/>
      <c r="G181" s="291" t="s">
        <v>73</v>
      </c>
      <c r="H181" s="34" t="s">
        <v>958</v>
      </c>
      <c r="I181" s="292">
        <v>1</v>
      </c>
      <c r="J181" s="33"/>
      <c r="L181" s="360">
        <v>1</v>
      </c>
    </row>
    <row r="182" spans="1:12" ht="25.5" x14ac:dyDescent="0.2">
      <c r="A182" s="301"/>
      <c r="B182" s="764" t="s">
        <v>1513</v>
      </c>
      <c r="C182" s="754" t="s">
        <v>205</v>
      </c>
      <c r="D182" s="755" t="s">
        <v>205</v>
      </c>
      <c r="E182" s="755" t="s">
        <v>205</v>
      </c>
      <c r="F182" s="755" t="s">
        <v>205</v>
      </c>
      <c r="G182" s="754" t="s">
        <v>206</v>
      </c>
      <c r="H182" s="32" t="s">
        <v>1509</v>
      </c>
      <c r="I182" s="301"/>
      <c r="J182" s="33"/>
      <c r="L182" s="361"/>
    </row>
    <row r="183" spans="1:12" x14ac:dyDescent="0.2">
      <c r="A183" s="14">
        <f>A181+1</f>
        <v>166</v>
      </c>
      <c r="B183" s="764"/>
      <c r="C183" s="754"/>
      <c r="D183" s="755"/>
      <c r="E183" s="755"/>
      <c r="F183" s="755"/>
      <c r="G183" s="754"/>
      <c r="H183" s="103" t="s">
        <v>1510</v>
      </c>
      <c r="I183" s="292">
        <v>1</v>
      </c>
      <c r="J183" s="33"/>
      <c r="L183" s="360">
        <v>1</v>
      </c>
    </row>
    <row r="184" spans="1:12" x14ac:dyDescent="0.2">
      <c r="A184" s="14">
        <f t="shared" ref="A184:A213" si="4">A183+1</f>
        <v>167</v>
      </c>
      <c r="B184" s="764"/>
      <c r="C184" s="754"/>
      <c r="D184" s="755"/>
      <c r="E184" s="755"/>
      <c r="F184" s="755"/>
      <c r="G184" s="754"/>
      <c r="H184" s="103" t="s">
        <v>1512</v>
      </c>
      <c r="I184" s="292">
        <v>1</v>
      </c>
      <c r="J184" s="33"/>
      <c r="L184" s="360">
        <v>1</v>
      </c>
    </row>
    <row r="185" spans="1:12" ht="25.5" x14ac:dyDescent="0.2">
      <c r="A185" s="14">
        <f t="shared" si="4"/>
        <v>168</v>
      </c>
      <c r="B185" s="31" t="s">
        <v>788</v>
      </c>
      <c r="C185" s="291" t="s">
        <v>1324</v>
      </c>
      <c r="D185" s="755"/>
      <c r="E185" s="755"/>
      <c r="F185" s="755"/>
      <c r="G185" s="754"/>
      <c r="H185" s="103" t="s">
        <v>1511</v>
      </c>
      <c r="I185" s="292">
        <v>1</v>
      </c>
      <c r="J185" s="33"/>
      <c r="L185" s="360">
        <v>1</v>
      </c>
    </row>
    <row r="186" spans="1:12" x14ac:dyDescent="0.2">
      <c r="A186" s="69"/>
      <c r="B186" s="769" t="s">
        <v>793</v>
      </c>
      <c r="C186" s="769"/>
      <c r="D186" s="769"/>
      <c r="E186" s="769"/>
      <c r="F186" s="769"/>
      <c r="G186" s="769"/>
      <c r="H186" s="769"/>
      <c r="I186" s="69"/>
      <c r="J186" s="33"/>
      <c r="L186" s="362"/>
    </row>
    <row r="187" spans="1:12" ht="38.25" x14ac:dyDescent="0.2">
      <c r="A187" s="14">
        <f>A185+1</f>
        <v>169</v>
      </c>
      <c r="B187" s="31" t="s">
        <v>786</v>
      </c>
      <c r="C187" s="291" t="s">
        <v>1325</v>
      </c>
      <c r="D187" s="755">
        <v>5.3</v>
      </c>
      <c r="E187" s="755">
        <v>5.3</v>
      </c>
      <c r="F187" s="755">
        <v>5.3</v>
      </c>
      <c r="G187" s="291" t="s">
        <v>209</v>
      </c>
      <c r="H187" s="32" t="s">
        <v>1560</v>
      </c>
      <c r="I187" s="292">
        <v>1</v>
      </c>
      <c r="J187" s="33"/>
      <c r="L187" s="360">
        <v>1</v>
      </c>
    </row>
    <row r="188" spans="1:12" ht="25.5" x14ac:dyDescent="0.2">
      <c r="A188" s="14">
        <f>A187+1</f>
        <v>170</v>
      </c>
      <c r="B188" s="31" t="s">
        <v>786</v>
      </c>
      <c r="C188" s="291" t="s">
        <v>1325</v>
      </c>
      <c r="D188" s="755"/>
      <c r="E188" s="755"/>
      <c r="F188" s="755"/>
      <c r="G188" s="291" t="s">
        <v>73</v>
      </c>
      <c r="H188" s="32" t="s">
        <v>1561</v>
      </c>
      <c r="I188" s="292">
        <v>1</v>
      </c>
      <c r="J188" s="266"/>
      <c r="L188" s="360">
        <v>1</v>
      </c>
    </row>
    <row r="189" spans="1:12" ht="38.25" x14ac:dyDescent="0.2">
      <c r="A189" s="14">
        <f>A188+1</f>
        <v>171</v>
      </c>
      <c r="B189" s="31" t="s">
        <v>786</v>
      </c>
      <c r="C189" s="291" t="s">
        <v>1325</v>
      </c>
      <c r="D189" s="755"/>
      <c r="E189" s="755"/>
      <c r="F189" s="755"/>
      <c r="G189" s="291" t="s">
        <v>73</v>
      </c>
      <c r="H189" s="32" t="s">
        <v>960</v>
      </c>
      <c r="I189" s="292">
        <v>1</v>
      </c>
      <c r="J189" s="33"/>
      <c r="L189" s="360">
        <v>1</v>
      </c>
    </row>
    <row r="190" spans="1:12" ht="25.5" customHeight="1" x14ac:dyDescent="0.2">
      <c r="A190" s="14">
        <f>A189+1</f>
        <v>172</v>
      </c>
      <c r="B190" s="31" t="s">
        <v>786</v>
      </c>
      <c r="C190" s="291" t="s">
        <v>1326</v>
      </c>
      <c r="D190" s="755" t="s">
        <v>212</v>
      </c>
      <c r="E190" s="755" t="s">
        <v>212</v>
      </c>
      <c r="F190" s="755" t="s">
        <v>212</v>
      </c>
      <c r="G190" s="291" t="s">
        <v>213</v>
      </c>
      <c r="H190" s="32" t="s">
        <v>961</v>
      </c>
      <c r="I190" s="292">
        <v>1</v>
      </c>
      <c r="J190" s="33"/>
      <c r="L190" s="360">
        <v>1</v>
      </c>
    </row>
    <row r="191" spans="1:12" ht="38.25" x14ac:dyDescent="0.2">
      <c r="A191" s="14">
        <f>A190+1</f>
        <v>173</v>
      </c>
      <c r="B191" s="31" t="s">
        <v>786</v>
      </c>
      <c r="C191" s="291" t="s">
        <v>1326</v>
      </c>
      <c r="D191" s="755"/>
      <c r="E191" s="755"/>
      <c r="F191" s="755"/>
      <c r="G191" s="291" t="s">
        <v>73</v>
      </c>
      <c r="H191" s="32" t="s">
        <v>962</v>
      </c>
      <c r="I191" s="292">
        <v>1</v>
      </c>
      <c r="J191" s="33"/>
      <c r="L191" s="360">
        <v>1</v>
      </c>
    </row>
    <row r="192" spans="1:12" ht="31.5" customHeight="1" x14ac:dyDescent="0.2">
      <c r="A192" s="14">
        <f t="shared" si="4"/>
        <v>174</v>
      </c>
      <c r="B192" s="291" t="s">
        <v>746</v>
      </c>
      <c r="C192" s="295" t="s">
        <v>212</v>
      </c>
      <c r="D192" s="755"/>
      <c r="E192" s="755"/>
      <c r="F192" s="755"/>
      <c r="G192" s="291" t="s">
        <v>73</v>
      </c>
      <c r="H192" s="33" t="s">
        <v>963</v>
      </c>
      <c r="I192" s="292">
        <v>1</v>
      </c>
      <c r="J192" s="33"/>
      <c r="L192" s="360">
        <v>1</v>
      </c>
    </row>
    <row r="193" spans="1:12" ht="25.5" x14ac:dyDescent="0.2">
      <c r="A193" s="14">
        <f t="shared" si="4"/>
        <v>175</v>
      </c>
      <c r="B193" s="31" t="s">
        <v>786</v>
      </c>
      <c r="C193" s="291" t="s">
        <v>1326</v>
      </c>
      <c r="D193" s="755"/>
      <c r="E193" s="755"/>
      <c r="F193" s="755"/>
      <c r="G193" s="291" t="s">
        <v>73</v>
      </c>
      <c r="H193" s="32" t="s">
        <v>964</v>
      </c>
      <c r="I193" s="292">
        <v>2</v>
      </c>
      <c r="J193" s="33"/>
      <c r="L193" s="360">
        <v>2</v>
      </c>
    </row>
    <row r="194" spans="1:12" ht="63.75" x14ac:dyDescent="0.2">
      <c r="A194" s="14">
        <f t="shared" si="4"/>
        <v>176</v>
      </c>
      <c r="B194" s="31" t="s">
        <v>786</v>
      </c>
      <c r="C194" s="291" t="s">
        <v>1326</v>
      </c>
      <c r="D194" s="755"/>
      <c r="E194" s="755"/>
      <c r="F194" s="755"/>
      <c r="G194" s="291" t="s">
        <v>73</v>
      </c>
      <c r="H194" s="32" t="s">
        <v>965</v>
      </c>
      <c r="I194" s="292">
        <v>2</v>
      </c>
      <c r="J194" s="33"/>
      <c r="L194" s="360">
        <v>2</v>
      </c>
    </row>
    <row r="195" spans="1:12" ht="25.5" x14ac:dyDescent="0.2">
      <c r="A195" s="301"/>
      <c r="B195" s="291" t="s">
        <v>747</v>
      </c>
      <c r="C195" s="755" t="s">
        <v>219</v>
      </c>
      <c r="D195" s="755" t="s">
        <v>219</v>
      </c>
      <c r="E195" s="755" t="s">
        <v>219</v>
      </c>
      <c r="F195" s="755" t="s">
        <v>219</v>
      </c>
      <c r="G195" s="291" t="s">
        <v>220</v>
      </c>
      <c r="H195" s="34" t="s">
        <v>966</v>
      </c>
      <c r="I195" s="301"/>
      <c r="J195" s="33"/>
      <c r="L195" s="361"/>
    </row>
    <row r="196" spans="1:12" ht="25.5" x14ac:dyDescent="0.2">
      <c r="A196" s="14">
        <f>A194+1</f>
        <v>177</v>
      </c>
      <c r="B196" s="291" t="s">
        <v>747</v>
      </c>
      <c r="C196" s="755"/>
      <c r="D196" s="755"/>
      <c r="E196" s="755"/>
      <c r="F196" s="755"/>
      <c r="G196" s="291" t="s">
        <v>73</v>
      </c>
      <c r="H196" s="34" t="s">
        <v>967</v>
      </c>
      <c r="I196" s="292">
        <v>1</v>
      </c>
      <c r="J196" s="33"/>
      <c r="L196" s="360">
        <v>1</v>
      </c>
    </row>
    <row r="197" spans="1:12" ht="25.5" x14ac:dyDescent="0.2">
      <c r="A197" s="14">
        <f>A196+1</f>
        <v>178</v>
      </c>
      <c r="B197" s="291" t="s">
        <v>747</v>
      </c>
      <c r="C197" s="755"/>
      <c r="D197" s="755"/>
      <c r="E197" s="755"/>
      <c r="F197" s="755"/>
      <c r="G197" s="291" t="s">
        <v>73</v>
      </c>
      <c r="H197" s="34" t="s">
        <v>968</v>
      </c>
      <c r="I197" s="292">
        <v>1</v>
      </c>
      <c r="J197" s="33"/>
      <c r="L197" s="360">
        <v>1</v>
      </c>
    </row>
    <row r="198" spans="1:12" ht="25.5" x14ac:dyDescent="0.2">
      <c r="A198" s="14">
        <f>A197+1</f>
        <v>179</v>
      </c>
      <c r="B198" s="291" t="s">
        <v>747</v>
      </c>
      <c r="C198" s="755"/>
      <c r="D198" s="755"/>
      <c r="E198" s="755"/>
      <c r="F198" s="755"/>
      <c r="G198" s="291" t="s">
        <v>73</v>
      </c>
      <c r="H198" s="34" t="s">
        <v>969</v>
      </c>
      <c r="I198" s="292">
        <v>1</v>
      </c>
      <c r="J198" s="33"/>
      <c r="L198" s="360">
        <v>1</v>
      </c>
    </row>
    <row r="199" spans="1:12" ht="39" customHeight="1" x14ac:dyDescent="0.2">
      <c r="A199" s="14">
        <f t="shared" si="4"/>
        <v>180</v>
      </c>
      <c r="B199" s="291" t="s">
        <v>747</v>
      </c>
      <c r="C199" s="755"/>
      <c r="D199" s="755"/>
      <c r="E199" s="755"/>
      <c r="F199" s="755"/>
      <c r="G199" s="291" t="s">
        <v>73</v>
      </c>
      <c r="H199" s="39" t="s">
        <v>1819</v>
      </c>
      <c r="I199" s="292">
        <v>1</v>
      </c>
      <c r="J199" s="33"/>
      <c r="L199" s="360">
        <v>1</v>
      </c>
    </row>
    <row r="200" spans="1:12" x14ac:dyDescent="0.2">
      <c r="A200" s="14">
        <f t="shared" si="4"/>
        <v>181</v>
      </c>
      <c r="B200" s="291" t="s">
        <v>747</v>
      </c>
      <c r="C200" s="755"/>
      <c r="D200" s="755"/>
      <c r="E200" s="755"/>
      <c r="F200" s="755"/>
      <c r="G200" s="291" t="s">
        <v>73</v>
      </c>
      <c r="H200" s="34" t="s">
        <v>971</v>
      </c>
      <c r="I200" s="292">
        <v>1</v>
      </c>
      <c r="J200" s="33"/>
      <c r="L200" s="360">
        <v>1</v>
      </c>
    </row>
    <row r="201" spans="1:12" x14ac:dyDescent="0.2">
      <c r="A201" s="14">
        <f t="shared" si="4"/>
        <v>182</v>
      </c>
      <c r="B201" s="291" t="s">
        <v>747</v>
      </c>
      <c r="C201" s="755"/>
      <c r="D201" s="755"/>
      <c r="E201" s="755"/>
      <c r="F201" s="755"/>
      <c r="G201" s="291" t="s">
        <v>73</v>
      </c>
      <c r="H201" s="34" t="s">
        <v>972</v>
      </c>
      <c r="I201" s="292">
        <v>1</v>
      </c>
      <c r="J201" s="33"/>
      <c r="L201" s="360">
        <v>1</v>
      </c>
    </row>
    <row r="202" spans="1:12" x14ac:dyDescent="0.2">
      <c r="A202" s="301"/>
      <c r="B202" s="291" t="s">
        <v>748</v>
      </c>
      <c r="C202" s="755" t="s">
        <v>228</v>
      </c>
      <c r="D202" s="755" t="s">
        <v>228</v>
      </c>
      <c r="E202" s="755" t="s">
        <v>228</v>
      </c>
      <c r="F202" s="755" t="s">
        <v>228</v>
      </c>
      <c r="G202" s="291" t="s">
        <v>229</v>
      </c>
      <c r="H202" s="34" t="s">
        <v>861</v>
      </c>
      <c r="I202" s="301"/>
      <c r="J202" s="33"/>
      <c r="L202" s="361"/>
    </row>
    <row r="203" spans="1:12" ht="38.25" x14ac:dyDescent="0.2">
      <c r="A203" s="14">
        <f>A201+1</f>
        <v>183</v>
      </c>
      <c r="B203" s="291" t="s">
        <v>748</v>
      </c>
      <c r="C203" s="755"/>
      <c r="D203" s="755"/>
      <c r="E203" s="755"/>
      <c r="F203" s="755"/>
      <c r="G203" s="291" t="s">
        <v>73</v>
      </c>
      <c r="H203" s="34" t="s">
        <v>973</v>
      </c>
      <c r="I203" s="292">
        <v>1</v>
      </c>
      <c r="J203" s="33"/>
      <c r="L203" s="360">
        <v>1</v>
      </c>
    </row>
    <row r="204" spans="1:12" ht="25.5" x14ac:dyDescent="0.2">
      <c r="A204" s="14">
        <f t="shared" si="4"/>
        <v>184</v>
      </c>
      <c r="B204" s="291" t="s">
        <v>748</v>
      </c>
      <c r="C204" s="755"/>
      <c r="D204" s="755"/>
      <c r="E204" s="755"/>
      <c r="F204" s="755"/>
      <c r="G204" s="291" t="s">
        <v>73</v>
      </c>
      <c r="H204" s="34" t="s">
        <v>974</v>
      </c>
      <c r="I204" s="292">
        <v>1</v>
      </c>
      <c r="J204" s="33"/>
      <c r="L204" s="360">
        <v>1</v>
      </c>
    </row>
    <row r="205" spans="1:12" ht="38.25" x14ac:dyDescent="0.2">
      <c r="A205" s="14">
        <f t="shared" si="4"/>
        <v>185</v>
      </c>
      <c r="B205" s="291" t="s">
        <v>748</v>
      </c>
      <c r="C205" s="755"/>
      <c r="D205" s="755"/>
      <c r="E205" s="755"/>
      <c r="F205" s="755"/>
      <c r="G205" s="291" t="s">
        <v>73</v>
      </c>
      <c r="H205" s="34" t="s">
        <v>975</v>
      </c>
      <c r="I205" s="292">
        <v>1</v>
      </c>
      <c r="J205" s="33"/>
      <c r="L205" s="360">
        <v>1</v>
      </c>
    </row>
    <row r="206" spans="1:12" ht="38.25" x14ac:dyDescent="0.2">
      <c r="A206" s="14">
        <f t="shared" si="4"/>
        <v>186</v>
      </c>
      <c r="B206" s="291" t="s">
        <v>748</v>
      </c>
      <c r="C206" s="755" t="s">
        <v>228</v>
      </c>
      <c r="D206" s="755" t="s">
        <v>228</v>
      </c>
      <c r="E206" s="755" t="s">
        <v>228</v>
      </c>
      <c r="F206" s="755" t="s">
        <v>228</v>
      </c>
      <c r="G206" s="291" t="s">
        <v>1475</v>
      </c>
      <c r="H206" s="34" t="s">
        <v>976</v>
      </c>
      <c r="I206" s="292">
        <v>2</v>
      </c>
      <c r="J206" s="33"/>
      <c r="L206" s="360">
        <v>2</v>
      </c>
    </row>
    <row r="207" spans="1:12" ht="38.25" x14ac:dyDescent="0.2">
      <c r="A207" s="14">
        <f t="shared" si="4"/>
        <v>187</v>
      </c>
      <c r="B207" s="291" t="s">
        <v>748</v>
      </c>
      <c r="C207" s="755"/>
      <c r="D207" s="755"/>
      <c r="E207" s="755"/>
      <c r="F207" s="755"/>
      <c r="G207" s="291" t="s">
        <v>73</v>
      </c>
      <c r="H207" s="34" t="s">
        <v>977</v>
      </c>
      <c r="I207" s="292">
        <v>1</v>
      </c>
      <c r="J207" s="33"/>
      <c r="L207" s="360">
        <v>1</v>
      </c>
    </row>
    <row r="208" spans="1:12" ht="25.5" x14ac:dyDescent="0.2">
      <c r="A208" s="14">
        <f t="shared" si="4"/>
        <v>188</v>
      </c>
      <c r="B208" s="291" t="s">
        <v>748</v>
      </c>
      <c r="C208" s="755"/>
      <c r="D208" s="755"/>
      <c r="E208" s="755"/>
      <c r="F208" s="755"/>
      <c r="G208" s="291" t="s">
        <v>73</v>
      </c>
      <c r="H208" s="34" t="s">
        <v>978</v>
      </c>
      <c r="I208" s="292">
        <v>1</v>
      </c>
      <c r="J208" s="33"/>
      <c r="L208" s="360">
        <v>1</v>
      </c>
    </row>
    <row r="209" spans="1:12" ht="25.5" x14ac:dyDescent="0.2">
      <c r="A209" s="14">
        <f t="shared" si="4"/>
        <v>189</v>
      </c>
      <c r="B209" s="31" t="s">
        <v>786</v>
      </c>
      <c r="C209" s="291" t="s">
        <v>1327</v>
      </c>
      <c r="D209" s="755" t="s">
        <v>237</v>
      </c>
      <c r="E209" s="755" t="s">
        <v>237</v>
      </c>
      <c r="F209" s="755" t="s">
        <v>237</v>
      </c>
      <c r="G209" s="291" t="s">
        <v>238</v>
      </c>
      <c r="H209" s="32" t="s">
        <v>979</v>
      </c>
      <c r="I209" s="292">
        <v>1</v>
      </c>
      <c r="J209" s="33"/>
      <c r="L209" s="360">
        <v>1</v>
      </c>
    </row>
    <row r="210" spans="1:12" ht="25.5" x14ac:dyDescent="0.2">
      <c r="A210" s="14">
        <f t="shared" si="4"/>
        <v>190</v>
      </c>
      <c r="B210" s="291" t="s">
        <v>749</v>
      </c>
      <c r="C210" s="295" t="s">
        <v>237</v>
      </c>
      <c r="D210" s="755"/>
      <c r="E210" s="755"/>
      <c r="F210" s="755"/>
      <c r="G210" s="291" t="s">
        <v>73</v>
      </c>
      <c r="H210" s="32" t="s">
        <v>980</v>
      </c>
      <c r="I210" s="292">
        <v>1</v>
      </c>
      <c r="J210" s="33"/>
      <c r="L210" s="360">
        <v>1</v>
      </c>
    </row>
    <row r="211" spans="1:12" ht="38.25" x14ac:dyDescent="0.2">
      <c r="A211" s="14">
        <f t="shared" si="4"/>
        <v>191</v>
      </c>
      <c r="B211" s="31" t="s">
        <v>786</v>
      </c>
      <c r="C211" s="291" t="s">
        <v>1328</v>
      </c>
      <c r="D211" s="755" t="s">
        <v>241</v>
      </c>
      <c r="E211" s="755" t="s">
        <v>241</v>
      </c>
      <c r="F211" s="755" t="s">
        <v>241</v>
      </c>
      <c r="G211" s="291" t="s">
        <v>242</v>
      </c>
      <c r="H211" s="32" t="s">
        <v>981</v>
      </c>
      <c r="I211" s="292">
        <v>1</v>
      </c>
      <c r="J211" s="33"/>
      <c r="L211" s="360">
        <v>1</v>
      </c>
    </row>
    <row r="212" spans="1:12" ht="25.5" x14ac:dyDescent="0.2">
      <c r="A212" s="14">
        <f t="shared" si="4"/>
        <v>192</v>
      </c>
      <c r="B212" s="31" t="s">
        <v>788</v>
      </c>
      <c r="C212" s="291" t="s">
        <v>1332</v>
      </c>
      <c r="D212" s="755"/>
      <c r="E212" s="755"/>
      <c r="F212" s="755"/>
      <c r="G212" s="291" t="s">
        <v>73</v>
      </c>
      <c r="H212" s="32" t="s">
        <v>982</v>
      </c>
      <c r="I212" s="292">
        <v>2</v>
      </c>
      <c r="J212" s="33"/>
      <c r="L212" s="360">
        <v>2</v>
      </c>
    </row>
    <row r="213" spans="1:12" ht="51" x14ac:dyDescent="0.2">
      <c r="A213" s="14">
        <f t="shared" si="4"/>
        <v>193</v>
      </c>
      <c r="B213" s="31" t="s">
        <v>786</v>
      </c>
      <c r="C213" s="291" t="s">
        <v>1329</v>
      </c>
      <c r="D213" s="295" t="s">
        <v>245</v>
      </c>
      <c r="E213" s="295" t="s">
        <v>245</v>
      </c>
      <c r="F213" s="295" t="s">
        <v>245</v>
      </c>
      <c r="G213" s="291" t="s">
        <v>246</v>
      </c>
      <c r="H213" s="40" t="s">
        <v>983</v>
      </c>
      <c r="I213" s="292">
        <v>1</v>
      </c>
      <c r="J213" s="33"/>
      <c r="L213" s="360">
        <v>1</v>
      </c>
    </row>
    <row r="214" spans="1:12" ht="25.5" x14ac:dyDescent="0.2">
      <c r="A214" s="14">
        <f>A213+1</f>
        <v>194</v>
      </c>
      <c r="B214" s="31" t="s">
        <v>786</v>
      </c>
      <c r="C214" s="291" t="s">
        <v>1330</v>
      </c>
      <c r="D214" s="295" t="s">
        <v>248</v>
      </c>
      <c r="E214" s="295" t="s">
        <v>248</v>
      </c>
      <c r="F214" s="295" t="s">
        <v>248</v>
      </c>
      <c r="G214" s="291" t="s">
        <v>249</v>
      </c>
      <c r="H214" s="34" t="s">
        <v>984</v>
      </c>
      <c r="I214" s="292">
        <v>2</v>
      </c>
      <c r="J214" s="33"/>
      <c r="L214" s="360">
        <v>2</v>
      </c>
    </row>
    <row r="215" spans="1:12" ht="25.5" x14ac:dyDescent="0.2">
      <c r="A215" s="14">
        <f t="shared" ref="A215:A247" si="5">A214+1</f>
        <v>195</v>
      </c>
      <c r="B215" s="31" t="s">
        <v>786</v>
      </c>
      <c r="C215" s="291" t="s">
        <v>1331</v>
      </c>
      <c r="D215" s="755" t="s">
        <v>251</v>
      </c>
      <c r="E215" s="755" t="s">
        <v>251</v>
      </c>
      <c r="F215" s="755" t="s">
        <v>251</v>
      </c>
      <c r="G215" s="291" t="s">
        <v>252</v>
      </c>
      <c r="H215" s="32" t="s">
        <v>985</v>
      </c>
      <c r="I215" s="292">
        <v>1</v>
      </c>
      <c r="J215" s="33"/>
      <c r="L215" s="360">
        <v>1</v>
      </c>
    </row>
    <row r="216" spans="1:12" ht="38.25" x14ac:dyDescent="0.2">
      <c r="A216" s="14">
        <f t="shared" si="5"/>
        <v>196</v>
      </c>
      <c r="B216" s="31" t="s">
        <v>786</v>
      </c>
      <c r="C216" s="291" t="s">
        <v>1331</v>
      </c>
      <c r="D216" s="755"/>
      <c r="E216" s="755"/>
      <c r="F216" s="755"/>
      <c r="G216" s="291" t="s">
        <v>73</v>
      </c>
      <c r="H216" s="32" t="s">
        <v>986</v>
      </c>
      <c r="I216" s="292">
        <v>2</v>
      </c>
      <c r="J216" s="33"/>
      <c r="L216" s="360">
        <v>2</v>
      </c>
    </row>
    <row r="217" spans="1:12" x14ac:dyDescent="0.2">
      <c r="A217" s="69"/>
      <c r="B217" s="769" t="s">
        <v>794</v>
      </c>
      <c r="C217" s="769"/>
      <c r="D217" s="769"/>
      <c r="E217" s="769"/>
      <c r="F217" s="769"/>
      <c r="G217" s="769"/>
      <c r="H217" s="769"/>
      <c r="I217" s="69"/>
      <c r="J217" s="33"/>
      <c r="L217" s="362"/>
    </row>
    <row r="218" spans="1:12" ht="25.5" x14ac:dyDescent="0.2">
      <c r="A218" s="14">
        <f>A216+1</f>
        <v>197</v>
      </c>
      <c r="B218" s="31" t="s">
        <v>788</v>
      </c>
      <c r="C218" s="291" t="s">
        <v>1333</v>
      </c>
      <c r="D218" s="755">
        <v>5.4</v>
      </c>
      <c r="E218" s="755">
        <v>5.4</v>
      </c>
      <c r="F218" s="755">
        <v>5.4</v>
      </c>
      <c r="G218" s="291" t="s">
        <v>255</v>
      </c>
      <c r="H218" s="32" t="s">
        <v>987</v>
      </c>
      <c r="I218" s="292">
        <v>1</v>
      </c>
      <c r="J218" s="33"/>
      <c r="L218" s="360">
        <v>1</v>
      </c>
    </row>
    <row r="219" spans="1:12" ht="38.25" x14ac:dyDescent="0.2">
      <c r="A219" s="14">
        <f t="shared" si="5"/>
        <v>198</v>
      </c>
      <c r="B219" s="31" t="s">
        <v>788</v>
      </c>
      <c r="C219" s="291" t="s">
        <v>1333</v>
      </c>
      <c r="D219" s="755"/>
      <c r="E219" s="755"/>
      <c r="F219" s="755"/>
      <c r="G219" s="291" t="s">
        <v>73</v>
      </c>
      <c r="H219" s="32" t="s">
        <v>988</v>
      </c>
      <c r="I219" s="292">
        <v>1</v>
      </c>
      <c r="J219" s="33"/>
      <c r="L219" s="360">
        <v>1</v>
      </c>
    </row>
    <row r="220" spans="1:12" ht="25.5" x14ac:dyDescent="0.2">
      <c r="A220" s="14">
        <f t="shared" si="5"/>
        <v>199</v>
      </c>
      <c r="B220" s="291" t="s">
        <v>750</v>
      </c>
      <c r="C220" s="295" t="s">
        <v>258</v>
      </c>
      <c r="D220" s="755" t="s">
        <v>258</v>
      </c>
      <c r="E220" s="755" t="s">
        <v>258</v>
      </c>
      <c r="F220" s="755" t="s">
        <v>258</v>
      </c>
      <c r="G220" s="291" t="s">
        <v>259</v>
      </c>
      <c r="H220" s="32" t="s">
        <v>989</v>
      </c>
      <c r="I220" s="292">
        <v>1</v>
      </c>
      <c r="J220" s="33"/>
      <c r="L220" s="360">
        <v>1</v>
      </c>
    </row>
    <row r="221" spans="1:12" ht="25.5" x14ac:dyDescent="0.2">
      <c r="A221" s="14">
        <f t="shared" si="5"/>
        <v>200</v>
      </c>
      <c r="B221" s="31" t="s">
        <v>788</v>
      </c>
      <c r="C221" s="291" t="s">
        <v>1334</v>
      </c>
      <c r="D221" s="755"/>
      <c r="E221" s="755"/>
      <c r="F221" s="755"/>
      <c r="G221" s="291" t="s">
        <v>73</v>
      </c>
      <c r="H221" s="32" t="s">
        <v>990</v>
      </c>
      <c r="I221" s="292">
        <v>1</v>
      </c>
      <c r="J221" s="33"/>
      <c r="L221" s="360">
        <v>1</v>
      </c>
    </row>
    <row r="222" spans="1:12" ht="51" x14ac:dyDescent="0.2">
      <c r="A222" s="14">
        <f t="shared" si="5"/>
        <v>201</v>
      </c>
      <c r="B222" s="291" t="s">
        <v>750</v>
      </c>
      <c r="C222" s="295" t="s">
        <v>258</v>
      </c>
      <c r="D222" s="755"/>
      <c r="E222" s="755"/>
      <c r="F222" s="755"/>
      <c r="G222" s="291" t="s">
        <v>73</v>
      </c>
      <c r="H222" s="32" t="s">
        <v>991</v>
      </c>
      <c r="I222" s="292">
        <v>1</v>
      </c>
      <c r="J222" s="33"/>
      <c r="L222" s="360">
        <v>1</v>
      </c>
    </row>
    <row r="223" spans="1:12" ht="25.5" x14ac:dyDescent="0.2">
      <c r="A223" s="14">
        <f t="shared" si="5"/>
        <v>202</v>
      </c>
      <c r="B223" s="31" t="s">
        <v>788</v>
      </c>
      <c r="C223" s="291" t="s">
        <v>1334</v>
      </c>
      <c r="D223" s="755"/>
      <c r="E223" s="755"/>
      <c r="F223" s="755"/>
      <c r="G223" s="291" t="s">
        <v>73</v>
      </c>
      <c r="H223" s="32" t="s">
        <v>992</v>
      </c>
      <c r="I223" s="292">
        <v>2</v>
      </c>
      <c r="J223" s="33"/>
      <c r="L223" s="360">
        <v>2</v>
      </c>
    </row>
    <row r="224" spans="1:12" ht="25.5" x14ac:dyDescent="0.2">
      <c r="A224" s="14">
        <f t="shared" si="5"/>
        <v>203</v>
      </c>
      <c r="B224" s="31" t="s">
        <v>788</v>
      </c>
      <c r="C224" s="291" t="s">
        <v>1334</v>
      </c>
      <c r="D224" s="755"/>
      <c r="E224" s="755"/>
      <c r="F224" s="755"/>
      <c r="G224" s="291" t="s">
        <v>73</v>
      </c>
      <c r="H224" s="32" t="s">
        <v>993</v>
      </c>
      <c r="I224" s="292">
        <v>1</v>
      </c>
      <c r="J224" s="33"/>
      <c r="L224" s="360">
        <v>1</v>
      </c>
    </row>
    <row r="225" spans="1:12" x14ac:dyDescent="0.2">
      <c r="A225" s="301"/>
      <c r="B225" s="291" t="s">
        <v>750</v>
      </c>
      <c r="C225" s="295" t="s">
        <v>265</v>
      </c>
      <c r="D225" s="755" t="s">
        <v>265</v>
      </c>
      <c r="E225" s="755" t="s">
        <v>265</v>
      </c>
      <c r="F225" s="755" t="s">
        <v>265</v>
      </c>
      <c r="G225" s="291" t="s">
        <v>266</v>
      </c>
      <c r="H225" s="34" t="s">
        <v>994</v>
      </c>
      <c r="I225" s="301"/>
      <c r="J225" s="33"/>
      <c r="L225" s="361"/>
    </row>
    <row r="226" spans="1:12" x14ac:dyDescent="0.2">
      <c r="A226" s="14">
        <f>A224+1</f>
        <v>204</v>
      </c>
      <c r="B226" s="291" t="s">
        <v>750</v>
      </c>
      <c r="C226" s="295" t="s">
        <v>265</v>
      </c>
      <c r="D226" s="755"/>
      <c r="E226" s="755"/>
      <c r="F226" s="755"/>
      <c r="G226" s="291" t="s">
        <v>73</v>
      </c>
      <c r="H226" s="34" t="s">
        <v>995</v>
      </c>
      <c r="I226" s="292">
        <v>1</v>
      </c>
      <c r="J226" s="33"/>
      <c r="L226" s="360">
        <v>1</v>
      </c>
    </row>
    <row r="227" spans="1:12" ht="38.25" x14ac:dyDescent="0.2">
      <c r="A227" s="14">
        <f>A226+1</f>
        <v>205</v>
      </c>
      <c r="B227" s="31" t="s">
        <v>788</v>
      </c>
      <c r="C227" s="291" t="s">
        <v>1335</v>
      </c>
      <c r="D227" s="755"/>
      <c r="E227" s="755"/>
      <c r="F227" s="755"/>
      <c r="G227" s="291" t="s">
        <v>73</v>
      </c>
      <c r="H227" s="34" t="s">
        <v>996</v>
      </c>
      <c r="I227" s="292">
        <v>1</v>
      </c>
      <c r="J227" s="33"/>
      <c r="L227" s="360">
        <v>1</v>
      </c>
    </row>
    <row r="228" spans="1:12" x14ac:dyDescent="0.2">
      <c r="A228" s="14">
        <f t="shared" si="5"/>
        <v>206</v>
      </c>
      <c r="B228" s="292" t="s">
        <v>750</v>
      </c>
      <c r="C228" s="291" t="s">
        <v>265</v>
      </c>
      <c r="D228" s="755"/>
      <c r="E228" s="755"/>
      <c r="F228" s="755"/>
      <c r="G228" s="291" t="s">
        <v>73</v>
      </c>
      <c r="H228" s="34" t="s">
        <v>997</v>
      </c>
      <c r="I228" s="292">
        <v>1</v>
      </c>
      <c r="J228" s="33"/>
      <c r="L228" s="360">
        <v>1</v>
      </c>
    </row>
    <row r="229" spans="1:12" x14ac:dyDescent="0.2">
      <c r="A229" s="14">
        <f t="shared" si="5"/>
        <v>207</v>
      </c>
      <c r="B229" s="31" t="s">
        <v>788</v>
      </c>
      <c r="C229" s="754" t="s">
        <v>1335</v>
      </c>
      <c r="D229" s="755"/>
      <c r="E229" s="755"/>
      <c r="F229" s="755"/>
      <c r="G229" s="291" t="s">
        <v>73</v>
      </c>
      <c r="H229" s="34" t="s">
        <v>998</v>
      </c>
      <c r="I229" s="292">
        <v>1</v>
      </c>
      <c r="J229" s="33"/>
      <c r="L229" s="360">
        <v>1</v>
      </c>
    </row>
    <row r="230" spans="1:12" ht="25.5" x14ac:dyDescent="0.2">
      <c r="A230" s="14">
        <f t="shared" si="5"/>
        <v>208</v>
      </c>
      <c r="B230" s="31" t="s">
        <v>788</v>
      </c>
      <c r="C230" s="754"/>
      <c r="D230" s="755"/>
      <c r="E230" s="755"/>
      <c r="F230" s="755"/>
      <c r="G230" s="291" t="s">
        <v>73</v>
      </c>
      <c r="H230" s="34" t="s">
        <v>999</v>
      </c>
      <c r="I230" s="292">
        <v>1</v>
      </c>
      <c r="J230" s="33"/>
      <c r="L230" s="360">
        <v>1</v>
      </c>
    </row>
    <row r="231" spans="1:12" x14ac:dyDescent="0.2">
      <c r="A231" s="301"/>
      <c r="B231" s="31" t="s">
        <v>788</v>
      </c>
      <c r="C231" s="754" t="s">
        <v>1336</v>
      </c>
      <c r="D231" s="755" t="s">
        <v>273</v>
      </c>
      <c r="E231" s="755" t="s">
        <v>273</v>
      </c>
      <c r="F231" s="755" t="s">
        <v>273</v>
      </c>
      <c r="G231" s="291" t="s">
        <v>274</v>
      </c>
      <c r="H231" s="34" t="s">
        <v>1000</v>
      </c>
      <c r="I231" s="301"/>
      <c r="J231" s="33"/>
      <c r="L231" s="361"/>
    </row>
    <row r="232" spans="1:12" x14ac:dyDescent="0.2">
      <c r="A232" s="14">
        <f>A230+1</f>
        <v>209</v>
      </c>
      <c r="B232" s="31" t="s">
        <v>788</v>
      </c>
      <c r="C232" s="755"/>
      <c r="D232" s="755"/>
      <c r="E232" s="755"/>
      <c r="F232" s="755"/>
      <c r="G232" s="291" t="s">
        <v>73</v>
      </c>
      <c r="H232" s="34" t="s">
        <v>1001</v>
      </c>
      <c r="I232" s="292">
        <v>1</v>
      </c>
      <c r="J232" s="33"/>
      <c r="L232" s="360">
        <v>1</v>
      </c>
    </row>
    <row r="233" spans="1:12" ht="25.5" x14ac:dyDescent="0.2">
      <c r="A233" s="14">
        <f t="shared" si="5"/>
        <v>210</v>
      </c>
      <c r="B233" s="31" t="s">
        <v>788</v>
      </c>
      <c r="C233" s="755"/>
      <c r="D233" s="755"/>
      <c r="E233" s="755"/>
      <c r="F233" s="755"/>
      <c r="G233" s="291" t="s">
        <v>73</v>
      </c>
      <c r="H233" s="34" t="s">
        <v>1002</v>
      </c>
      <c r="I233" s="292">
        <v>1</v>
      </c>
      <c r="J233" s="33"/>
      <c r="L233" s="360">
        <v>1</v>
      </c>
    </row>
    <row r="234" spans="1:12" x14ac:dyDescent="0.2">
      <c r="A234" s="14">
        <f t="shared" si="5"/>
        <v>211</v>
      </c>
      <c r="B234" s="31" t="s">
        <v>788</v>
      </c>
      <c r="C234" s="755"/>
      <c r="D234" s="755"/>
      <c r="E234" s="755"/>
      <c r="F234" s="755"/>
      <c r="G234" s="291" t="s">
        <v>73</v>
      </c>
      <c r="H234" s="34" t="s">
        <v>1003</v>
      </c>
      <c r="I234" s="292">
        <v>1</v>
      </c>
      <c r="J234" s="33"/>
      <c r="L234" s="360">
        <v>1</v>
      </c>
    </row>
    <row r="235" spans="1:12" x14ac:dyDescent="0.2">
      <c r="A235" s="14">
        <f t="shared" si="5"/>
        <v>212</v>
      </c>
      <c r="B235" s="31" t="s">
        <v>788</v>
      </c>
      <c r="C235" s="755"/>
      <c r="D235" s="755"/>
      <c r="E235" s="755"/>
      <c r="F235" s="755"/>
      <c r="G235" s="291" t="s">
        <v>73</v>
      </c>
      <c r="H235" s="34" t="s">
        <v>1004</v>
      </c>
      <c r="I235" s="292">
        <v>1</v>
      </c>
      <c r="J235" s="33"/>
      <c r="L235" s="360">
        <v>1</v>
      </c>
    </row>
    <row r="236" spans="1:12" x14ac:dyDescent="0.2">
      <c r="A236" s="14">
        <f t="shared" si="5"/>
        <v>213</v>
      </c>
      <c r="B236" s="31" t="s">
        <v>788</v>
      </c>
      <c r="C236" s="755"/>
      <c r="D236" s="755"/>
      <c r="E236" s="755"/>
      <c r="F236" s="755"/>
      <c r="G236" s="291" t="s">
        <v>73</v>
      </c>
      <c r="H236" s="34" t="s">
        <v>1005</v>
      </c>
      <c r="I236" s="292">
        <v>1</v>
      </c>
      <c r="J236" s="33"/>
      <c r="L236" s="360">
        <v>1</v>
      </c>
    </row>
    <row r="237" spans="1:12" ht="25.5" x14ac:dyDescent="0.2">
      <c r="A237" s="14">
        <f t="shared" si="5"/>
        <v>214</v>
      </c>
      <c r="B237" s="31" t="s">
        <v>788</v>
      </c>
      <c r="C237" s="291" t="s">
        <v>1337</v>
      </c>
      <c r="D237" s="295" t="s">
        <v>280</v>
      </c>
      <c r="E237" s="295" t="s">
        <v>280</v>
      </c>
      <c r="F237" s="295" t="s">
        <v>280</v>
      </c>
      <c r="G237" s="291" t="s">
        <v>281</v>
      </c>
      <c r="H237" s="32" t="s">
        <v>1006</v>
      </c>
      <c r="I237" s="292">
        <v>2</v>
      </c>
      <c r="J237" s="33"/>
      <c r="L237" s="360">
        <v>2</v>
      </c>
    </row>
    <row r="238" spans="1:12" ht="63.75" x14ac:dyDescent="0.2">
      <c r="A238" s="14">
        <f t="shared" si="5"/>
        <v>215</v>
      </c>
      <c r="B238" s="31" t="s">
        <v>788</v>
      </c>
      <c r="C238" s="291" t="s">
        <v>1338</v>
      </c>
      <c r="D238" s="755" t="s">
        <v>283</v>
      </c>
      <c r="E238" s="755" t="s">
        <v>283</v>
      </c>
      <c r="F238" s="755" t="s">
        <v>283</v>
      </c>
      <c r="G238" s="291" t="s">
        <v>284</v>
      </c>
      <c r="H238" s="32" t="s">
        <v>1007</v>
      </c>
      <c r="I238" s="292">
        <v>2</v>
      </c>
      <c r="J238" s="33"/>
      <c r="L238" s="360">
        <v>2</v>
      </c>
    </row>
    <row r="239" spans="1:12" ht="25.5" x14ac:dyDescent="0.2">
      <c r="A239" s="14">
        <f t="shared" si="5"/>
        <v>216</v>
      </c>
      <c r="B239" s="31" t="s">
        <v>788</v>
      </c>
      <c r="C239" s="291" t="s">
        <v>1338</v>
      </c>
      <c r="D239" s="755"/>
      <c r="E239" s="755"/>
      <c r="F239" s="755"/>
      <c r="G239" s="291" t="s">
        <v>73</v>
      </c>
      <c r="H239" s="32" t="s">
        <v>1008</v>
      </c>
      <c r="I239" s="292">
        <v>2</v>
      </c>
      <c r="J239" s="33"/>
      <c r="L239" s="360">
        <v>2</v>
      </c>
    </row>
    <row r="240" spans="1:12" ht="63.75" x14ac:dyDescent="0.2">
      <c r="A240" s="14">
        <f t="shared" si="5"/>
        <v>217</v>
      </c>
      <c r="B240" s="31" t="s">
        <v>788</v>
      </c>
      <c r="C240" s="291" t="s">
        <v>1338</v>
      </c>
      <c r="D240" s="295" t="s">
        <v>283</v>
      </c>
      <c r="E240" s="295" t="s">
        <v>283</v>
      </c>
      <c r="F240" s="295" t="s">
        <v>283</v>
      </c>
      <c r="G240" s="291" t="s">
        <v>1611</v>
      </c>
      <c r="H240" s="32" t="s">
        <v>1009</v>
      </c>
      <c r="I240" s="292">
        <v>2</v>
      </c>
      <c r="J240" s="33"/>
      <c r="L240" s="360">
        <v>2</v>
      </c>
    </row>
    <row r="241" spans="1:12" ht="25.5" x14ac:dyDescent="0.2">
      <c r="A241" s="14">
        <f t="shared" si="5"/>
        <v>218</v>
      </c>
      <c r="B241" s="31" t="s">
        <v>788</v>
      </c>
      <c r="C241" s="291" t="s">
        <v>1339</v>
      </c>
      <c r="D241" s="755" t="s">
        <v>287</v>
      </c>
      <c r="E241" s="755" t="s">
        <v>287</v>
      </c>
      <c r="F241" s="755" t="s">
        <v>287</v>
      </c>
      <c r="G241" s="291" t="s">
        <v>288</v>
      </c>
      <c r="H241" s="32" t="s">
        <v>1010</v>
      </c>
      <c r="I241" s="292">
        <v>2</v>
      </c>
      <c r="J241" s="33"/>
      <c r="L241" s="360">
        <v>2</v>
      </c>
    </row>
    <row r="242" spans="1:12" ht="25.5" x14ac:dyDescent="0.2">
      <c r="A242" s="14">
        <f t="shared" si="5"/>
        <v>219</v>
      </c>
      <c r="B242" s="31" t="s">
        <v>788</v>
      </c>
      <c r="C242" s="291" t="s">
        <v>1339</v>
      </c>
      <c r="D242" s="755"/>
      <c r="E242" s="755"/>
      <c r="F242" s="755"/>
      <c r="G242" s="291" t="s">
        <v>73</v>
      </c>
      <c r="H242" s="32" t="s">
        <v>1011</v>
      </c>
      <c r="I242" s="292">
        <v>2</v>
      </c>
      <c r="J242" s="33"/>
      <c r="L242" s="360">
        <v>2</v>
      </c>
    </row>
    <row r="243" spans="1:12" ht="25.5" x14ac:dyDescent="0.2">
      <c r="A243" s="14">
        <f t="shared" si="5"/>
        <v>220</v>
      </c>
      <c r="B243" s="291" t="s">
        <v>750</v>
      </c>
      <c r="C243" s="295" t="s">
        <v>287</v>
      </c>
      <c r="D243" s="755"/>
      <c r="E243" s="755"/>
      <c r="F243" s="755"/>
      <c r="G243" s="291" t="s">
        <v>73</v>
      </c>
      <c r="H243" s="35" t="s">
        <v>1012</v>
      </c>
      <c r="I243" s="292">
        <v>2</v>
      </c>
      <c r="J243" s="33"/>
      <c r="L243" s="360">
        <v>2</v>
      </c>
    </row>
    <row r="244" spans="1:12" ht="25.5" x14ac:dyDescent="0.2">
      <c r="A244" s="14">
        <f t="shared" si="5"/>
        <v>221</v>
      </c>
      <c r="B244" s="31" t="s">
        <v>788</v>
      </c>
      <c r="C244" s="291" t="s">
        <v>1340</v>
      </c>
      <c r="D244" s="295" t="s">
        <v>292</v>
      </c>
      <c r="E244" s="295" t="s">
        <v>292</v>
      </c>
      <c r="F244" s="295" t="s">
        <v>292</v>
      </c>
      <c r="G244" s="291" t="s">
        <v>293</v>
      </c>
      <c r="H244" s="32" t="s">
        <v>1013</v>
      </c>
      <c r="I244" s="292">
        <v>1</v>
      </c>
      <c r="J244" s="33"/>
      <c r="L244" s="360">
        <v>1</v>
      </c>
    </row>
    <row r="245" spans="1:12" ht="25.5" x14ac:dyDescent="0.2">
      <c r="A245" s="14">
        <f t="shared" si="5"/>
        <v>222</v>
      </c>
      <c r="B245" s="31" t="s">
        <v>786</v>
      </c>
      <c r="C245" s="291" t="s">
        <v>1341</v>
      </c>
      <c r="D245" s="755" t="s">
        <v>295</v>
      </c>
      <c r="E245" s="755" t="s">
        <v>295</v>
      </c>
      <c r="F245" s="755" t="s">
        <v>295</v>
      </c>
      <c r="G245" s="291" t="s">
        <v>296</v>
      </c>
      <c r="H245" s="38" t="s">
        <v>1820</v>
      </c>
      <c r="I245" s="292">
        <v>1</v>
      </c>
      <c r="J245" s="33"/>
      <c r="L245" s="360">
        <v>1</v>
      </c>
    </row>
    <row r="246" spans="1:12" ht="38.25" x14ac:dyDescent="0.2">
      <c r="A246" s="14">
        <f t="shared" si="5"/>
        <v>223</v>
      </c>
      <c r="B246" s="31" t="s">
        <v>788</v>
      </c>
      <c r="C246" s="291" t="s">
        <v>1342</v>
      </c>
      <c r="D246" s="755"/>
      <c r="E246" s="755"/>
      <c r="F246" s="755"/>
      <c r="G246" s="291" t="s">
        <v>73</v>
      </c>
      <c r="H246" s="32" t="s">
        <v>1015</v>
      </c>
      <c r="I246" s="292">
        <v>1</v>
      </c>
      <c r="J246" s="33"/>
      <c r="L246" s="360">
        <v>1</v>
      </c>
    </row>
    <row r="247" spans="1:12" ht="25.5" customHeight="1" x14ac:dyDescent="0.2">
      <c r="A247" s="14">
        <f t="shared" si="5"/>
        <v>224</v>
      </c>
      <c r="B247" s="291" t="s">
        <v>751</v>
      </c>
      <c r="C247" s="295" t="s">
        <v>299</v>
      </c>
      <c r="D247" s="755" t="s">
        <v>299</v>
      </c>
      <c r="E247" s="755" t="s">
        <v>299</v>
      </c>
      <c r="F247" s="755" t="s">
        <v>299</v>
      </c>
      <c r="G247" s="291" t="s">
        <v>300</v>
      </c>
      <c r="H247" s="32" t="s">
        <v>1016</v>
      </c>
      <c r="I247" s="292">
        <v>1</v>
      </c>
      <c r="J247" s="33"/>
      <c r="L247" s="360">
        <v>1</v>
      </c>
    </row>
    <row r="248" spans="1:12" ht="25.5" x14ac:dyDescent="0.2">
      <c r="A248" s="14">
        <f>A247+1</f>
        <v>225</v>
      </c>
      <c r="B248" s="291" t="s">
        <v>751</v>
      </c>
      <c r="C248" s="295" t="s">
        <v>299</v>
      </c>
      <c r="D248" s="755"/>
      <c r="E248" s="755"/>
      <c r="F248" s="755"/>
      <c r="G248" s="291" t="s">
        <v>73</v>
      </c>
      <c r="H248" s="32" t="s">
        <v>1017</v>
      </c>
      <c r="I248" s="292">
        <v>1</v>
      </c>
      <c r="J248" s="33"/>
      <c r="L248" s="360">
        <v>1</v>
      </c>
    </row>
    <row r="249" spans="1:12" x14ac:dyDescent="0.2">
      <c r="A249" s="14">
        <f>A248+1</f>
        <v>226</v>
      </c>
      <c r="B249" s="291" t="s">
        <v>751</v>
      </c>
      <c r="C249" s="295" t="s">
        <v>299</v>
      </c>
      <c r="D249" s="755"/>
      <c r="E249" s="755"/>
      <c r="F249" s="755"/>
      <c r="G249" s="291" t="s">
        <v>73</v>
      </c>
      <c r="H249" s="32" t="s">
        <v>1018</v>
      </c>
      <c r="I249" s="292">
        <v>1</v>
      </c>
      <c r="J249" s="33"/>
      <c r="L249" s="360">
        <v>1</v>
      </c>
    </row>
    <row r="250" spans="1:12" ht="38.25" x14ac:dyDescent="0.2">
      <c r="A250" s="14">
        <f>A249+1</f>
        <v>227</v>
      </c>
      <c r="B250" s="291" t="s">
        <v>751</v>
      </c>
      <c r="C250" s="295" t="s">
        <v>299</v>
      </c>
      <c r="D250" s="755"/>
      <c r="E250" s="755"/>
      <c r="F250" s="755"/>
      <c r="G250" s="291" t="s">
        <v>73</v>
      </c>
      <c r="H250" s="32" t="s">
        <v>1019</v>
      </c>
      <c r="I250" s="292">
        <v>1</v>
      </c>
      <c r="J250" s="33"/>
      <c r="L250" s="360">
        <v>1</v>
      </c>
    </row>
    <row r="251" spans="1:12" x14ac:dyDescent="0.2">
      <c r="A251" s="69"/>
      <c r="B251" s="769" t="s">
        <v>795</v>
      </c>
      <c r="C251" s="769"/>
      <c r="D251" s="769"/>
      <c r="E251" s="769"/>
      <c r="F251" s="769"/>
      <c r="G251" s="769"/>
      <c r="H251" s="769"/>
      <c r="I251" s="69"/>
      <c r="J251" s="33"/>
      <c r="L251" s="362"/>
    </row>
    <row r="252" spans="1:12" ht="38.25" x14ac:dyDescent="0.2">
      <c r="A252" s="14">
        <f>A250+1</f>
        <v>228</v>
      </c>
      <c r="B252" s="31" t="s">
        <v>786</v>
      </c>
      <c r="C252" s="291" t="s">
        <v>1344</v>
      </c>
      <c r="D252" s="755" t="s">
        <v>306</v>
      </c>
      <c r="E252" s="755" t="s">
        <v>306</v>
      </c>
      <c r="F252" s="755" t="s">
        <v>306</v>
      </c>
      <c r="G252" s="291" t="s">
        <v>305</v>
      </c>
      <c r="H252" s="32" t="s">
        <v>1020</v>
      </c>
      <c r="I252" s="292">
        <v>1</v>
      </c>
      <c r="J252" s="33"/>
      <c r="L252" s="360">
        <v>1</v>
      </c>
    </row>
    <row r="253" spans="1:12" ht="25.5" x14ac:dyDescent="0.2">
      <c r="A253" s="14">
        <f t="shared" ref="A253:A306" si="6">A252+1</f>
        <v>229</v>
      </c>
      <c r="B253" s="31" t="s">
        <v>786</v>
      </c>
      <c r="C253" s="291" t="s">
        <v>1344</v>
      </c>
      <c r="D253" s="755"/>
      <c r="E253" s="755"/>
      <c r="F253" s="755"/>
      <c r="G253" s="291" t="s">
        <v>73</v>
      </c>
      <c r="H253" s="32" t="s">
        <v>1497</v>
      </c>
      <c r="I253" s="292">
        <v>1</v>
      </c>
      <c r="J253" s="33"/>
      <c r="L253" s="360">
        <v>1</v>
      </c>
    </row>
    <row r="254" spans="1:12" ht="25.5" x14ac:dyDescent="0.2">
      <c r="A254" s="14">
        <f t="shared" si="6"/>
        <v>230</v>
      </c>
      <c r="B254" s="31" t="s">
        <v>786</v>
      </c>
      <c r="C254" s="291" t="s">
        <v>1344</v>
      </c>
      <c r="D254" s="755"/>
      <c r="E254" s="755"/>
      <c r="F254" s="755"/>
      <c r="G254" s="291" t="s">
        <v>73</v>
      </c>
      <c r="H254" s="32" t="s">
        <v>1498</v>
      </c>
      <c r="I254" s="292">
        <v>2</v>
      </c>
      <c r="J254" s="33"/>
      <c r="L254" s="360">
        <v>2</v>
      </c>
    </row>
    <row r="255" spans="1:12" ht="25.5" x14ac:dyDescent="0.2">
      <c r="A255" s="14">
        <f t="shared" si="6"/>
        <v>231</v>
      </c>
      <c r="B255" s="31" t="s">
        <v>788</v>
      </c>
      <c r="C255" s="291" t="s">
        <v>1343</v>
      </c>
      <c r="D255" s="755"/>
      <c r="E255" s="755"/>
      <c r="F255" s="755"/>
      <c r="G255" s="291" t="s">
        <v>73</v>
      </c>
      <c r="H255" s="32" t="s">
        <v>1021</v>
      </c>
      <c r="I255" s="292">
        <v>1</v>
      </c>
      <c r="J255" s="33"/>
      <c r="L255" s="360">
        <v>1</v>
      </c>
    </row>
    <row r="256" spans="1:12" x14ac:dyDescent="0.2">
      <c r="A256" s="301"/>
      <c r="B256" s="31" t="s">
        <v>788</v>
      </c>
      <c r="C256" s="754" t="s">
        <v>1343</v>
      </c>
      <c r="D256" s="755"/>
      <c r="E256" s="755"/>
      <c r="F256" s="755"/>
      <c r="G256" s="291" t="s">
        <v>73</v>
      </c>
      <c r="H256" s="34" t="s">
        <v>1022</v>
      </c>
      <c r="I256" s="301"/>
      <c r="J256" s="33"/>
      <c r="L256" s="361"/>
    </row>
    <row r="257" spans="1:13" ht="25.5" x14ac:dyDescent="0.2">
      <c r="A257" s="14">
        <f>A255+1</f>
        <v>232</v>
      </c>
      <c r="B257" s="31" t="s">
        <v>788</v>
      </c>
      <c r="C257" s="755"/>
      <c r="D257" s="755"/>
      <c r="E257" s="755"/>
      <c r="F257" s="755"/>
      <c r="G257" s="291" t="s">
        <v>73</v>
      </c>
      <c r="H257" s="34" t="s">
        <v>1023</v>
      </c>
      <c r="I257" s="292">
        <v>1</v>
      </c>
      <c r="J257" s="33"/>
      <c r="L257" s="360">
        <v>1</v>
      </c>
    </row>
    <row r="258" spans="1:13" x14ac:dyDescent="0.2">
      <c r="A258" s="14">
        <f t="shared" si="6"/>
        <v>233</v>
      </c>
      <c r="B258" s="31" t="s">
        <v>788</v>
      </c>
      <c r="C258" s="755"/>
      <c r="D258" s="755"/>
      <c r="E258" s="755"/>
      <c r="F258" s="755"/>
      <c r="G258" s="291" t="s">
        <v>73</v>
      </c>
      <c r="H258" s="34" t="s">
        <v>1024</v>
      </c>
      <c r="I258" s="292">
        <v>1</v>
      </c>
      <c r="J258" s="33"/>
      <c r="L258" s="360">
        <v>1</v>
      </c>
    </row>
    <row r="259" spans="1:13" x14ac:dyDescent="0.2">
      <c r="A259" s="301"/>
      <c r="B259" s="31" t="s">
        <v>788</v>
      </c>
      <c r="C259" s="754" t="s">
        <v>1343</v>
      </c>
      <c r="D259" s="755"/>
      <c r="E259" s="755"/>
      <c r="F259" s="755"/>
      <c r="G259" s="291" t="s">
        <v>73</v>
      </c>
      <c r="H259" s="34" t="s">
        <v>1025</v>
      </c>
      <c r="I259" s="301"/>
      <c r="J259" s="33"/>
      <c r="L259" s="361"/>
    </row>
    <row r="260" spans="1:13" ht="25.5" x14ac:dyDescent="0.2">
      <c r="A260" s="14">
        <f>A258+1</f>
        <v>234</v>
      </c>
      <c r="B260" s="31" t="s">
        <v>788</v>
      </c>
      <c r="C260" s="755"/>
      <c r="D260" s="755"/>
      <c r="E260" s="755"/>
      <c r="F260" s="755"/>
      <c r="G260" s="291" t="s">
        <v>73</v>
      </c>
      <c r="H260" s="34" t="s">
        <v>1026</v>
      </c>
      <c r="I260" s="292">
        <v>1</v>
      </c>
      <c r="J260" s="33"/>
      <c r="L260" s="360">
        <v>1</v>
      </c>
    </row>
    <row r="261" spans="1:13" ht="25.5" x14ac:dyDescent="0.2">
      <c r="A261" s="14">
        <f t="shared" si="6"/>
        <v>235</v>
      </c>
      <c r="B261" s="31" t="s">
        <v>788</v>
      </c>
      <c r="C261" s="755"/>
      <c r="D261" s="755"/>
      <c r="E261" s="755"/>
      <c r="F261" s="755"/>
      <c r="G261" s="291" t="s">
        <v>73</v>
      </c>
      <c r="H261" s="34" t="s">
        <v>1027</v>
      </c>
      <c r="I261" s="292">
        <v>1</v>
      </c>
      <c r="J261" s="33"/>
      <c r="L261" s="360">
        <v>1</v>
      </c>
    </row>
    <row r="262" spans="1:13" ht="25.5" x14ac:dyDescent="0.2">
      <c r="A262" s="14">
        <f t="shared" si="6"/>
        <v>236</v>
      </c>
      <c r="B262" s="291" t="s">
        <v>752</v>
      </c>
      <c r="C262" s="295" t="s">
        <v>315</v>
      </c>
      <c r="D262" s="755" t="s">
        <v>315</v>
      </c>
      <c r="E262" s="755" t="s">
        <v>315</v>
      </c>
      <c r="F262" s="755" t="s">
        <v>315</v>
      </c>
      <c r="G262" s="291" t="s">
        <v>316</v>
      </c>
      <c r="H262" s="32" t="s">
        <v>1028</v>
      </c>
      <c r="I262" s="292">
        <v>1</v>
      </c>
      <c r="J262" s="33"/>
      <c r="L262" s="360">
        <v>1</v>
      </c>
    </row>
    <row r="263" spans="1:13" ht="38.25" x14ac:dyDescent="0.2">
      <c r="A263" s="14">
        <f t="shared" si="6"/>
        <v>237</v>
      </c>
      <c r="B263" s="31" t="s">
        <v>786</v>
      </c>
      <c r="C263" s="291" t="s">
        <v>1345</v>
      </c>
      <c r="D263" s="755"/>
      <c r="E263" s="755"/>
      <c r="F263" s="755"/>
      <c r="G263" s="291" t="s">
        <v>73</v>
      </c>
      <c r="H263" s="34" t="s">
        <v>1029</v>
      </c>
      <c r="I263" s="292">
        <v>1</v>
      </c>
      <c r="J263" s="33"/>
      <c r="L263" s="360">
        <v>1</v>
      </c>
    </row>
    <row r="264" spans="1:13" ht="76.5" x14ac:dyDescent="0.2">
      <c r="A264" s="14">
        <f t="shared" si="6"/>
        <v>238</v>
      </c>
      <c r="B264" s="31" t="s">
        <v>788</v>
      </c>
      <c r="C264" s="291" t="s">
        <v>1346</v>
      </c>
      <c r="D264" s="755"/>
      <c r="E264" s="755"/>
      <c r="F264" s="755"/>
      <c r="G264" s="291" t="s">
        <v>73</v>
      </c>
      <c r="H264" s="34" t="s">
        <v>1030</v>
      </c>
      <c r="I264" s="292">
        <v>1</v>
      </c>
      <c r="J264" s="33"/>
      <c r="L264" s="360">
        <v>1</v>
      </c>
    </row>
    <row r="265" spans="1:13" ht="25.5" x14ac:dyDescent="0.2">
      <c r="A265" s="14">
        <f t="shared" si="6"/>
        <v>239</v>
      </c>
      <c r="B265" s="31" t="s">
        <v>788</v>
      </c>
      <c r="C265" s="291" t="s">
        <v>1347</v>
      </c>
      <c r="D265" s="755" t="s">
        <v>320</v>
      </c>
      <c r="E265" s="755" t="s">
        <v>320</v>
      </c>
      <c r="F265" s="755" t="s">
        <v>320</v>
      </c>
      <c r="G265" s="291" t="s">
        <v>321</v>
      </c>
      <c r="H265" s="32" t="s">
        <v>1300</v>
      </c>
      <c r="I265" s="292">
        <v>1</v>
      </c>
      <c r="J265" s="33"/>
      <c r="L265" s="360">
        <v>1</v>
      </c>
    </row>
    <row r="266" spans="1:13" ht="38.25" x14ac:dyDescent="0.2">
      <c r="A266" s="14">
        <f t="shared" si="6"/>
        <v>240</v>
      </c>
      <c r="B266" s="31" t="s">
        <v>788</v>
      </c>
      <c r="C266" s="291" t="s">
        <v>1347</v>
      </c>
      <c r="D266" s="755"/>
      <c r="E266" s="755"/>
      <c r="F266" s="755"/>
      <c r="G266" s="291" t="s">
        <v>73</v>
      </c>
      <c r="H266" s="32" t="s">
        <v>1301</v>
      </c>
      <c r="I266" s="292">
        <v>1</v>
      </c>
      <c r="J266" s="33"/>
      <c r="L266" s="360">
        <v>1</v>
      </c>
    </row>
    <row r="267" spans="1:13" ht="25.5" x14ac:dyDescent="0.2">
      <c r="A267" s="14">
        <f t="shared" si="6"/>
        <v>241</v>
      </c>
      <c r="B267" s="335" t="s">
        <v>806</v>
      </c>
      <c r="C267" s="291" t="s">
        <v>1347</v>
      </c>
      <c r="D267" s="755"/>
      <c r="E267" s="755"/>
      <c r="F267" s="755"/>
      <c r="G267" s="291" t="s">
        <v>73</v>
      </c>
      <c r="H267" s="32" t="s">
        <v>1612</v>
      </c>
      <c r="I267" s="270">
        <v>0</v>
      </c>
      <c r="J267" s="266" t="s">
        <v>1789</v>
      </c>
      <c r="L267" s="364">
        <v>0</v>
      </c>
      <c r="M267" s="378">
        <v>1</v>
      </c>
    </row>
    <row r="268" spans="1:13" ht="25.5" x14ac:dyDescent="0.2">
      <c r="A268" s="14">
        <f t="shared" si="6"/>
        <v>242</v>
      </c>
      <c r="B268" s="291" t="s">
        <v>806</v>
      </c>
      <c r="C268" s="295" t="s">
        <v>320</v>
      </c>
      <c r="D268" s="755"/>
      <c r="E268" s="755"/>
      <c r="F268" s="755"/>
      <c r="G268" s="291" t="s">
        <v>73</v>
      </c>
      <c r="H268" s="32" t="s">
        <v>1031</v>
      </c>
      <c r="I268" s="292">
        <v>1</v>
      </c>
      <c r="J268" s="33"/>
      <c r="L268" s="360">
        <v>1</v>
      </c>
    </row>
    <row r="269" spans="1:13" ht="38.25" x14ac:dyDescent="0.2">
      <c r="A269" s="14">
        <f t="shared" si="6"/>
        <v>243</v>
      </c>
      <c r="B269" s="31" t="s">
        <v>788</v>
      </c>
      <c r="C269" s="291" t="s">
        <v>1347</v>
      </c>
      <c r="D269" s="755"/>
      <c r="E269" s="755"/>
      <c r="F269" s="755"/>
      <c r="G269" s="291" t="s">
        <v>73</v>
      </c>
      <c r="H269" s="32" t="s">
        <v>1032</v>
      </c>
      <c r="I269" s="292">
        <v>2</v>
      </c>
      <c r="J269" s="33"/>
      <c r="L269" s="360">
        <v>2</v>
      </c>
    </row>
    <row r="270" spans="1:13" ht="38.25" x14ac:dyDescent="0.2">
      <c r="A270" s="14">
        <f>A269+1</f>
        <v>244</v>
      </c>
      <c r="B270" s="31" t="s">
        <v>788</v>
      </c>
      <c r="C270" s="291" t="s">
        <v>1348</v>
      </c>
      <c r="D270" s="295" t="s">
        <v>325</v>
      </c>
      <c r="E270" s="295" t="s">
        <v>325</v>
      </c>
      <c r="F270" s="295" t="s">
        <v>325</v>
      </c>
      <c r="G270" s="291" t="s">
        <v>326</v>
      </c>
      <c r="H270" s="32" t="s">
        <v>1033</v>
      </c>
      <c r="I270" s="292">
        <v>2</v>
      </c>
      <c r="J270" s="33"/>
      <c r="L270" s="360">
        <v>2</v>
      </c>
    </row>
    <row r="271" spans="1:13" ht="25.5" x14ac:dyDescent="0.2">
      <c r="A271" s="301"/>
      <c r="B271" s="31" t="s">
        <v>788</v>
      </c>
      <c r="C271" s="291" t="s">
        <v>1348</v>
      </c>
      <c r="D271" s="295" t="s">
        <v>325</v>
      </c>
      <c r="E271" s="755" t="s">
        <v>325</v>
      </c>
      <c r="F271" s="755" t="s">
        <v>325</v>
      </c>
      <c r="G271" s="291" t="s">
        <v>1476</v>
      </c>
      <c r="H271" s="34" t="s">
        <v>1034</v>
      </c>
      <c r="I271" s="301"/>
      <c r="J271" s="33"/>
      <c r="L271" s="361"/>
    </row>
    <row r="272" spans="1:13" ht="38.25" x14ac:dyDescent="0.2">
      <c r="A272" s="14">
        <f>A270+1</f>
        <v>245</v>
      </c>
      <c r="B272" s="31" t="s">
        <v>788</v>
      </c>
      <c r="C272" s="291" t="s">
        <v>1348</v>
      </c>
      <c r="D272" s="295" t="s">
        <v>325</v>
      </c>
      <c r="E272" s="755"/>
      <c r="F272" s="755"/>
      <c r="G272" s="291" t="s">
        <v>73</v>
      </c>
      <c r="H272" s="34" t="s">
        <v>1562</v>
      </c>
      <c r="I272" s="292">
        <v>2</v>
      </c>
      <c r="J272" s="33"/>
      <c r="L272" s="360">
        <v>2</v>
      </c>
    </row>
    <row r="273" spans="1:12" ht="25.5" x14ac:dyDescent="0.2">
      <c r="A273" s="14">
        <f>A272+1</f>
        <v>246</v>
      </c>
      <c r="B273" s="31" t="s">
        <v>788</v>
      </c>
      <c r="C273" s="291" t="s">
        <v>1348</v>
      </c>
      <c r="D273" s="295" t="s">
        <v>325</v>
      </c>
      <c r="E273" s="755"/>
      <c r="F273" s="755"/>
      <c r="G273" s="291" t="s">
        <v>73</v>
      </c>
      <c r="H273" s="34" t="s">
        <v>1563</v>
      </c>
      <c r="I273" s="292">
        <v>2</v>
      </c>
      <c r="J273" s="266"/>
      <c r="L273" s="360">
        <v>2</v>
      </c>
    </row>
    <row r="274" spans="1:12" ht="25.5" x14ac:dyDescent="0.2">
      <c r="A274" s="14">
        <f>A273+1</f>
        <v>247</v>
      </c>
      <c r="B274" s="31" t="s">
        <v>788</v>
      </c>
      <c r="C274" s="291" t="s">
        <v>1348</v>
      </c>
      <c r="D274" s="295" t="s">
        <v>325</v>
      </c>
      <c r="E274" s="755"/>
      <c r="F274" s="755"/>
      <c r="G274" s="291" t="s">
        <v>73</v>
      </c>
      <c r="H274" s="34" t="s">
        <v>328</v>
      </c>
      <c r="I274" s="292">
        <v>1</v>
      </c>
      <c r="J274" s="33"/>
      <c r="L274" s="360">
        <v>1</v>
      </c>
    </row>
    <row r="275" spans="1:12" x14ac:dyDescent="0.2">
      <c r="A275" s="301"/>
      <c r="B275" s="31" t="s">
        <v>788</v>
      </c>
      <c r="C275" s="754" t="s">
        <v>1349</v>
      </c>
      <c r="D275" s="755" t="s">
        <v>331</v>
      </c>
      <c r="E275" s="755" t="s">
        <v>331</v>
      </c>
      <c r="F275" s="755" t="s">
        <v>331</v>
      </c>
      <c r="G275" s="291" t="s">
        <v>681</v>
      </c>
      <c r="H275" s="34" t="s">
        <v>1036</v>
      </c>
      <c r="I275" s="301"/>
      <c r="J275" s="33"/>
      <c r="L275" s="361"/>
    </row>
    <row r="276" spans="1:12" x14ac:dyDescent="0.2">
      <c r="A276" s="14">
        <f>A274+1</f>
        <v>248</v>
      </c>
      <c r="B276" s="31" t="s">
        <v>788</v>
      </c>
      <c r="C276" s="755"/>
      <c r="D276" s="755"/>
      <c r="E276" s="755"/>
      <c r="F276" s="755"/>
      <c r="G276" s="291" t="s">
        <v>73</v>
      </c>
      <c r="H276" s="34" t="s">
        <v>332</v>
      </c>
      <c r="I276" s="292">
        <v>1</v>
      </c>
      <c r="J276" s="33"/>
      <c r="L276" s="360">
        <v>1</v>
      </c>
    </row>
    <row r="277" spans="1:12" x14ac:dyDescent="0.2">
      <c r="A277" s="14">
        <f>A276+1</f>
        <v>249</v>
      </c>
      <c r="B277" s="31" t="s">
        <v>788</v>
      </c>
      <c r="C277" s="755"/>
      <c r="D277" s="755"/>
      <c r="E277" s="755"/>
      <c r="F277" s="755"/>
      <c r="G277" s="291" t="s">
        <v>73</v>
      </c>
      <c r="H277" s="34" t="s">
        <v>333</v>
      </c>
      <c r="I277" s="292">
        <v>1</v>
      </c>
      <c r="J277" s="33"/>
      <c r="L277" s="360">
        <v>1</v>
      </c>
    </row>
    <row r="278" spans="1:12" x14ac:dyDescent="0.2">
      <c r="A278" s="14">
        <f>A277+1</f>
        <v>250</v>
      </c>
      <c r="B278" s="31" t="s">
        <v>788</v>
      </c>
      <c r="C278" s="755"/>
      <c r="D278" s="755"/>
      <c r="E278" s="755"/>
      <c r="F278" s="755"/>
      <c r="G278" s="291" t="s">
        <v>73</v>
      </c>
      <c r="H278" s="34" t="s">
        <v>334</v>
      </c>
      <c r="I278" s="292">
        <v>1</v>
      </c>
      <c r="J278" s="33"/>
      <c r="L278" s="360">
        <v>1</v>
      </c>
    </row>
    <row r="279" spans="1:12" ht="25.5" x14ac:dyDescent="0.2">
      <c r="A279" s="14">
        <f t="shared" ref="A279:A280" si="7">A278+1</f>
        <v>251</v>
      </c>
      <c r="B279" s="31" t="s">
        <v>788</v>
      </c>
      <c r="C279" s="755"/>
      <c r="D279" s="755"/>
      <c r="E279" s="755"/>
      <c r="F279" s="755"/>
      <c r="G279" s="291" t="s">
        <v>73</v>
      </c>
      <c r="H279" s="34" t="s">
        <v>335</v>
      </c>
      <c r="I279" s="292">
        <v>1</v>
      </c>
      <c r="J279" s="33"/>
      <c r="L279" s="360">
        <v>1</v>
      </c>
    </row>
    <row r="280" spans="1:12" x14ac:dyDescent="0.2">
      <c r="A280" s="14">
        <f t="shared" si="7"/>
        <v>252</v>
      </c>
      <c r="B280" s="31" t="s">
        <v>788</v>
      </c>
      <c r="C280" s="755"/>
      <c r="D280" s="755"/>
      <c r="E280" s="755"/>
      <c r="F280" s="755"/>
      <c r="G280" s="291" t="s">
        <v>73</v>
      </c>
      <c r="H280" s="34" t="s">
        <v>336</v>
      </c>
      <c r="I280" s="292">
        <v>1</v>
      </c>
      <c r="J280" s="33"/>
      <c r="L280" s="360">
        <v>1</v>
      </c>
    </row>
    <row r="281" spans="1:12" ht="25.5" x14ac:dyDescent="0.2">
      <c r="A281" s="301"/>
      <c r="B281" s="31" t="s">
        <v>788</v>
      </c>
      <c r="C281" s="754" t="s">
        <v>1350</v>
      </c>
      <c r="D281" s="755" t="s">
        <v>338</v>
      </c>
      <c r="E281" s="755" t="s">
        <v>338</v>
      </c>
      <c r="F281" s="755" t="s">
        <v>338</v>
      </c>
      <c r="G281" s="291" t="s">
        <v>339</v>
      </c>
      <c r="H281" s="34" t="s">
        <v>1037</v>
      </c>
      <c r="I281" s="301"/>
      <c r="J281" s="33"/>
      <c r="L281" s="361"/>
    </row>
    <row r="282" spans="1:12" ht="51" x14ac:dyDescent="0.2">
      <c r="A282" s="14">
        <f>A280+1</f>
        <v>253</v>
      </c>
      <c r="B282" s="31" t="s">
        <v>788</v>
      </c>
      <c r="C282" s="755"/>
      <c r="D282" s="755"/>
      <c r="E282" s="755"/>
      <c r="F282" s="755"/>
      <c r="G282" s="291" t="s">
        <v>73</v>
      </c>
      <c r="H282" s="34" t="s">
        <v>340</v>
      </c>
      <c r="I282" s="292">
        <v>1</v>
      </c>
      <c r="J282" s="33"/>
      <c r="L282" s="360">
        <v>1</v>
      </c>
    </row>
    <row r="283" spans="1:12" ht="51" x14ac:dyDescent="0.2">
      <c r="A283" s="14">
        <f t="shared" si="6"/>
        <v>254</v>
      </c>
      <c r="B283" s="31" t="s">
        <v>788</v>
      </c>
      <c r="C283" s="755"/>
      <c r="D283" s="755"/>
      <c r="E283" s="755"/>
      <c r="F283" s="755"/>
      <c r="G283" s="291" t="s">
        <v>73</v>
      </c>
      <c r="H283" s="34" t="s">
        <v>341</v>
      </c>
      <c r="I283" s="292">
        <v>1</v>
      </c>
      <c r="J283" s="33"/>
      <c r="L283" s="360">
        <v>1</v>
      </c>
    </row>
    <row r="284" spans="1:12" ht="89.25" x14ac:dyDescent="0.2">
      <c r="A284" s="14">
        <f t="shared" si="6"/>
        <v>255</v>
      </c>
      <c r="B284" s="31" t="s">
        <v>788</v>
      </c>
      <c r="C284" s="755"/>
      <c r="D284" s="755"/>
      <c r="E284" s="755"/>
      <c r="F284" s="755"/>
      <c r="G284" s="291" t="s">
        <v>73</v>
      </c>
      <c r="H284" s="34" t="s">
        <v>342</v>
      </c>
      <c r="I284" s="292">
        <v>1</v>
      </c>
      <c r="J284" s="33"/>
      <c r="L284" s="360">
        <v>1</v>
      </c>
    </row>
    <row r="285" spans="1:12" ht="38.25" x14ac:dyDescent="0.2">
      <c r="A285" s="14">
        <f t="shared" si="6"/>
        <v>256</v>
      </c>
      <c r="B285" s="31" t="s">
        <v>788</v>
      </c>
      <c r="C285" s="755"/>
      <c r="D285" s="755"/>
      <c r="E285" s="755"/>
      <c r="F285" s="755"/>
      <c r="G285" s="291" t="s">
        <v>73</v>
      </c>
      <c r="H285" s="34" t="s">
        <v>343</v>
      </c>
      <c r="I285" s="292">
        <v>1</v>
      </c>
      <c r="J285" s="33"/>
      <c r="L285" s="360">
        <v>1</v>
      </c>
    </row>
    <row r="286" spans="1:12" ht="38.25" x14ac:dyDescent="0.2">
      <c r="A286" s="14">
        <f t="shared" si="6"/>
        <v>257</v>
      </c>
      <c r="B286" s="291" t="s">
        <v>808</v>
      </c>
      <c r="C286" s="295" t="s">
        <v>345</v>
      </c>
      <c r="D286" s="755" t="s">
        <v>345</v>
      </c>
      <c r="E286" s="755" t="s">
        <v>345</v>
      </c>
      <c r="F286" s="755" t="s">
        <v>345</v>
      </c>
      <c r="G286" s="291" t="s">
        <v>346</v>
      </c>
      <c r="H286" s="32" t="s">
        <v>1038</v>
      </c>
      <c r="I286" s="292">
        <v>2</v>
      </c>
      <c r="J286" s="33"/>
      <c r="L286" s="360">
        <v>2</v>
      </c>
    </row>
    <row r="287" spans="1:12" ht="25.5" x14ac:dyDescent="0.2">
      <c r="A287" s="14">
        <f t="shared" si="6"/>
        <v>258</v>
      </c>
      <c r="B287" s="291" t="s">
        <v>808</v>
      </c>
      <c r="C287" s="295" t="s">
        <v>345</v>
      </c>
      <c r="D287" s="755"/>
      <c r="E287" s="755"/>
      <c r="F287" s="755"/>
      <c r="G287" s="291" t="s">
        <v>73</v>
      </c>
      <c r="H287" s="34" t="s">
        <v>1039</v>
      </c>
      <c r="I287" s="292">
        <v>2</v>
      </c>
      <c r="J287" s="33"/>
      <c r="L287" s="360">
        <v>2</v>
      </c>
    </row>
    <row r="288" spans="1:12" ht="38.25" x14ac:dyDescent="0.2">
      <c r="A288" s="14">
        <f>A287+1</f>
        <v>259</v>
      </c>
      <c r="B288" s="31" t="s">
        <v>788</v>
      </c>
      <c r="C288" s="291" t="s">
        <v>1351</v>
      </c>
      <c r="D288" s="755" t="s">
        <v>348</v>
      </c>
      <c r="E288" s="755" t="s">
        <v>348</v>
      </c>
      <c r="F288" s="755" t="s">
        <v>348</v>
      </c>
      <c r="G288" s="291" t="s">
        <v>349</v>
      </c>
      <c r="H288" s="32" t="s">
        <v>1040</v>
      </c>
      <c r="I288" s="292">
        <v>2</v>
      </c>
      <c r="J288" s="33"/>
      <c r="L288" s="360">
        <v>2</v>
      </c>
    </row>
    <row r="289" spans="1:12" ht="25.5" x14ac:dyDescent="0.2">
      <c r="A289" s="301"/>
      <c r="B289" s="31" t="s">
        <v>788</v>
      </c>
      <c r="C289" s="291" t="s">
        <v>1351</v>
      </c>
      <c r="D289" s="755"/>
      <c r="E289" s="755"/>
      <c r="F289" s="755"/>
      <c r="G289" s="291" t="s">
        <v>73</v>
      </c>
      <c r="H289" s="34" t="s">
        <v>1041</v>
      </c>
      <c r="I289" s="301"/>
      <c r="J289" s="33"/>
      <c r="L289" s="361"/>
    </row>
    <row r="290" spans="1:12" ht="25.5" x14ac:dyDescent="0.2">
      <c r="A290" s="14">
        <f>A288+1</f>
        <v>260</v>
      </c>
      <c r="B290" s="31" t="s">
        <v>788</v>
      </c>
      <c r="C290" s="754" t="s">
        <v>1351</v>
      </c>
      <c r="D290" s="755" t="s">
        <v>348</v>
      </c>
      <c r="E290" s="755" t="s">
        <v>348</v>
      </c>
      <c r="F290" s="755" t="s">
        <v>348</v>
      </c>
      <c r="G290" s="291" t="s">
        <v>1477</v>
      </c>
      <c r="H290" s="34" t="s">
        <v>1042</v>
      </c>
      <c r="I290" s="292">
        <v>2</v>
      </c>
      <c r="J290" s="33"/>
      <c r="L290" s="360">
        <v>2</v>
      </c>
    </row>
    <row r="291" spans="1:12" x14ac:dyDescent="0.2">
      <c r="A291" s="14">
        <f t="shared" si="6"/>
        <v>261</v>
      </c>
      <c r="B291" s="31" t="s">
        <v>788</v>
      </c>
      <c r="C291" s="754"/>
      <c r="D291" s="755"/>
      <c r="E291" s="755"/>
      <c r="F291" s="755"/>
      <c r="G291" s="291" t="s">
        <v>73</v>
      </c>
      <c r="H291" s="34" t="s">
        <v>1043</v>
      </c>
      <c r="I291" s="292">
        <v>2</v>
      </c>
      <c r="J291" s="33"/>
      <c r="L291" s="360">
        <v>2</v>
      </c>
    </row>
    <row r="292" spans="1:12" ht="25.5" x14ac:dyDescent="0.2">
      <c r="A292" s="14">
        <f t="shared" si="6"/>
        <v>262</v>
      </c>
      <c r="B292" s="31" t="s">
        <v>788</v>
      </c>
      <c r="C292" s="754"/>
      <c r="D292" s="755"/>
      <c r="E292" s="755"/>
      <c r="F292" s="755"/>
      <c r="G292" s="291" t="s">
        <v>73</v>
      </c>
      <c r="H292" s="34" t="s">
        <v>1044</v>
      </c>
      <c r="I292" s="292">
        <v>2</v>
      </c>
      <c r="J292" s="33"/>
      <c r="L292" s="360">
        <v>2</v>
      </c>
    </row>
    <row r="293" spans="1:12" x14ac:dyDescent="0.2">
      <c r="A293" s="14">
        <f t="shared" si="6"/>
        <v>263</v>
      </c>
      <c r="B293" s="31" t="s">
        <v>788</v>
      </c>
      <c r="C293" s="754"/>
      <c r="D293" s="755"/>
      <c r="E293" s="755"/>
      <c r="F293" s="755"/>
      <c r="G293" s="291" t="s">
        <v>73</v>
      </c>
      <c r="H293" s="34" t="s">
        <v>1045</v>
      </c>
      <c r="I293" s="292">
        <v>2</v>
      </c>
      <c r="J293" s="33"/>
      <c r="L293" s="360">
        <v>2</v>
      </c>
    </row>
    <row r="294" spans="1:12" ht="38.25" x14ac:dyDescent="0.2">
      <c r="A294" s="14">
        <f t="shared" si="6"/>
        <v>264</v>
      </c>
      <c r="B294" s="31" t="s">
        <v>788</v>
      </c>
      <c r="C294" s="291" t="s">
        <v>1351</v>
      </c>
      <c r="D294" s="755"/>
      <c r="E294" s="755"/>
      <c r="F294" s="755"/>
      <c r="G294" s="291" t="s">
        <v>73</v>
      </c>
      <c r="H294" s="34" t="s">
        <v>1564</v>
      </c>
      <c r="I294" s="292">
        <v>2</v>
      </c>
      <c r="J294" s="33"/>
      <c r="L294" s="360">
        <v>2</v>
      </c>
    </row>
    <row r="295" spans="1:12" ht="25.5" x14ac:dyDescent="0.2">
      <c r="A295" s="14">
        <f t="shared" si="6"/>
        <v>265</v>
      </c>
      <c r="B295" s="31" t="s">
        <v>788</v>
      </c>
      <c r="C295" s="291" t="s">
        <v>1351</v>
      </c>
      <c r="D295" s="755"/>
      <c r="E295" s="755"/>
      <c r="F295" s="755"/>
      <c r="G295" s="291" t="s">
        <v>73</v>
      </c>
      <c r="H295" s="34" t="s">
        <v>1565</v>
      </c>
      <c r="I295" s="292">
        <v>2</v>
      </c>
      <c r="J295" s="266"/>
      <c r="L295" s="360">
        <v>2</v>
      </c>
    </row>
    <row r="296" spans="1:12" ht="25.5" x14ac:dyDescent="0.2">
      <c r="A296" s="14">
        <f t="shared" si="6"/>
        <v>266</v>
      </c>
      <c r="B296" s="31" t="s">
        <v>788</v>
      </c>
      <c r="C296" s="291" t="s">
        <v>1351</v>
      </c>
      <c r="D296" s="755"/>
      <c r="E296" s="755"/>
      <c r="F296" s="755"/>
      <c r="G296" s="291" t="s">
        <v>73</v>
      </c>
      <c r="H296" s="32" t="s">
        <v>1047</v>
      </c>
      <c r="I296" s="292">
        <v>2</v>
      </c>
      <c r="J296" s="33"/>
      <c r="L296" s="360">
        <v>2</v>
      </c>
    </row>
    <row r="297" spans="1:12" ht="25.5" x14ac:dyDescent="0.2">
      <c r="A297" s="14">
        <f t="shared" si="6"/>
        <v>267</v>
      </c>
      <c r="B297" s="291" t="s">
        <v>837</v>
      </c>
      <c r="C297" s="295" t="s">
        <v>358</v>
      </c>
      <c r="D297" s="755" t="s">
        <v>358</v>
      </c>
      <c r="E297" s="755" t="s">
        <v>358</v>
      </c>
      <c r="F297" s="755" t="s">
        <v>358</v>
      </c>
      <c r="G297" s="291" t="s">
        <v>359</v>
      </c>
      <c r="H297" s="35" t="s">
        <v>1566</v>
      </c>
      <c r="I297" s="292">
        <v>2</v>
      </c>
      <c r="J297" s="33"/>
      <c r="L297" s="360">
        <v>2</v>
      </c>
    </row>
    <row r="298" spans="1:12" ht="25.5" x14ac:dyDescent="0.2">
      <c r="A298" s="14">
        <f t="shared" si="6"/>
        <v>268</v>
      </c>
      <c r="B298" s="291" t="s">
        <v>837</v>
      </c>
      <c r="C298" s="295" t="s">
        <v>358</v>
      </c>
      <c r="D298" s="755"/>
      <c r="E298" s="755"/>
      <c r="F298" s="755"/>
      <c r="G298" s="291" t="s">
        <v>73</v>
      </c>
      <c r="H298" s="35" t="s">
        <v>1567</v>
      </c>
      <c r="I298" s="292">
        <v>2</v>
      </c>
      <c r="J298" s="266"/>
      <c r="L298" s="360">
        <v>2</v>
      </c>
    </row>
    <row r="299" spans="1:12" ht="25.5" x14ac:dyDescent="0.2">
      <c r="A299" s="14">
        <f t="shared" si="6"/>
        <v>269</v>
      </c>
      <c r="B299" s="31" t="s">
        <v>788</v>
      </c>
      <c r="C299" s="291" t="s">
        <v>1352</v>
      </c>
      <c r="D299" s="755"/>
      <c r="E299" s="755"/>
      <c r="F299" s="755"/>
      <c r="G299" s="291" t="s">
        <v>73</v>
      </c>
      <c r="H299" s="32" t="s">
        <v>1049</v>
      </c>
      <c r="I299" s="292">
        <v>2</v>
      </c>
      <c r="J299" s="33"/>
      <c r="L299" s="360">
        <v>2</v>
      </c>
    </row>
    <row r="300" spans="1:12" s="43" customFormat="1" ht="25.5" x14ac:dyDescent="0.2">
      <c r="A300" s="14">
        <f t="shared" si="6"/>
        <v>270</v>
      </c>
      <c r="B300" s="31" t="s">
        <v>788</v>
      </c>
      <c r="C300" s="291" t="s">
        <v>1353</v>
      </c>
      <c r="D300" s="755" t="s">
        <v>361</v>
      </c>
      <c r="E300" s="755" t="s">
        <v>361</v>
      </c>
      <c r="F300" s="755" t="s">
        <v>361</v>
      </c>
      <c r="G300" s="291" t="s">
        <v>362</v>
      </c>
      <c r="H300" s="32" t="s">
        <v>1050</v>
      </c>
      <c r="I300" s="292">
        <v>1</v>
      </c>
      <c r="J300" s="291"/>
      <c r="L300" s="337">
        <v>1</v>
      </c>
    </row>
    <row r="301" spans="1:12" ht="25.5" x14ac:dyDescent="0.2">
      <c r="A301" s="14">
        <f t="shared" si="6"/>
        <v>271</v>
      </c>
      <c r="B301" s="31" t="s">
        <v>788</v>
      </c>
      <c r="C301" s="291" t="s">
        <v>1353</v>
      </c>
      <c r="D301" s="755"/>
      <c r="E301" s="755"/>
      <c r="F301" s="755"/>
      <c r="G301" s="291" t="s">
        <v>73</v>
      </c>
      <c r="H301" s="32" t="s">
        <v>1051</v>
      </c>
      <c r="I301" s="292">
        <v>1</v>
      </c>
      <c r="J301" s="33"/>
      <c r="L301" s="360">
        <v>1</v>
      </c>
    </row>
    <row r="302" spans="1:12" ht="25.5" x14ac:dyDescent="0.2">
      <c r="A302" s="14">
        <f t="shared" si="6"/>
        <v>272</v>
      </c>
      <c r="B302" s="31" t="s">
        <v>788</v>
      </c>
      <c r="C302" s="291" t="s">
        <v>1353</v>
      </c>
      <c r="D302" s="755"/>
      <c r="E302" s="755"/>
      <c r="F302" s="755"/>
      <c r="G302" s="291" t="s">
        <v>73</v>
      </c>
      <c r="H302" s="32" t="s">
        <v>1052</v>
      </c>
      <c r="I302" s="292">
        <v>1</v>
      </c>
      <c r="J302" s="33"/>
      <c r="L302" s="360">
        <v>1</v>
      </c>
    </row>
    <row r="303" spans="1:12" ht="38.25" x14ac:dyDescent="0.2">
      <c r="A303" s="14">
        <f t="shared" si="6"/>
        <v>273</v>
      </c>
      <c r="B303" s="31" t="s">
        <v>788</v>
      </c>
      <c r="C303" s="292" t="s">
        <v>1353</v>
      </c>
      <c r="D303" s="755"/>
      <c r="E303" s="755"/>
      <c r="F303" s="755"/>
      <c r="G303" s="292" t="s">
        <v>73</v>
      </c>
      <c r="H303" s="32" t="s">
        <v>1053</v>
      </c>
      <c r="I303" s="292">
        <v>1</v>
      </c>
      <c r="J303" s="33"/>
      <c r="L303" s="360">
        <v>1</v>
      </c>
    </row>
    <row r="304" spans="1:12" ht="51" x14ac:dyDescent="0.2">
      <c r="A304" s="14">
        <f t="shared" si="6"/>
        <v>274</v>
      </c>
      <c r="B304" s="31" t="s">
        <v>785</v>
      </c>
      <c r="C304" s="291" t="s">
        <v>1360</v>
      </c>
      <c r="D304" s="295" t="s">
        <v>367</v>
      </c>
      <c r="E304" s="295" t="s">
        <v>367</v>
      </c>
      <c r="F304" s="295" t="s">
        <v>367</v>
      </c>
      <c r="G304" s="291" t="s">
        <v>368</v>
      </c>
      <c r="H304" s="34" t="s">
        <v>1054</v>
      </c>
      <c r="I304" s="292">
        <v>1</v>
      </c>
      <c r="J304" s="33"/>
      <c r="L304" s="360">
        <v>1</v>
      </c>
    </row>
    <row r="305" spans="1:13" ht="39.75" customHeight="1" x14ac:dyDescent="0.2">
      <c r="A305" s="14">
        <f t="shared" si="6"/>
        <v>275</v>
      </c>
      <c r="B305" s="301"/>
      <c r="C305" s="133"/>
      <c r="D305" s="133"/>
      <c r="E305" s="292" t="s">
        <v>1603</v>
      </c>
      <c r="F305" s="292" t="s">
        <v>367</v>
      </c>
      <c r="G305" s="292" t="s">
        <v>368</v>
      </c>
      <c r="H305" s="96" t="s">
        <v>1888</v>
      </c>
      <c r="I305" s="293">
        <v>0</v>
      </c>
      <c r="J305" s="266" t="s">
        <v>1789</v>
      </c>
      <c r="L305" s="364">
        <v>0</v>
      </c>
      <c r="M305" s="378">
        <v>1</v>
      </c>
    </row>
    <row r="306" spans="1:13" ht="51" x14ac:dyDescent="0.2">
      <c r="A306" s="14">
        <f t="shared" si="6"/>
        <v>276</v>
      </c>
      <c r="B306" s="31"/>
      <c r="C306" s="292" t="s">
        <v>1483</v>
      </c>
      <c r="D306" s="292" t="s">
        <v>1270</v>
      </c>
      <c r="E306" s="292" t="s">
        <v>1270</v>
      </c>
      <c r="F306" s="292" t="s">
        <v>1270</v>
      </c>
      <c r="G306" s="292" t="s">
        <v>1271</v>
      </c>
      <c r="H306" s="323" t="s">
        <v>1506</v>
      </c>
      <c r="I306" s="292">
        <v>1</v>
      </c>
      <c r="J306" s="33"/>
      <c r="L306" s="360">
        <v>1</v>
      </c>
    </row>
    <row r="307" spans="1:13" x14ac:dyDescent="0.2">
      <c r="A307" s="69"/>
      <c r="B307" s="769" t="s">
        <v>796</v>
      </c>
      <c r="C307" s="769"/>
      <c r="D307" s="769"/>
      <c r="E307" s="769"/>
      <c r="F307" s="769"/>
      <c r="G307" s="769"/>
      <c r="H307" s="769"/>
      <c r="I307" s="69"/>
      <c r="J307" s="33"/>
      <c r="L307" s="362"/>
    </row>
    <row r="308" spans="1:13" ht="39.75" customHeight="1" x14ac:dyDescent="0.2">
      <c r="A308" s="14">
        <f>A306+1</f>
        <v>277</v>
      </c>
      <c r="B308" s="31" t="s">
        <v>786</v>
      </c>
      <c r="C308" s="291" t="s">
        <v>1359</v>
      </c>
      <c r="D308" s="295">
        <v>5.6</v>
      </c>
      <c r="E308" s="295">
        <v>5.6</v>
      </c>
      <c r="F308" s="295">
        <v>5.6</v>
      </c>
      <c r="G308" s="291" t="s">
        <v>424</v>
      </c>
      <c r="H308" s="32" t="s">
        <v>1096</v>
      </c>
      <c r="I308" s="292">
        <v>1</v>
      </c>
      <c r="J308" s="33"/>
      <c r="L308" s="360">
        <v>1</v>
      </c>
    </row>
    <row r="309" spans="1:13" ht="25.5" x14ac:dyDescent="0.2">
      <c r="A309" s="14">
        <f t="shared" ref="A309:A364" si="8">A308+1</f>
        <v>278</v>
      </c>
      <c r="B309" s="291" t="s">
        <v>753</v>
      </c>
      <c r="C309" s="295" t="s">
        <v>426</v>
      </c>
      <c r="D309" s="755" t="s">
        <v>426</v>
      </c>
      <c r="E309" s="755" t="s">
        <v>426</v>
      </c>
      <c r="F309" s="755" t="s">
        <v>426</v>
      </c>
      <c r="G309" s="291" t="s">
        <v>427</v>
      </c>
      <c r="H309" s="32" t="s">
        <v>1097</v>
      </c>
      <c r="I309" s="292">
        <v>1</v>
      </c>
      <c r="J309" s="33"/>
      <c r="L309" s="360">
        <v>1</v>
      </c>
    </row>
    <row r="310" spans="1:13" ht="38.25" x14ac:dyDescent="0.2">
      <c r="A310" s="14">
        <f t="shared" si="8"/>
        <v>279</v>
      </c>
      <c r="B310" s="291" t="s">
        <v>753</v>
      </c>
      <c r="C310" s="295" t="s">
        <v>426</v>
      </c>
      <c r="D310" s="755"/>
      <c r="E310" s="755"/>
      <c r="F310" s="755"/>
      <c r="G310" s="291" t="s">
        <v>73</v>
      </c>
      <c r="H310" s="32" t="s">
        <v>1098</v>
      </c>
      <c r="I310" s="292">
        <v>1</v>
      </c>
      <c r="J310" s="33"/>
      <c r="L310" s="360">
        <v>1</v>
      </c>
    </row>
    <row r="311" spans="1:13" ht="25.5" x14ac:dyDescent="0.2">
      <c r="A311" s="14">
        <f t="shared" si="8"/>
        <v>280</v>
      </c>
      <c r="B311" s="291" t="s">
        <v>753</v>
      </c>
      <c r="C311" s="295" t="s">
        <v>426</v>
      </c>
      <c r="D311" s="755"/>
      <c r="E311" s="755"/>
      <c r="F311" s="755"/>
      <c r="G311" s="291" t="s">
        <v>73</v>
      </c>
      <c r="H311" s="32" t="s">
        <v>1099</v>
      </c>
      <c r="I311" s="292">
        <v>1</v>
      </c>
      <c r="J311" s="33"/>
      <c r="L311" s="360">
        <v>1</v>
      </c>
    </row>
    <row r="312" spans="1:13" x14ac:dyDescent="0.2">
      <c r="A312" s="14">
        <f t="shared" si="8"/>
        <v>281</v>
      </c>
      <c r="B312" s="291" t="s">
        <v>753</v>
      </c>
      <c r="C312" s="295" t="s">
        <v>426</v>
      </c>
      <c r="D312" s="755"/>
      <c r="E312" s="755"/>
      <c r="F312" s="755"/>
      <c r="G312" s="291" t="s">
        <v>73</v>
      </c>
      <c r="H312" s="32" t="s">
        <v>1100</v>
      </c>
      <c r="I312" s="292">
        <v>1</v>
      </c>
      <c r="J312" s="33"/>
      <c r="L312" s="360">
        <v>1</v>
      </c>
    </row>
    <row r="313" spans="1:13" ht="25.5" x14ac:dyDescent="0.2">
      <c r="A313" s="14">
        <f t="shared" si="8"/>
        <v>282</v>
      </c>
      <c r="B313" s="291" t="s">
        <v>753</v>
      </c>
      <c r="C313" s="295" t="s">
        <v>426</v>
      </c>
      <c r="D313" s="755"/>
      <c r="E313" s="755"/>
      <c r="F313" s="755"/>
      <c r="G313" s="291" t="s">
        <v>73</v>
      </c>
      <c r="H313" s="32" t="s">
        <v>1101</v>
      </c>
      <c r="I313" s="292">
        <v>1</v>
      </c>
      <c r="J313" s="33"/>
      <c r="L313" s="360">
        <v>1</v>
      </c>
    </row>
    <row r="314" spans="1:13" ht="38.25" x14ac:dyDescent="0.2">
      <c r="A314" s="14">
        <f t="shared" si="8"/>
        <v>283</v>
      </c>
      <c r="B314" s="291" t="s">
        <v>754</v>
      </c>
      <c r="C314" s="295" t="s">
        <v>433</v>
      </c>
      <c r="D314" s="755" t="s">
        <v>433</v>
      </c>
      <c r="E314" s="755" t="s">
        <v>433</v>
      </c>
      <c r="F314" s="755" t="s">
        <v>433</v>
      </c>
      <c r="G314" s="291" t="s">
        <v>434</v>
      </c>
      <c r="H314" s="32" t="s">
        <v>1102</v>
      </c>
      <c r="I314" s="292">
        <v>1</v>
      </c>
      <c r="J314" s="33"/>
      <c r="L314" s="360">
        <v>1</v>
      </c>
    </row>
    <row r="315" spans="1:13" ht="51" x14ac:dyDescent="0.2">
      <c r="A315" s="14">
        <f t="shared" si="8"/>
        <v>284</v>
      </c>
      <c r="B315" s="291" t="s">
        <v>754</v>
      </c>
      <c r="C315" s="295" t="s">
        <v>433</v>
      </c>
      <c r="D315" s="755"/>
      <c r="E315" s="755"/>
      <c r="F315" s="755"/>
      <c r="G315" s="291" t="s">
        <v>73</v>
      </c>
      <c r="H315" s="32" t="s">
        <v>1103</v>
      </c>
      <c r="I315" s="292">
        <v>1</v>
      </c>
      <c r="J315" s="33"/>
      <c r="L315" s="360">
        <v>1</v>
      </c>
    </row>
    <row r="316" spans="1:13" ht="51" x14ac:dyDescent="0.2">
      <c r="A316" s="14">
        <f t="shared" si="8"/>
        <v>285</v>
      </c>
      <c r="B316" s="291" t="s">
        <v>754</v>
      </c>
      <c r="C316" s="295" t="s">
        <v>433</v>
      </c>
      <c r="D316" s="755"/>
      <c r="E316" s="755"/>
      <c r="F316" s="755"/>
      <c r="G316" s="291" t="s">
        <v>73</v>
      </c>
      <c r="H316" s="32" t="s">
        <v>1104</v>
      </c>
      <c r="I316" s="292">
        <v>1</v>
      </c>
      <c r="J316" s="33"/>
      <c r="L316" s="360">
        <v>1</v>
      </c>
    </row>
    <row r="317" spans="1:13" ht="25.5" x14ac:dyDescent="0.2">
      <c r="A317" s="14">
        <f t="shared" si="8"/>
        <v>286</v>
      </c>
      <c r="B317" s="291" t="s">
        <v>754</v>
      </c>
      <c r="C317" s="295" t="s">
        <v>433</v>
      </c>
      <c r="D317" s="755"/>
      <c r="E317" s="755"/>
      <c r="F317" s="755"/>
      <c r="G317" s="291" t="s">
        <v>73</v>
      </c>
      <c r="H317" s="32" t="s">
        <v>1105</v>
      </c>
      <c r="I317" s="292">
        <v>1</v>
      </c>
      <c r="J317" s="33"/>
      <c r="L317" s="360">
        <v>1</v>
      </c>
    </row>
    <row r="318" spans="1:13" ht="25.5" x14ac:dyDescent="0.2">
      <c r="A318" s="14">
        <f t="shared" si="8"/>
        <v>287</v>
      </c>
      <c r="B318" s="31" t="s">
        <v>785</v>
      </c>
      <c r="C318" s="291" t="s">
        <v>1362</v>
      </c>
      <c r="D318" s="755" t="s">
        <v>439</v>
      </c>
      <c r="E318" s="755" t="s">
        <v>439</v>
      </c>
      <c r="F318" s="755" t="s">
        <v>439</v>
      </c>
      <c r="G318" s="291" t="s">
        <v>440</v>
      </c>
      <c r="H318" s="32" t="s">
        <v>1106</v>
      </c>
      <c r="I318" s="292">
        <v>1</v>
      </c>
      <c r="J318" s="33"/>
      <c r="L318" s="360">
        <v>1</v>
      </c>
    </row>
    <row r="319" spans="1:13" ht="25.5" x14ac:dyDescent="0.2">
      <c r="A319" s="14">
        <f t="shared" si="8"/>
        <v>288</v>
      </c>
      <c r="B319" s="291" t="s">
        <v>755</v>
      </c>
      <c r="C319" s="295" t="s">
        <v>439</v>
      </c>
      <c r="D319" s="755"/>
      <c r="E319" s="755"/>
      <c r="F319" s="755"/>
      <c r="G319" s="291" t="s">
        <v>73</v>
      </c>
      <c r="H319" s="32" t="s">
        <v>1107</v>
      </c>
      <c r="I319" s="292">
        <v>2</v>
      </c>
      <c r="J319" s="33"/>
      <c r="L319" s="360">
        <v>2</v>
      </c>
    </row>
    <row r="320" spans="1:13" ht="25.5" x14ac:dyDescent="0.2">
      <c r="A320" s="14">
        <f t="shared" si="8"/>
        <v>289</v>
      </c>
      <c r="B320" s="291" t="s">
        <v>755</v>
      </c>
      <c r="C320" s="295" t="s">
        <v>439</v>
      </c>
      <c r="D320" s="755"/>
      <c r="E320" s="755"/>
      <c r="F320" s="755"/>
      <c r="G320" s="291" t="s">
        <v>73</v>
      </c>
      <c r="H320" s="32" t="s">
        <v>1108</v>
      </c>
      <c r="I320" s="292">
        <v>1</v>
      </c>
      <c r="J320" s="33"/>
      <c r="L320" s="360">
        <v>1</v>
      </c>
    </row>
    <row r="321" spans="1:13" ht="63.75" x14ac:dyDescent="0.2">
      <c r="A321" s="14">
        <f t="shared" si="8"/>
        <v>290</v>
      </c>
      <c r="B321" s="31" t="s">
        <v>785</v>
      </c>
      <c r="C321" s="291" t="s">
        <v>1362</v>
      </c>
      <c r="D321" s="755"/>
      <c r="E321" s="755"/>
      <c r="F321" s="755"/>
      <c r="G321" s="291" t="s">
        <v>73</v>
      </c>
      <c r="H321" s="32" t="s">
        <v>1109</v>
      </c>
      <c r="I321" s="292">
        <v>1</v>
      </c>
      <c r="J321" s="33"/>
      <c r="L321" s="360">
        <v>1</v>
      </c>
    </row>
    <row r="322" spans="1:13" ht="38.25" x14ac:dyDescent="0.2">
      <c r="A322" s="14">
        <f t="shared" si="8"/>
        <v>291</v>
      </c>
      <c r="B322" s="31"/>
      <c r="C322" s="31"/>
      <c r="D322" s="301"/>
      <c r="E322" s="299" t="s">
        <v>445</v>
      </c>
      <c r="F322" s="299" t="s">
        <v>445</v>
      </c>
      <c r="G322" s="292" t="s">
        <v>1573</v>
      </c>
      <c r="H322" s="278" t="s">
        <v>1764</v>
      </c>
      <c r="I322" s="270">
        <v>0</v>
      </c>
      <c r="J322" s="266" t="s">
        <v>1789</v>
      </c>
      <c r="L322" s="364">
        <v>0</v>
      </c>
      <c r="M322" s="378">
        <v>1</v>
      </c>
    </row>
    <row r="323" spans="1:13" ht="25.5" x14ac:dyDescent="0.2">
      <c r="A323" s="14">
        <f t="shared" si="8"/>
        <v>292</v>
      </c>
      <c r="B323" s="291" t="s">
        <v>756</v>
      </c>
      <c r="C323" s="295" t="s">
        <v>445</v>
      </c>
      <c r="D323" s="755" t="s">
        <v>445</v>
      </c>
      <c r="E323" s="829" t="s">
        <v>1574</v>
      </c>
      <c r="F323" s="829" t="s">
        <v>1574</v>
      </c>
      <c r="G323" s="291" t="s">
        <v>1575</v>
      </c>
      <c r="H323" s="32" t="s">
        <v>1110</v>
      </c>
      <c r="I323" s="292">
        <v>1</v>
      </c>
      <c r="J323" s="33"/>
      <c r="L323" s="360">
        <v>1</v>
      </c>
    </row>
    <row r="324" spans="1:13" x14ac:dyDescent="0.2">
      <c r="A324" s="301"/>
      <c r="B324" s="291" t="s">
        <v>756</v>
      </c>
      <c r="C324" s="755" t="s">
        <v>445</v>
      </c>
      <c r="D324" s="755"/>
      <c r="E324" s="829"/>
      <c r="F324" s="829"/>
      <c r="G324" s="291" t="s">
        <v>73</v>
      </c>
      <c r="H324" s="34" t="s">
        <v>1111</v>
      </c>
      <c r="I324" s="31"/>
      <c r="J324" s="33"/>
      <c r="L324" s="361"/>
    </row>
    <row r="325" spans="1:13" x14ac:dyDescent="0.2">
      <c r="A325" s="14">
        <f>A323+1</f>
        <v>293</v>
      </c>
      <c r="B325" s="291" t="s">
        <v>756</v>
      </c>
      <c r="C325" s="755"/>
      <c r="D325" s="755"/>
      <c r="E325" s="829"/>
      <c r="F325" s="829"/>
      <c r="G325" s="291" t="s">
        <v>73</v>
      </c>
      <c r="H325" s="34" t="s">
        <v>1934</v>
      </c>
      <c r="I325" s="292">
        <v>1</v>
      </c>
      <c r="J325" s="33"/>
      <c r="L325" s="360">
        <v>1</v>
      </c>
    </row>
    <row r="326" spans="1:13" x14ac:dyDescent="0.2">
      <c r="A326" s="14">
        <f t="shared" si="8"/>
        <v>294</v>
      </c>
      <c r="B326" s="291" t="s">
        <v>756</v>
      </c>
      <c r="C326" s="755"/>
      <c r="D326" s="755"/>
      <c r="E326" s="829"/>
      <c r="F326" s="829"/>
      <c r="G326" s="291" t="s">
        <v>73</v>
      </c>
      <c r="H326" s="34" t="s">
        <v>1935</v>
      </c>
      <c r="I326" s="292">
        <v>1</v>
      </c>
      <c r="J326" s="33"/>
      <c r="L326" s="360">
        <v>1</v>
      </c>
    </row>
    <row r="327" spans="1:13" ht="25.5" x14ac:dyDescent="0.2">
      <c r="A327" s="14">
        <f t="shared" si="8"/>
        <v>295</v>
      </c>
      <c r="B327" s="291" t="s">
        <v>756</v>
      </c>
      <c r="C327" s="755" t="s">
        <v>445</v>
      </c>
      <c r="D327" s="755" t="s">
        <v>445</v>
      </c>
      <c r="E327" s="829" t="s">
        <v>1574</v>
      </c>
      <c r="F327" s="829" t="s">
        <v>1574</v>
      </c>
      <c r="G327" s="291" t="s">
        <v>1576</v>
      </c>
      <c r="H327" s="34" t="s">
        <v>1936</v>
      </c>
      <c r="I327" s="292">
        <v>1</v>
      </c>
      <c r="J327" s="33"/>
      <c r="L327" s="360">
        <v>1</v>
      </c>
    </row>
    <row r="328" spans="1:13" x14ac:dyDescent="0.2">
      <c r="A328" s="14">
        <f t="shared" si="8"/>
        <v>296</v>
      </c>
      <c r="B328" s="291" t="s">
        <v>756</v>
      </c>
      <c r="C328" s="755"/>
      <c r="D328" s="755"/>
      <c r="E328" s="829"/>
      <c r="F328" s="829"/>
      <c r="G328" s="291" t="s">
        <v>73</v>
      </c>
      <c r="H328" s="34" t="s">
        <v>1937</v>
      </c>
      <c r="I328" s="292">
        <v>1</v>
      </c>
      <c r="J328" s="33"/>
      <c r="L328" s="360">
        <v>1</v>
      </c>
    </row>
    <row r="329" spans="1:13" x14ac:dyDescent="0.2">
      <c r="A329" s="14">
        <f t="shared" si="8"/>
        <v>297</v>
      </c>
      <c r="B329" s="291" t="s">
        <v>756</v>
      </c>
      <c r="C329" s="755" t="s">
        <v>445</v>
      </c>
      <c r="D329" s="755"/>
      <c r="E329" s="829"/>
      <c r="F329" s="829"/>
      <c r="G329" s="291" t="s">
        <v>73</v>
      </c>
      <c r="H329" s="34" t="s">
        <v>1938</v>
      </c>
      <c r="I329" s="292">
        <v>2</v>
      </c>
      <c r="J329" s="33"/>
      <c r="L329" s="360">
        <v>2</v>
      </c>
    </row>
    <row r="330" spans="1:13" x14ac:dyDescent="0.2">
      <c r="A330" s="14">
        <f t="shared" si="8"/>
        <v>298</v>
      </c>
      <c r="B330" s="291" t="s">
        <v>756</v>
      </c>
      <c r="C330" s="755"/>
      <c r="D330" s="755"/>
      <c r="E330" s="829"/>
      <c r="F330" s="829"/>
      <c r="G330" s="291" t="s">
        <v>73</v>
      </c>
      <c r="H330" s="34" t="s">
        <v>1939</v>
      </c>
      <c r="I330" s="292">
        <v>1</v>
      </c>
      <c r="J330" s="33"/>
      <c r="L330" s="360">
        <v>1</v>
      </c>
    </row>
    <row r="331" spans="1:13" ht="25.5" x14ac:dyDescent="0.2">
      <c r="A331" s="14">
        <f t="shared" si="8"/>
        <v>299</v>
      </c>
      <c r="B331" s="31" t="s">
        <v>786</v>
      </c>
      <c r="C331" s="291" t="s">
        <v>1367</v>
      </c>
      <c r="D331" s="755"/>
      <c r="E331" s="829"/>
      <c r="F331" s="829"/>
      <c r="G331" s="291" t="s">
        <v>73</v>
      </c>
      <c r="H331" s="32" t="s">
        <v>1940</v>
      </c>
      <c r="I331" s="292">
        <v>1</v>
      </c>
      <c r="J331" s="33"/>
      <c r="K331" s="281"/>
      <c r="L331" s="360">
        <v>1</v>
      </c>
    </row>
    <row r="332" spans="1:13" customFormat="1" ht="25.5" x14ac:dyDescent="0.2">
      <c r="A332" s="311">
        <f>A331+1</f>
        <v>300</v>
      </c>
      <c r="B332" s="253"/>
      <c r="C332" s="253"/>
      <c r="D332" s="110"/>
      <c r="E332" s="110"/>
      <c r="F332" s="786" t="s">
        <v>1777</v>
      </c>
      <c r="G332" s="827" t="s">
        <v>1651</v>
      </c>
      <c r="H332" s="279" t="s">
        <v>1652</v>
      </c>
      <c r="I332" s="293">
        <v>0</v>
      </c>
      <c r="J332" s="266" t="s">
        <v>1789</v>
      </c>
      <c r="K332" s="282"/>
      <c r="L332" s="366">
        <v>0</v>
      </c>
      <c r="M332" s="378">
        <v>1</v>
      </c>
    </row>
    <row r="333" spans="1:13" customFormat="1" ht="38.25" x14ac:dyDescent="0.2">
      <c r="A333" s="371"/>
      <c r="B333" s="253"/>
      <c r="C333" s="253"/>
      <c r="D333" s="110"/>
      <c r="E333" s="110"/>
      <c r="F333" s="768"/>
      <c r="G333" s="827"/>
      <c r="H333" s="279" t="s">
        <v>1653</v>
      </c>
      <c r="I333" s="293">
        <v>0</v>
      </c>
      <c r="J333" s="266" t="s">
        <v>1789</v>
      </c>
      <c r="K333" s="282"/>
      <c r="L333" s="365"/>
      <c r="M333" s="377"/>
    </row>
    <row r="334" spans="1:13" customFormat="1" x14ac:dyDescent="0.2">
      <c r="A334" s="311">
        <f>332+1</f>
        <v>333</v>
      </c>
      <c r="B334" s="253"/>
      <c r="C334" s="253"/>
      <c r="D334" s="110"/>
      <c r="E334" s="110"/>
      <c r="F334" s="768"/>
      <c r="G334" s="827"/>
      <c r="H334" s="280" t="s">
        <v>1647</v>
      </c>
      <c r="I334" s="293">
        <v>0</v>
      </c>
      <c r="J334" s="266" t="s">
        <v>1789</v>
      </c>
      <c r="K334" s="282"/>
      <c r="L334" s="366">
        <v>0</v>
      </c>
      <c r="M334" s="378">
        <v>1</v>
      </c>
    </row>
    <row r="335" spans="1:13" customFormat="1" x14ac:dyDescent="0.2">
      <c r="A335" s="311">
        <f t="shared" ref="A335:A341" si="9">A334+1</f>
        <v>334</v>
      </c>
      <c r="B335" s="253"/>
      <c r="C335" s="253"/>
      <c r="D335" s="110"/>
      <c r="E335" s="110"/>
      <c r="F335" s="768"/>
      <c r="G335" s="827"/>
      <c r="H335" s="280" t="s">
        <v>1648</v>
      </c>
      <c r="I335" s="293">
        <v>0</v>
      </c>
      <c r="J335" s="266" t="s">
        <v>1789</v>
      </c>
      <c r="K335" s="282"/>
      <c r="L335" s="366">
        <v>0</v>
      </c>
      <c r="M335" s="378">
        <v>1</v>
      </c>
    </row>
    <row r="336" spans="1:13" customFormat="1" x14ac:dyDescent="0.2">
      <c r="A336" s="311">
        <f t="shared" si="9"/>
        <v>335</v>
      </c>
      <c r="B336" s="253"/>
      <c r="C336" s="253"/>
      <c r="D336" s="110"/>
      <c r="E336" s="110"/>
      <c r="F336" s="768"/>
      <c r="G336" s="827"/>
      <c r="H336" s="280" t="s">
        <v>1649</v>
      </c>
      <c r="I336" s="293">
        <v>0</v>
      </c>
      <c r="J336" s="266" t="s">
        <v>1789</v>
      </c>
      <c r="K336" s="282"/>
      <c r="L336" s="366">
        <v>0</v>
      </c>
      <c r="M336" s="378">
        <v>1</v>
      </c>
    </row>
    <row r="337" spans="1:13" customFormat="1" x14ac:dyDescent="0.2">
      <c r="A337" s="311">
        <f t="shared" si="9"/>
        <v>336</v>
      </c>
      <c r="B337" s="253"/>
      <c r="C337" s="253"/>
      <c r="D337" s="110"/>
      <c r="E337" s="110"/>
      <c r="F337" s="768"/>
      <c r="G337" s="827"/>
      <c r="H337" s="280" t="s">
        <v>1650</v>
      </c>
      <c r="I337" s="293">
        <v>0</v>
      </c>
      <c r="J337" s="266" t="s">
        <v>1789</v>
      </c>
      <c r="K337" s="282"/>
      <c r="L337" s="366">
        <v>0</v>
      </c>
      <c r="M337" s="378">
        <v>1</v>
      </c>
    </row>
    <row r="338" spans="1:13" customFormat="1" x14ac:dyDescent="0.2">
      <c r="A338" s="311">
        <f t="shared" si="9"/>
        <v>337</v>
      </c>
      <c r="B338" s="253"/>
      <c r="C338" s="253"/>
      <c r="D338" s="110"/>
      <c r="E338" s="110"/>
      <c r="F338" s="768"/>
      <c r="G338" s="827"/>
      <c r="H338" s="280" t="s">
        <v>1643</v>
      </c>
      <c r="I338" s="293">
        <v>0</v>
      </c>
      <c r="J338" s="266" t="s">
        <v>1789</v>
      </c>
      <c r="K338" s="282"/>
      <c r="L338" s="366">
        <v>0</v>
      </c>
      <c r="M338" s="378">
        <v>1</v>
      </c>
    </row>
    <row r="339" spans="1:13" customFormat="1" x14ac:dyDescent="0.2">
      <c r="A339" s="311">
        <f t="shared" si="9"/>
        <v>338</v>
      </c>
      <c r="B339" s="253"/>
      <c r="C339" s="253"/>
      <c r="D339" s="110"/>
      <c r="E339" s="110"/>
      <c r="F339" s="768"/>
      <c r="G339" s="827"/>
      <c r="H339" s="280" t="s">
        <v>1644</v>
      </c>
      <c r="I339" s="293">
        <v>0</v>
      </c>
      <c r="J339" s="266" t="s">
        <v>1789</v>
      </c>
      <c r="K339" s="282"/>
      <c r="L339" s="366">
        <v>0</v>
      </c>
      <c r="M339" s="378">
        <v>2</v>
      </c>
    </row>
    <row r="340" spans="1:13" customFormat="1" x14ac:dyDescent="0.2">
      <c r="A340" s="311">
        <f t="shared" si="9"/>
        <v>339</v>
      </c>
      <c r="B340" s="253"/>
      <c r="C340" s="253"/>
      <c r="D340" s="110"/>
      <c r="E340" s="110"/>
      <c r="F340" s="768"/>
      <c r="G340" s="827"/>
      <c r="H340" s="280" t="s">
        <v>1645</v>
      </c>
      <c r="I340" s="293">
        <v>0</v>
      </c>
      <c r="J340" s="266" t="s">
        <v>1789</v>
      </c>
      <c r="K340" s="282"/>
      <c r="L340" s="366">
        <v>0</v>
      </c>
      <c r="M340" s="378">
        <v>1</v>
      </c>
    </row>
    <row r="341" spans="1:13" customFormat="1" x14ac:dyDescent="0.2">
      <c r="A341" s="311">
        <f t="shared" si="9"/>
        <v>340</v>
      </c>
      <c r="B341" s="253"/>
      <c r="C341" s="253"/>
      <c r="D341" s="110"/>
      <c r="E341" s="110"/>
      <c r="F341" s="768"/>
      <c r="G341" s="827"/>
      <c r="H341" s="278" t="s">
        <v>1646</v>
      </c>
      <c r="I341" s="293">
        <v>0</v>
      </c>
      <c r="J341" s="266" t="s">
        <v>1789</v>
      </c>
      <c r="K341" s="282"/>
      <c r="L341" s="366">
        <v>0</v>
      </c>
      <c r="M341" s="378">
        <v>1</v>
      </c>
    </row>
    <row r="342" spans="1:13" ht="38.25" x14ac:dyDescent="0.2">
      <c r="A342" s="14">
        <f>A341+1</f>
        <v>341</v>
      </c>
      <c r="B342" s="31"/>
      <c r="C342" s="764" t="s">
        <v>1363</v>
      </c>
      <c r="D342" s="791" t="s">
        <v>456</v>
      </c>
      <c r="E342" s="295" t="s">
        <v>456</v>
      </c>
      <c r="F342" s="295" t="s">
        <v>456</v>
      </c>
      <c r="G342" s="291" t="s">
        <v>1571</v>
      </c>
      <c r="H342" s="96" t="s">
        <v>1835</v>
      </c>
      <c r="I342" s="270">
        <v>0</v>
      </c>
      <c r="J342" s="266" t="s">
        <v>1789</v>
      </c>
      <c r="K342" s="281"/>
      <c r="L342" s="360">
        <v>1</v>
      </c>
    </row>
    <row r="343" spans="1:13" customFormat="1" ht="26.25" customHeight="1" x14ac:dyDescent="0.2">
      <c r="A343" s="14">
        <f>A342+1</f>
        <v>342</v>
      </c>
      <c r="B343" s="253"/>
      <c r="C343" s="764"/>
      <c r="D343" s="791"/>
      <c r="E343" s="225"/>
      <c r="F343" s="786" t="s">
        <v>1776</v>
      </c>
      <c r="G343" s="786" t="s">
        <v>1571</v>
      </c>
      <c r="H343" s="278" t="s">
        <v>1655</v>
      </c>
      <c r="I343" s="293">
        <v>0</v>
      </c>
      <c r="J343" s="266" t="s">
        <v>1789</v>
      </c>
      <c r="K343" s="282"/>
      <c r="L343" s="366">
        <v>0</v>
      </c>
      <c r="M343" s="378">
        <v>1</v>
      </c>
    </row>
    <row r="344" spans="1:13" customFormat="1" x14ac:dyDescent="0.2">
      <c r="A344" s="284"/>
      <c r="B344" s="253"/>
      <c r="C344" s="764"/>
      <c r="D344" s="791"/>
      <c r="E344" s="225"/>
      <c r="F344" s="768"/>
      <c r="G344" s="786"/>
      <c r="H344" s="278" t="s">
        <v>1676</v>
      </c>
      <c r="I344" s="283"/>
      <c r="J344" s="257"/>
      <c r="K344" s="282"/>
      <c r="L344" s="365"/>
      <c r="M344" s="377"/>
    </row>
    <row r="345" spans="1:13" customFormat="1" x14ac:dyDescent="0.2">
      <c r="A345" s="311">
        <f>A343+1</f>
        <v>343</v>
      </c>
      <c r="B345" s="253"/>
      <c r="C345" s="764"/>
      <c r="D345" s="791"/>
      <c r="E345" s="225"/>
      <c r="F345" s="768"/>
      <c r="G345" s="786"/>
      <c r="H345" s="278" t="s">
        <v>1657</v>
      </c>
      <c r="I345" s="293">
        <v>0</v>
      </c>
      <c r="J345" s="266" t="s">
        <v>1789</v>
      </c>
      <c r="K345" s="282"/>
      <c r="L345" s="366">
        <v>0</v>
      </c>
      <c r="M345" s="378">
        <v>1</v>
      </c>
    </row>
    <row r="346" spans="1:13" customFormat="1" ht="12.75" customHeight="1" x14ac:dyDescent="0.2">
      <c r="A346" s="311">
        <f>A345+1</f>
        <v>344</v>
      </c>
      <c r="B346" s="253"/>
      <c r="C346" s="764"/>
      <c r="D346" s="791"/>
      <c r="E346" s="225"/>
      <c r="F346" s="768"/>
      <c r="G346" s="786"/>
      <c r="H346" s="278" t="s">
        <v>1658</v>
      </c>
      <c r="I346" s="293">
        <v>0</v>
      </c>
      <c r="J346" s="266" t="s">
        <v>1789</v>
      </c>
      <c r="K346" s="282"/>
      <c r="L346" s="366">
        <v>0</v>
      </c>
      <c r="M346" s="378">
        <v>1</v>
      </c>
    </row>
    <row r="347" spans="1:13" customFormat="1" x14ac:dyDescent="0.2">
      <c r="A347" s="311">
        <f t="shared" ref="A347:A349" si="10">A346+1</f>
        <v>345</v>
      </c>
      <c r="B347" s="253"/>
      <c r="C347" s="764"/>
      <c r="D347" s="791"/>
      <c r="E347" s="225"/>
      <c r="F347" s="768"/>
      <c r="G347" s="786"/>
      <c r="H347" s="278" t="s">
        <v>1659</v>
      </c>
      <c r="I347" s="293">
        <v>0</v>
      </c>
      <c r="J347" s="266" t="s">
        <v>1789</v>
      </c>
      <c r="K347" s="282"/>
      <c r="L347" s="366">
        <v>0</v>
      </c>
      <c r="M347" s="378">
        <v>1</v>
      </c>
    </row>
    <row r="348" spans="1:13" ht="38.25" x14ac:dyDescent="0.2">
      <c r="A348" s="311">
        <f t="shared" si="10"/>
        <v>346</v>
      </c>
      <c r="B348" s="31"/>
      <c r="C348" s="764"/>
      <c r="D348" s="791"/>
      <c r="E348" s="755" t="s">
        <v>456</v>
      </c>
      <c r="F348" s="755" t="s">
        <v>456</v>
      </c>
      <c r="G348" s="291" t="s">
        <v>73</v>
      </c>
      <c r="H348" s="32" t="s">
        <v>1614</v>
      </c>
      <c r="I348" s="270">
        <v>0</v>
      </c>
      <c r="J348" s="266" t="s">
        <v>1789</v>
      </c>
      <c r="L348" s="364">
        <v>0</v>
      </c>
      <c r="M348" s="378">
        <v>1</v>
      </c>
    </row>
    <row r="349" spans="1:13" ht="25.5" x14ac:dyDescent="0.2">
      <c r="A349" s="311">
        <f t="shared" si="10"/>
        <v>347</v>
      </c>
      <c r="B349" s="31"/>
      <c r="C349" s="78"/>
      <c r="D349" s="225"/>
      <c r="E349" s="755"/>
      <c r="F349" s="755"/>
      <c r="G349" s="291" t="s">
        <v>73</v>
      </c>
      <c r="H349" s="38" t="s">
        <v>1822</v>
      </c>
      <c r="I349" s="270">
        <v>0</v>
      </c>
      <c r="J349" s="266" t="s">
        <v>1789</v>
      </c>
      <c r="L349" s="364">
        <v>0</v>
      </c>
      <c r="M349" s="378">
        <v>1</v>
      </c>
    </row>
    <row r="350" spans="1:13" ht="25.5" x14ac:dyDescent="0.2">
      <c r="A350" s="14">
        <f t="shared" si="8"/>
        <v>348</v>
      </c>
      <c r="B350" s="31" t="s">
        <v>786</v>
      </c>
      <c r="C350" s="292" t="s">
        <v>1363</v>
      </c>
      <c r="D350" s="299" t="s">
        <v>456</v>
      </c>
      <c r="E350" s="755"/>
      <c r="F350" s="755"/>
      <c r="G350" s="291" t="s">
        <v>73</v>
      </c>
      <c r="H350" s="32" t="s">
        <v>1118</v>
      </c>
      <c r="I350" s="292">
        <v>1</v>
      </c>
      <c r="J350" s="33"/>
      <c r="L350" s="360">
        <v>1</v>
      </c>
    </row>
    <row r="351" spans="1:13" ht="25.5" x14ac:dyDescent="0.2">
      <c r="A351" s="14">
        <f t="shared" si="8"/>
        <v>349</v>
      </c>
      <c r="B351" s="291" t="s">
        <v>755</v>
      </c>
      <c r="C351" s="295" t="s">
        <v>457</v>
      </c>
      <c r="D351" s="295" t="s">
        <v>457</v>
      </c>
      <c r="E351" s="295" t="s">
        <v>457</v>
      </c>
      <c r="F351" s="295" t="s">
        <v>457</v>
      </c>
      <c r="G351" s="291" t="s">
        <v>458</v>
      </c>
      <c r="H351" s="34" t="s">
        <v>1119</v>
      </c>
      <c r="I351" s="292">
        <v>1</v>
      </c>
      <c r="J351" s="33"/>
      <c r="L351" s="360">
        <v>1</v>
      </c>
    </row>
    <row r="352" spans="1:13" x14ac:dyDescent="0.2">
      <c r="A352" s="301"/>
      <c r="B352" s="31" t="s">
        <v>786</v>
      </c>
      <c r="C352" s="754" t="s">
        <v>1364</v>
      </c>
      <c r="D352" s="756" t="s">
        <v>460</v>
      </c>
      <c r="E352" s="756" t="s">
        <v>460</v>
      </c>
      <c r="F352" s="756" t="s">
        <v>460</v>
      </c>
      <c r="G352" s="291" t="s">
        <v>461</v>
      </c>
      <c r="H352" s="34" t="s">
        <v>1590</v>
      </c>
      <c r="I352" s="301"/>
      <c r="J352" s="33"/>
      <c r="L352" s="361"/>
    </row>
    <row r="353" spans="1:12" x14ac:dyDescent="0.2">
      <c r="A353" s="14">
        <f>A351+1</f>
        <v>350</v>
      </c>
      <c r="B353" s="31" t="s">
        <v>786</v>
      </c>
      <c r="C353" s="755"/>
      <c r="D353" s="757"/>
      <c r="E353" s="757"/>
      <c r="F353" s="757"/>
      <c r="G353" s="291" t="s">
        <v>73</v>
      </c>
      <c r="H353" s="34" t="s">
        <v>1591</v>
      </c>
      <c r="I353" s="292">
        <v>1</v>
      </c>
      <c r="J353" s="33"/>
      <c r="L353" s="360">
        <v>1</v>
      </c>
    </row>
    <row r="354" spans="1:12" x14ac:dyDescent="0.2">
      <c r="A354" s="14">
        <f t="shared" si="8"/>
        <v>351</v>
      </c>
      <c r="B354" s="31" t="s">
        <v>786</v>
      </c>
      <c r="C354" s="755"/>
      <c r="D354" s="757"/>
      <c r="E354" s="757"/>
      <c r="F354" s="757"/>
      <c r="G354" s="291" t="s">
        <v>73</v>
      </c>
      <c r="H354" s="34" t="s">
        <v>1592</v>
      </c>
      <c r="I354" s="292">
        <v>1</v>
      </c>
      <c r="J354" s="33"/>
      <c r="L354" s="360">
        <v>1</v>
      </c>
    </row>
    <row r="355" spans="1:12" ht="25.5" x14ac:dyDescent="0.2">
      <c r="A355" s="14">
        <f t="shared" si="8"/>
        <v>352</v>
      </c>
      <c r="B355" s="31" t="s">
        <v>786</v>
      </c>
      <c r="C355" s="755"/>
      <c r="D355" s="757"/>
      <c r="E355" s="757"/>
      <c r="F355" s="757"/>
      <c r="G355" s="291" t="s">
        <v>73</v>
      </c>
      <c r="H355" s="34" t="s">
        <v>1593</v>
      </c>
      <c r="I355" s="292">
        <v>1</v>
      </c>
      <c r="J355" s="33"/>
      <c r="L355" s="360">
        <v>1</v>
      </c>
    </row>
    <row r="356" spans="1:12" x14ac:dyDescent="0.2">
      <c r="A356" s="14">
        <f t="shared" si="8"/>
        <v>353</v>
      </c>
      <c r="B356" s="31" t="s">
        <v>786</v>
      </c>
      <c r="C356" s="755"/>
      <c r="D356" s="758"/>
      <c r="E356" s="758"/>
      <c r="F356" s="758"/>
      <c r="G356" s="291" t="s">
        <v>73</v>
      </c>
      <c r="H356" s="34" t="s">
        <v>1594</v>
      </c>
      <c r="I356" s="292">
        <v>1</v>
      </c>
      <c r="J356" s="33"/>
      <c r="L356" s="360">
        <v>1</v>
      </c>
    </row>
    <row r="357" spans="1:12" ht="25.5" x14ac:dyDescent="0.2">
      <c r="A357" s="14">
        <f t="shared" si="8"/>
        <v>354</v>
      </c>
      <c r="B357" s="31" t="s">
        <v>786</v>
      </c>
      <c r="C357" s="755"/>
      <c r="D357" s="756" t="s">
        <v>460</v>
      </c>
      <c r="E357" s="756" t="s">
        <v>460</v>
      </c>
      <c r="F357" s="756" t="s">
        <v>460</v>
      </c>
      <c r="G357" s="291" t="s">
        <v>1857</v>
      </c>
      <c r="H357" s="34" t="s">
        <v>1595</v>
      </c>
      <c r="I357" s="292">
        <v>1</v>
      </c>
      <c r="J357" s="33"/>
      <c r="L357" s="360">
        <v>1</v>
      </c>
    </row>
    <row r="358" spans="1:12" x14ac:dyDescent="0.2">
      <c r="A358" s="14">
        <f t="shared" si="8"/>
        <v>355</v>
      </c>
      <c r="B358" s="31" t="s">
        <v>786</v>
      </c>
      <c r="C358" s="755"/>
      <c r="D358" s="758"/>
      <c r="E358" s="758"/>
      <c r="F358" s="758"/>
      <c r="G358" s="291" t="s">
        <v>73</v>
      </c>
      <c r="H358" s="34" t="s">
        <v>1596</v>
      </c>
      <c r="I358" s="292">
        <v>1</v>
      </c>
      <c r="J358" s="33"/>
      <c r="L358" s="360">
        <v>1</v>
      </c>
    </row>
    <row r="359" spans="1:12" ht="12.75" customHeight="1" x14ac:dyDescent="0.2">
      <c r="A359" s="301"/>
      <c r="B359" s="31" t="s">
        <v>786</v>
      </c>
      <c r="C359" s="754" t="s">
        <v>1365</v>
      </c>
      <c r="D359" s="755" t="s">
        <v>469</v>
      </c>
      <c r="E359" s="755" t="s">
        <v>469</v>
      </c>
      <c r="F359" s="755" t="s">
        <v>469</v>
      </c>
      <c r="G359" s="291" t="s">
        <v>470</v>
      </c>
      <c r="H359" s="34" t="s">
        <v>1127</v>
      </c>
      <c r="I359" s="301"/>
      <c r="J359" s="33"/>
      <c r="L359" s="361"/>
    </row>
    <row r="360" spans="1:12" x14ac:dyDescent="0.2">
      <c r="A360" s="14">
        <f>A358+1</f>
        <v>356</v>
      </c>
      <c r="B360" s="31" t="s">
        <v>786</v>
      </c>
      <c r="C360" s="754"/>
      <c r="D360" s="755"/>
      <c r="E360" s="755"/>
      <c r="F360" s="755"/>
      <c r="G360" s="291" t="s">
        <v>73</v>
      </c>
      <c r="H360" s="34" t="s">
        <v>1128</v>
      </c>
      <c r="I360" s="292">
        <v>1</v>
      </c>
      <c r="J360" s="33"/>
      <c r="L360" s="360">
        <v>1</v>
      </c>
    </row>
    <row r="361" spans="1:12" ht="38.25" x14ac:dyDescent="0.2">
      <c r="A361" s="14">
        <f>A360+1</f>
        <v>357</v>
      </c>
      <c r="B361" s="31" t="s">
        <v>786</v>
      </c>
      <c r="C361" s="754"/>
      <c r="D361" s="755"/>
      <c r="E361" s="755"/>
      <c r="F361" s="755"/>
      <c r="G361" s="291" t="s">
        <v>73</v>
      </c>
      <c r="H361" s="34" t="s">
        <v>1129</v>
      </c>
      <c r="I361" s="292">
        <v>1</v>
      </c>
      <c r="J361" s="33"/>
      <c r="L361" s="360">
        <v>1</v>
      </c>
    </row>
    <row r="362" spans="1:12" x14ac:dyDescent="0.2">
      <c r="A362" s="14">
        <f t="shared" si="8"/>
        <v>358</v>
      </c>
      <c r="B362" s="31" t="s">
        <v>786</v>
      </c>
      <c r="C362" s="754"/>
      <c r="D362" s="755"/>
      <c r="E362" s="755"/>
      <c r="F362" s="755"/>
      <c r="G362" s="291" t="s">
        <v>73</v>
      </c>
      <c r="H362" s="34" t="s">
        <v>1130</v>
      </c>
      <c r="I362" s="292">
        <v>1</v>
      </c>
      <c r="J362" s="33"/>
      <c r="L362" s="360">
        <v>1</v>
      </c>
    </row>
    <row r="363" spans="1:12" x14ac:dyDescent="0.2">
      <c r="A363" s="14">
        <f t="shared" si="8"/>
        <v>359</v>
      </c>
      <c r="B363" s="31" t="s">
        <v>786</v>
      </c>
      <c r="C363" s="754"/>
      <c r="D363" s="755"/>
      <c r="E363" s="755"/>
      <c r="F363" s="755"/>
      <c r="G363" s="291" t="s">
        <v>73</v>
      </c>
      <c r="H363" s="34" t="s">
        <v>1131</v>
      </c>
      <c r="I363" s="292">
        <v>1</v>
      </c>
      <c r="J363" s="33"/>
      <c r="L363" s="360">
        <v>1</v>
      </c>
    </row>
    <row r="364" spans="1:12" ht="51" x14ac:dyDescent="0.2">
      <c r="A364" s="14">
        <f t="shared" si="8"/>
        <v>360</v>
      </c>
      <c r="B364" s="31" t="s">
        <v>786</v>
      </c>
      <c r="C364" s="754"/>
      <c r="D364" s="755"/>
      <c r="E364" s="755"/>
      <c r="F364" s="755"/>
      <c r="G364" s="291" t="s">
        <v>73</v>
      </c>
      <c r="H364" s="32" t="s">
        <v>1132</v>
      </c>
      <c r="I364" s="292">
        <v>1</v>
      </c>
      <c r="J364" s="33"/>
      <c r="L364" s="360">
        <v>1</v>
      </c>
    </row>
    <row r="365" spans="1:12" ht="25.5" x14ac:dyDescent="0.2">
      <c r="A365" s="301"/>
      <c r="B365" s="31" t="s">
        <v>789</v>
      </c>
      <c r="C365" s="754" t="s">
        <v>1366</v>
      </c>
      <c r="D365" s="756" t="s">
        <v>472</v>
      </c>
      <c r="E365" s="756" t="s">
        <v>472</v>
      </c>
      <c r="F365" s="756" t="s">
        <v>472</v>
      </c>
      <c r="G365" s="291" t="s">
        <v>473</v>
      </c>
      <c r="H365" s="34" t="s">
        <v>1133</v>
      </c>
      <c r="I365" s="301"/>
      <c r="J365" s="33"/>
      <c r="L365" s="361"/>
    </row>
    <row r="366" spans="1:12" x14ac:dyDescent="0.2">
      <c r="A366" s="14">
        <f>A364+1</f>
        <v>361</v>
      </c>
      <c r="B366" s="31" t="s">
        <v>789</v>
      </c>
      <c r="C366" s="754"/>
      <c r="D366" s="757"/>
      <c r="E366" s="757"/>
      <c r="F366" s="757"/>
      <c r="G366" s="291" t="s">
        <v>73</v>
      </c>
      <c r="H366" s="34" t="s">
        <v>1134</v>
      </c>
      <c r="I366" s="292">
        <v>1</v>
      </c>
      <c r="J366" s="33"/>
      <c r="L366" s="360">
        <v>1</v>
      </c>
    </row>
    <row r="367" spans="1:12" ht="51" x14ac:dyDescent="0.2">
      <c r="A367" s="14">
        <f>A366+1</f>
        <v>362</v>
      </c>
      <c r="B367" s="31" t="s">
        <v>789</v>
      </c>
      <c r="C367" s="754"/>
      <c r="D367" s="757"/>
      <c r="E367" s="757"/>
      <c r="F367" s="757"/>
      <c r="G367" s="291" t="s">
        <v>73</v>
      </c>
      <c r="H367" s="34" t="s">
        <v>1135</v>
      </c>
      <c r="I367" s="292">
        <v>1</v>
      </c>
      <c r="J367" s="33"/>
      <c r="L367" s="360">
        <v>1</v>
      </c>
    </row>
    <row r="368" spans="1:12" ht="25.5" customHeight="1" x14ac:dyDescent="0.2">
      <c r="A368" s="14">
        <f>A367+1</f>
        <v>363</v>
      </c>
      <c r="B368" s="31" t="s">
        <v>789</v>
      </c>
      <c r="C368" s="754" t="s">
        <v>1366</v>
      </c>
      <c r="D368" s="757"/>
      <c r="E368" s="757"/>
      <c r="F368" s="757"/>
      <c r="G368" s="312" t="s">
        <v>73</v>
      </c>
      <c r="H368" s="34" t="s">
        <v>1499</v>
      </c>
      <c r="I368" s="292">
        <v>1</v>
      </c>
      <c r="J368" s="33"/>
      <c r="L368" s="360">
        <v>1</v>
      </c>
    </row>
    <row r="369" spans="1:12" ht="25.5" customHeight="1" x14ac:dyDescent="0.2">
      <c r="A369" s="14">
        <f>A368+1</f>
        <v>364</v>
      </c>
      <c r="B369" s="31" t="s">
        <v>789</v>
      </c>
      <c r="C369" s="754"/>
      <c r="D369" s="758"/>
      <c r="E369" s="758"/>
      <c r="F369" s="758"/>
      <c r="G369" s="291" t="s">
        <v>73</v>
      </c>
      <c r="H369" s="39" t="s">
        <v>1500</v>
      </c>
      <c r="I369" s="292">
        <v>1</v>
      </c>
      <c r="J369" s="33"/>
      <c r="L369" s="360">
        <v>1</v>
      </c>
    </row>
    <row r="370" spans="1:12" x14ac:dyDescent="0.2">
      <c r="A370" s="69"/>
      <c r="B370" s="769" t="s">
        <v>797</v>
      </c>
      <c r="C370" s="769"/>
      <c r="D370" s="769"/>
      <c r="E370" s="769"/>
      <c r="F370" s="769"/>
      <c r="G370" s="769"/>
      <c r="H370" s="769"/>
      <c r="I370" s="69"/>
      <c r="J370" s="33"/>
      <c r="L370" s="362"/>
    </row>
    <row r="371" spans="1:12" ht="25.5" x14ac:dyDescent="0.2">
      <c r="A371" s="14">
        <f>A369+1</f>
        <v>365</v>
      </c>
      <c r="B371" s="31" t="s">
        <v>785</v>
      </c>
      <c r="C371" s="291" t="s">
        <v>1369</v>
      </c>
      <c r="D371" s="755" t="s">
        <v>477</v>
      </c>
      <c r="E371" s="755" t="s">
        <v>477</v>
      </c>
      <c r="F371" s="755" t="s">
        <v>477</v>
      </c>
      <c r="G371" s="291" t="s">
        <v>478</v>
      </c>
      <c r="H371" s="34" t="s">
        <v>1463</v>
      </c>
      <c r="I371" s="292">
        <v>2</v>
      </c>
      <c r="J371" s="33"/>
      <c r="L371" s="360">
        <v>2</v>
      </c>
    </row>
    <row r="372" spans="1:12" ht="25.5" x14ac:dyDescent="0.2">
      <c r="A372" s="14">
        <f t="shared" ref="A372:A373" si="11">A371+1</f>
        <v>366</v>
      </c>
      <c r="B372" s="31" t="s">
        <v>785</v>
      </c>
      <c r="C372" s="291" t="s">
        <v>1369</v>
      </c>
      <c r="D372" s="755"/>
      <c r="E372" s="755"/>
      <c r="F372" s="755"/>
      <c r="G372" s="291" t="s">
        <v>478</v>
      </c>
      <c r="H372" s="34" t="s">
        <v>1464</v>
      </c>
      <c r="I372" s="292">
        <v>1</v>
      </c>
      <c r="J372" s="33"/>
      <c r="L372" s="360">
        <v>1</v>
      </c>
    </row>
    <row r="373" spans="1:12" ht="38.25" x14ac:dyDescent="0.2">
      <c r="A373" s="14">
        <f t="shared" si="11"/>
        <v>367</v>
      </c>
      <c r="B373" s="291" t="s">
        <v>757</v>
      </c>
      <c r="C373" s="295" t="s">
        <v>479</v>
      </c>
      <c r="D373" s="755" t="s">
        <v>479</v>
      </c>
      <c r="E373" s="755" t="s">
        <v>479</v>
      </c>
      <c r="F373" s="755" t="s">
        <v>479</v>
      </c>
      <c r="G373" s="291" t="s">
        <v>480</v>
      </c>
      <c r="H373" s="32" t="s">
        <v>1136</v>
      </c>
      <c r="I373" s="292">
        <v>1</v>
      </c>
      <c r="J373" s="33"/>
      <c r="L373" s="360">
        <v>1</v>
      </c>
    </row>
    <row r="374" spans="1:12" x14ac:dyDescent="0.2">
      <c r="A374" s="301"/>
      <c r="B374" s="291" t="s">
        <v>757</v>
      </c>
      <c r="C374" s="755" t="s">
        <v>479</v>
      </c>
      <c r="D374" s="755"/>
      <c r="E374" s="755"/>
      <c r="F374" s="755"/>
      <c r="G374" s="291" t="s">
        <v>73</v>
      </c>
      <c r="H374" s="34" t="s">
        <v>1137</v>
      </c>
      <c r="I374" s="301"/>
      <c r="J374" s="33"/>
      <c r="L374" s="361"/>
    </row>
    <row r="375" spans="1:12" ht="38.25" x14ac:dyDescent="0.2">
      <c r="A375" s="14">
        <f>A373+1</f>
        <v>368</v>
      </c>
      <c r="B375" s="291" t="s">
        <v>757</v>
      </c>
      <c r="C375" s="755"/>
      <c r="D375" s="755"/>
      <c r="E375" s="755"/>
      <c r="F375" s="755"/>
      <c r="G375" s="291" t="s">
        <v>73</v>
      </c>
      <c r="H375" s="34" t="s">
        <v>1138</v>
      </c>
      <c r="I375" s="292">
        <v>1</v>
      </c>
      <c r="J375" s="33"/>
      <c r="L375" s="360">
        <v>1</v>
      </c>
    </row>
    <row r="376" spans="1:12" ht="51" x14ac:dyDescent="0.2">
      <c r="A376" s="14">
        <f>A375+1</f>
        <v>369</v>
      </c>
      <c r="B376" s="291" t="s">
        <v>757</v>
      </c>
      <c r="C376" s="755"/>
      <c r="D376" s="755"/>
      <c r="E376" s="755"/>
      <c r="F376" s="755"/>
      <c r="G376" s="291" t="s">
        <v>73</v>
      </c>
      <c r="H376" s="34" t="s">
        <v>1139</v>
      </c>
      <c r="I376" s="292">
        <v>1</v>
      </c>
      <c r="J376" s="33"/>
      <c r="L376" s="360">
        <v>1</v>
      </c>
    </row>
    <row r="377" spans="1:12" x14ac:dyDescent="0.2">
      <c r="A377" s="14">
        <f>A376+1</f>
        <v>370</v>
      </c>
      <c r="B377" s="291" t="s">
        <v>757</v>
      </c>
      <c r="C377" s="755"/>
      <c r="D377" s="755"/>
      <c r="E377" s="755"/>
      <c r="F377" s="755"/>
      <c r="G377" s="292" t="s">
        <v>73</v>
      </c>
      <c r="H377" s="39" t="s">
        <v>1140</v>
      </c>
      <c r="I377" s="292">
        <v>1</v>
      </c>
      <c r="J377" s="33"/>
      <c r="L377" s="360">
        <v>1</v>
      </c>
    </row>
    <row r="378" spans="1:12" ht="25.5" x14ac:dyDescent="0.2">
      <c r="A378" s="14">
        <f t="shared" ref="A378:A394" si="12">A377+1</f>
        <v>371</v>
      </c>
      <c r="B378" s="31" t="s">
        <v>786</v>
      </c>
      <c r="C378" s="291" t="s">
        <v>1371</v>
      </c>
      <c r="D378" s="755"/>
      <c r="E378" s="755"/>
      <c r="F378" s="755"/>
      <c r="G378" s="291" t="s">
        <v>73</v>
      </c>
      <c r="H378" s="34" t="s">
        <v>1141</v>
      </c>
      <c r="I378" s="292">
        <v>1</v>
      </c>
      <c r="J378" s="33"/>
      <c r="L378" s="360">
        <v>1</v>
      </c>
    </row>
    <row r="379" spans="1:12" ht="25.5" x14ac:dyDescent="0.2">
      <c r="A379" s="14">
        <f t="shared" si="12"/>
        <v>372</v>
      </c>
      <c r="B379" s="31" t="s">
        <v>786</v>
      </c>
      <c r="C379" s="291" t="s">
        <v>1370</v>
      </c>
      <c r="D379" s="295" t="s">
        <v>482</v>
      </c>
      <c r="E379" s="295" t="s">
        <v>482</v>
      </c>
      <c r="F379" s="295" t="s">
        <v>482</v>
      </c>
      <c r="G379" s="291" t="s">
        <v>483</v>
      </c>
      <c r="H379" s="32" t="s">
        <v>1142</v>
      </c>
      <c r="I379" s="292">
        <v>2</v>
      </c>
      <c r="J379" s="33"/>
      <c r="L379" s="360">
        <v>2</v>
      </c>
    </row>
    <row r="380" spans="1:12" x14ac:dyDescent="0.2">
      <c r="A380" s="69"/>
      <c r="B380" s="769" t="s">
        <v>798</v>
      </c>
      <c r="C380" s="769"/>
      <c r="D380" s="769"/>
      <c r="E380" s="769"/>
      <c r="F380" s="769"/>
      <c r="G380" s="769"/>
      <c r="H380" s="769"/>
      <c r="I380" s="69"/>
      <c r="J380" s="33"/>
      <c r="L380" s="362"/>
    </row>
    <row r="381" spans="1:12" ht="38.25" x14ac:dyDescent="0.2">
      <c r="A381" s="14">
        <f>A379+1</f>
        <v>373</v>
      </c>
      <c r="B381" s="31" t="s">
        <v>785</v>
      </c>
      <c r="C381" s="291" t="s">
        <v>1372</v>
      </c>
      <c r="D381" s="755">
        <v>5.8</v>
      </c>
      <c r="E381" s="755">
        <v>5.8</v>
      </c>
      <c r="F381" s="755">
        <v>5.8</v>
      </c>
      <c r="G381" s="291" t="s">
        <v>485</v>
      </c>
      <c r="H381" s="32" t="s">
        <v>1143</v>
      </c>
      <c r="I381" s="292">
        <v>2</v>
      </c>
      <c r="J381" s="33"/>
      <c r="L381" s="360">
        <v>2</v>
      </c>
    </row>
    <row r="382" spans="1:12" ht="25.5" x14ac:dyDescent="0.2">
      <c r="A382" s="14">
        <f t="shared" si="12"/>
        <v>374</v>
      </c>
      <c r="B382" s="31" t="s">
        <v>785</v>
      </c>
      <c r="C382" s="291" t="s">
        <v>1372</v>
      </c>
      <c r="D382" s="755"/>
      <c r="E382" s="755"/>
      <c r="F382" s="755"/>
      <c r="G382" s="291" t="s">
        <v>73</v>
      </c>
      <c r="H382" s="32" t="s">
        <v>1144</v>
      </c>
      <c r="I382" s="292">
        <v>2</v>
      </c>
      <c r="J382" s="33"/>
      <c r="L382" s="360">
        <v>2</v>
      </c>
    </row>
    <row r="383" spans="1:12" ht="25.5" x14ac:dyDescent="0.2">
      <c r="A383" s="14">
        <f t="shared" si="12"/>
        <v>375</v>
      </c>
      <c r="B383" s="31" t="s">
        <v>785</v>
      </c>
      <c r="C383" s="291" t="s">
        <v>1373</v>
      </c>
      <c r="D383" s="755" t="s">
        <v>488</v>
      </c>
      <c r="E383" s="755" t="s">
        <v>488</v>
      </c>
      <c r="F383" s="755" t="s">
        <v>488</v>
      </c>
      <c r="G383" s="291" t="s">
        <v>489</v>
      </c>
      <c r="H383" s="32" t="s">
        <v>1145</v>
      </c>
      <c r="I383" s="292">
        <v>1</v>
      </c>
      <c r="J383" s="33"/>
      <c r="L383" s="360">
        <v>1</v>
      </c>
    </row>
    <row r="384" spans="1:12" ht="25.5" x14ac:dyDescent="0.2">
      <c r="A384" s="14">
        <f t="shared" si="12"/>
        <v>376</v>
      </c>
      <c r="B384" s="31" t="s">
        <v>785</v>
      </c>
      <c r="C384" s="291" t="s">
        <v>1373</v>
      </c>
      <c r="D384" s="755"/>
      <c r="E384" s="755"/>
      <c r="F384" s="755"/>
      <c r="G384" s="291" t="s">
        <v>73</v>
      </c>
      <c r="H384" s="32" t="s">
        <v>1146</v>
      </c>
      <c r="I384" s="292">
        <v>1</v>
      </c>
      <c r="J384" s="33"/>
      <c r="L384" s="360">
        <v>1</v>
      </c>
    </row>
    <row r="385" spans="1:12" ht="25.5" x14ac:dyDescent="0.2">
      <c r="A385" s="14">
        <f t="shared" si="12"/>
        <v>377</v>
      </c>
      <c r="B385" s="31" t="s">
        <v>788</v>
      </c>
      <c r="C385" s="291" t="s">
        <v>1374</v>
      </c>
      <c r="D385" s="755"/>
      <c r="E385" s="755"/>
      <c r="F385" s="755"/>
      <c r="G385" s="291" t="s">
        <v>73</v>
      </c>
      <c r="H385" s="32" t="s">
        <v>1147</v>
      </c>
      <c r="I385" s="292">
        <v>1</v>
      </c>
      <c r="J385" s="33"/>
      <c r="L385" s="360">
        <v>1</v>
      </c>
    </row>
    <row r="386" spans="1:12" ht="38.25" x14ac:dyDescent="0.2">
      <c r="A386" s="14">
        <f t="shared" si="12"/>
        <v>378</v>
      </c>
      <c r="B386" s="31" t="s">
        <v>785</v>
      </c>
      <c r="C386" s="291" t="s">
        <v>1375</v>
      </c>
      <c r="D386" s="295" t="s">
        <v>492</v>
      </c>
      <c r="E386" s="295" t="s">
        <v>492</v>
      </c>
      <c r="F386" s="295" t="s">
        <v>492</v>
      </c>
      <c r="G386" s="291" t="s">
        <v>493</v>
      </c>
      <c r="H386" s="34" t="s">
        <v>1148</v>
      </c>
      <c r="I386" s="292">
        <v>1</v>
      </c>
      <c r="J386" s="33"/>
      <c r="L386" s="360">
        <v>1</v>
      </c>
    </row>
    <row r="387" spans="1:12" ht="38.25" x14ac:dyDescent="0.2">
      <c r="A387" s="14">
        <f t="shared" si="12"/>
        <v>379</v>
      </c>
      <c r="B387" s="31" t="s">
        <v>785</v>
      </c>
      <c r="C387" s="291" t="s">
        <v>1376</v>
      </c>
      <c r="D387" s="755" t="s">
        <v>495</v>
      </c>
      <c r="E387" s="755" t="s">
        <v>495</v>
      </c>
      <c r="F387" s="755" t="s">
        <v>495</v>
      </c>
      <c r="G387" s="291" t="s">
        <v>496</v>
      </c>
      <c r="H387" s="96" t="s">
        <v>1660</v>
      </c>
      <c r="I387" s="292">
        <v>1</v>
      </c>
      <c r="J387" s="33"/>
      <c r="L387" s="360">
        <v>1</v>
      </c>
    </row>
    <row r="388" spans="1:12" ht="51" x14ac:dyDescent="0.2">
      <c r="A388" s="14">
        <f t="shared" si="12"/>
        <v>380</v>
      </c>
      <c r="B388" s="31" t="s">
        <v>785</v>
      </c>
      <c r="C388" s="291" t="s">
        <v>1376</v>
      </c>
      <c r="D388" s="755"/>
      <c r="E388" s="755"/>
      <c r="F388" s="755"/>
      <c r="G388" s="291" t="s">
        <v>73</v>
      </c>
      <c r="H388" s="96" t="s">
        <v>1661</v>
      </c>
      <c r="I388" s="292">
        <v>1</v>
      </c>
      <c r="J388" s="33"/>
      <c r="L388" s="360">
        <v>1</v>
      </c>
    </row>
    <row r="389" spans="1:12" ht="25.5" x14ac:dyDescent="0.2">
      <c r="A389" s="14">
        <f t="shared" si="12"/>
        <v>381</v>
      </c>
      <c r="B389" s="31" t="s">
        <v>785</v>
      </c>
      <c r="C389" s="291" t="s">
        <v>1377</v>
      </c>
      <c r="D389" s="295" t="s">
        <v>498</v>
      </c>
      <c r="E389" s="295" t="s">
        <v>498</v>
      </c>
      <c r="F389" s="295" t="s">
        <v>498</v>
      </c>
      <c r="G389" s="291" t="s">
        <v>499</v>
      </c>
      <c r="H389" s="32" t="s">
        <v>1151</v>
      </c>
      <c r="I389" s="292">
        <v>1</v>
      </c>
      <c r="J389" s="33"/>
      <c r="L389" s="360">
        <v>1</v>
      </c>
    </row>
    <row r="390" spans="1:12" ht="38.25" x14ac:dyDescent="0.2">
      <c r="A390" s="14">
        <f t="shared" si="12"/>
        <v>382</v>
      </c>
      <c r="B390" s="291" t="s">
        <v>758</v>
      </c>
      <c r="C390" s="295" t="s">
        <v>501</v>
      </c>
      <c r="D390" s="755" t="s">
        <v>501</v>
      </c>
      <c r="E390" s="755" t="s">
        <v>501</v>
      </c>
      <c r="F390" s="755" t="s">
        <v>501</v>
      </c>
      <c r="G390" s="291" t="s">
        <v>503</v>
      </c>
      <c r="H390" s="32" t="s">
        <v>1152</v>
      </c>
      <c r="I390" s="292">
        <v>1</v>
      </c>
      <c r="J390" s="33"/>
      <c r="L390" s="360">
        <v>1</v>
      </c>
    </row>
    <row r="391" spans="1:12" x14ac:dyDescent="0.2">
      <c r="A391" s="14">
        <f t="shared" si="12"/>
        <v>383</v>
      </c>
      <c r="B391" s="291" t="s">
        <v>838</v>
      </c>
      <c r="C391" s="295" t="s">
        <v>501</v>
      </c>
      <c r="D391" s="755"/>
      <c r="E391" s="755"/>
      <c r="F391" s="755"/>
      <c r="G391" s="291" t="s">
        <v>73</v>
      </c>
      <c r="H391" s="35" t="s">
        <v>1153</v>
      </c>
      <c r="I391" s="292">
        <v>1</v>
      </c>
      <c r="J391" s="33"/>
      <c r="L391" s="360">
        <v>1</v>
      </c>
    </row>
    <row r="392" spans="1:12" ht="25.5" x14ac:dyDescent="0.2">
      <c r="A392" s="14">
        <f t="shared" si="12"/>
        <v>384</v>
      </c>
      <c r="B392" s="291" t="s">
        <v>839</v>
      </c>
      <c r="C392" s="295" t="s">
        <v>501</v>
      </c>
      <c r="D392" s="755"/>
      <c r="E392" s="755"/>
      <c r="F392" s="755"/>
      <c r="G392" s="291" t="s">
        <v>73</v>
      </c>
      <c r="H392" s="35" t="s">
        <v>1154</v>
      </c>
      <c r="I392" s="292">
        <v>2</v>
      </c>
      <c r="J392" s="33"/>
      <c r="L392" s="360">
        <v>2</v>
      </c>
    </row>
    <row r="393" spans="1:12" ht="25.5" x14ac:dyDescent="0.2">
      <c r="A393" s="14">
        <f t="shared" si="12"/>
        <v>385</v>
      </c>
      <c r="B393" s="31" t="s">
        <v>785</v>
      </c>
      <c r="C393" s="291" t="s">
        <v>1378</v>
      </c>
      <c r="D393" s="755"/>
      <c r="E393" s="755"/>
      <c r="F393" s="755"/>
      <c r="G393" s="291" t="s">
        <v>73</v>
      </c>
      <c r="H393" s="32" t="s">
        <v>1155</v>
      </c>
      <c r="I393" s="292">
        <v>1</v>
      </c>
      <c r="J393" s="33"/>
      <c r="L393" s="360">
        <v>1</v>
      </c>
    </row>
    <row r="394" spans="1:12" ht="25.5" x14ac:dyDescent="0.2">
      <c r="A394" s="14">
        <f t="shared" si="12"/>
        <v>386</v>
      </c>
      <c r="B394" s="31" t="s">
        <v>785</v>
      </c>
      <c r="C394" s="291" t="s">
        <v>1379</v>
      </c>
      <c r="D394" s="755" t="s">
        <v>507</v>
      </c>
      <c r="E394" s="755" t="s">
        <v>507</v>
      </c>
      <c r="F394" s="755" t="s">
        <v>507</v>
      </c>
      <c r="G394" s="291" t="s">
        <v>508</v>
      </c>
      <c r="H394" s="32" t="s">
        <v>1156</v>
      </c>
      <c r="I394" s="292">
        <v>1</v>
      </c>
      <c r="J394" s="33"/>
      <c r="L394" s="360">
        <v>1</v>
      </c>
    </row>
    <row r="395" spans="1:12" ht="38.25" x14ac:dyDescent="0.2">
      <c r="A395" s="14">
        <f>A394+1</f>
        <v>387</v>
      </c>
      <c r="B395" s="31" t="s">
        <v>785</v>
      </c>
      <c r="C395" s="291" t="s">
        <v>1379</v>
      </c>
      <c r="D395" s="755"/>
      <c r="E395" s="755"/>
      <c r="F395" s="755"/>
      <c r="G395" s="291" t="s">
        <v>73</v>
      </c>
      <c r="H395" s="32" t="s">
        <v>1157</v>
      </c>
      <c r="I395" s="292">
        <v>2</v>
      </c>
      <c r="J395" s="33"/>
      <c r="L395" s="360">
        <v>2</v>
      </c>
    </row>
    <row r="396" spans="1:12" x14ac:dyDescent="0.2">
      <c r="A396" s="14">
        <f t="shared" ref="A396:A413" si="13">A395+1</f>
        <v>388</v>
      </c>
      <c r="B396" s="291" t="s">
        <v>759</v>
      </c>
      <c r="C396" s="295" t="s">
        <v>507</v>
      </c>
      <c r="D396" s="755"/>
      <c r="E396" s="755"/>
      <c r="F396" s="755"/>
      <c r="G396" s="291" t="s">
        <v>73</v>
      </c>
      <c r="H396" s="32" t="s">
        <v>1158</v>
      </c>
      <c r="I396" s="292">
        <v>1</v>
      </c>
      <c r="J396" s="33"/>
      <c r="L396" s="360">
        <v>1</v>
      </c>
    </row>
    <row r="397" spans="1:12" ht="25.5" x14ac:dyDescent="0.2">
      <c r="A397" s="14">
        <f t="shared" si="13"/>
        <v>389</v>
      </c>
      <c r="B397" s="31" t="s">
        <v>785</v>
      </c>
      <c r="C397" s="291" t="s">
        <v>1379</v>
      </c>
      <c r="D397" s="755"/>
      <c r="E397" s="755"/>
      <c r="F397" s="755"/>
      <c r="G397" s="291" t="s">
        <v>73</v>
      </c>
      <c r="H397" s="32" t="s">
        <v>1159</v>
      </c>
      <c r="I397" s="292">
        <v>1</v>
      </c>
      <c r="J397" s="33"/>
      <c r="L397" s="360">
        <v>1</v>
      </c>
    </row>
    <row r="398" spans="1:12" x14ac:dyDescent="0.2">
      <c r="A398" s="69"/>
      <c r="B398" s="769" t="s">
        <v>799</v>
      </c>
      <c r="C398" s="769"/>
      <c r="D398" s="769"/>
      <c r="E398" s="769"/>
      <c r="F398" s="769"/>
      <c r="G398" s="769"/>
      <c r="H398" s="769"/>
      <c r="I398" s="69"/>
      <c r="J398" s="33"/>
      <c r="L398" s="362"/>
    </row>
    <row r="399" spans="1:12" ht="38.25" x14ac:dyDescent="0.2">
      <c r="A399" s="14">
        <f>A397+1</f>
        <v>390</v>
      </c>
      <c r="B399" s="31" t="s">
        <v>785</v>
      </c>
      <c r="C399" s="291" t="s">
        <v>1380</v>
      </c>
      <c r="D399" s="295">
        <v>5.9</v>
      </c>
      <c r="E399" s="295">
        <v>5.9</v>
      </c>
      <c r="F399" s="295">
        <v>5.9</v>
      </c>
      <c r="G399" s="291" t="s">
        <v>513</v>
      </c>
      <c r="H399" s="34" t="s">
        <v>1160</v>
      </c>
      <c r="I399" s="292">
        <v>2</v>
      </c>
      <c r="J399" s="33"/>
      <c r="L399" s="360">
        <v>2</v>
      </c>
    </row>
    <row r="400" spans="1:12" ht="25.5" x14ac:dyDescent="0.2">
      <c r="A400" s="14">
        <f>A399+1</f>
        <v>391</v>
      </c>
      <c r="B400" s="291" t="s">
        <v>760</v>
      </c>
      <c r="C400" s="755" t="s">
        <v>518</v>
      </c>
      <c r="D400" s="755" t="s">
        <v>518</v>
      </c>
      <c r="E400" s="755" t="s">
        <v>518</v>
      </c>
      <c r="F400" s="755" t="s">
        <v>518</v>
      </c>
      <c r="G400" s="291" t="s">
        <v>519</v>
      </c>
      <c r="H400" s="32" t="s">
        <v>1162</v>
      </c>
      <c r="I400" s="292">
        <v>1</v>
      </c>
      <c r="J400" s="33"/>
      <c r="L400" s="360">
        <v>1</v>
      </c>
    </row>
    <row r="401" spans="1:12" ht="25.5" x14ac:dyDescent="0.2">
      <c r="A401" s="14">
        <f t="shared" si="13"/>
        <v>392</v>
      </c>
      <c r="B401" s="291" t="s">
        <v>760</v>
      </c>
      <c r="C401" s="755"/>
      <c r="D401" s="755"/>
      <c r="E401" s="755"/>
      <c r="F401" s="755"/>
      <c r="G401" s="291" t="s">
        <v>73</v>
      </c>
      <c r="H401" s="32" t="s">
        <v>1163</v>
      </c>
      <c r="I401" s="292">
        <v>1</v>
      </c>
      <c r="J401" s="33"/>
      <c r="L401" s="360">
        <v>1</v>
      </c>
    </row>
    <row r="402" spans="1:12" ht="38.25" x14ac:dyDescent="0.2">
      <c r="A402" s="14">
        <f t="shared" si="13"/>
        <v>393</v>
      </c>
      <c r="B402" s="31" t="s">
        <v>788</v>
      </c>
      <c r="C402" s="291" t="s">
        <v>1382</v>
      </c>
      <c r="D402" s="295" t="s">
        <v>522</v>
      </c>
      <c r="E402" s="755" t="s">
        <v>522</v>
      </c>
      <c r="F402" s="755" t="s">
        <v>522</v>
      </c>
      <c r="G402" s="291" t="s">
        <v>523</v>
      </c>
      <c r="H402" s="32" t="s">
        <v>1501</v>
      </c>
      <c r="I402" s="292">
        <v>1</v>
      </c>
      <c r="J402" s="33"/>
      <c r="L402" s="360">
        <v>1</v>
      </c>
    </row>
    <row r="403" spans="1:12" ht="25.5" x14ac:dyDescent="0.2">
      <c r="A403" s="14">
        <f t="shared" si="13"/>
        <v>394</v>
      </c>
      <c r="B403" s="31" t="s">
        <v>788</v>
      </c>
      <c r="C403" s="291" t="s">
        <v>1382</v>
      </c>
      <c r="D403" s="295" t="s">
        <v>522</v>
      </c>
      <c r="E403" s="755"/>
      <c r="F403" s="755"/>
      <c r="G403" s="291" t="s">
        <v>73</v>
      </c>
      <c r="H403" s="32" t="s">
        <v>1502</v>
      </c>
      <c r="I403" s="292">
        <v>1</v>
      </c>
      <c r="J403" s="33"/>
      <c r="L403" s="360">
        <v>1</v>
      </c>
    </row>
    <row r="404" spans="1:12" ht="25.5" x14ac:dyDescent="0.2">
      <c r="A404" s="14">
        <f>A403+1</f>
        <v>395</v>
      </c>
      <c r="B404" s="292" t="s">
        <v>761</v>
      </c>
      <c r="C404" s="299" t="s">
        <v>524</v>
      </c>
      <c r="D404" s="791" t="s">
        <v>524</v>
      </c>
      <c r="E404" s="791" t="s">
        <v>524</v>
      </c>
      <c r="F404" s="791" t="s">
        <v>524</v>
      </c>
      <c r="G404" s="292" t="s">
        <v>525</v>
      </c>
      <c r="H404" s="325" t="s">
        <v>1259</v>
      </c>
      <c r="I404" s="292">
        <v>1</v>
      </c>
      <c r="J404" s="33"/>
      <c r="L404" s="360">
        <v>1</v>
      </c>
    </row>
    <row r="405" spans="1:12" ht="25.5" x14ac:dyDescent="0.2">
      <c r="A405" s="14">
        <f t="shared" si="13"/>
        <v>396</v>
      </c>
      <c r="B405" s="31" t="s">
        <v>785</v>
      </c>
      <c r="C405" s="292" t="s">
        <v>1388</v>
      </c>
      <c r="D405" s="791"/>
      <c r="E405" s="791"/>
      <c r="F405" s="791"/>
      <c r="G405" s="292" t="s">
        <v>73</v>
      </c>
      <c r="H405" s="39" t="s">
        <v>1260</v>
      </c>
      <c r="I405" s="292">
        <v>1</v>
      </c>
      <c r="J405" s="33"/>
      <c r="L405" s="360">
        <v>1</v>
      </c>
    </row>
    <row r="406" spans="1:12" ht="25.5" x14ac:dyDescent="0.2">
      <c r="A406" s="14">
        <f t="shared" si="13"/>
        <v>397</v>
      </c>
      <c r="B406" s="291" t="s">
        <v>761</v>
      </c>
      <c r="C406" s="295" t="s">
        <v>526</v>
      </c>
      <c r="D406" s="295" t="s">
        <v>526</v>
      </c>
      <c r="E406" s="295" t="s">
        <v>526</v>
      </c>
      <c r="F406" s="295" t="s">
        <v>526</v>
      </c>
      <c r="G406" s="291" t="s">
        <v>527</v>
      </c>
      <c r="H406" s="58" t="s">
        <v>1164</v>
      </c>
      <c r="I406" s="292">
        <v>1</v>
      </c>
      <c r="J406" s="33"/>
      <c r="L406" s="360">
        <v>1</v>
      </c>
    </row>
    <row r="407" spans="1:12" ht="25.5" x14ac:dyDescent="0.2">
      <c r="A407" s="14">
        <f t="shared" si="13"/>
        <v>398</v>
      </c>
      <c r="B407" s="291" t="s">
        <v>761</v>
      </c>
      <c r="C407" s="295" t="s">
        <v>529</v>
      </c>
      <c r="D407" s="755" t="s">
        <v>529</v>
      </c>
      <c r="E407" s="755" t="s">
        <v>529</v>
      </c>
      <c r="F407" s="755" t="s">
        <v>529</v>
      </c>
      <c r="G407" s="291" t="s">
        <v>530</v>
      </c>
      <c r="H407" s="34" t="s">
        <v>1465</v>
      </c>
      <c r="I407" s="292">
        <v>1</v>
      </c>
      <c r="J407" s="33"/>
      <c r="L407" s="360">
        <v>1</v>
      </c>
    </row>
    <row r="408" spans="1:12" ht="25.5" x14ac:dyDescent="0.2">
      <c r="A408" s="14">
        <f t="shared" si="13"/>
        <v>399</v>
      </c>
      <c r="B408" s="291" t="s">
        <v>761</v>
      </c>
      <c r="C408" s="295" t="s">
        <v>529</v>
      </c>
      <c r="D408" s="755"/>
      <c r="E408" s="755"/>
      <c r="F408" s="755"/>
      <c r="G408" s="292" t="s">
        <v>73</v>
      </c>
      <c r="H408" s="34" t="s">
        <v>1466</v>
      </c>
      <c r="I408" s="292">
        <v>1</v>
      </c>
      <c r="J408" s="33"/>
      <c r="L408" s="360">
        <v>1</v>
      </c>
    </row>
    <row r="409" spans="1:12" ht="25.5" x14ac:dyDescent="0.2">
      <c r="A409" s="14">
        <f>A408+1</f>
        <v>400</v>
      </c>
      <c r="B409" s="291" t="s">
        <v>761</v>
      </c>
      <c r="C409" s="295" t="s">
        <v>531</v>
      </c>
      <c r="D409" s="295" t="s">
        <v>531</v>
      </c>
      <c r="E409" s="295" t="s">
        <v>531</v>
      </c>
      <c r="F409" s="295" t="s">
        <v>531</v>
      </c>
      <c r="G409" s="291" t="s">
        <v>532</v>
      </c>
      <c r="H409" s="34" t="s">
        <v>1165</v>
      </c>
      <c r="I409" s="292">
        <v>1</v>
      </c>
      <c r="J409" s="33"/>
      <c r="L409" s="360">
        <v>1</v>
      </c>
    </row>
    <row r="410" spans="1:12" ht="38.25" x14ac:dyDescent="0.2">
      <c r="A410" s="14">
        <f t="shared" si="13"/>
        <v>401</v>
      </c>
      <c r="B410" s="291" t="s">
        <v>761</v>
      </c>
      <c r="C410" s="291" t="s">
        <v>1383</v>
      </c>
      <c r="D410" s="755" t="s">
        <v>534</v>
      </c>
      <c r="E410" s="755" t="s">
        <v>534</v>
      </c>
      <c r="F410" s="755" t="s">
        <v>534</v>
      </c>
      <c r="G410" s="291" t="s">
        <v>535</v>
      </c>
      <c r="H410" s="32" t="s">
        <v>1166</v>
      </c>
      <c r="I410" s="292">
        <v>1</v>
      </c>
      <c r="J410" s="33"/>
      <c r="L410" s="360">
        <v>1</v>
      </c>
    </row>
    <row r="411" spans="1:12" ht="25.5" x14ac:dyDescent="0.2">
      <c r="A411" s="14">
        <f t="shared" si="13"/>
        <v>402</v>
      </c>
      <c r="B411" s="291" t="s">
        <v>840</v>
      </c>
      <c r="C411" s="291" t="s">
        <v>1383</v>
      </c>
      <c r="D411" s="755"/>
      <c r="E411" s="755"/>
      <c r="F411" s="755"/>
      <c r="G411" s="291" t="s">
        <v>73</v>
      </c>
      <c r="H411" s="32" t="s">
        <v>1167</v>
      </c>
      <c r="I411" s="292">
        <v>1</v>
      </c>
      <c r="J411" s="33"/>
      <c r="L411" s="360">
        <v>1</v>
      </c>
    </row>
    <row r="412" spans="1:12" ht="25.5" x14ac:dyDescent="0.2">
      <c r="A412" s="14">
        <f t="shared" si="13"/>
        <v>403</v>
      </c>
      <c r="B412" s="31" t="s">
        <v>788</v>
      </c>
      <c r="C412" s="291" t="s">
        <v>1385</v>
      </c>
      <c r="D412" s="295" t="s">
        <v>550</v>
      </c>
      <c r="E412" s="299" t="s">
        <v>538</v>
      </c>
      <c r="F412" s="299" t="s">
        <v>538</v>
      </c>
      <c r="G412" s="291" t="s">
        <v>551</v>
      </c>
      <c r="H412" s="34" t="s">
        <v>1177</v>
      </c>
      <c r="I412" s="292">
        <v>1</v>
      </c>
      <c r="J412" s="266"/>
      <c r="L412" s="360">
        <v>1</v>
      </c>
    </row>
    <row r="413" spans="1:12" ht="51" x14ac:dyDescent="0.2">
      <c r="A413" s="14">
        <f t="shared" si="13"/>
        <v>404</v>
      </c>
      <c r="B413" s="31" t="s">
        <v>788</v>
      </c>
      <c r="C413" s="291" t="s">
        <v>1386</v>
      </c>
      <c r="D413" s="756" t="s">
        <v>553</v>
      </c>
      <c r="E413" s="756" t="s">
        <v>553</v>
      </c>
      <c r="F413" s="756" t="s">
        <v>553</v>
      </c>
      <c r="G413" s="291" t="s">
        <v>554</v>
      </c>
      <c r="H413" s="32" t="s">
        <v>1178</v>
      </c>
      <c r="I413" s="292">
        <v>1</v>
      </c>
      <c r="J413" s="33"/>
      <c r="L413" s="360">
        <v>1</v>
      </c>
    </row>
    <row r="414" spans="1:12" ht="12.75" customHeight="1" x14ac:dyDescent="0.2">
      <c r="A414" s="301"/>
      <c r="B414" s="31" t="s">
        <v>786</v>
      </c>
      <c r="C414" s="754" t="s">
        <v>1387</v>
      </c>
      <c r="D414" s="757"/>
      <c r="E414" s="757"/>
      <c r="F414" s="757"/>
      <c r="G414" s="291" t="s">
        <v>73</v>
      </c>
      <c r="H414" s="34" t="s">
        <v>1179</v>
      </c>
      <c r="I414" s="301"/>
      <c r="J414" s="33"/>
      <c r="L414" s="361"/>
    </row>
    <row r="415" spans="1:12" ht="25.5" x14ac:dyDescent="0.2">
      <c r="A415" s="14">
        <f>A413+1</f>
        <v>405</v>
      </c>
      <c r="B415" s="31" t="s">
        <v>786</v>
      </c>
      <c r="C415" s="754"/>
      <c r="D415" s="757"/>
      <c r="E415" s="757"/>
      <c r="F415" s="757"/>
      <c r="G415" s="291" t="s">
        <v>73</v>
      </c>
      <c r="H415" s="34" t="s">
        <v>1180</v>
      </c>
      <c r="I415" s="292">
        <v>1</v>
      </c>
      <c r="J415" s="33"/>
      <c r="L415" s="360">
        <v>1</v>
      </c>
    </row>
    <row r="416" spans="1:12" x14ac:dyDescent="0.2">
      <c r="A416" s="14">
        <f>A415+1</f>
        <v>406</v>
      </c>
      <c r="B416" s="31" t="s">
        <v>786</v>
      </c>
      <c r="C416" s="754"/>
      <c r="D416" s="757"/>
      <c r="E416" s="757"/>
      <c r="F416" s="757"/>
      <c r="G416" s="291" t="s">
        <v>73</v>
      </c>
      <c r="H416" s="34" t="s">
        <v>1181</v>
      </c>
      <c r="I416" s="292">
        <v>1</v>
      </c>
      <c r="J416" s="33"/>
      <c r="L416" s="360">
        <v>1</v>
      </c>
    </row>
    <row r="417" spans="1:13" ht="25.5" x14ac:dyDescent="0.2">
      <c r="A417" s="14">
        <f>A416+1</f>
        <v>407</v>
      </c>
      <c r="B417" s="31" t="s">
        <v>786</v>
      </c>
      <c r="C417" s="754"/>
      <c r="D417" s="757"/>
      <c r="E417" s="757"/>
      <c r="F417" s="757"/>
      <c r="G417" s="291" t="s">
        <v>73</v>
      </c>
      <c r="H417" s="34" t="s">
        <v>1182</v>
      </c>
      <c r="I417" s="292">
        <v>1</v>
      </c>
      <c r="J417" s="33"/>
      <c r="L417" s="360">
        <v>1</v>
      </c>
    </row>
    <row r="418" spans="1:13" ht="25.5" x14ac:dyDescent="0.2">
      <c r="A418" s="14">
        <f>A417+1</f>
        <v>408</v>
      </c>
      <c r="B418" s="31" t="s">
        <v>786</v>
      </c>
      <c r="C418" s="291" t="s">
        <v>1387</v>
      </c>
      <c r="D418" s="758"/>
      <c r="E418" s="758"/>
      <c r="F418" s="758"/>
      <c r="G418" s="291" t="s">
        <v>73</v>
      </c>
      <c r="H418" s="34" t="s">
        <v>1183</v>
      </c>
      <c r="I418" s="292">
        <v>1</v>
      </c>
      <c r="J418" s="33"/>
      <c r="L418" s="360">
        <v>1</v>
      </c>
    </row>
    <row r="419" spans="1:13" x14ac:dyDescent="0.2">
      <c r="A419" s="69"/>
      <c r="B419" s="769" t="s">
        <v>800</v>
      </c>
      <c r="C419" s="769"/>
      <c r="D419" s="769"/>
      <c r="E419" s="769"/>
      <c r="F419" s="769"/>
      <c r="G419" s="769"/>
      <c r="H419" s="769"/>
      <c r="I419" s="271"/>
      <c r="J419" s="33"/>
      <c r="L419" s="362"/>
    </row>
    <row r="420" spans="1:13" ht="25.5" x14ac:dyDescent="0.2">
      <c r="A420" s="14">
        <f>A418+1</f>
        <v>409</v>
      </c>
      <c r="B420" s="291" t="s">
        <v>809</v>
      </c>
      <c r="C420" s="295" t="s">
        <v>561</v>
      </c>
      <c r="D420" s="295" t="s">
        <v>561</v>
      </c>
      <c r="E420" s="295" t="s">
        <v>561</v>
      </c>
      <c r="F420" s="295" t="s">
        <v>561</v>
      </c>
      <c r="G420" s="291" t="s">
        <v>562</v>
      </c>
      <c r="H420" s="32" t="s">
        <v>1184</v>
      </c>
      <c r="I420" s="292">
        <v>1</v>
      </c>
      <c r="J420" s="33"/>
      <c r="L420" s="360">
        <v>1</v>
      </c>
    </row>
    <row r="421" spans="1:13" ht="25.5" x14ac:dyDescent="0.2">
      <c r="A421" s="301"/>
      <c r="B421" s="31" t="s">
        <v>788</v>
      </c>
      <c r="C421" s="291" t="s">
        <v>1401</v>
      </c>
      <c r="D421" s="755" t="s">
        <v>564</v>
      </c>
      <c r="E421" s="755" t="s">
        <v>564</v>
      </c>
      <c r="F421" s="755" t="s">
        <v>564</v>
      </c>
      <c r="G421" s="291" t="s">
        <v>565</v>
      </c>
      <c r="H421" s="34" t="s">
        <v>1185</v>
      </c>
      <c r="I421" s="31"/>
      <c r="J421" s="33"/>
      <c r="L421" s="361"/>
    </row>
    <row r="422" spans="1:13" x14ac:dyDescent="0.2">
      <c r="A422" s="14">
        <f>A420+1</f>
        <v>410</v>
      </c>
      <c r="B422" s="291" t="s">
        <v>762</v>
      </c>
      <c r="C422" s="295" t="s">
        <v>564</v>
      </c>
      <c r="D422" s="755"/>
      <c r="E422" s="755"/>
      <c r="F422" s="755"/>
      <c r="G422" s="291" t="s">
        <v>73</v>
      </c>
      <c r="H422" s="34" t="s">
        <v>1186</v>
      </c>
      <c r="I422" s="292">
        <v>1</v>
      </c>
      <c r="J422" s="33"/>
      <c r="L422" s="360">
        <v>1</v>
      </c>
    </row>
    <row r="423" spans="1:13" ht="25.5" x14ac:dyDescent="0.2">
      <c r="A423" s="14">
        <f t="shared" ref="A423:A429" si="14">A422+1</f>
        <v>411</v>
      </c>
      <c r="B423" s="31" t="s">
        <v>788</v>
      </c>
      <c r="C423" s="291" t="s">
        <v>1401</v>
      </c>
      <c r="D423" s="755"/>
      <c r="E423" s="755"/>
      <c r="F423" s="755"/>
      <c r="G423" s="291" t="s">
        <v>73</v>
      </c>
      <c r="H423" s="34" t="s">
        <v>1187</v>
      </c>
      <c r="I423" s="292">
        <v>1</v>
      </c>
      <c r="J423" s="33"/>
      <c r="L423" s="360">
        <v>1</v>
      </c>
    </row>
    <row r="424" spans="1:13" ht="51" x14ac:dyDescent="0.2">
      <c r="A424" s="14">
        <f t="shared" si="14"/>
        <v>412</v>
      </c>
      <c r="B424" s="291" t="s">
        <v>763</v>
      </c>
      <c r="C424" s="295" t="s">
        <v>564</v>
      </c>
      <c r="D424" s="755"/>
      <c r="E424" s="755"/>
      <c r="F424" s="755"/>
      <c r="G424" s="291" t="s">
        <v>73</v>
      </c>
      <c r="H424" s="34" t="s">
        <v>1188</v>
      </c>
      <c r="I424" s="292">
        <v>1</v>
      </c>
      <c r="J424" s="33"/>
      <c r="L424" s="360">
        <v>1</v>
      </c>
    </row>
    <row r="425" spans="1:13" ht="25.5" x14ac:dyDescent="0.2">
      <c r="A425" s="14">
        <f t="shared" si="14"/>
        <v>413</v>
      </c>
      <c r="B425" s="31" t="s">
        <v>788</v>
      </c>
      <c r="C425" s="291" t="s">
        <v>1401</v>
      </c>
      <c r="D425" s="755"/>
      <c r="E425" s="755"/>
      <c r="F425" s="755"/>
      <c r="G425" s="291" t="s">
        <v>73</v>
      </c>
      <c r="H425" s="34" t="s">
        <v>1189</v>
      </c>
      <c r="I425" s="292">
        <v>1</v>
      </c>
      <c r="J425" s="33"/>
      <c r="L425" s="360">
        <v>1</v>
      </c>
    </row>
    <row r="426" spans="1:13" ht="51" x14ac:dyDescent="0.2">
      <c r="A426" s="14">
        <f t="shared" si="14"/>
        <v>414</v>
      </c>
      <c r="B426" s="31" t="s">
        <v>785</v>
      </c>
      <c r="C426" s="291" t="s">
        <v>1402</v>
      </c>
      <c r="D426" s="755"/>
      <c r="E426" s="755"/>
      <c r="F426" s="755"/>
      <c r="G426" s="291" t="s">
        <v>73</v>
      </c>
      <c r="H426" s="34" t="s">
        <v>1190</v>
      </c>
      <c r="I426" s="292">
        <v>1</v>
      </c>
      <c r="J426" s="33"/>
      <c r="L426" s="360">
        <v>1</v>
      </c>
    </row>
    <row r="427" spans="1:13" ht="51" x14ac:dyDescent="0.2">
      <c r="A427" s="14">
        <f t="shared" si="14"/>
        <v>415</v>
      </c>
      <c r="B427" s="31" t="s">
        <v>786</v>
      </c>
      <c r="C427" s="291" t="s">
        <v>1403</v>
      </c>
      <c r="D427" s="755"/>
      <c r="E427" s="755"/>
      <c r="F427" s="755"/>
      <c r="G427" s="291" t="s">
        <v>73</v>
      </c>
      <c r="H427" s="34" t="s">
        <v>1191</v>
      </c>
      <c r="I427" s="292">
        <v>1</v>
      </c>
      <c r="J427" s="33"/>
      <c r="L427" s="360">
        <v>1</v>
      </c>
    </row>
    <row r="428" spans="1:13" x14ac:dyDescent="0.2">
      <c r="A428" s="14">
        <f t="shared" si="14"/>
        <v>416</v>
      </c>
      <c r="B428" s="291" t="s">
        <v>765</v>
      </c>
      <c r="C428" s="295" t="s">
        <v>571</v>
      </c>
      <c r="D428" s="755" t="s">
        <v>571</v>
      </c>
      <c r="E428" s="755" t="s">
        <v>571</v>
      </c>
      <c r="F428" s="755" t="s">
        <v>571</v>
      </c>
      <c r="G428" s="291" t="s">
        <v>572</v>
      </c>
      <c r="H428" s="34" t="s">
        <v>1192</v>
      </c>
      <c r="I428" s="292">
        <v>1</v>
      </c>
      <c r="J428" s="33"/>
      <c r="L428" s="360">
        <v>1</v>
      </c>
    </row>
    <row r="429" spans="1:13" ht="38.25" x14ac:dyDescent="0.2">
      <c r="A429" s="14">
        <f t="shared" si="14"/>
        <v>417</v>
      </c>
      <c r="B429" s="291" t="s">
        <v>766</v>
      </c>
      <c r="C429" s="295" t="s">
        <v>571</v>
      </c>
      <c r="D429" s="755"/>
      <c r="E429" s="755"/>
      <c r="F429" s="755"/>
      <c r="G429" s="291" t="s">
        <v>73</v>
      </c>
      <c r="H429" s="34" t="s">
        <v>1193</v>
      </c>
      <c r="I429" s="292">
        <v>1</v>
      </c>
      <c r="J429" s="33"/>
      <c r="L429" s="360">
        <v>1</v>
      </c>
    </row>
    <row r="430" spans="1:13" ht="38.25" x14ac:dyDescent="0.2">
      <c r="A430" s="14">
        <f>A429+1</f>
        <v>418</v>
      </c>
      <c r="B430" s="31" t="s">
        <v>788</v>
      </c>
      <c r="C430" s="291" t="s">
        <v>1389</v>
      </c>
      <c r="D430" s="755"/>
      <c r="E430" s="755"/>
      <c r="F430" s="755"/>
      <c r="G430" s="291" t="s">
        <v>73</v>
      </c>
      <c r="H430" s="34" t="s">
        <v>1194</v>
      </c>
      <c r="I430" s="292">
        <v>1</v>
      </c>
      <c r="J430" s="33"/>
      <c r="L430" s="360">
        <v>1</v>
      </c>
    </row>
    <row r="431" spans="1:13" customFormat="1" ht="25.5" x14ac:dyDescent="0.2">
      <c r="A431" s="284"/>
      <c r="B431" s="253"/>
      <c r="C431" s="253"/>
      <c r="D431" s="110"/>
      <c r="E431" s="110"/>
      <c r="F431" s="786" t="s">
        <v>1778</v>
      </c>
      <c r="G431" s="786" t="s">
        <v>572</v>
      </c>
      <c r="H431" s="280" t="s">
        <v>1677</v>
      </c>
      <c r="I431" s="283"/>
      <c r="J431" s="257"/>
      <c r="K431" s="282"/>
      <c r="L431" s="365"/>
      <c r="M431" s="377"/>
    </row>
    <row r="432" spans="1:13" customFormat="1" x14ac:dyDescent="0.2">
      <c r="A432" s="311">
        <f>A430+1</f>
        <v>419</v>
      </c>
      <c r="B432" s="253"/>
      <c r="C432" s="253"/>
      <c r="D432" s="110"/>
      <c r="E432" s="110"/>
      <c r="F432" s="768"/>
      <c r="G432" s="786"/>
      <c r="H432" s="280" t="s">
        <v>1662</v>
      </c>
      <c r="I432" s="270">
        <v>0</v>
      </c>
      <c r="J432" s="266" t="s">
        <v>1789</v>
      </c>
      <c r="K432" s="282"/>
      <c r="L432" s="366">
        <v>0</v>
      </c>
      <c r="M432" s="378">
        <v>1</v>
      </c>
    </row>
    <row r="433" spans="1:13" customFormat="1" x14ac:dyDescent="0.2">
      <c r="A433" s="311">
        <f>A432+1</f>
        <v>420</v>
      </c>
      <c r="B433" s="253"/>
      <c r="C433" s="253"/>
      <c r="D433" s="110"/>
      <c r="E433" s="110"/>
      <c r="F433" s="768"/>
      <c r="G433" s="786"/>
      <c r="H433" s="278" t="s">
        <v>1663</v>
      </c>
      <c r="I433" s="293">
        <v>0</v>
      </c>
      <c r="J433" s="266" t="s">
        <v>1789</v>
      </c>
      <c r="K433" s="282"/>
      <c r="L433" s="366">
        <v>0</v>
      </c>
      <c r="M433" s="378">
        <v>1</v>
      </c>
    </row>
    <row r="434" spans="1:13" customFormat="1" ht="25.5" x14ac:dyDescent="0.2">
      <c r="A434" s="311">
        <f t="shared" ref="A434:A439" si="15">A433+1</f>
        <v>421</v>
      </c>
      <c r="B434" s="253"/>
      <c r="C434" s="253"/>
      <c r="D434" s="110"/>
      <c r="E434" s="110"/>
      <c r="F434" s="768"/>
      <c r="G434" s="786"/>
      <c r="H434" s="278" t="s">
        <v>1664</v>
      </c>
      <c r="I434" s="293">
        <v>0</v>
      </c>
      <c r="J434" s="266" t="s">
        <v>1789</v>
      </c>
      <c r="K434" s="282"/>
      <c r="L434" s="366">
        <v>0</v>
      </c>
      <c r="M434" s="378">
        <v>1</v>
      </c>
    </row>
    <row r="435" spans="1:13" customFormat="1" ht="12.75" customHeight="1" x14ac:dyDescent="0.2">
      <c r="A435" s="311">
        <f t="shared" si="15"/>
        <v>422</v>
      </c>
      <c r="B435" s="253"/>
      <c r="C435" s="253"/>
      <c r="D435" s="110"/>
      <c r="E435" s="110"/>
      <c r="F435" s="768"/>
      <c r="G435" s="786"/>
      <c r="H435" s="278" t="s">
        <v>1665</v>
      </c>
      <c r="I435" s="293">
        <v>0</v>
      </c>
      <c r="J435" s="266" t="s">
        <v>1789</v>
      </c>
      <c r="K435" s="282"/>
      <c r="L435" s="366">
        <v>0</v>
      </c>
      <c r="M435" s="378">
        <v>2</v>
      </c>
    </row>
    <row r="436" spans="1:13" customFormat="1" ht="25.5" x14ac:dyDescent="0.2">
      <c r="A436" s="311">
        <f t="shared" si="15"/>
        <v>423</v>
      </c>
      <c r="B436" s="253"/>
      <c r="C436" s="253"/>
      <c r="D436" s="110"/>
      <c r="E436" s="110"/>
      <c r="F436" s="768"/>
      <c r="G436" s="786"/>
      <c r="H436" s="278" t="s">
        <v>1678</v>
      </c>
      <c r="I436" s="293">
        <v>0</v>
      </c>
      <c r="J436" s="266" t="s">
        <v>1789</v>
      </c>
      <c r="K436" s="282"/>
      <c r="L436" s="366">
        <v>0</v>
      </c>
      <c r="M436" s="378">
        <v>1</v>
      </c>
    </row>
    <row r="437" spans="1:13" customFormat="1" ht="25.5" x14ac:dyDescent="0.2">
      <c r="A437" s="311">
        <f t="shared" si="15"/>
        <v>424</v>
      </c>
      <c r="B437" s="253"/>
      <c r="C437" s="253"/>
      <c r="D437" s="110"/>
      <c r="E437" s="110"/>
      <c r="F437" s="768"/>
      <c r="G437" s="786"/>
      <c r="H437" s="278" t="s">
        <v>1679</v>
      </c>
      <c r="I437" s="293">
        <v>0</v>
      </c>
      <c r="J437" s="266" t="s">
        <v>1789</v>
      </c>
      <c r="K437" s="282"/>
      <c r="L437" s="366">
        <v>0</v>
      </c>
      <c r="M437" s="378">
        <v>1</v>
      </c>
    </row>
    <row r="438" spans="1:13" ht="25.5" x14ac:dyDescent="0.2">
      <c r="A438" s="311">
        <f t="shared" si="15"/>
        <v>425</v>
      </c>
      <c r="B438" s="291" t="s">
        <v>765</v>
      </c>
      <c r="C438" s="295" t="s">
        <v>571</v>
      </c>
      <c r="D438" s="756" t="s">
        <v>571</v>
      </c>
      <c r="E438" s="756" t="s">
        <v>571</v>
      </c>
      <c r="F438" s="756" t="s">
        <v>571</v>
      </c>
      <c r="G438" s="291" t="s">
        <v>73</v>
      </c>
      <c r="H438" s="34" t="s">
        <v>1195</v>
      </c>
      <c r="I438" s="292">
        <v>1</v>
      </c>
      <c r="J438" s="33"/>
      <c r="L438" s="360">
        <v>1</v>
      </c>
    </row>
    <row r="439" spans="1:13" ht="39.75" customHeight="1" x14ac:dyDescent="0.2">
      <c r="A439" s="311">
        <f t="shared" si="15"/>
        <v>426</v>
      </c>
      <c r="B439" s="31" t="s">
        <v>788</v>
      </c>
      <c r="C439" s="291" t="s">
        <v>1389</v>
      </c>
      <c r="D439" s="757"/>
      <c r="E439" s="757"/>
      <c r="F439" s="757"/>
      <c r="G439" s="291" t="s">
        <v>73</v>
      </c>
      <c r="H439" s="32" t="s">
        <v>1196</v>
      </c>
      <c r="I439" s="292">
        <v>1</v>
      </c>
      <c r="J439" s="33"/>
      <c r="L439" s="360">
        <v>1</v>
      </c>
    </row>
    <row r="440" spans="1:13" ht="12.75" customHeight="1" x14ac:dyDescent="0.2">
      <c r="A440" s="301"/>
      <c r="B440" s="31" t="s">
        <v>788</v>
      </c>
      <c r="C440" s="754" t="s">
        <v>1389</v>
      </c>
      <c r="D440" s="758"/>
      <c r="E440" s="758"/>
      <c r="F440" s="758"/>
      <c r="G440" s="291" t="s">
        <v>73</v>
      </c>
      <c r="H440" s="34" t="s">
        <v>1197</v>
      </c>
      <c r="I440" s="31"/>
      <c r="J440" s="33"/>
      <c r="L440" s="361"/>
    </row>
    <row r="441" spans="1:13" ht="25.5" x14ac:dyDescent="0.2">
      <c r="A441" s="14">
        <f>A439+1</f>
        <v>427</v>
      </c>
      <c r="B441" s="31" t="s">
        <v>788</v>
      </c>
      <c r="C441" s="754"/>
      <c r="D441" s="756" t="s">
        <v>571</v>
      </c>
      <c r="E441" s="756" t="s">
        <v>571</v>
      </c>
      <c r="F441" s="756" t="s">
        <v>571</v>
      </c>
      <c r="G441" s="291" t="s">
        <v>1858</v>
      </c>
      <c r="H441" s="34" t="s">
        <v>1198</v>
      </c>
      <c r="I441" s="292">
        <v>1</v>
      </c>
      <c r="J441" s="33"/>
      <c r="L441" s="360">
        <v>1</v>
      </c>
    </row>
    <row r="442" spans="1:13" ht="25.5" x14ac:dyDescent="0.2">
      <c r="A442" s="14">
        <f>A441+1</f>
        <v>428</v>
      </c>
      <c r="B442" s="31" t="s">
        <v>788</v>
      </c>
      <c r="C442" s="754"/>
      <c r="D442" s="757"/>
      <c r="E442" s="757"/>
      <c r="F442" s="757"/>
      <c r="G442" s="291" t="s">
        <v>73</v>
      </c>
      <c r="H442" s="34" t="s">
        <v>1199</v>
      </c>
      <c r="I442" s="292">
        <v>1</v>
      </c>
      <c r="J442" s="33"/>
      <c r="L442" s="360">
        <v>1</v>
      </c>
    </row>
    <row r="443" spans="1:13" x14ac:dyDescent="0.2">
      <c r="A443" s="14">
        <f>A442+1</f>
        <v>429</v>
      </c>
      <c r="B443" s="31" t="s">
        <v>788</v>
      </c>
      <c r="C443" s="754"/>
      <c r="D443" s="758"/>
      <c r="E443" s="758"/>
      <c r="F443" s="758"/>
      <c r="G443" s="291" t="s">
        <v>73</v>
      </c>
      <c r="H443" s="34" t="s">
        <v>1200</v>
      </c>
      <c r="I443" s="292">
        <v>1</v>
      </c>
      <c r="J443" s="33"/>
      <c r="L443" s="360">
        <v>1</v>
      </c>
    </row>
    <row r="444" spans="1:13" s="26" customFormat="1" ht="25.5" x14ac:dyDescent="0.2">
      <c r="A444" s="14">
        <f>A443+1</f>
        <v>430</v>
      </c>
      <c r="B444" s="31" t="s">
        <v>788</v>
      </c>
      <c r="C444" s="291" t="s">
        <v>1390</v>
      </c>
      <c r="D444" s="755" t="s">
        <v>581</v>
      </c>
      <c r="E444" s="755" t="s">
        <v>581</v>
      </c>
      <c r="F444" s="755" t="s">
        <v>581</v>
      </c>
      <c r="G444" s="291" t="s">
        <v>582</v>
      </c>
      <c r="H444" s="34" t="s">
        <v>1201</v>
      </c>
      <c r="I444" s="292">
        <v>1</v>
      </c>
      <c r="J444" s="35"/>
      <c r="L444" s="337">
        <v>1</v>
      </c>
      <c r="M444" s="43"/>
    </row>
    <row r="445" spans="1:13" s="26" customFormat="1" x14ac:dyDescent="0.2">
      <c r="A445" s="31"/>
      <c r="B445" s="31" t="s">
        <v>786</v>
      </c>
      <c r="C445" s="754" t="s">
        <v>1391</v>
      </c>
      <c r="D445" s="755"/>
      <c r="E445" s="755"/>
      <c r="F445" s="755"/>
      <c r="G445" s="291" t="s">
        <v>73</v>
      </c>
      <c r="H445" s="34" t="s">
        <v>1202</v>
      </c>
      <c r="I445" s="31"/>
      <c r="J445" s="35"/>
      <c r="L445" s="31"/>
      <c r="M445" s="43"/>
    </row>
    <row r="446" spans="1:13" s="26" customFormat="1" ht="25.5" x14ac:dyDescent="0.2">
      <c r="A446" s="42">
        <f>A444+1</f>
        <v>431</v>
      </c>
      <c r="B446" s="31" t="s">
        <v>786</v>
      </c>
      <c r="C446" s="754"/>
      <c r="D446" s="755"/>
      <c r="E446" s="755"/>
      <c r="F446" s="755"/>
      <c r="G446" s="291" t="s">
        <v>73</v>
      </c>
      <c r="H446" s="34" t="s">
        <v>1203</v>
      </c>
      <c r="I446" s="292">
        <v>1</v>
      </c>
      <c r="J446" s="35"/>
      <c r="L446" s="337">
        <v>1</v>
      </c>
      <c r="M446" s="43"/>
    </row>
    <row r="447" spans="1:13" s="26" customFormat="1" ht="38.25" x14ac:dyDescent="0.2">
      <c r="A447" s="42">
        <f t="shared" ref="A447:A448" si="16">A446+1</f>
        <v>432</v>
      </c>
      <c r="B447" s="31" t="s">
        <v>786</v>
      </c>
      <c r="C447" s="754" t="s">
        <v>1391</v>
      </c>
      <c r="D447" s="755" t="s">
        <v>581</v>
      </c>
      <c r="E447" s="755" t="s">
        <v>581</v>
      </c>
      <c r="F447" s="755" t="s">
        <v>581</v>
      </c>
      <c r="G447" s="291" t="s">
        <v>1467</v>
      </c>
      <c r="H447" s="34" t="s">
        <v>1204</v>
      </c>
      <c r="I447" s="292">
        <v>1</v>
      </c>
      <c r="J447" s="35"/>
      <c r="L447" s="337">
        <v>1</v>
      </c>
      <c r="M447" s="43"/>
    </row>
    <row r="448" spans="1:13" ht="25.5" x14ac:dyDescent="0.2">
      <c r="A448" s="42">
        <f t="shared" si="16"/>
        <v>433</v>
      </c>
      <c r="B448" s="31" t="s">
        <v>786</v>
      </c>
      <c r="C448" s="755"/>
      <c r="D448" s="755"/>
      <c r="E448" s="755"/>
      <c r="F448" s="755"/>
      <c r="G448" s="291" t="s">
        <v>73</v>
      </c>
      <c r="H448" s="34" t="s">
        <v>1205</v>
      </c>
      <c r="I448" s="292">
        <v>1</v>
      </c>
      <c r="J448" s="33"/>
      <c r="L448" s="360">
        <v>1</v>
      </c>
    </row>
    <row r="449" spans="1:13" ht="38.25" x14ac:dyDescent="0.2">
      <c r="A449" s="31"/>
      <c r="B449" s="31" t="s">
        <v>785</v>
      </c>
      <c r="C449" s="754" t="s">
        <v>1400</v>
      </c>
      <c r="D449" s="754" t="s">
        <v>587</v>
      </c>
      <c r="E449" s="754" t="s">
        <v>587</v>
      </c>
      <c r="F449" s="754" t="s">
        <v>587</v>
      </c>
      <c r="G449" s="291" t="s">
        <v>588</v>
      </c>
      <c r="H449" s="35" t="s">
        <v>1280</v>
      </c>
      <c r="I449" s="31"/>
      <c r="J449" s="33"/>
      <c r="L449" s="361"/>
    </row>
    <row r="450" spans="1:13" ht="25.5" x14ac:dyDescent="0.2">
      <c r="A450" s="14">
        <f>A448+1</f>
        <v>434</v>
      </c>
      <c r="B450" s="31" t="s">
        <v>785</v>
      </c>
      <c r="C450" s="754"/>
      <c r="D450" s="754"/>
      <c r="E450" s="754"/>
      <c r="F450" s="754"/>
      <c r="G450" s="291" t="s">
        <v>73</v>
      </c>
      <c r="H450" s="58" t="s">
        <v>817</v>
      </c>
      <c r="I450" s="292">
        <v>2</v>
      </c>
      <c r="J450" s="33"/>
      <c r="L450" s="360">
        <v>1</v>
      </c>
    </row>
    <row r="451" spans="1:13" x14ac:dyDescent="0.2">
      <c r="A451" s="14">
        <f>A450+1</f>
        <v>435</v>
      </c>
      <c r="B451" s="31" t="s">
        <v>785</v>
      </c>
      <c r="C451" s="754"/>
      <c r="D451" s="754"/>
      <c r="E451" s="754"/>
      <c r="F451" s="754"/>
      <c r="G451" s="291" t="s">
        <v>73</v>
      </c>
      <c r="H451" s="58" t="s">
        <v>816</v>
      </c>
      <c r="I451" s="292">
        <v>2</v>
      </c>
      <c r="J451" s="33"/>
      <c r="L451" s="360">
        <v>1</v>
      </c>
    </row>
    <row r="452" spans="1:13" ht="25.5" x14ac:dyDescent="0.2">
      <c r="A452" s="14">
        <f t="shared" ref="A452:A453" si="17">A451+1</f>
        <v>436</v>
      </c>
      <c r="B452" s="31"/>
      <c r="C452" s="754"/>
      <c r="D452" s="754"/>
      <c r="E452" s="754"/>
      <c r="F452" s="754"/>
      <c r="G452" s="291" t="s">
        <v>73</v>
      </c>
      <c r="H452" s="32" t="s">
        <v>1281</v>
      </c>
      <c r="I452" s="292">
        <v>2</v>
      </c>
      <c r="J452" s="33"/>
      <c r="L452" s="360">
        <v>1</v>
      </c>
    </row>
    <row r="453" spans="1:13" ht="25.5" x14ac:dyDescent="0.2">
      <c r="A453" s="14">
        <f t="shared" si="17"/>
        <v>437</v>
      </c>
      <c r="B453" s="255"/>
      <c r="C453" s="110"/>
      <c r="D453" s="110"/>
      <c r="E453" s="764" t="s">
        <v>1605</v>
      </c>
      <c r="F453" s="764" t="s">
        <v>1605</v>
      </c>
      <c r="G453" s="277" t="s">
        <v>1551</v>
      </c>
      <c r="H453" s="203" t="s">
        <v>1824</v>
      </c>
      <c r="I453" s="270">
        <v>0</v>
      </c>
      <c r="J453" s="266" t="s">
        <v>1789</v>
      </c>
      <c r="L453" s="364">
        <v>0</v>
      </c>
      <c r="M453" s="378">
        <v>2</v>
      </c>
    </row>
    <row r="454" spans="1:13" ht="38.25" x14ac:dyDescent="0.2">
      <c r="A454" s="14">
        <f>A453+1</f>
        <v>438</v>
      </c>
      <c r="B454" s="255"/>
      <c r="C454" s="110"/>
      <c r="D454" s="110"/>
      <c r="E454" s="791"/>
      <c r="F454" s="791"/>
      <c r="G454" s="299" t="s">
        <v>73</v>
      </c>
      <c r="H454" s="203" t="s">
        <v>1825</v>
      </c>
      <c r="I454" s="270">
        <v>0</v>
      </c>
      <c r="J454" s="266" t="s">
        <v>1789</v>
      </c>
      <c r="L454" s="364">
        <v>0</v>
      </c>
      <c r="M454" s="378">
        <v>2</v>
      </c>
    </row>
    <row r="455" spans="1:13" ht="38.25" x14ac:dyDescent="0.2">
      <c r="A455" s="14">
        <f t="shared" ref="A455:A469" si="18">A454+1</f>
        <v>439</v>
      </c>
      <c r="B455" s="31" t="s">
        <v>786</v>
      </c>
      <c r="C455" s="291" t="s">
        <v>1392</v>
      </c>
      <c r="D455" s="755" t="s">
        <v>592</v>
      </c>
      <c r="E455" s="755" t="s">
        <v>592</v>
      </c>
      <c r="F455" s="755" t="s">
        <v>592</v>
      </c>
      <c r="G455" s="291" t="s">
        <v>593</v>
      </c>
      <c r="H455" s="34" t="s">
        <v>1206</v>
      </c>
      <c r="I455" s="292">
        <v>2</v>
      </c>
      <c r="J455" s="33"/>
      <c r="L455" s="360">
        <v>2</v>
      </c>
    </row>
    <row r="456" spans="1:13" ht="38.25" x14ac:dyDescent="0.2">
      <c r="A456" s="14">
        <f t="shared" si="18"/>
        <v>440</v>
      </c>
      <c r="B456" s="31" t="s">
        <v>786</v>
      </c>
      <c r="C456" s="291" t="s">
        <v>1392</v>
      </c>
      <c r="D456" s="755"/>
      <c r="E456" s="755"/>
      <c r="F456" s="755"/>
      <c r="G456" s="291" t="s">
        <v>73</v>
      </c>
      <c r="H456" s="32" t="s">
        <v>1207</v>
      </c>
      <c r="I456" s="292">
        <v>1</v>
      </c>
      <c r="J456" s="33"/>
      <c r="L456" s="360">
        <v>1</v>
      </c>
    </row>
    <row r="457" spans="1:13" ht="25.5" x14ac:dyDescent="0.2">
      <c r="A457" s="301"/>
      <c r="B457" s="31" t="s">
        <v>786</v>
      </c>
      <c r="C457" s="754" t="s">
        <v>1393</v>
      </c>
      <c r="D457" s="755" t="s">
        <v>596</v>
      </c>
      <c r="E457" s="755" t="s">
        <v>596</v>
      </c>
      <c r="F457" s="755" t="s">
        <v>596</v>
      </c>
      <c r="G457" s="291" t="s">
        <v>597</v>
      </c>
      <c r="H457" s="34" t="s">
        <v>1208</v>
      </c>
      <c r="I457" s="31"/>
      <c r="J457" s="33"/>
      <c r="L457" s="361"/>
    </row>
    <row r="458" spans="1:13" ht="25.5" x14ac:dyDescent="0.2">
      <c r="A458" s="14">
        <f>A456+1</f>
        <v>441</v>
      </c>
      <c r="B458" s="31" t="s">
        <v>786</v>
      </c>
      <c r="C458" s="755"/>
      <c r="D458" s="755"/>
      <c r="E458" s="755"/>
      <c r="F458" s="755"/>
      <c r="G458" s="291" t="s">
        <v>73</v>
      </c>
      <c r="H458" s="34" t="s">
        <v>598</v>
      </c>
      <c r="I458" s="292">
        <v>1</v>
      </c>
      <c r="J458" s="33"/>
      <c r="L458" s="360">
        <v>1</v>
      </c>
    </row>
    <row r="459" spans="1:13" ht="25.5" x14ac:dyDescent="0.2">
      <c r="A459" s="14">
        <f t="shared" si="18"/>
        <v>442</v>
      </c>
      <c r="B459" s="31" t="s">
        <v>786</v>
      </c>
      <c r="C459" s="755"/>
      <c r="D459" s="755"/>
      <c r="E459" s="755"/>
      <c r="F459" s="755"/>
      <c r="G459" s="291" t="s">
        <v>73</v>
      </c>
      <c r="H459" s="34" t="s">
        <v>599</v>
      </c>
      <c r="I459" s="292">
        <v>2</v>
      </c>
      <c r="J459" s="33"/>
      <c r="L459" s="360">
        <v>2</v>
      </c>
    </row>
    <row r="460" spans="1:13" ht="25.5" customHeight="1" x14ac:dyDescent="0.2">
      <c r="A460" s="14">
        <f t="shared" si="18"/>
        <v>443</v>
      </c>
      <c r="B460" s="31" t="s">
        <v>786</v>
      </c>
      <c r="C460" s="755"/>
      <c r="D460" s="755"/>
      <c r="E460" s="755"/>
      <c r="F460" s="755"/>
      <c r="G460" s="291" t="s">
        <v>73</v>
      </c>
      <c r="H460" s="34" t="s">
        <v>1209</v>
      </c>
      <c r="I460" s="292">
        <v>1</v>
      </c>
      <c r="J460" s="33"/>
      <c r="L460" s="360">
        <v>1</v>
      </c>
    </row>
    <row r="461" spans="1:13" ht="14.25" customHeight="1" x14ac:dyDescent="0.2">
      <c r="A461" s="14">
        <f t="shared" si="18"/>
        <v>444</v>
      </c>
      <c r="B461" s="31" t="s">
        <v>786</v>
      </c>
      <c r="C461" s="755"/>
      <c r="D461" s="755"/>
      <c r="E461" s="755"/>
      <c r="F461" s="755"/>
      <c r="G461" s="291" t="s">
        <v>73</v>
      </c>
      <c r="H461" s="34" t="s">
        <v>1210</v>
      </c>
      <c r="I461" s="292">
        <v>1</v>
      </c>
      <c r="J461" s="33"/>
      <c r="L461" s="360">
        <v>1</v>
      </c>
    </row>
    <row r="462" spans="1:13" ht="38.25" x14ac:dyDescent="0.2">
      <c r="A462" s="14">
        <f t="shared" si="18"/>
        <v>445</v>
      </c>
      <c r="B462" s="31" t="s">
        <v>785</v>
      </c>
      <c r="C462" s="291" t="s">
        <v>1394</v>
      </c>
      <c r="D462" s="294" t="s">
        <v>603</v>
      </c>
      <c r="E462" s="294" t="s">
        <v>603</v>
      </c>
      <c r="F462" s="294" t="s">
        <v>603</v>
      </c>
      <c r="G462" s="291" t="s">
        <v>604</v>
      </c>
      <c r="H462" s="34" t="s">
        <v>1211</v>
      </c>
      <c r="I462" s="292">
        <v>1</v>
      </c>
      <c r="J462" s="33"/>
      <c r="L462" s="360">
        <v>1</v>
      </c>
    </row>
    <row r="463" spans="1:13" ht="76.5" x14ac:dyDescent="0.2">
      <c r="A463" s="14">
        <f t="shared" si="18"/>
        <v>446</v>
      </c>
      <c r="B463" s="292" t="s">
        <v>841</v>
      </c>
      <c r="C463" s="295" t="s">
        <v>603</v>
      </c>
      <c r="D463" s="756" t="s">
        <v>603</v>
      </c>
      <c r="E463" s="756" t="s">
        <v>603</v>
      </c>
      <c r="F463" s="756" t="s">
        <v>603</v>
      </c>
      <c r="G463" s="291" t="s">
        <v>1618</v>
      </c>
      <c r="H463" s="59" t="s">
        <v>1855</v>
      </c>
      <c r="I463" s="292">
        <v>1</v>
      </c>
      <c r="J463" s="266" t="s">
        <v>1790</v>
      </c>
      <c r="L463" s="360">
        <v>1</v>
      </c>
    </row>
    <row r="464" spans="1:13" ht="38.25" x14ac:dyDescent="0.2">
      <c r="A464" s="14">
        <f t="shared" si="18"/>
        <v>447</v>
      </c>
      <c r="B464" s="31" t="s">
        <v>786</v>
      </c>
      <c r="C464" s="291" t="s">
        <v>1395</v>
      </c>
      <c r="D464" s="758"/>
      <c r="E464" s="758"/>
      <c r="F464" s="758"/>
      <c r="G464" s="291" t="s">
        <v>73</v>
      </c>
      <c r="H464" s="34" t="s">
        <v>1212</v>
      </c>
      <c r="I464" s="292">
        <v>1</v>
      </c>
      <c r="J464" s="33"/>
      <c r="L464" s="360">
        <v>1</v>
      </c>
    </row>
    <row r="465" spans="1:12" ht="25.5" x14ac:dyDescent="0.2">
      <c r="A465" s="14">
        <f t="shared" si="18"/>
        <v>448</v>
      </c>
      <c r="B465" s="31" t="s">
        <v>786</v>
      </c>
      <c r="C465" s="291" t="s">
        <v>1396</v>
      </c>
      <c r="D465" s="755" t="s">
        <v>608</v>
      </c>
      <c r="E465" s="755" t="s">
        <v>608</v>
      </c>
      <c r="F465" s="755" t="s">
        <v>608</v>
      </c>
      <c r="G465" s="291" t="s">
        <v>609</v>
      </c>
      <c r="H465" s="32" t="s">
        <v>1213</v>
      </c>
      <c r="I465" s="292">
        <v>1</v>
      </c>
      <c r="J465" s="33"/>
      <c r="L465" s="360">
        <v>1</v>
      </c>
    </row>
    <row r="466" spans="1:12" ht="38.25" x14ac:dyDescent="0.2">
      <c r="A466" s="14">
        <f t="shared" si="18"/>
        <v>449</v>
      </c>
      <c r="B466" s="31" t="s">
        <v>786</v>
      </c>
      <c r="C466" s="291" t="s">
        <v>1396</v>
      </c>
      <c r="D466" s="755"/>
      <c r="E466" s="755"/>
      <c r="F466" s="755"/>
      <c r="G466" s="291" t="s">
        <v>73</v>
      </c>
      <c r="H466" s="34" t="s">
        <v>1214</v>
      </c>
      <c r="I466" s="292">
        <v>1</v>
      </c>
      <c r="J466" s="33"/>
      <c r="L466" s="360">
        <v>1</v>
      </c>
    </row>
    <row r="467" spans="1:12" ht="51" x14ac:dyDescent="0.2">
      <c r="A467" s="14">
        <f t="shared" si="18"/>
        <v>450</v>
      </c>
      <c r="B467" s="291" t="s">
        <v>767</v>
      </c>
      <c r="C467" s="295" t="s">
        <v>608</v>
      </c>
      <c r="D467" s="755"/>
      <c r="E467" s="755"/>
      <c r="F467" s="755"/>
      <c r="G467" s="291" t="s">
        <v>73</v>
      </c>
      <c r="H467" s="32" t="s">
        <v>1215</v>
      </c>
      <c r="I467" s="292">
        <v>1</v>
      </c>
      <c r="J467" s="33"/>
      <c r="L467" s="360">
        <v>1</v>
      </c>
    </row>
    <row r="468" spans="1:12" ht="38.25" x14ac:dyDescent="0.2">
      <c r="A468" s="14">
        <f t="shared" si="18"/>
        <v>451</v>
      </c>
      <c r="B468" s="31" t="s">
        <v>785</v>
      </c>
      <c r="C468" s="291" t="s">
        <v>1397</v>
      </c>
      <c r="D468" s="755"/>
      <c r="E468" s="755"/>
      <c r="F468" s="755"/>
      <c r="G468" s="291" t="s">
        <v>73</v>
      </c>
      <c r="H468" s="32" t="s">
        <v>1216</v>
      </c>
      <c r="I468" s="292">
        <v>1</v>
      </c>
      <c r="J468" s="33"/>
      <c r="L468" s="360">
        <v>1</v>
      </c>
    </row>
    <row r="469" spans="1:12" ht="25.5" x14ac:dyDescent="0.2">
      <c r="A469" s="14">
        <f t="shared" si="18"/>
        <v>452</v>
      </c>
      <c r="B469" s="31" t="s">
        <v>786</v>
      </c>
      <c r="C469" s="291" t="s">
        <v>1398</v>
      </c>
      <c r="D469" s="755" t="s">
        <v>614</v>
      </c>
      <c r="E469" s="755" t="s">
        <v>614</v>
      </c>
      <c r="F469" s="755" t="s">
        <v>614</v>
      </c>
      <c r="G469" s="291" t="s">
        <v>615</v>
      </c>
      <c r="H469" s="34" t="s">
        <v>1217</v>
      </c>
      <c r="I469" s="292">
        <v>2</v>
      </c>
      <c r="J469" s="33"/>
      <c r="L469" s="360">
        <v>2</v>
      </c>
    </row>
    <row r="470" spans="1:12" x14ac:dyDescent="0.2">
      <c r="A470" s="301"/>
      <c r="B470" s="31" t="s">
        <v>786</v>
      </c>
      <c r="C470" s="754" t="s">
        <v>1398</v>
      </c>
      <c r="D470" s="755"/>
      <c r="E470" s="755"/>
      <c r="F470" s="755"/>
      <c r="G470" s="291" t="s">
        <v>73</v>
      </c>
      <c r="H470" s="34" t="s">
        <v>1185</v>
      </c>
      <c r="I470" s="31"/>
      <c r="J470" s="33"/>
      <c r="L470" s="361"/>
    </row>
    <row r="471" spans="1:12" ht="25.5" x14ac:dyDescent="0.2">
      <c r="A471" s="14">
        <f>A469+1</f>
        <v>453</v>
      </c>
      <c r="B471" s="31" t="s">
        <v>786</v>
      </c>
      <c r="C471" s="755"/>
      <c r="D471" s="755"/>
      <c r="E471" s="755"/>
      <c r="F471" s="755"/>
      <c r="G471" s="291" t="s">
        <v>73</v>
      </c>
      <c r="H471" s="34" t="s">
        <v>1218</v>
      </c>
      <c r="I471" s="292">
        <v>2</v>
      </c>
      <c r="J471" s="33"/>
      <c r="L471" s="360">
        <v>2</v>
      </c>
    </row>
    <row r="472" spans="1:12" ht="25.5" x14ac:dyDescent="0.2">
      <c r="A472" s="14">
        <f>A471+1</f>
        <v>454</v>
      </c>
      <c r="B472" s="31" t="s">
        <v>786</v>
      </c>
      <c r="C472" s="755"/>
      <c r="D472" s="755"/>
      <c r="E472" s="755"/>
      <c r="F472" s="755"/>
      <c r="G472" s="291" t="s">
        <v>73</v>
      </c>
      <c r="H472" s="39" t="s">
        <v>1826</v>
      </c>
      <c r="I472" s="292">
        <v>2</v>
      </c>
      <c r="J472" s="33"/>
      <c r="L472" s="360">
        <v>2</v>
      </c>
    </row>
    <row r="473" spans="1:12" ht="63.75" x14ac:dyDescent="0.2">
      <c r="A473" s="14">
        <f t="shared" ref="A473" si="19">A472+1</f>
        <v>455</v>
      </c>
      <c r="B473" s="31" t="s">
        <v>786</v>
      </c>
      <c r="C473" s="755"/>
      <c r="D473" s="755"/>
      <c r="E473" s="755"/>
      <c r="F473" s="755"/>
      <c r="G473" s="291" t="s">
        <v>73</v>
      </c>
      <c r="H473" s="34" t="s">
        <v>1220</v>
      </c>
      <c r="I473" s="292">
        <v>2</v>
      </c>
      <c r="J473" s="33"/>
      <c r="L473" s="360">
        <v>2</v>
      </c>
    </row>
    <row r="474" spans="1:12" ht="12.75" customHeight="1" x14ac:dyDescent="0.2">
      <c r="A474" s="301"/>
      <c r="B474" s="31" t="s">
        <v>786</v>
      </c>
      <c r="C474" s="754" t="s">
        <v>1399</v>
      </c>
      <c r="D474" s="756" t="s">
        <v>629</v>
      </c>
      <c r="E474" s="756" t="s">
        <v>629</v>
      </c>
      <c r="F474" s="822" t="s">
        <v>1836</v>
      </c>
      <c r="G474" s="291" t="s">
        <v>630</v>
      </c>
      <c r="H474" s="34" t="s">
        <v>1185</v>
      </c>
      <c r="I474" s="31"/>
      <c r="J474" s="33"/>
      <c r="L474" s="361"/>
    </row>
    <row r="475" spans="1:12" ht="25.5" x14ac:dyDescent="0.2">
      <c r="A475" s="14">
        <f>A473+1</f>
        <v>456</v>
      </c>
      <c r="B475" s="31" t="s">
        <v>786</v>
      </c>
      <c r="C475" s="754"/>
      <c r="D475" s="757"/>
      <c r="E475" s="757"/>
      <c r="F475" s="823"/>
      <c r="G475" s="291" t="s">
        <v>73</v>
      </c>
      <c r="H475" s="34" t="s">
        <v>1223</v>
      </c>
      <c r="I475" s="292">
        <v>2</v>
      </c>
      <c r="J475" s="33"/>
      <c r="L475" s="360">
        <v>2</v>
      </c>
    </row>
    <row r="476" spans="1:12" x14ac:dyDescent="0.2">
      <c r="A476" s="14">
        <f>A475+1</f>
        <v>457</v>
      </c>
      <c r="B476" s="31" t="s">
        <v>786</v>
      </c>
      <c r="C476" s="754"/>
      <c r="D476" s="757"/>
      <c r="E476" s="757"/>
      <c r="F476" s="823"/>
      <c r="G476" s="291" t="s">
        <v>73</v>
      </c>
      <c r="H476" s="34" t="s">
        <v>1224</v>
      </c>
      <c r="I476" s="292">
        <v>2</v>
      </c>
      <c r="J476" s="33"/>
      <c r="L476" s="360">
        <v>2</v>
      </c>
    </row>
    <row r="477" spans="1:12" ht="27.75" customHeight="1" x14ac:dyDescent="0.2">
      <c r="A477" s="14">
        <f>A476+1</f>
        <v>458</v>
      </c>
      <c r="B477" s="31" t="s">
        <v>786</v>
      </c>
      <c r="C477" s="754" t="s">
        <v>1399</v>
      </c>
      <c r="D477" s="757"/>
      <c r="E477" s="757"/>
      <c r="F477" s="823"/>
      <c r="G477" s="291" t="s">
        <v>73</v>
      </c>
      <c r="H477" s="34" t="s">
        <v>1225</v>
      </c>
      <c r="I477" s="292">
        <v>2</v>
      </c>
      <c r="J477" s="33"/>
      <c r="L477" s="360">
        <v>2</v>
      </c>
    </row>
    <row r="478" spans="1:12" x14ac:dyDescent="0.2">
      <c r="A478" s="14">
        <f>A477+1</f>
        <v>459</v>
      </c>
      <c r="B478" s="31" t="s">
        <v>786</v>
      </c>
      <c r="C478" s="754"/>
      <c r="D478" s="757"/>
      <c r="E478" s="757"/>
      <c r="F478" s="823"/>
      <c r="G478" s="291" t="s">
        <v>73</v>
      </c>
      <c r="H478" s="34" t="s">
        <v>1226</v>
      </c>
      <c r="I478" s="292">
        <v>2</v>
      </c>
      <c r="J478" s="33"/>
      <c r="L478" s="360">
        <v>2</v>
      </c>
    </row>
    <row r="479" spans="1:12" ht="25.5" x14ac:dyDescent="0.2">
      <c r="A479" s="14">
        <f t="shared" ref="A479:A480" si="20">A478+1</f>
        <v>460</v>
      </c>
      <c r="B479" s="31" t="s">
        <v>786</v>
      </c>
      <c r="C479" s="754"/>
      <c r="D479" s="758"/>
      <c r="E479" s="758"/>
      <c r="F479" s="824"/>
      <c r="G479" s="291" t="s">
        <v>73</v>
      </c>
      <c r="H479" s="34" t="s">
        <v>1227</v>
      </c>
      <c r="I479" s="292">
        <v>2</v>
      </c>
      <c r="J479" s="33"/>
      <c r="L479" s="360">
        <v>2</v>
      </c>
    </row>
    <row r="480" spans="1:12" ht="25.5" x14ac:dyDescent="0.2">
      <c r="A480" s="14">
        <f t="shared" si="20"/>
        <v>461</v>
      </c>
      <c r="B480" s="291" t="s">
        <v>752</v>
      </c>
      <c r="C480" s="295" t="s">
        <v>636</v>
      </c>
      <c r="D480" s="295" t="s">
        <v>636</v>
      </c>
      <c r="E480" s="295" t="s">
        <v>636</v>
      </c>
      <c r="F480" s="308" t="s">
        <v>1837</v>
      </c>
      <c r="G480" s="291" t="s">
        <v>637</v>
      </c>
      <c r="H480" s="34" t="s">
        <v>1228</v>
      </c>
      <c r="I480" s="292">
        <v>1</v>
      </c>
      <c r="J480" s="33"/>
      <c r="L480" s="360">
        <v>1</v>
      </c>
    </row>
    <row r="481" spans="1:13" x14ac:dyDescent="0.2">
      <c r="A481" s="69"/>
      <c r="B481" s="769" t="s">
        <v>801</v>
      </c>
      <c r="C481" s="769"/>
      <c r="D481" s="769"/>
      <c r="E481" s="769"/>
      <c r="F481" s="769"/>
      <c r="G481" s="769"/>
      <c r="H481" s="769"/>
      <c r="I481" s="272"/>
      <c r="J481" s="33"/>
      <c r="L481" s="362"/>
    </row>
    <row r="482" spans="1:13" ht="25.5" x14ac:dyDescent="0.2">
      <c r="A482" s="14">
        <f>A480+1</f>
        <v>462</v>
      </c>
      <c r="B482" s="291" t="s">
        <v>770</v>
      </c>
      <c r="C482" s="295" t="s">
        <v>639</v>
      </c>
      <c r="D482" s="755" t="s">
        <v>639</v>
      </c>
      <c r="E482" s="755" t="s">
        <v>639</v>
      </c>
      <c r="F482" s="755" t="s">
        <v>639</v>
      </c>
      <c r="G482" s="291" t="s">
        <v>640</v>
      </c>
      <c r="H482" s="32" t="s">
        <v>1229</v>
      </c>
      <c r="I482" s="292">
        <v>1</v>
      </c>
      <c r="J482" s="33"/>
      <c r="L482" s="360">
        <v>1</v>
      </c>
    </row>
    <row r="483" spans="1:13" ht="25.5" x14ac:dyDescent="0.2">
      <c r="A483" s="14">
        <f>A482+1</f>
        <v>463</v>
      </c>
      <c r="B483" s="291" t="s">
        <v>770</v>
      </c>
      <c r="C483" s="295" t="s">
        <v>639</v>
      </c>
      <c r="D483" s="755"/>
      <c r="E483" s="755"/>
      <c r="F483" s="755"/>
      <c r="G483" s="291" t="s">
        <v>73</v>
      </c>
      <c r="H483" s="32" t="s">
        <v>1230</v>
      </c>
      <c r="I483" s="292">
        <v>1</v>
      </c>
      <c r="J483" s="33"/>
      <c r="L483" s="360">
        <v>1</v>
      </c>
    </row>
    <row r="484" spans="1:13" ht="25.5" x14ac:dyDescent="0.2">
      <c r="A484" s="14">
        <f t="shared" ref="A484:A485" si="21">A483+1</f>
        <v>464</v>
      </c>
      <c r="B484" s="31" t="s">
        <v>788</v>
      </c>
      <c r="C484" s="291" t="s">
        <v>1404</v>
      </c>
      <c r="D484" s="755"/>
      <c r="E484" s="755"/>
      <c r="F484" s="755"/>
      <c r="G484" s="291" t="s">
        <v>73</v>
      </c>
      <c r="H484" s="32" t="s">
        <v>1231</v>
      </c>
      <c r="I484" s="292">
        <v>1</v>
      </c>
      <c r="J484" s="33"/>
      <c r="L484" s="360">
        <v>1</v>
      </c>
    </row>
    <row r="485" spans="1:13" ht="25.5" x14ac:dyDescent="0.2">
      <c r="A485" s="14">
        <f t="shared" si="21"/>
        <v>465</v>
      </c>
      <c r="B485" s="31" t="s">
        <v>788</v>
      </c>
      <c r="C485" s="291" t="s">
        <v>1405</v>
      </c>
      <c r="D485" s="295" t="s">
        <v>644</v>
      </c>
      <c r="E485" s="295" t="s">
        <v>644</v>
      </c>
      <c r="F485" s="295" t="s">
        <v>644</v>
      </c>
      <c r="G485" s="291" t="s">
        <v>645</v>
      </c>
      <c r="H485" s="32" t="s">
        <v>1232</v>
      </c>
      <c r="I485" s="292">
        <v>1</v>
      </c>
      <c r="J485" s="33"/>
      <c r="L485" s="360">
        <v>1</v>
      </c>
    </row>
    <row r="486" spans="1:13" x14ac:dyDescent="0.2">
      <c r="A486" s="301"/>
      <c r="B486" s="291" t="s">
        <v>771</v>
      </c>
      <c r="C486" s="755" t="s">
        <v>647</v>
      </c>
      <c r="D486" s="755" t="s">
        <v>647</v>
      </c>
      <c r="E486" s="755" t="s">
        <v>647</v>
      </c>
      <c r="F486" s="755" t="s">
        <v>647</v>
      </c>
      <c r="G486" s="291" t="s">
        <v>648</v>
      </c>
      <c r="H486" s="34" t="s">
        <v>1233</v>
      </c>
      <c r="I486" s="31"/>
      <c r="J486" s="33"/>
      <c r="L486" s="361"/>
    </row>
    <row r="487" spans="1:13" ht="38.25" x14ac:dyDescent="0.2">
      <c r="A487" s="14">
        <f>A485+1</f>
        <v>466</v>
      </c>
      <c r="B487" s="291" t="s">
        <v>771</v>
      </c>
      <c r="C487" s="755"/>
      <c r="D487" s="755"/>
      <c r="E487" s="755"/>
      <c r="F487" s="755"/>
      <c r="G487" s="291" t="s">
        <v>73</v>
      </c>
      <c r="H487" s="34" t="s">
        <v>812</v>
      </c>
      <c r="I487" s="292">
        <v>1</v>
      </c>
      <c r="J487" s="33"/>
      <c r="L487" s="360">
        <v>1</v>
      </c>
    </row>
    <row r="488" spans="1:13" ht="38.25" x14ac:dyDescent="0.2">
      <c r="A488" s="14">
        <f>A487+1</f>
        <v>467</v>
      </c>
      <c r="B488" s="31" t="s">
        <v>788</v>
      </c>
      <c r="C488" s="754" t="s">
        <v>1406</v>
      </c>
      <c r="D488" s="755"/>
      <c r="E488" s="755"/>
      <c r="F488" s="755"/>
      <c r="G488" s="291" t="s">
        <v>73</v>
      </c>
      <c r="H488" s="34" t="s">
        <v>649</v>
      </c>
      <c r="I488" s="292">
        <v>1</v>
      </c>
      <c r="J488" s="33"/>
      <c r="L488" s="360">
        <v>1</v>
      </c>
    </row>
    <row r="489" spans="1:13" ht="25.5" x14ac:dyDescent="0.2">
      <c r="A489" s="14">
        <f>A488+1</f>
        <v>468</v>
      </c>
      <c r="B489" s="31" t="s">
        <v>788</v>
      </c>
      <c r="C489" s="755"/>
      <c r="D489" s="755"/>
      <c r="E489" s="755"/>
      <c r="F489" s="755"/>
      <c r="G489" s="291" t="s">
        <v>73</v>
      </c>
      <c r="H489" s="34" t="s">
        <v>650</v>
      </c>
      <c r="I489" s="292">
        <v>1</v>
      </c>
      <c r="J489" s="33"/>
      <c r="L489" s="360">
        <v>1</v>
      </c>
    </row>
    <row r="490" spans="1:13" s="26" customFormat="1" ht="25.5" x14ac:dyDescent="0.2">
      <c r="A490" s="42">
        <f>A489+1</f>
        <v>469</v>
      </c>
      <c r="B490" s="291" t="s">
        <v>772</v>
      </c>
      <c r="C490" s="295" t="s">
        <v>652</v>
      </c>
      <c r="D490" s="755" t="s">
        <v>652</v>
      </c>
      <c r="E490" s="755" t="s">
        <v>652</v>
      </c>
      <c r="F490" s="755" t="s">
        <v>652</v>
      </c>
      <c r="G490" s="291" t="s">
        <v>653</v>
      </c>
      <c r="H490" s="32" t="s">
        <v>1234</v>
      </c>
      <c r="I490" s="292">
        <v>1</v>
      </c>
      <c r="J490" s="35"/>
      <c r="L490" s="337">
        <v>1</v>
      </c>
      <c r="M490" s="43"/>
    </row>
    <row r="491" spans="1:13" s="26" customFormat="1" ht="25.5" x14ac:dyDescent="0.2">
      <c r="A491" s="42">
        <f t="shared" ref="A491:A520" si="22">A490+1</f>
        <v>470</v>
      </c>
      <c r="B491" s="291" t="s">
        <v>772</v>
      </c>
      <c r="C491" s="295" t="s">
        <v>652</v>
      </c>
      <c r="D491" s="755"/>
      <c r="E491" s="755"/>
      <c r="F491" s="755"/>
      <c r="G491" s="291" t="s">
        <v>73</v>
      </c>
      <c r="H491" s="32" t="s">
        <v>1235</v>
      </c>
      <c r="I491" s="292">
        <v>1</v>
      </c>
      <c r="J491" s="35"/>
      <c r="L491" s="337">
        <v>1</v>
      </c>
      <c r="M491" s="43"/>
    </row>
    <row r="492" spans="1:13" ht="25.5" x14ac:dyDescent="0.2">
      <c r="A492" s="42">
        <f>A491+1</f>
        <v>471</v>
      </c>
      <c r="B492" s="291" t="s">
        <v>772</v>
      </c>
      <c r="C492" s="295" t="s">
        <v>652</v>
      </c>
      <c r="D492" s="755"/>
      <c r="E492" s="755"/>
      <c r="F492" s="755"/>
      <c r="G492" s="291" t="s">
        <v>73</v>
      </c>
      <c r="H492" s="32" t="s">
        <v>1236</v>
      </c>
      <c r="I492" s="292">
        <v>1</v>
      </c>
      <c r="J492" s="33"/>
      <c r="L492" s="360">
        <v>1</v>
      </c>
    </row>
    <row r="493" spans="1:13" x14ac:dyDescent="0.2">
      <c r="A493" s="69"/>
      <c r="B493" s="769" t="s">
        <v>802</v>
      </c>
      <c r="C493" s="769"/>
      <c r="D493" s="769"/>
      <c r="E493" s="769"/>
      <c r="F493" s="769"/>
      <c r="G493" s="769"/>
      <c r="H493" s="769"/>
      <c r="I493" s="272"/>
      <c r="J493" s="33"/>
      <c r="L493" s="362"/>
    </row>
    <row r="494" spans="1:13" ht="63.75" x14ac:dyDescent="0.2">
      <c r="A494" s="42">
        <f>A492+1</f>
        <v>472</v>
      </c>
      <c r="B494" s="292" t="s">
        <v>1284</v>
      </c>
      <c r="C494" s="295" t="s">
        <v>656</v>
      </c>
      <c r="D494" s="295" t="s">
        <v>656</v>
      </c>
      <c r="E494" s="755" t="s">
        <v>656</v>
      </c>
      <c r="F494" s="755" t="s">
        <v>656</v>
      </c>
      <c r="G494" s="291" t="s">
        <v>657</v>
      </c>
      <c r="H494" s="32" t="s">
        <v>1237</v>
      </c>
      <c r="I494" s="292">
        <v>1</v>
      </c>
      <c r="J494" s="33"/>
      <c r="L494" s="360">
        <v>1</v>
      </c>
    </row>
    <row r="495" spans="1:13" ht="51" x14ac:dyDescent="0.2">
      <c r="A495" s="42">
        <f t="shared" si="22"/>
        <v>473</v>
      </c>
      <c r="B495" s="31" t="s">
        <v>831</v>
      </c>
      <c r="C495" s="31" t="s">
        <v>1484</v>
      </c>
      <c r="D495" s="292" t="s">
        <v>1484</v>
      </c>
      <c r="E495" s="755"/>
      <c r="F495" s="755"/>
      <c r="G495" s="292" t="s">
        <v>73</v>
      </c>
      <c r="H495" s="323" t="s">
        <v>1515</v>
      </c>
      <c r="I495" s="292">
        <v>1</v>
      </c>
      <c r="J495" s="33"/>
      <c r="L495" s="360">
        <v>1</v>
      </c>
    </row>
    <row r="496" spans="1:13" ht="38.25" x14ac:dyDescent="0.2">
      <c r="A496" s="42">
        <f t="shared" si="22"/>
        <v>474</v>
      </c>
      <c r="B496" s="31"/>
      <c r="C496" s="292" t="s">
        <v>1407</v>
      </c>
      <c r="D496" s="299" t="s">
        <v>656</v>
      </c>
      <c r="E496" s="755"/>
      <c r="F496" s="755"/>
      <c r="G496" s="292" t="s">
        <v>73</v>
      </c>
      <c r="H496" s="323" t="s">
        <v>1292</v>
      </c>
      <c r="I496" s="292">
        <v>1</v>
      </c>
      <c r="J496" s="33"/>
      <c r="L496" s="360">
        <v>1</v>
      </c>
    </row>
    <row r="497" spans="1:13" x14ac:dyDescent="0.2">
      <c r="A497" s="42">
        <f t="shared" si="22"/>
        <v>475</v>
      </c>
      <c r="B497" s="291" t="s">
        <v>1284</v>
      </c>
      <c r="C497" s="295" t="s">
        <v>656</v>
      </c>
      <c r="D497" s="755" t="s">
        <v>656</v>
      </c>
      <c r="E497" s="755"/>
      <c r="F497" s="755"/>
      <c r="G497" s="291" t="s">
        <v>73</v>
      </c>
      <c r="H497" s="32" t="s">
        <v>1238</v>
      </c>
      <c r="I497" s="292">
        <v>1</v>
      </c>
      <c r="J497" s="33"/>
      <c r="L497" s="360">
        <v>1</v>
      </c>
    </row>
    <row r="498" spans="1:13" x14ac:dyDescent="0.2">
      <c r="A498" s="42">
        <f t="shared" si="22"/>
        <v>476</v>
      </c>
      <c r="B498" s="291" t="s">
        <v>1284</v>
      </c>
      <c r="C498" s="295" t="s">
        <v>656</v>
      </c>
      <c r="D498" s="755"/>
      <c r="E498" s="755"/>
      <c r="F498" s="755"/>
      <c r="G498" s="291" t="s">
        <v>73</v>
      </c>
      <c r="H498" s="32" t="s">
        <v>1239</v>
      </c>
      <c r="I498" s="292">
        <v>1</v>
      </c>
      <c r="J498" s="33"/>
      <c r="L498" s="360">
        <v>1</v>
      </c>
    </row>
    <row r="499" spans="1:13" ht="25.5" x14ac:dyDescent="0.2">
      <c r="A499" s="42">
        <f t="shared" si="22"/>
        <v>477</v>
      </c>
      <c r="B499" s="292" t="s">
        <v>1285</v>
      </c>
      <c r="C499" s="295" t="s">
        <v>656</v>
      </c>
      <c r="D499" s="755"/>
      <c r="E499" s="755"/>
      <c r="F499" s="755"/>
      <c r="G499" s="291" t="s">
        <v>73</v>
      </c>
      <c r="H499" s="32" t="s">
        <v>1240</v>
      </c>
      <c r="I499" s="292">
        <v>1</v>
      </c>
      <c r="J499" s="33"/>
      <c r="L499" s="360">
        <v>1</v>
      </c>
    </row>
    <row r="500" spans="1:13" ht="38.25" x14ac:dyDescent="0.2">
      <c r="A500" s="42">
        <f t="shared" si="22"/>
        <v>478</v>
      </c>
      <c r="B500" s="291" t="s">
        <v>1286</v>
      </c>
      <c r="C500" s="295" t="s">
        <v>656</v>
      </c>
      <c r="D500" s="755"/>
      <c r="E500" s="755"/>
      <c r="F500" s="755"/>
      <c r="G500" s="291" t="s">
        <v>73</v>
      </c>
      <c r="H500" s="34" t="s">
        <v>1241</v>
      </c>
      <c r="I500" s="292">
        <v>1</v>
      </c>
      <c r="J500" s="33"/>
      <c r="L500" s="360">
        <v>1</v>
      </c>
    </row>
    <row r="501" spans="1:13" ht="38.25" x14ac:dyDescent="0.2">
      <c r="A501" s="42">
        <f t="shared" si="22"/>
        <v>479</v>
      </c>
      <c r="B501" s="291" t="s">
        <v>1287</v>
      </c>
      <c r="C501" s="295" t="s">
        <v>656</v>
      </c>
      <c r="D501" s="755"/>
      <c r="E501" s="755"/>
      <c r="F501" s="755"/>
      <c r="G501" s="291" t="s">
        <v>73</v>
      </c>
      <c r="H501" s="34" t="s">
        <v>1242</v>
      </c>
      <c r="I501" s="292">
        <v>1</v>
      </c>
      <c r="J501" s="33"/>
      <c r="L501" s="360">
        <v>1</v>
      </c>
    </row>
    <row r="502" spans="1:13" ht="51" x14ac:dyDescent="0.2">
      <c r="A502" s="42">
        <f t="shared" si="22"/>
        <v>480</v>
      </c>
      <c r="B502" s="291" t="s">
        <v>1288</v>
      </c>
      <c r="C502" s="295" t="s">
        <v>656</v>
      </c>
      <c r="D502" s="755"/>
      <c r="E502" s="755"/>
      <c r="F502" s="755"/>
      <c r="G502" s="291" t="s">
        <v>73</v>
      </c>
      <c r="H502" s="32" t="s">
        <v>1243</v>
      </c>
      <c r="I502" s="292">
        <v>1</v>
      </c>
      <c r="J502" s="33"/>
      <c r="L502" s="360">
        <v>1</v>
      </c>
    </row>
    <row r="503" spans="1:13" ht="25.5" x14ac:dyDescent="0.2">
      <c r="A503" s="42">
        <f t="shared" si="22"/>
        <v>481</v>
      </c>
      <c r="B503" s="31" t="s">
        <v>785</v>
      </c>
      <c r="C503" s="291" t="s">
        <v>1408</v>
      </c>
      <c r="D503" s="755"/>
      <c r="E503" s="755"/>
      <c r="F503" s="755"/>
      <c r="G503" s="291" t="s">
        <v>73</v>
      </c>
      <c r="H503" s="32" t="s">
        <v>1244</v>
      </c>
      <c r="I503" s="292">
        <v>1</v>
      </c>
      <c r="J503" s="33"/>
      <c r="L503" s="360">
        <v>1</v>
      </c>
    </row>
    <row r="504" spans="1:13" s="26" customFormat="1" ht="38.25" x14ac:dyDescent="0.2">
      <c r="A504" s="42">
        <f t="shared" si="22"/>
        <v>482</v>
      </c>
      <c r="B504" s="291" t="s">
        <v>1289</v>
      </c>
      <c r="C504" s="295" t="s">
        <v>656</v>
      </c>
      <c r="D504" s="755"/>
      <c r="E504" s="755"/>
      <c r="F504" s="755"/>
      <c r="G504" s="291" t="s">
        <v>73</v>
      </c>
      <c r="H504" s="34" t="s">
        <v>1245</v>
      </c>
      <c r="I504" s="292">
        <v>1</v>
      </c>
      <c r="J504" s="35"/>
      <c r="L504" s="337">
        <v>1</v>
      </c>
      <c r="M504" s="43"/>
    </row>
    <row r="505" spans="1:13" ht="38.25" x14ac:dyDescent="0.2">
      <c r="A505" s="42">
        <f t="shared" si="22"/>
        <v>483</v>
      </c>
      <c r="B505" s="291" t="s">
        <v>1289</v>
      </c>
      <c r="C505" s="295" t="s">
        <v>656</v>
      </c>
      <c r="D505" s="755"/>
      <c r="E505" s="755"/>
      <c r="F505" s="755"/>
      <c r="G505" s="291" t="s">
        <v>73</v>
      </c>
      <c r="H505" s="34" t="s">
        <v>1246</v>
      </c>
      <c r="I505" s="292">
        <v>1</v>
      </c>
      <c r="J505" s="33"/>
      <c r="L505" s="360">
        <v>1</v>
      </c>
    </row>
    <row r="506" spans="1:13" ht="51" x14ac:dyDescent="0.2">
      <c r="A506" s="42">
        <f t="shared" si="22"/>
        <v>484</v>
      </c>
      <c r="B506" s="291" t="s">
        <v>1290</v>
      </c>
      <c r="C506" s="295" t="s">
        <v>656</v>
      </c>
      <c r="D506" s="755"/>
      <c r="E506" s="755"/>
      <c r="F506" s="755"/>
      <c r="G506" s="291" t="s">
        <v>73</v>
      </c>
      <c r="H506" s="34" t="s">
        <v>1247</v>
      </c>
      <c r="I506" s="292">
        <v>1</v>
      </c>
      <c r="J506" s="33"/>
      <c r="L506" s="360">
        <v>1</v>
      </c>
    </row>
    <row r="507" spans="1:13" ht="25.5" x14ac:dyDescent="0.2">
      <c r="A507" s="42">
        <f>A506+1</f>
        <v>485</v>
      </c>
      <c r="B507" s="291" t="s">
        <v>780</v>
      </c>
      <c r="C507" s="295" t="s">
        <v>668</v>
      </c>
      <c r="D507" s="295" t="s">
        <v>668</v>
      </c>
      <c r="E507" s="755" t="s">
        <v>668</v>
      </c>
      <c r="F507" s="755" t="s">
        <v>668</v>
      </c>
      <c r="G507" s="291" t="s">
        <v>669</v>
      </c>
      <c r="H507" s="34" t="s">
        <v>1248</v>
      </c>
      <c r="I507" s="292">
        <v>1</v>
      </c>
      <c r="J507" s="33"/>
      <c r="L507" s="360">
        <v>1</v>
      </c>
    </row>
    <row r="508" spans="1:13" ht="38.25" x14ac:dyDescent="0.2">
      <c r="A508" s="42">
        <f>A507+1</f>
        <v>486</v>
      </c>
      <c r="B508" s="291" t="s">
        <v>781</v>
      </c>
      <c r="C508" s="295" t="s">
        <v>668</v>
      </c>
      <c r="D508" s="295" t="s">
        <v>668</v>
      </c>
      <c r="E508" s="755"/>
      <c r="F508" s="755"/>
      <c r="G508" s="291" t="s">
        <v>73</v>
      </c>
      <c r="H508" s="34" t="s">
        <v>1249</v>
      </c>
      <c r="I508" s="292">
        <v>1</v>
      </c>
      <c r="J508" s="33"/>
      <c r="L508" s="360">
        <v>1</v>
      </c>
    </row>
    <row r="509" spans="1:13" ht="51" x14ac:dyDescent="0.2">
      <c r="A509" s="42">
        <f t="shared" si="22"/>
        <v>487</v>
      </c>
      <c r="B509" s="31" t="s">
        <v>831</v>
      </c>
      <c r="C509" s="31" t="s">
        <v>1485</v>
      </c>
      <c r="D509" s="292" t="s">
        <v>1485</v>
      </c>
      <c r="E509" s="764" t="s">
        <v>668</v>
      </c>
      <c r="F509" s="764" t="s">
        <v>668</v>
      </c>
      <c r="G509" s="292" t="s">
        <v>1469</v>
      </c>
      <c r="H509" s="323" t="s">
        <v>1515</v>
      </c>
      <c r="I509" s="292">
        <v>1</v>
      </c>
      <c r="J509" s="33"/>
      <c r="L509" s="360">
        <v>1</v>
      </c>
    </row>
    <row r="510" spans="1:13" ht="25.5" x14ac:dyDescent="0.2">
      <c r="A510" s="42">
        <f t="shared" si="22"/>
        <v>488</v>
      </c>
      <c r="B510" s="291" t="s">
        <v>782</v>
      </c>
      <c r="C510" s="295" t="s">
        <v>668</v>
      </c>
      <c r="D510" s="755" t="s">
        <v>668</v>
      </c>
      <c r="E510" s="764"/>
      <c r="F510" s="764"/>
      <c r="G510" s="291" t="s">
        <v>73</v>
      </c>
      <c r="H510" s="34" t="s">
        <v>1504</v>
      </c>
      <c r="I510" s="292">
        <v>1</v>
      </c>
      <c r="J510" s="33"/>
      <c r="L510" s="360">
        <v>1</v>
      </c>
    </row>
    <row r="511" spans="1:13" ht="25.5" x14ac:dyDescent="0.2">
      <c r="A511" s="42">
        <f t="shared" si="22"/>
        <v>489</v>
      </c>
      <c r="B511" s="291" t="s">
        <v>782</v>
      </c>
      <c r="C511" s="295" t="s">
        <v>668</v>
      </c>
      <c r="D511" s="755"/>
      <c r="E511" s="764"/>
      <c r="F511" s="764"/>
      <c r="G511" s="291" t="s">
        <v>73</v>
      </c>
      <c r="H511" s="34" t="s">
        <v>1505</v>
      </c>
      <c r="I511" s="292">
        <v>1</v>
      </c>
      <c r="J511" s="33"/>
      <c r="L511" s="360">
        <v>1</v>
      </c>
    </row>
    <row r="512" spans="1:13" ht="25.5" x14ac:dyDescent="0.2">
      <c r="A512" s="42">
        <f t="shared" si="22"/>
        <v>490</v>
      </c>
      <c r="B512" s="291" t="s">
        <v>782</v>
      </c>
      <c r="C512" s="295" t="s">
        <v>668</v>
      </c>
      <c r="D512" s="755"/>
      <c r="E512" s="764"/>
      <c r="F512" s="764"/>
      <c r="G512" s="291" t="s">
        <v>73</v>
      </c>
      <c r="H512" s="33" t="s">
        <v>1250</v>
      </c>
      <c r="I512" s="292">
        <v>1</v>
      </c>
      <c r="J512" s="33"/>
      <c r="L512" s="360">
        <v>1</v>
      </c>
    </row>
    <row r="513" spans="1:13" ht="38.25" x14ac:dyDescent="0.2">
      <c r="A513" s="42">
        <f t="shared" si="22"/>
        <v>491</v>
      </c>
      <c r="B513" s="291" t="s">
        <v>783</v>
      </c>
      <c r="C513" s="295" t="s">
        <v>668</v>
      </c>
      <c r="D513" s="755"/>
      <c r="E513" s="764"/>
      <c r="F513" s="764"/>
      <c r="G513" s="291" t="s">
        <v>73</v>
      </c>
      <c r="H513" s="34" t="s">
        <v>1251</v>
      </c>
      <c r="I513" s="292">
        <v>1</v>
      </c>
      <c r="J513" s="33"/>
      <c r="L513" s="360">
        <v>1</v>
      </c>
    </row>
    <row r="514" spans="1:13" ht="25.5" x14ac:dyDescent="0.2">
      <c r="A514" s="42">
        <f t="shared" si="22"/>
        <v>492</v>
      </c>
      <c r="B514" s="31" t="s">
        <v>786</v>
      </c>
      <c r="C514" s="291" t="s">
        <v>1409</v>
      </c>
      <c r="D514" s="755"/>
      <c r="E514" s="764"/>
      <c r="F514" s="764"/>
      <c r="G514" s="291" t="s">
        <v>73</v>
      </c>
      <c r="H514" s="40" t="s">
        <v>1252</v>
      </c>
      <c r="I514" s="292">
        <v>1</v>
      </c>
      <c r="J514" s="33"/>
      <c r="L514" s="360">
        <v>1</v>
      </c>
    </row>
    <row r="515" spans="1:13" ht="25.5" x14ac:dyDescent="0.2">
      <c r="A515" s="42">
        <f t="shared" si="22"/>
        <v>493</v>
      </c>
      <c r="B515" s="31" t="s">
        <v>786</v>
      </c>
      <c r="C515" s="291" t="s">
        <v>1409</v>
      </c>
      <c r="D515" s="755"/>
      <c r="E515" s="764"/>
      <c r="F515" s="764"/>
      <c r="G515" s="291" t="s">
        <v>73</v>
      </c>
      <c r="H515" s="34" t="s">
        <v>1253</v>
      </c>
      <c r="I515" s="292">
        <v>1</v>
      </c>
      <c r="J515" s="33"/>
      <c r="L515" s="360">
        <v>1</v>
      </c>
    </row>
    <row r="516" spans="1:13" ht="25.5" x14ac:dyDescent="0.2">
      <c r="A516" s="42">
        <f t="shared" si="22"/>
        <v>494</v>
      </c>
      <c r="B516" s="31" t="s">
        <v>786</v>
      </c>
      <c r="C516" s="292" t="s">
        <v>1409</v>
      </c>
      <c r="D516" s="791" t="s">
        <v>668</v>
      </c>
      <c r="E516" s="764"/>
      <c r="F516" s="764"/>
      <c r="G516" s="292" t="s">
        <v>73</v>
      </c>
      <c r="H516" s="325" t="s">
        <v>1262</v>
      </c>
      <c r="I516" s="292">
        <v>1</v>
      </c>
      <c r="J516" s="33"/>
      <c r="L516" s="360">
        <v>1</v>
      </c>
    </row>
    <row r="517" spans="1:13" ht="25.5" x14ac:dyDescent="0.2">
      <c r="A517" s="42">
        <f t="shared" si="22"/>
        <v>495</v>
      </c>
      <c r="B517" s="31" t="s">
        <v>786</v>
      </c>
      <c r="C517" s="292" t="s">
        <v>1409</v>
      </c>
      <c r="D517" s="791"/>
      <c r="E517" s="764"/>
      <c r="F517" s="764"/>
      <c r="G517" s="292" t="s">
        <v>73</v>
      </c>
      <c r="H517" s="325" t="s">
        <v>1263</v>
      </c>
      <c r="I517" s="292">
        <v>1</v>
      </c>
      <c r="J517" s="33"/>
      <c r="L517" s="360">
        <v>1</v>
      </c>
    </row>
    <row r="518" spans="1:13" ht="25.5" x14ac:dyDescent="0.2">
      <c r="A518" s="42">
        <f t="shared" si="22"/>
        <v>496</v>
      </c>
      <c r="B518" s="31"/>
      <c r="C518" s="292" t="s">
        <v>1409</v>
      </c>
      <c r="D518" s="299" t="s">
        <v>672</v>
      </c>
      <c r="E518" s="299" t="s">
        <v>672</v>
      </c>
      <c r="F518" s="299" t="s">
        <v>672</v>
      </c>
      <c r="G518" s="292" t="s">
        <v>673</v>
      </c>
      <c r="H518" s="32" t="s">
        <v>1617</v>
      </c>
      <c r="I518" s="270">
        <v>0</v>
      </c>
      <c r="J518" s="266" t="s">
        <v>1789</v>
      </c>
      <c r="L518" s="364">
        <v>0</v>
      </c>
      <c r="M518" s="378">
        <v>1</v>
      </c>
    </row>
    <row r="519" spans="1:13" ht="51" x14ac:dyDescent="0.2">
      <c r="A519" s="42">
        <f t="shared" si="22"/>
        <v>497</v>
      </c>
      <c r="B519" s="31" t="s">
        <v>786</v>
      </c>
      <c r="C519" s="291" t="s">
        <v>1410</v>
      </c>
      <c r="D519" s="295" t="s">
        <v>675</v>
      </c>
      <c r="E519" s="295" t="s">
        <v>675</v>
      </c>
      <c r="F519" s="295" t="s">
        <v>675</v>
      </c>
      <c r="G519" s="291" t="s">
        <v>676</v>
      </c>
      <c r="H519" s="34" t="s">
        <v>1254</v>
      </c>
      <c r="I519" s="292">
        <v>1</v>
      </c>
      <c r="J519" s="33"/>
      <c r="L519" s="360">
        <v>1</v>
      </c>
    </row>
    <row r="520" spans="1:13" ht="25.5" x14ac:dyDescent="0.2">
      <c r="A520" s="42">
        <f t="shared" si="22"/>
        <v>498</v>
      </c>
      <c r="B520" s="291" t="s">
        <v>842</v>
      </c>
      <c r="C520" s="295" t="s">
        <v>678</v>
      </c>
      <c r="D520" s="295" t="s">
        <v>678</v>
      </c>
      <c r="E520" s="295" t="s">
        <v>678</v>
      </c>
      <c r="F520" s="295" t="s">
        <v>678</v>
      </c>
      <c r="G520" s="291" t="s">
        <v>679</v>
      </c>
      <c r="H520" s="34" t="s">
        <v>1255</v>
      </c>
      <c r="I520" s="292">
        <v>2</v>
      </c>
      <c r="J520" s="33"/>
      <c r="L520" s="360">
        <v>2</v>
      </c>
    </row>
    <row r="521" spans="1:13" x14ac:dyDescent="0.2">
      <c r="A521" s="290"/>
      <c r="B521" s="769" t="s">
        <v>1838</v>
      </c>
      <c r="C521" s="769"/>
      <c r="D521" s="769"/>
      <c r="E521" s="769"/>
      <c r="F521" s="769"/>
      <c r="G521" s="769"/>
      <c r="H521" s="769"/>
      <c r="I521" s="69"/>
      <c r="J521" s="289"/>
      <c r="L521" s="362"/>
    </row>
    <row r="522" spans="1:13" ht="25.5" x14ac:dyDescent="0.2">
      <c r="A522" s="301"/>
      <c r="B522" s="31" t="s">
        <v>786</v>
      </c>
      <c r="C522" s="754" t="s">
        <v>1354</v>
      </c>
      <c r="D522" s="755" t="s">
        <v>369</v>
      </c>
      <c r="E522" s="755" t="s">
        <v>369</v>
      </c>
      <c r="F522" s="827" t="s">
        <v>1879</v>
      </c>
      <c r="G522" s="303" t="s">
        <v>1884</v>
      </c>
      <c r="H522" s="32" t="s">
        <v>1302</v>
      </c>
      <c r="I522" s="301"/>
      <c r="J522" s="33"/>
      <c r="L522" s="361"/>
    </row>
    <row r="523" spans="1:13" ht="25.5" x14ac:dyDescent="0.2">
      <c r="A523" s="14">
        <f>A520+1</f>
        <v>499</v>
      </c>
      <c r="B523" s="31" t="s">
        <v>786</v>
      </c>
      <c r="C523" s="755"/>
      <c r="D523" s="755"/>
      <c r="E523" s="755"/>
      <c r="F523" s="830"/>
      <c r="G523" s="291" t="s">
        <v>73</v>
      </c>
      <c r="H523" s="96" t="s">
        <v>1681</v>
      </c>
      <c r="I523" s="292">
        <v>1</v>
      </c>
      <c r="J523" s="33"/>
      <c r="L523" s="360">
        <v>1</v>
      </c>
    </row>
    <row r="524" spans="1:13" x14ac:dyDescent="0.2">
      <c r="A524" s="14">
        <f>A523+1</f>
        <v>500</v>
      </c>
      <c r="B524" s="31" t="s">
        <v>786</v>
      </c>
      <c r="C524" s="755"/>
      <c r="D524" s="755"/>
      <c r="E524" s="755"/>
      <c r="F524" s="830"/>
      <c r="G524" s="291" t="s">
        <v>73</v>
      </c>
      <c r="H524" s="32" t="s">
        <v>1304</v>
      </c>
      <c r="I524" s="292">
        <v>1</v>
      </c>
      <c r="J524" s="33"/>
      <c r="L524" s="360">
        <v>1</v>
      </c>
    </row>
    <row r="525" spans="1:13" ht="27" customHeight="1" x14ac:dyDescent="0.2">
      <c r="A525" s="301"/>
      <c r="B525" s="31" t="s">
        <v>786</v>
      </c>
      <c r="C525" s="754" t="s">
        <v>1355</v>
      </c>
      <c r="D525" s="755" t="s">
        <v>372</v>
      </c>
      <c r="E525" s="755" t="s">
        <v>372</v>
      </c>
      <c r="F525" s="827" t="s">
        <v>1880</v>
      </c>
      <c r="G525" s="296" t="s">
        <v>1684</v>
      </c>
      <c r="H525" s="101" t="s">
        <v>1682</v>
      </c>
      <c r="I525" s="301"/>
      <c r="J525" s="33"/>
      <c r="L525" s="361"/>
    </row>
    <row r="526" spans="1:13" ht="38.25" x14ac:dyDescent="0.2">
      <c r="A526" s="14">
        <f>A524+1</f>
        <v>501</v>
      </c>
      <c r="B526" s="31" t="s">
        <v>786</v>
      </c>
      <c r="C526" s="754"/>
      <c r="D526" s="755"/>
      <c r="E526" s="755"/>
      <c r="F526" s="830"/>
      <c r="G526" s="291" t="s">
        <v>73</v>
      </c>
      <c r="H526" s="34" t="s">
        <v>1056</v>
      </c>
      <c r="I526" s="292">
        <v>1</v>
      </c>
      <c r="J526" s="33"/>
      <c r="L526" s="360">
        <v>1</v>
      </c>
    </row>
    <row r="527" spans="1:13" ht="25.5" customHeight="1" x14ac:dyDescent="0.2">
      <c r="A527" s="14">
        <f>A526+1</f>
        <v>502</v>
      </c>
      <c r="B527" s="31" t="s">
        <v>786</v>
      </c>
      <c r="C527" s="759" t="s">
        <v>1355</v>
      </c>
      <c r="D527" s="756" t="s">
        <v>372</v>
      </c>
      <c r="E527" s="327" t="s">
        <v>372</v>
      </c>
      <c r="F527" s="819" t="s">
        <v>1880</v>
      </c>
      <c r="G527" s="291" t="s">
        <v>73</v>
      </c>
      <c r="H527" s="34" t="s">
        <v>1057</v>
      </c>
      <c r="I527" s="292">
        <v>1</v>
      </c>
      <c r="J527" s="33"/>
      <c r="L527" s="360">
        <v>1</v>
      </c>
    </row>
    <row r="528" spans="1:13" ht="30" customHeight="1" x14ac:dyDescent="0.2">
      <c r="A528" s="14">
        <f>A527+1</f>
        <v>503</v>
      </c>
      <c r="B528" s="31" t="s">
        <v>786</v>
      </c>
      <c r="C528" s="760"/>
      <c r="D528" s="757"/>
      <c r="E528" s="328"/>
      <c r="F528" s="820"/>
      <c r="G528" s="291" t="s">
        <v>73</v>
      </c>
      <c r="H528" s="34" t="s">
        <v>1058</v>
      </c>
      <c r="I528" s="292">
        <v>1</v>
      </c>
      <c r="J528" s="33"/>
      <c r="L528" s="360">
        <v>1</v>
      </c>
    </row>
    <row r="529" spans="1:12" ht="38.25" x14ac:dyDescent="0.2">
      <c r="A529" s="14">
        <f>A528+1</f>
        <v>504</v>
      </c>
      <c r="B529" s="31" t="s">
        <v>786</v>
      </c>
      <c r="C529" s="760"/>
      <c r="D529" s="757"/>
      <c r="E529" s="328"/>
      <c r="F529" s="820"/>
      <c r="G529" s="291" t="s">
        <v>73</v>
      </c>
      <c r="H529" s="34" t="s">
        <v>1059</v>
      </c>
      <c r="I529" s="292">
        <v>1</v>
      </c>
      <c r="J529" s="33"/>
      <c r="L529" s="360">
        <v>1</v>
      </c>
    </row>
    <row r="530" spans="1:12" ht="25.5" x14ac:dyDescent="0.2">
      <c r="A530" s="14">
        <f>A529+1</f>
        <v>505</v>
      </c>
      <c r="B530" s="31" t="s">
        <v>786</v>
      </c>
      <c r="C530" s="760"/>
      <c r="D530" s="757"/>
      <c r="E530" s="328"/>
      <c r="F530" s="820"/>
      <c r="G530" s="291" t="s">
        <v>73</v>
      </c>
      <c r="H530" s="34" t="s">
        <v>1060</v>
      </c>
      <c r="I530" s="292">
        <v>1</v>
      </c>
      <c r="J530" s="33"/>
      <c r="L530" s="360">
        <v>1</v>
      </c>
    </row>
    <row r="531" spans="1:12" ht="25.5" x14ac:dyDescent="0.2">
      <c r="A531" s="14">
        <f>A530+1</f>
        <v>506</v>
      </c>
      <c r="B531" s="31" t="s">
        <v>786</v>
      </c>
      <c r="C531" s="760"/>
      <c r="D531" s="757"/>
      <c r="E531" s="328"/>
      <c r="F531" s="820"/>
      <c r="G531" s="291" t="s">
        <v>73</v>
      </c>
      <c r="H531" s="34" t="s">
        <v>1061</v>
      </c>
      <c r="I531" s="292">
        <v>1</v>
      </c>
      <c r="J531" s="33"/>
      <c r="L531" s="360">
        <v>1</v>
      </c>
    </row>
    <row r="532" spans="1:12" ht="51" x14ac:dyDescent="0.2">
      <c r="A532" s="14">
        <f t="shared" ref="A532:A536" si="23">A531+1</f>
        <v>507</v>
      </c>
      <c r="B532" s="31" t="s">
        <v>786</v>
      </c>
      <c r="C532" s="760"/>
      <c r="D532" s="757"/>
      <c r="E532" s="328"/>
      <c r="F532" s="820"/>
      <c r="G532" s="291" t="s">
        <v>73</v>
      </c>
      <c r="H532" s="34" t="s">
        <v>1062</v>
      </c>
      <c r="I532" s="292">
        <v>1</v>
      </c>
      <c r="J532" s="33"/>
      <c r="L532" s="360">
        <v>1</v>
      </c>
    </row>
    <row r="533" spans="1:12" x14ac:dyDescent="0.2">
      <c r="A533" s="14">
        <f t="shared" si="23"/>
        <v>508</v>
      </c>
      <c r="B533" s="31" t="s">
        <v>786</v>
      </c>
      <c r="C533" s="760"/>
      <c r="D533" s="757"/>
      <c r="E533" s="328"/>
      <c r="F533" s="820"/>
      <c r="G533" s="291" t="s">
        <v>73</v>
      </c>
      <c r="H533" s="34" t="s">
        <v>1518</v>
      </c>
      <c r="I533" s="292">
        <v>1</v>
      </c>
      <c r="J533" s="33"/>
      <c r="L533" s="360">
        <v>1</v>
      </c>
    </row>
    <row r="534" spans="1:12" ht="25.5" x14ac:dyDescent="0.2">
      <c r="A534" s="14">
        <f t="shared" si="23"/>
        <v>509</v>
      </c>
      <c r="B534" s="31" t="s">
        <v>786</v>
      </c>
      <c r="C534" s="760"/>
      <c r="D534" s="757"/>
      <c r="E534" s="328"/>
      <c r="F534" s="820"/>
      <c r="G534" s="291" t="s">
        <v>73</v>
      </c>
      <c r="H534" s="34" t="s">
        <v>1519</v>
      </c>
      <c r="I534" s="292">
        <v>1</v>
      </c>
      <c r="J534" s="33"/>
      <c r="L534" s="360">
        <v>1</v>
      </c>
    </row>
    <row r="535" spans="1:12" ht="25.5" x14ac:dyDescent="0.2">
      <c r="A535" s="14">
        <f t="shared" si="23"/>
        <v>510</v>
      </c>
      <c r="B535" s="31" t="s">
        <v>786</v>
      </c>
      <c r="C535" s="760"/>
      <c r="D535" s="757"/>
      <c r="E535" s="328"/>
      <c r="F535" s="820"/>
      <c r="G535" s="291" t="s">
        <v>73</v>
      </c>
      <c r="H535" s="34" t="s">
        <v>1520</v>
      </c>
      <c r="I535" s="292">
        <v>1</v>
      </c>
      <c r="J535" s="33"/>
      <c r="L535" s="360">
        <v>1</v>
      </c>
    </row>
    <row r="536" spans="1:12" ht="25.5" x14ac:dyDescent="0.2">
      <c r="A536" s="14">
        <f t="shared" si="23"/>
        <v>511</v>
      </c>
      <c r="B536" s="31" t="s">
        <v>786</v>
      </c>
      <c r="C536" s="760"/>
      <c r="D536" s="757"/>
      <c r="E536" s="328"/>
      <c r="F536" s="820"/>
      <c r="G536" s="291" t="s">
        <v>73</v>
      </c>
      <c r="H536" s="34" t="s">
        <v>1063</v>
      </c>
      <c r="I536" s="292">
        <v>1</v>
      </c>
      <c r="J536" s="33"/>
      <c r="L536" s="360">
        <v>1</v>
      </c>
    </row>
    <row r="537" spans="1:12" ht="25.5" x14ac:dyDescent="0.2">
      <c r="A537" s="14">
        <f>A536+1</f>
        <v>512</v>
      </c>
      <c r="B537" s="31" t="s">
        <v>786</v>
      </c>
      <c r="C537" s="760"/>
      <c r="D537" s="757"/>
      <c r="E537" s="328"/>
      <c r="F537" s="820"/>
      <c r="G537" s="291" t="s">
        <v>73</v>
      </c>
      <c r="H537" s="101" t="s">
        <v>1841</v>
      </c>
      <c r="I537" s="292">
        <v>1</v>
      </c>
      <c r="J537" s="33"/>
      <c r="L537" s="360">
        <v>1</v>
      </c>
    </row>
    <row r="538" spans="1:12" ht="25.5" x14ac:dyDescent="0.2">
      <c r="A538" s="14">
        <f>A537+1</f>
        <v>513</v>
      </c>
      <c r="B538" s="31"/>
      <c r="C538" s="760"/>
      <c r="D538" s="757"/>
      <c r="E538" s="328"/>
      <c r="F538" s="820"/>
      <c r="G538" s="291"/>
      <c r="H538" s="101" t="s">
        <v>1842</v>
      </c>
      <c r="I538" s="292">
        <v>1</v>
      </c>
      <c r="J538" s="33"/>
      <c r="L538" s="360">
        <v>1</v>
      </c>
    </row>
    <row r="539" spans="1:12" ht="51" x14ac:dyDescent="0.2">
      <c r="A539" s="14">
        <f>A538+1</f>
        <v>514</v>
      </c>
      <c r="B539" s="31" t="s">
        <v>786</v>
      </c>
      <c r="C539" s="760"/>
      <c r="D539" s="757"/>
      <c r="E539" s="328"/>
      <c r="F539" s="820"/>
      <c r="G539" s="291" t="s">
        <v>73</v>
      </c>
      <c r="H539" s="101" t="s">
        <v>1723</v>
      </c>
      <c r="I539" s="292">
        <v>1</v>
      </c>
      <c r="J539" s="33"/>
      <c r="L539" s="360">
        <v>1</v>
      </c>
    </row>
    <row r="540" spans="1:12" ht="38.25" x14ac:dyDescent="0.2">
      <c r="A540" s="14">
        <f t="shared" ref="A540:A558" si="24">A539+1</f>
        <v>515</v>
      </c>
      <c r="B540" s="31" t="s">
        <v>786</v>
      </c>
      <c r="C540" s="760"/>
      <c r="D540" s="757"/>
      <c r="E540" s="328"/>
      <c r="F540" s="820"/>
      <c r="G540" s="291" t="s">
        <v>73</v>
      </c>
      <c r="H540" s="34" t="s">
        <v>1066</v>
      </c>
      <c r="I540" s="292">
        <v>1</v>
      </c>
      <c r="J540" s="33"/>
      <c r="L540" s="360">
        <v>1</v>
      </c>
    </row>
    <row r="541" spans="1:12" x14ac:dyDescent="0.2">
      <c r="A541" s="14">
        <f t="shared" si="24"/>
        <v>516</v>
      </c>
      <c r="B541" s="31" t="s">
        <v>786</v>
      </c>
      <c r="C541" s="761"/>
      <c r="D541" s="757"/>
      <c r="E541" s="328"/>
      <c r="F541" s="820"/>
      <c r="G541" s="291" t="s">
        <v>73</v>
      </c>
      <c r="H541" s="34" t="s">
        <v>1553</v>
      </c>
      <c r="I541" s="292">
        <v>1</v>
      </c>
      <c r="J541" s="33"/>
      <c r="L541" s="360">
        <v>1</v>
      </c>
    </row>
    <row r="542" spans="1:12" ht="25.5" customHeight="1" x14ac:dyDescent="0.2">
      <c r="A542" s="14">
        <f t="shared" si="24"/>
        <v>517</v>
      </c>
      <c r="B542" s="31"/>
      <c r="C542" s="759" t="s">
        <v>1355</v>
      </c>
      <c r="D542" s="757" t="s">
        <v>372</v>
      </c>
      <c r="E542" s="757" t="s">
        <v>372</v>
      </c>
      <c r="F542" s="820" t="s">
        <v>1880</v>
      </c>
      <c r="G542" s="296" t="s">
        <v>1861</v>
      </c>
      <c r="H542" s="34" t="s">
        <v>1554</v>
      </c>
      <c r="I542" s="292">
        <v>1</v>
      </c>
      <c r="J542" s="266"/>
      <c r="L542" s="360">
        <v>1</v>
      </c>
    </row>
    <row r="543" spans="1:12" ht="25.5" customHeight="1" x14ac:dyDescent="0.2">
      <c r="A543" s="14">
        <f t="shared" si="24"/>
        <v>518</v>
      </c>
      <c r="B543" s="31" t="s">
        <v>786</v>
      </c>
      <c r="C543" s="760"/>
      <c r="D543" s="757"/>
      <c r="E543" s="757"/>
      <c r="F543" s="820"/>
      <c r="G543" s="291" t="s">
        <v>73</v>
      </c>
      <c r="H543" s="34" t="s">
        <v>1522</v>
      </c>
      <c r="I543" s="292">
        <v>1</v>
      </c>
      <c r="J543" s="266"/>
      <c r="L543" s="360">
        <v>1</v>
      </c>
    </row>
    <row r="544" spans="1:12" ht="38.25" x14ac:dyDescent="0.2">
      <c r="A544" s="14">
        <f t="shared" si="24"/>
        <v>519</v>
      </c>
      <c r="B544" s="31" t="s">
        <v>786</v>
      </c>
      <c r="C544" s="760"/>
      <c r="D544" s="757"/>
      <c r="E544" s="757"/>
      <c r="F544" s="820"/>
      <c r="G544" s="291" t="s">
        <v>73</v>
      </c>
      <c r="H544" s="101" t="s">
        <v>1726</v>
      </c>
      <c r="I544" s="292">
        <v>1</v>
      </c>
      <c r="J544" s="33"/>
      <c r="L544" s="360">
        <v>1</v>
      </c>
    </row>
    <row r="545" spans="1:13" ht="38.25" x14ac:dyDescent="0.2">
      <c r="A545" s="14">
        <f t="shared" si="24"/>
        <v>520</v>
      </c>
      <c r="B545" s="31" t="s">
        <v>786</v>
      </c>
      <c r="C545" s="761"/>
      <c r="D545" s="758"/>
      <c r="E545" s="758"/>
      <c r="F545" s="821"/>
      <c r="G545" s="291" t="s">
        <v>73</v>
      </c>
      <c r="H545" s="34" t="s">
        <v>1068</v>
      </c>
      <c r="I545" s="292">
        <v>1</v>
      </c>
      <c r="J545" s="33"/>
      <c r="L545" s="360">
        <v>1</v>
      </c>
    </row>
    <row r="546" spans="1:13" ht="38.25" x14ac:dyDescent="0.2">
      <c r="A546" s="14">
        <f t="shared" si="24"/>
        <v>521</v>
      </c>
      <c r="B546" s="253"/>
      <c r="C546" s="253"/>
      <c r="D546" s="110"/>
      <c r="E546" s="110"/>
      <c r="F546" s="303" t="s">
        <v>1781</v>
      </c>
      <c r="G546" s="175" t="s">
        <v>1731</v>
      </c>
      <c r="H546" s="278" t="s">
        <v>1732</v>
      </c>
      <c r="I546" s="270">
        <v>0</v>
      </c>
      <c r="J546" s="266" t="s">
        <v>1789</v>
      </c>
      <c r="L546" s="364">
        <v>0</v>
      </c>
      <c r="M546" s="378">
        <v>1</v>
      </c>
    </row>
    <row r="547" spans="1:13" ht="63.75" x14ac:dyDescent="0.2">
      <c r="A547" s="14">
        <f t="shared" si="24"/>
        <v>522</v>
      </c>
      <c r="B547" s="31" t="s">
        <v>786</v>
      </c>
      <c r="C547" s="291" t="s">
        <v>1358</v>
      </c>
      <c r="D547" s="295" t="s">
        <v>406</v>
      </c>
      <c r="E547" s="295" t="s">
        <v>406</v>
      </c>
      <c r="F547" s="303" t="s">
        <v>1882</v>
      </c>
      <c r="G547" s="291" t="s">
        <v>407</v>
      </c>
      <c r="H547" s="278" t="s">
        <v>1756</v>
      </c>
      <c r="I547" s="292">
        <v>2</v>
      </c>
      <c r="J547" s="266" t="s">
        <v>1853</v>
      </c>
      <c r="L547" s="360">
        <v>2</v>
      </c>
    </row>
    <row r="548" spans="1:13" ht="51" x14ac:dyDescent="0.2">
      <c r="A548" s="14">
        <f t="shared" si="24"/>
        <v>523</v>
      </c>
      <c r="B548" s="255"/>
      <c r="C548" s="110"/>
      <c r="D548" s="110"/>
      <c r="E548" s="764" t="s">
        <v>1604</v>
      </c>
      <c r="F548" s="825" t="s">
        <v>1881</v>
      </c>
      <c r="G548" s="276" t="s">
        <v>1544</v>
      </c>
      <c r="H548" s="304" t="s">
        <v>1700</v>
      </c>
      <c r="I548" s="270">
        <v>0</v>
      </c>
      <c r="J548" s="266" t="s">
        <v>1789</v>
      </c>
      <c r="L548" s="364">
        <v>0</v>
      </c>
      <c r="M548" s="378">
        <v>1</v>
      </c>
    </row>
    <row r="549" spans="1:13" ht="38.25" x14ac:dyDescent="0.2">
      <c r="A549" s="347"/>
      <c r="B549" s="255"/>
      <c r="C549" s="110"/>
      <c r="D549" s="110"/>
      <c r="E549" s="791"/>
      <c r="F549" s="826"/>
      <c r="G549" s="299" t="s">
        <v>73</v>
      </c>
      <c r="H549" s="304" t="s">
        <v>1701</v>
      </c>
      <c r="I549" s="270">
        <v>0</v>
      </c>
      <c r="J549" s="266" t="s">
        <v>1789</v>
      </c>
      <c r="L549" s="361"/>
    </row>
    <row r="550" spans="1:13" ht="25.5" x14ac:dyDescent="0.2">
      <c r="A550" s="14">
        <f>A548+1</f>
        <v>524</v>
      </c>
      <c r="B550" s="255"/>
      <c r="C550" s="110"/>
      <c r="D550" s="110"/>
      <c r="E550" s="791"/>
      <c r="F550" s="826"/>
      <c r="G550" s="299" t="s">
        <v>73</v>
      </c>
      <c r="H550" s="304" t="s">
        <v>1702</v>
      </c>
      <c r="I550" s="270">
        <v>0</v>
      </c>
      <c r="J550" s="266" t="s">
        <v>1789</v>
      </c>
      <c r="L550" s="364">
        <v>0</v>
      </c>
      <c r="M550" s="378">
        <v>1</v>
      </c>
    </row>
    <row r="551" spans="1:13" ht="25.5" x14ac:dyDescent="0.2">
      <c r="A551" s="14">
        <f t="shared" si="24"/>
        <v>525</v>
      </c>
      <c r="B551" s="255"/>
      <c r="C551" s="110"/>
      <c r="D551" s="110"/>
      <c r="E551" s="791"/>
      <c r="F551" s="826"/>
      <c r="G551" s="299" t="s">
        <v>73</v>
      </c>
      <c r="H551" s="304" t="s">
        <v>1703</v>
      </c>
      <c r="I551" s="270">
        <v>0</v>
      </c>
      <c r="J551" s="266" t="s">
        <v>1789</v>
      </c>
      <c r="L551" s="364">
        <v>0</v>
      </c>
      <c r="M551" s="378">
        <v>1</v>
      </c>
    </row>
    <row r="552" spans="1:13" x14ac:dyDescent="0.2">
      <c r="A552" s="14">
        <f t="shared" si="24"/>
        <v>526</v>
      </c>
      <c r="B552" s="255"/>
      <c r="C552" s="110"/>
      <c r="D552" s="110"/>
      <c r="E552" s="791"/>
      <c r="F552" s="826"/>
      <c r="G552" s="299" t="s">
        <v>73</v>
      </c>
      <c r="H552" s="203" t="s">
        <v>1546</v>
      </c>
      <c r="I552" s="270">
        <v>0</v>
      </c>
      <c r="J552" s="266" t="s">
        <v>1789</v>
      </c>
      <c r="L552" s="364">
        <v>0</v>
      </c>
      <c r="M552" s="378">
        <v>1</v>
      </c>
    </row>
    <row r="553" spans="1:13" x14ac:dyDescent="0.2">
      <c r="A553" s="14">
        <f t="shared" si="24"/>
        <v>527</v>
      </c>
      <c r="B553" s="255"/>
      <c r="C553" s="110"/>
      <c r="D553" s="110"/>
      <c r="E553" s="791"/>
      <c r="F553" s="826"/>
      <c r="G553" s="299" t="s">
        <v>73</v>
      </c>
      <c r="H553" s="203" t="s">
        <v>1547</v>
      </c>
      <c r="I553" s="270">
        <v>0</v>
      </c>
      <c r="J553" s="266" t="s">
        <v>1789</v>
      </c>
      <c r="L553" s="364">
        <v>0</v>
      </c>
      <c r="M553" s="378">
        <v>1</v>
      </c>
    </row>
    <row r="554" spans="1:13" x14ac:dyDescent="0.2">
      <c r="A554" s="14">
        <f t="shared" si="24"/>
        <v>528</v>
      </c>
      <c r="B554" s="255"/>
      <c r="C554" s="110"/>
      <c r="D554" s="110"/>
      <c r="E554" s="791"/>
      <c r="F554" s="826"/>
      <c r="G554" s="299" t="s">
        <v>73</v>
      </c>
      <c r="H554" s="203" t="s">
        <v>1548</v>
      </c>
      <c r="I554" s="270">
        <v>0</v>
      </c>
      <c r="J554" s="266" t="s">
        <v>1789</v>
      </c>
      <c r="L554" s="364">
        <v>0</v>
      </c>
      <c r="M554" s="378">
        <v>1</v>
      </c>
    </row>
    <row r="555" spans="1:13" x14ac:dyDescent="0.2">
      <c r="A555" s="14">
        <f t="shared" si="24"/>
        <v>529</v>
      </c>
      <c r="B555" s="255"/>
      <c r="C555" s="110"/>
      <c r="D555" s="110"/>
      <c r="E555" s="791"/>
      <c r="F555" s="826"/>
      <c r="G555" s="299" t="s">
        <v>73</v>
      </c>
      <c r="H555" s="304" t="s">
        <v>1704</v>
      </c>
      <c r="I555" s="270">
        <v>0</v>
      </c>
      <c r="J555" s="266" t="s">
        <v>1789</v>
      </c>
      <c r="L555" s="364">
        <v>0</v>
      </c>
      <c r="M555" s="378">
        <v>1</v>
      </c>
    </row>
    <row r="556" spans="1:13" x14ac:dyDescent="0.2">
      <c r="A556" s="14">
        <f t="shared" si="24"/>
        <v>530</v>
      </c>
      <c r="B556" s="255"/>
      <c r="C556" s="110"/>
      <c r="D556" s="110"/>
      <c r="E556" s="791"/>
      <c r="F556" s="826"/>
      <c r="G556" s="299" t="s">
        <v>73</v>
      </c>
      <c r="H556" s="304" t="s">
        <v>1846</v>
      </c>
      <c r="I556" s="270">
        <v>0</v>
      </c>
      <c r="J556" s="266" t="s">
        <v>1789</v>
      </c>
      <c r="L556" s="364">
        <v>0</v>
      </c>
      <c r="M556" s="378">
        <v>1</v>
      </c>
    </row>
    <row r="557" spans="1:13" x14ac:dyDescent="0.2">
      <c r="A557" s="14">
        <f t="shared" si="24"/>
        <v>531</v>
      </c>
      <c r="B557" s="255"/>
      <c r="C557" s="110"/>
      <c r="D557" s="110"/>
      <c r="E557" s="301"/>
      <c r="F557" s="827" t="s">
        <v>1779</v>
      </c>
      <c r="G557" s="297" t="s">
        <v>73</v>
      </c>
      <c r="H557" s="305" t="s">
        <v>1706</v>
      </c>
      <c r="I557" s="270">
        <v>0</v>
      </c>
      <c r="J557" s="266" t="s">
        <v>1789</v>
      </c>
      <c r="L557" s="364">
        <v>0</v>
      </c>
      <c r="M557" s="378">
        <v>1</v>
      </c>
    </row>
    <row r="558" spans="1:13" x14ac:dyDescent="0.2">
      <c r="A558" s="14">
        <f t="shared" si="24"/>
        <v>532</v>
      </c>
      <c r="B558" s="255"/>
      <c r="C558" s="110"/>
      <c r="D558" s="110"/>
      <c r="E558" s="301"/>
      <c r="F558" s="827"/>
      <c r="G558" s="297" t="s">
        <v>73</v>
      </c>
      <c r="H558" s="305" t="s">
        <v>1707</v>
      </c>
      <c r="I558" s="270">
        <v>0</v>
      </c>
      <c r="J558" s="266" t="s">
        <v>1789</v>
      </c>
      <c r="L558" s="364">
        <v>0</v>
      </c>
      <c r="M558" s="378">
        <v>1</v>
      </c>
    </row>
    <row r="559" spans="1:13" ht="25.5" x14ac:dyDescent="0.2">
      <c r="A559" s="301"/>
      <c r="B559" s="31" t="s">
        <v>786</v>
      </c>
      <c r="C559" s="759" t="s">
        <v>1357</v>
      </c>
      <c r="D559" s="756" t="s">
        <v>396</v>
      </c>
      <c r="E559" s="756" t="s">
        <v>396</v>
      </c>
      <c r="F559" s="819" t="s">
        <v>1845</v>
      </c>
      <c r="G559" s="296" t="s">
        <v>1690</v>
      </c>
      <c r="H559" s="34" t="s">
        <v>1073</v>
      </c>
      <c r="I559" s="301"/>
      <c r="J559" s="33"/>
      <c r="L559" s="361"/>
    </row>
    <row r="560" spans="1:13" ht="38.25" x14ac:dyDescent="0.2">
      <c r="A560" s="14">
        <f>A558+1</f>
        <v>533</v>
      </c>
      <c r="B560" s="31" t="s">
        <v>786</v>
      </c>
      <c r="C560" s="760"/>
      <c r="D560" s="757"/>
      <c r="E560" s="757"/>
      <c r="F560" s="820"/>
      <c r="G560" s="291" t="s">
        <v>73</v>
      </c>
      <c r="H560" s="39" t="s">
        <v>1821</v>
      </c>
      <c r="I560" s="292">
        <v>1</v>
      </c>
      <c r="J560" s="33"/>
      <c r="L560" s="360">
        <v>1</v>
      </c>
    </row>
    <row r="561" spans="1:13" x14ac:dyDescent="0.2">
      <c r="A561" s="14">
        <f t="shared" ref="A561:A566" si="25">A560+1</f>
        <v>534</v>
      </c>
      <c r="B561" s="31" t="s">
        <v>786</v>
      </c>
      <c r="C561" s="760"/>
      <c r="D561" s="757"/>
      <c r="E561" s="757"/>
      <c r="F561" s="820"/>
      <c r="G561" s="291" t="s">
        <v>73</v>
      </c>
      <c r="H561" s="101" t="s">
        <v>1694</v>
      </c>
      <c r="I561" s="292">
        <v>1</v>
      </c>
      <c r="J561" s="33"/>
      <c r="L561" s="360">
        <v>1</v>
      </c>
    </row>
    <row r="562" spans="1:13" x14ac:dyDescent="0.2">
      <c r="A562" s="14">
        <f t="shared" si="25"/>
        <v>535</v>
      </c>
      <c r="B562" s="31" t="s">
        <v>786</v>
      </c>
      <c r="C562" s="760"/>
      <c r="D562" s="757"/>
      <c r="E562" s="757"/>
      <c r="F562" s="820"/>
      <c r="G562" s="291" t="s">
        <v>73</v>
      </c>
      <c r="H562" s="34" t="s">
        <v>1076</v>
      </c>
      <c r="I562" s="292">
        <v>1</v>
      </c>
      <c r="J562" s="33"/>
      <c r="L562" s="360">
        <v>1</v>
      </c>
    </row>
    <row r="563" spans="1:13" ht="12.75" customHeight="1" x14ac:dyDescent="0.2">
      <c r="A563" s="14">
        <f t="shared" si="25"/>
        <v>536</v>
      </c>
      <c r="B563" s="31" t="s">
        <v>786</v>
      </c>
      <c r="C563" s="760"/>
      <c r="D563" s="757"/>
      <c r="E563" s="757"/>
      <c r="F563" s="820"/>
      <c r="G563" s="291" t="s">
        <v>73</v>
      </c>
      <c r="H563" s="34" t="s">
        <v>1077</v>
      </c>
      <c r="I563" s="292">
        <v>1</v>
      </c>
      <c r="J563" s="33"/>
      <c r="L563" s="360">
        <v>1</v>
      </c>
    </row>
    <row r="564" spans="1:13" ht="25.5" x14ac:dyDescent="0.2">
      <c r="A564" s="14">
        <f t="shared" si="25"/>
        <v>537</v>
      </c>
      <c r="B564" s="31" t="s">
        <v>786</v>
      </c>
      <c r="C564" s="761"/>
      <c r="D564" s="758"/>
      <c r="E564" s="758"/>
      <c r="F564" s="821"/>
      <c r="G564" s="291" t="s">
        <v>73</v>
      </c>
      <c r="H564" s="101" t="s">
        <v>1697</v>
      </c>
      <c r="I564" s="292">
        <v>1</v>
      </c>
      <c r="J564" s="33"/>
      <c r="L564" s="360">
        <v>1</v>
      </c>
    </row>
    <row r="565" spans="1:13" ht="38.25" x14ac:dyDescent="0.2">
      <c r="A565" s="14">
        <f t="shared" si="25"/>
        <v>538</v>
      </c>
      <c r="B565" s="31" t="s">
        <v>786</v>
      </c>
      <c r="C565" s="759" t="s">
        <v>1357</v>
      </c>
      <c r="D565" s="756" t="s">
        <v>396</v>
      </c>
      <c r="E565" s="756" t="s">
        <v>396</v>
      </c>
      <c r="F565" s="819" t="s">
        <v>1845</v>
      </c>
      <c r="G565" s="296" t="s">
        <v>1885</v>
      </c>
      <c r="H565" s="101" t="s">
        <v>1698</v>
      </c>
      <c r="I565" s="292">
        <v>1</v>
      </c>
      <c r="J565" s="33"/>
      <c r="L565" s="360">
        <v>1</v>
      </c>
    </row>
    <row r="566" spans="1:13" ht="38.25" x14ac:dyDescent="0.2">
      <c r="A566" s="14">
        <f t="shared" si="25"/>
        <v>539</v>
      </c>
      <c r="B566" s="31" t="s">
        <v>786</v>
      </c>
      <c r="C566" s="761"/>
      <c r="D566" s="758"/>
      <c r="E566" s="758"/>
      <c r="F566" s="821"/>
      <c r="G566" s="291" t="s">
        <v>73</v>
      </c>
      <c r="H566" s="101" t="s">
        <v>1692</v>
      </c>
      <c r="I566" s="292">
        <v>1</v>
      </c>
      <c r="J566" s="33"/>
      <c r="L566" s="360">
        <v>1</v>
      </c>
    </row>
    <row r="567" spans="1:13" ht="78" customHeight="1" x14ac:dyDescent="0.2">
      <c r="A567" s="14">
        <f t="shared" ref="A567:A573" si="26">A566+1</f>
        <v>540</v>
      </c>
      <c r="B567" s="31" t="s">
        <v>786</v>
      </c>
      <c r="C567" s="291" t="s">
        <v>1356</v>
      </c>
      <c r="D567" s="295" t="s">
        <v>390</v>
      </c>
      <c r="E567" s="295" t="s">
        <v>390</v>
      </c>
      <c r="F567" s="303" t="s">
        <v>1844</v>
      </c>
      <c r="G567" s="291" t="s">
        <v>391</v>
      </c>
      <c r="H567" s="280" t="s">
        <v>1843</v>
      </c>
      <c r="I567" s="270">
        <v>0</v>
      </c>
      <c r="J567" s="266" t="s">
        <v>1789</v>
      </c>
      <c r="L567" s="364">
        <v>0</v>
      </c>
      <c r="M567" s="378">
        <v>1</v>
      </c>
    </row>
    <row r="568" spans="1:13" ht="38.25" x14ac:dyDescent="0.2">
      <c r="A568" s="14">
        <f t="shared" si="26"/>
        <v>541</v>
      </c>
      <c r="B568" s="253"/>
      <c r="C568" s="253"/>
      <c r="D568" s="110"/>
      <c r="E568" s="110"/>
      <c r="F568" s="303" t="s">
        <v>1782</v>
      </c>
      <c r="G568" s="175" t="s">
        <v>1733</v>
      </c>
      <c r="H568" s="278" t="s">
        <v>1736</v>
      </c>
      <c r="I568" s="270">
        <v>0</v>
      </c>
      <c r="J568" s="266" t="s">
        <v>1789</v>
      </c>
      <c r="L568" s="364">
        <v>0</v>
      </c>
      <c r="M568" s="378">
        <v>1</v>
      </c>
    </row>
    <row r="569" spans="1:13" ht="38.25" x14ac:dyDescent="0.2">
      <c r="A569" s="14">
        <f t="shared" si="26"/>
        <v>542</v>
      </c>
      <c r="B569" s="253"/>
      <c r="C569" s="253"/>
      <c r="D569" s="110"/>
      <c r="E569" s="110"/>
      <c r="F569" s="303" t="s">
        <v>1783</v>
      </c>
      <c r="G569" s="175" t="s">
        <v>609</v>
      </c>
      <c r="H569" s="278" t="s">
        <v>1737</v>
      </c>
      <c r="I569" s="270">
        <v>0</v>
      </c>
      <c r="J569" s="266" t="s">
        <v>1789</v>
      </c>
      <c r="L569" s="364">
        <v>0</v>
      </c>
      <c r="M569" s="378">
        <v>1</v>
      </c>
    </row>
    <row r="570" spans="1:13" ht="25.5" x14ac:dyDescent="0.2">
      <c r="A570" s="356"/>
      <c r="B570" s="253"/>
      <c r="C570" s="253"/>
      <c r="D570" s="110"/>
      <c r="E570" s="110"/>
      <c r="F570" s="827" t="s">
        <v>1784</v>
      </c>
      <c r="G570" s="830" t="s">
        <v>1734</v>
      </c>
      <c r="H570" s="278" t="s">
        <v>1942</v>
      </c>
      <c r="I570" s="270">
        <v>0</v>
      </c>
      <c r="J570" s="266" t="s">
        <v>1789</v>
      </c>
      <c r="L570" s="361"/>
    </row>
    <row r="571" spans="1:13" ht="25.5" x14ac:dyDescent="0.2">
      <c r="A571" s="14">
        <f>A569+1</f>
        <v>543</v>
      </c>
      <c r="B571" s="253"/>
      <c r="C571" s="253"/>
      <c r="D571" s="110"/>
      <c r="E571" s="110"/>
      <c r="F571" s="830"/>
      <c r="G571" s="830"/>
      <c r="H571" s="278" t="s">
        <v>1738</v>
      </c>
      <c r="I571" s="270">
        <v>0</v>
      </c>
      <c r="J571" s="266" t="s">
        <v>1789</v>
      </c>
      <c r="L571" s="364">
        <v>0</v>
      </c>
      <c r="M571" s="378">
        <v>2</v>
      </c>
    </row>
    <row r="572" spans="1:13" x14ac:dyDescent="0.2">
      <c r="A572" s="14">
        <f t="shared" si="26"/>
        <v>544</v>
      </c>
      <c r="B572" s="253"/>
      <c r="C572" s="253"/>
      <c r="D572" s="110"/>
      <c r="E572" s="110"/>
      <c r="F572" s="830"/>
      <c r="G572" s="830"/>
      <c r="H572" s="278" t="s">
        <v>1739</v>
      </c>
      <c r="I572" s="270">
        <v>0</v>
      </c>
      <c r="J572" s="266" t="s">
        <v>1789</v>
      </c>
      <c r="L572" s="364">
        <v>0</v>
      </c>
      <c r="M572" s="378">
        <v>1</v>
      </c>
    </row>
    <row r="573" spans="1:13" ht="25.5" x14ac:dyDescent="0.2">
      <c r="A573" s="14">
        <f t="shared" si="26"/>
        <v>545</v>
      </c>
      <c r="B573" s="291" t="s">
        <v>768</v>
      </c>
      <c r="C573" s="295" t="s">
        <v>620</v>
      </c>
      <c r="D573" s="755" t="s">
        <v>620</v>
      </c>
      <c r="E573" s="755" t="s">
        <v>620</v>
      </c>
      <c r="F573" s="827" t="s">
        <v>1883</v>
      </c>
      <c r="G573" s="291" t="s">
        <v>621</v>
      </c>
      <c r="H573" s="32" t="s">
        <v>1221</v>
      </c>
      <c r="I573" s="292">
        <v>1</v>
      </c>
      <c r="J573" s="33"/>
      <c r="L573" s="360">
        <v>1</v>
      </c>
    </row>
    <row r="574" spans="1:13" x14ac:dyDescent="0.2">
      <c r="A574" s="301"/>
      <c r="B574" s="291" t="s">
        <v>769</v>
      </c>
      <c r="C574" s="755" t="s">
        <v>620</v>
      </c>
      <c r="D574" s="755"/>
      <c r="E574" s="755"/>
      <c r="F574" s="831"/>
      <c r="G574" s="291" t="s">
        <v>73</v>
      </c>
      <c r="H574" s="34" t="s">
        <v>1222</v>
      </c>
      <c r="I574" s="31"/>
      <c r="J574" s="33"/>
      <c r="L574" s="361"/>
    </row>
    <row r="575" spans="1:13" x14ac:dyDescent="0.2">
      <c r="A575" s="14">
        <f>A573+1</f>
        <v>546</v>
      </c>
      <c r="B575" s="291" t="s">
        <v>769</v>
      </c>
      <c r="C575" s="755"/>
      <c r="D575" s="755"/>
      <c r="E575" s="755"/>
      <c r="F575" s="831"/>
      <c r="G575" s="291" t="s">
        <v>73</v>
      </c>
      <c r="H575" s="34" t="s">
        <v>623</v>
      </c>
      <c r="I575" s="292">
        <v>1</v>
      </c>
      <c r="J575" s="33"/>
      <c r="L575" s="360">
        <v>1</v>
      </c>
    </row>
    <row r="576" spans="1:13" ht="12.75" customHeight="1" x14ac:dyDescent="0.2">
      <c r="A576" s="14">
        <f>A575+1</f>
        <v>547</v>
      </c>
      <c r="B576" s="291" t="s">
        <v>769</v>
      </c>
      <c r="C576" s="755"/>
      <c r="D576" s="755"/>
      <c r="E576" s="755"/>
      <c r="F576" s="831"/>
      <c r="G576" s="291" t="s">
        <v>73</v>
      </c>
      <c r="H576" s="34" t="s">
        <v>624</v>
      </c>
      <c r="I576" s="292">
        <v>1</v>
      </c>
      <c r="J576" s="33"/>
      <c r="L576" s="360">
        <v>1</v>
      </c>
    </row>
    <row r="577" spans="1:13" x14ac:dyDescent="0.2">
      <c r="A577" s="14">
        <f>A576+1</f>
        <v>548</v>
      </c>
      <c r="B577" s="291" t="s">
        <v>769</v>
      </c>
      <c r="C577" s="755"/>
      <c r="D577" s="755"/>
      <c r="E577" s="755"/>
      <c r="F577" s="831"/>
      <c r="G577" s="291" t="s">
        <v>73</v>
      </c>
      <c r="H577" s="34" t="s">
        <v>625</v>
      </c>
      <c r="I577" s="292">
        <v>1</v>
      </c>
      <c r="J577" s="33"/>
      <c r="L577" s="360">
        <v>1</v>
      </c>
    </row>
    <row r="578" spans="1:13" x14ac:dyDescent="0.2">
      <c r="A578" s="14">
        <f t="shared" ref="A578:A593" si="27">A577+1</f>
        <v>549</v>
      </c>
      <c r="B578" s="291" t="s">
        <v>769</v>
      </c>
      <c r="C578" s="755"/>
      <c r="D578" s="755"/>
      <c r="E578" s="755"/>
      <c r="F578" s="831"/>
      <c r="G578" s="291" t="s">
        <v>73</v>
      </c>
      <c r="H578" s="34" t="s">
        <v>626</v>
      </c>
      <c r="I578" s="292">
        <v>1</v>
      </c>
      <c r="J578" s="33"/>
      <c r="L578" s="360">
        <v>1</v>
      </c>
    </row>
    <row r="579" spans="1:13" x14ac:dyDescent="0.2">
      <c r="A579" s="14">
        <f t="shared" si="27"/>
        <v>550</v>
      </c>
      <c r="B579" s="291" t="s">
        <v>769</v>
      </c>
      <c r="C579" s="755"/>
      <c r="D579" s="755"/>
      <c r="E579" s="755"/>
      <c r="F579" s="831"/>
      <c r="G579" s="291" t="s">
        <v>73</v>
      </c>
      <c r="H579" s="34" t="s">
        <v>627</v>
      </c>
      <c r="I579" s="292">
        <v>1</v>
      </c>
      <c r="J579" s="33"/>
      <c r="L579" s="360">
        <v>1</v>
      </c>
    </row>
    <row r="580" spans="1:13" ht="38.25" x14ac:dyDescent="0.2">
      <c r="A580" s="14">
        <f t="shared" si="27"/>
        <v>551</v>
      </c>
      <c r="B580" s="253"/>
      <c r="C580" s="253"/>
      <c r="D580" s="110"/>
      <c r="E580" s="110"/>
      <c r="F580" s="819" t="s">
        <v>1785</v>
      </c>
      <c r="G580" s="793" t="s">
        <v>1740</v>
      </c>
      <c r="H580" s="278" t="s">
        <v>1752</v>
      </c>
      <c r="I580" s="270">
        <v>0</v>
      </c>
      <c r="J580" s="266" t="s">
        <v>1789</v>
      </c>
      <c r="L580" s="364">
        <v>0</v>
      </c>
      <c r="M580" s="378">
        <v>1</v>
      </c>
    </row>
    <row r="581" spans="1:13" ht="25.5" x14ac:dyDescent="0.2">
      <c r="A581" s="347"/>
      <c r="B581" s="253"/>
      <c r="C581" s="253"/>
      <c r="D581" s="110"/>
      <c r="E581" s="110"/>
      <c r="F581" s="820"/>
      <c r="G581" s="794"/>
      <c r="H581" s="278" t="s">
        <v>1753</v>
      </c>
      <c r="I581" s="270">
        <v>0</v>
      </c>
      <c r="J581" s="266" t="s">
        <v>1789</v>
      </c>
      <c r="L581" s="361"/>
    </row>
    <row r="582" spans="1:13" x14ac:dyDescent="0.2">
      <c r="A582" s="14">
        <f>A580+1</f>
        <v>552</v>
      </c>
      <c r="B582" s="253"/>
      <c r="C582" s="253"/>
      <c r="D582" s="110"/>
      <c r="E582" s="110"/>
      <c r="F582" s="820"/>
      <c r="G582" s="794"/>
      <c r="H582" s="278" t="s">
        <v>1741</v>
      </c>
      <c r="I582" s="270">
        <v>0</v>
      </c>
      <c r="J582" s="266" t="s">
        <v>1789</v>
      </c>
      <c r="L582" s="364">
        <v>0</v>
      </c>
      <c r="M582" s="378">
        <v>1</v>
      </c>
    </row>
    <row r="583" spans="1:13" x14ac:dyDescent="0.2">
      <c r="A583" s="14">
        <f t="shared" si="27"/>
        <v>553</v>
      </c>
      <c r="B583" s="253"/>
      <c r="C583" s="253"/>
      <c r="D583" s="110"/>
      <c r="E583" s="110"/>
      <c r="F583" s="820"/>
      <c r="G583" s="794"/>
      <c r="H583" s="278" t="s">
        <v>1742</v>
      </c>
      <c r="I583" s="270">
        <v>0</v>
      </c>
      <c r="J583" s="266" t="s">
        <v>1789</v>
      </c>
      <c r="L583" s="364">
        <v>0</v>
      </c>
      <c r="M583" s="378">
        <v>1</v>
      </c>
    </row>
    <row r="584" spans="1:13" x14ac:dyDescent="0.2">
      <c r="A584" s="14">
        <f t="shared" si="27"/>
        <v>554</v>
      </c>
      <c r="B584" s="253"/>
      <c r="C584" s="253"/>
      <c r="D584" s="110"/>
      <c r="E584" s="110"/>
      <c r="F584" s="820"/>
      <c r="G584" s="794"/>
      <c r="H584" s="278" t="s">
        <v>1743</v>
      </c>
      <c r="I584" s="270">
        <v>0</v>
      </c>
      <c r="J584" s="266" t="s">
        <v>1789</v>
      </c>
      <c r="L584" s="364">
        <v>0</v>
      </c>
      <c r="M584" s="378">
        <v>1</v>
      </c>
    </row>
    <row r="585" spans="1:13" x14ac:dyDescent="0.2">
      <c r="A585" s="14">
        <f t="shared" si="27"/>
        <v>555</v>
      </c>
      <c r="B585" s="253"/>
      <c r="C585" s="253"/>
      <c r="D585" s="110"/>
      <c r="E585" s="110"/>
      <c r="F585" s="820"/>
      <c r="G585" s="794"/>
      <c r="H585" s="278" t="s">
        <v>1744</v>
      </c>
      <c r="I585" s="270">
        <v>0</v>
      </c>
      <c r="J585" s="266" t="s">
        <v>1789</v>
      </c>
      <c r="L585" s="364">
        <v>0</v>
      </c>
      <c r="M585" s="378">
        <v>1</v>
      </c>
    </row>
    <row r="586" spans="1:13" x14ac:dyDescent="0.2">
      <c r="A586" s="14">
        <f t="shared" si="27"/>
        <v>556</v>
      </c>
      <c r="B586" s="253"/>
      <c r="C586" s="253"/>
      <c r="D586" s="110"/>
      <c r="E586" s="110"/>
      <c r="F586" s="820"/>
      <c r="G586" s="794"/>
      <c r="H586" s="278" t="s">
        <v>1745</v>
      </c>
      <c r="I586" s="270">
        <v>0</v>
      </c>
      <c r="J586" s="266" t="s">
        <v>1789</v>
      </c>
      <c r="L586" s="364">
        <v>0</v>
      </c>
      <c r="M586" s="378">
        <v>1</v>
      </c>
    </row>
    <row r="587" spans="1:13" x14ac:dyDescent="0.2">
      <c r="A587" s="14">
        <f t="shared" si="27"/>
        <v>557</v>
      </c>
      <c r="B587" s="253"/>
      <c r="C587" s="253"/>
      <c r="D587" s="110"/>
      <c r="E587" s="110"/>
      <c r="F587" s="820"/>
      <c r="G587" s="794"/>
      <c r="H587" s="278" t="s">
        <v>1746</v>
      </c>
      <c r="I587" s="270">
        <v>0</v>
      </c>
      <c r="J587" s="266" t="s">
        <v>1789</v>
      </c>
      <c r="L587" s="364">
        <v>0</v>
      </c>
      <c r="M587" s="378">
        <v>1</v>
      </c>
    </row>
    <row r="588" spans="1:13" x14ac:dyDescent="0.2">
      <c r="A588" s="14">
        <f t="shared" si="27"/>
        <v>558</v>
      </c>
      <c r="B588" s="253"/>
      <c r="C588" s="253"/>
      <c r="D588" s="110"/>
      <c r="E588" s="110"/>
      <c r="F588" s="820"/>
      <c r="G588" s="794"/>
      <c r="H588" s="278" t="s">
        <v>1747</v>
      </c>
      <c r="I588" s="270">
        <v>0</v>
      </c>
      <c r="J588" s="266" t="s">
        <v>1789</v>
      </c>
      <c r="L588" s="364">
        <v>0</v>
      </c>
      <c r="M588" s="378">
        <v>1</v>
      </c>
    </row>
    <row r="589" spans="1:13" x14ac:dyDescent="0.2">
      <c r="A589" s="14">
        <f t="shared" si="27"/>
        <v>559</v>
      </c>
      <c r="B589" s="253"/>
      <c r="C589" s="253"/>
      <c r="D589" s="110"/>
      <c r="E589" s="110"/>
      <c r="F589" s="820"/>
      <c r="G589" s="794"/>
      <c r="H589" s="278" t="s">
        <v>1748</v>
      </c>
      <c r="I589" s="270">
        <v>0</v>
      </c>
      <c r="J589" s="266" t="s">
        <v>1789</v>
      </c>
      <c r="L589" s="364">
        <v>0</v>
      </c>
      <c r="M589" s="378">
        <v>1</v>
      </c>
    </row>
    <row r="590" spans="1:13" x14ac:dyDescent="0.2">
      <c r="A590" s="14">
        <f t="shared" si="27"/>
        <v>560</v>
      </c>
      <c r="B590" s="253"/>
      <c r="C590" s="253"/>
      <c r="D590" s="110"/>
      <c r="E590" s="110"/>
      <c r="F590" s="820"/>
      <c r="G590" s="794"/>
      <c r="H590" s="278" t="s">
        <v>1749</v>
      </c>
      <c r="I590" s="270">
        <v>0</v>
      </c>
      <c r="J590" s="266" t="s">
        <v>1789</v>
      </c>
      <c r="L590" s="364">
        <v>0</v>
      </c>
      <c r="M590" s="378">
        <v>1</v>
      </c>
    </row>
    <row r="591" spans="1:13" x14ac:dyDescent="0.2">
      <c r="A591" s="14">
        <f t="shared" si="27"/>
        <v>561</v>
      </c>
      <c r="B591" s="253"/>
      <c r="C591" s="253"/>
      <c r="D591" s="110"/>
      <c r="E591" s="110"/>
      <c r="F591" s="821"/>
      <c r="G591" s="795"/>
      <c r="H591" s="278" t="s">
        <v>1750</v>
      </c>
      <c r="I591" s="270">
        <v>0</v>
      </c>
      <c r="J591" s="266" t="s">
        <v>1789</v>
      </c>
      <c r="L591" s="364">
        <v>0</v>
      </c>
      <c r="M591" s="378">
        <v>1</v>
      </c>
    </row>
    <row r="592" spans="1:13" ht="25.5" x14ac:dyDescent="0.2">
      <c r="A592" s="14">
        <f t="shared" si="27"/>
        <v>562</v>
      </c>
      <c r="B592" s="253"/>
      <c r="C592" s="253"/>
      <c r="D592" s="110"/>
      <c r="E592" s="110"/>
      <c r="F592" s="306" t="s">
        <v>1785</v>
      </c>
      <c r="G592" s="306" t="s">
        <v>1860</v>
      </c>
      <c r="H592" s="278" t="s">
        <v>1751</v>
      </c>
      <c r="I592" s="270">
        <v>0</v>
      </c>
      <c r="J592" s="266" t="s">
        <v>1789</v>
      </c>
      <c r="L592" s="364">
        <v>0</v>
      </c>
      <c r="M592" s="378">
        <v>1</v>
      </c>
    </row>
    <row r="593" spans="1:13" ht="38.25" x14ac:dyDescent="0.2">
      <c r="A593" s="14">
        <f t="shared" si="27"/>
        <v>563</v>
      </c>
      <c r="B593" s="253"/>
      <c r="C593" s="253"/>
      <c r="D593" s="110"/>
      <c r="E593" s="110"/>
      <c r="F593" s="303" t="s">
        <v>1786</v>
      </c>
      <c r="G593" s="175" t="s">
        <v>1754</v>
      </c>
      <c r="H593" s="307" t="s">
        <v>1755</v>
      </c>
      <c r="I593" s="270">
        <v>0</v>
      </c>
      <c r="J593" s="266" t="s">
        <v>1789</v>
      </c>
      <c r="L593" s="364">
        <v>0</v>
      </c>
      <c r="M593" s="378">
        <v>1</v>
      </c>
    </row>
    <row r="594" spans="1:13" customFormat="1" ht="42" customHeight="1" x14ac:dyDescent="0.2">
      <c r="A594" s="284"/>
      <c r="B594" s="253"/>
      <c r="C594" s="253"/>
      <c r="D594" s="251"/>
      <c r="E594" s="110"/>
      <c r="F594" s="303" t="s">
        <v>1862</v>
      </c>
      <c r="G594" s="175" t="s">
        <v>1863</v>
      </c>
      <c r="H594" s="307" t="s">
        <v>1871</v>
      </c>
      <c r="I594" s="330"/>
      <c r="J594" s="333"/>
      <c r="K594" s="334"/>
      <c r="L594" s="365"/>
      <c r="M594" s="377"/>
    </row>
    <row r="595" spans="1:13" customFormat="1" ht="42" customHeight="1" x14ac:dyDescent="0.2">
      <c r="A595" s="311">
        <f>A593+1</f>
        <v>564</v>
      </c>
      <c r="B595" s="253"/>
      <c r="C595" s="253"/>
      <c r="D595" s="251"/>
      <c r="E595" s="110"/>
      <c r="F595" s="303" t="s">
        <v>1862</v>
      </c>
      <c r="G595" s="297" t="s">
        <v>73</v>
      </c>
      <c r="H595" s="307" t="s">
        <v>1866</v>
      </c>
      <c r="I595" s="293">
        <v>0</v>
      </c>
      <c r="J595" s="333" t="s">
        <v>1789</v>
      </c>
      <c r="K595" s="334"/>
      <c r="L595" s="366">
        <v>0</v>
      </c>
      <c r="M595" s="378">
        <v>1</v>
      </c>
    </row>
    <row r="596" spans="1:13" customFormat="1" ht="42" customHeight="1" x14ac:dyDescent="0.2">
      <c r="A596" s="311">
        <f>A595+1</f>
        <v>565</v>
      </c>
      <c r="B596" s="253"/>
      <c r="C596" s="253"/>
      <c r="D596" s="251"/>
      <c r="E596" s="110"/>
      <c r="F596" s="303" t="s">
        <v>1862</v>
      </c>
      <c r="G596" s="297" t="s">
        <v>73</v>
      </c>
      <c r="H596" s="307" t="s">
        <v>1867</v>
      </c>
      <c r="I596" s="293">
        <v>0</v>
      </c>
      <c r="J596" s="333" t="s">
        <v>1789</v>
      </c>
      <c r="K596" s="334"/>
      <c r="L596" s="366">
        <v>0</v>
      </c>
      <c r="M596" s="378">
        <v>1</v>
      </c>
    </row>
    <row r="597" spans="1:13" customFormat="1" ht="42" customHeight="1" x14ac:dyDescent="0.2">
      <c r="A597" s="311">
        <f t="shared" ref="A597:A598" si="28">A596+1</f>
        <v>566</v>
      </c>
      <c r="B597" s="253"/>
      <c r="C597" s="253"/>
      <c r="D597" s="251"/>
      <c r="E597" s="110"/>
      <c r="F597" s="303" t="s">
        <v>1868</v>
      </c>
      <c r="G597" s="175" t="s">
        <v>1869</v>
      </c>
      <c r="H597" s="307" t="s">
        <v>1870</v>
      </c>
      <c r="I597" s="293">
        <v>0</v>
      </c>
      <c r="J597" s="333" t="s">
        <v>1789</v>
      </c>
      <c r="K597" s="334"/>
      <c r="L597" s="366">
        <v>0</v>
      </c>
      <c r="M597" s="378">
        <v>1</v>
      </c>
    </row>
    <row r="598" spans="1:13" customFormat="1" ht="42" customHeight="1" x14ac:dyDescent="0.2">
      <c r="A598" s="311">
        <f t="shared" si="28"/>
        <v>567</v>
      </c>
      <c r="B598" s="253"/>
      <c r="C598" s="253"/>
      <c r="D598" s="251"/>
      <c r="E598" s="110"/>
      <c r="F598" s="303" t="s">
        <v>1868</v>
      </c>
      <c r="G598" s="297" t="s">
        <v>73</v>
      </c>
      <c r="H598" s="307" t="s">
        <v>1872</v>
      </c>
      <c r="I598" s="293">
        <v>0</v>
      </c>
      <c r="J598" s="333" t="s">
        <v>1789</v>
      </c>
      <c r="K598" s="334"/>
      <c r="L598" s="366">
        <v>0</v>
      </c>
      <c r="M598" s="378">
        <v>1</v>
      </c>
    </row>
    <row r="599" spans="1:13" customFormat="1" ht="42" customHeight="1" x14ac:dyDescent="0.2">
      <c r="A599" s="284"/>
      <c r="B599" s="253"/>
      <c r="C599" s="253"/>
      <c r="D599" s="251"/>
      <c r="E599" s="110"/>
      <c r="F599" s="303" t="s">
        <v>1873</v>
      </c>
      <c r="G599" s="175" t="s">
        <v>1874</v>
      </c>
      <c r="H599" s="307" t="s">
        <v>1875</v>
      </c>
      <c r="I599" s="330"/>
      <c r="J599" s="333"/>
      <c r="K599" s="334"/>
      <c r="L599" s="365"/>
      <c r="M599" s="377"/>
    </row>
    <row r="600" spans="1:13" customFormat="1" ht="42" customHeight="1" x14ac:dyDescent="0.2">
      <c r="A600" s="311">
        <f>A598+1</f>
        <v>568</v>
      </c>
      <c r="B600" s="253"/>
      <c r="C600" s="253"/>
      <c r="D600" s="251"/>
      <c r="E600" s="110"/>
      <c r="F600" s="303" t="s">
        <v>1873</v>
      </c>
      <c r="G600" s="297" t="s">
        <v>73</v>
      </c>
      <c r="H600" s="307" t="s">
        <v>1876</v>
      </c>
      <c r="I600" s="293">
        <v>0</v>
      </c>
      <c r="J600" s="333" t="s">
        <v>1789</v>
      </c>
      <c r="K600" s="334"/>
      <c r="L600" s="366">
        <v>0</v>
      </c>
      <c r="M600" s="378">
        <v>1</v>
      </c>
    </row>
    <row r="601" spans="1:13" customFormat="1" ht="42" customHeight="1" x14ac:dyDescent="0.2">
      <c r="A601" s="311">
        <f>A600+1</f>
        <v>569</v>
      </c>
      <c r="B601" s="253"/>
      <c r="C601" s="253"/>
      <c r="D601" s="251"/>
      <c r="E601" s="110"/>
      <c r="F601" s="303" t="s">
        <v>1873</v>
      </c>
      <c r="G601" s="297" t="s">
        <v>73</v>
      </c>
      <c r="H601" s="307" t="s">
        <v>1877</v>
      </c>
      <c r="I601" s="293">
        <v>0</v>
      </c>
      <c r="J601" s="333" t="s">
        <v>1789</v>
      </c>
      <c r="K601" s="334"/>
      <c r="L601" s="366">
        <v>0</v>
      </c>
      <c r="M601" s="378">
        <v>1</v>
      </c>
    </row>
    <row r="602" spans="1:13" customFormat="1" ht="42" customHeight="1" x14ac:dyDescent="0.2">
      <c r="A602" s="311">
        <f>A601+1</f>
        <v>570</v>
      </c>
      <c r="B602" s="253"/>
      <c r="C602" s="253"/>
      <c r="D602" s="251"/>
      <c r="E602" s="110"/>
      <c r="F602" s="303" t="s">
        <v>1873</v>
      </c>
      <c r="G602" s="297" t="s">
        <v>73</v>
      </c>
      <c r="H602" s="307" t="s">
        <v>1878</v>
      </c>
      <c r="I602" s="293">
        <v>0</v>
      </c>
      <c r="J602" s="333" t="s">
        <v>1789</v>
      </c>
      <c r="K602" s="334"/>
      <c r="L602" s="366">
        <v>0</v>
      </c>
      <c r="M602" s="378">
        <v>1</v>
      </c>
    </row>
    <row r="603" spans="1:13" x14ac:dyDescent="0.2">
      <c r="H603" s="367" t="s">
        <v>1890</v>
      </c>
      <c r="I603" s="292">
        <f>COUNTIF(I3:I602,"1")</f>
        <v>401</v>
      </c>
      <c r="J603" s="268">
        <v>407</v>
      </c>
      <c r="K603" s="358">
        <v>413</v>
      </c>
      <c r="L603" s="268">
        <f>COUNTIF(L3:L602,"1")</f>
        <v>407</v>
      </c>
    </row>
    <row r="604" spans="1:13" x14ac:dyDescent="0.2">
      <c r="H604" s="368" t="s">
        <v>1891</v>
      </c>
      <c r="I604" s="292">
        <f>COUNTIF(I3:I602,"2")</f>
        <v>63</v>
      </c>
      <c r="J604" s="268">
        <v>78</v>
      </c>
      <c r="K604" s="358">
        <v>75</v>
      </c>
      <c r="L604" s="268">
        <f>COUNTIF(L3:L602,"2")</f>
        <v>60</v>
      </c>
    </row>
    <row r="605" spans="1:13" x14ac:dyDescent="0.2">
      <c r="H605" s="368" t="s">
        <v>1892</v>
      </c>
      <c r="I605" s="293">
        <f>COUNTIF(I3:I602,"0")</f>
        <v>78</v>
      </c>
      <c r="J605" s="268"/>
      <c r="K605" s="358"/>
      <c r="L605" s="268">
        <f>COUNTIF(L3:L602,"0")</f>
        <v>71</v>
      </c>
    </row>
    <row r="606" spans="1:13" ht="13.5" thickBot="1" x14ac:dyDescent="0.25">
      <c r="H606" s="369" t="s">
        <v>1893</v>
      </c>
      <c r="I606" s="292">
        <f>SUM(I603:I605)</f>
        <v>542</v>
      </c>
      <c r="J606" s="268">
        <f>SUM(J603:J604)</f>
        <v>485</v>
      </c>
      <c r="K606" s="358">
        <f>SUM(K603:K604)</f>
        <v>488</v>
      </c>
      <c r="L606" s="268">
        <f>SUM(L603:L605)</f>
        <v>538</v>
      </c>
    </row>
    <row r="607" spans="1:13" x14ac:dyDescent="0.2">
      <c r="I607" s="295" t="s">
        <v>1854</v>
      </c>
      <c r="J607" s="268" t="s">
        <v>1794</v>
      </c>
      <c r="K607" s="358" t="s">
        <v>1793</v>
      </c>
      <c r="L607" s="370"/>
    </row>
    <row r="608" spans="1:13" x14ac:dyDescent="0.2">
      <c r="L608" s="370"/>
    </row>
    <row r="609" spans="8:12" x14ac:dyDescent="0.2">
      <c r="H609" s="29">
        <v>63</v>
      </c>
      <c r="I609" s="273">
        <f>A602</f>
        <v>570</v>
      </c>
      <c r="L609" s="363">
        <f>L606+H609</f>
        <v>601</v>
      </c>
    </row>
  </sheetData>
  <mergeCells count="408">
    <mergeCell ref="D9:D10"/>
    <mergeCell ref="E9:E10"/>
    <mergeCell ref="F9:F10"/>
    <mergeCell ref="C12:C15"/>
    <mergeCell ref="D12:D20"/>
    <mergeCell ref="E12:E20"/>
    <mergeCell ref="F12:F20"/>
    <mergeCell ref="C17:C19"/>
    <mergeCell ref="A2:I2"/>
    <mergeCell ref="C3:C5"/>
    <mergeCell ref="D3:D6"/>
    <mergeCell ref="E3:E6"/>
    <mergeCell ref="F3:F6"/>
    <mergeCell ref="D7:D8"/>
    <mergeCell ref="E7:E8"/>
    <mergeCell ref="F7:F8"/>
    <mergeCell ref="C39:C41"/>
    <mergeCell ref="C42:C47"/>
    <mergeCell ref="D42:D47"/>
    <mergeCell ref="E42:E47"/>
    <mergeCell ref="F42:F47"/>
    <mergeCell ref="C26:C36"/>
    <mergeCell ref="D26:D36"/>
    <mergeCell ref="E26:E36"/>
    <mergeCell ref="F26:F36"/>
    <mergeCell ref="C37:C38"/>
    <mergeCell ref="D37:D41"/>
    <mergeCell ref="F37:F41"/>
    <mergeCell ref="E37:E41"/>
    <mergeCell ref="G56:G57"/>
    <mergeCell ref="C58:C59"/>
    <mergeCell ref="D58:D59"/>
    <mergeCell ref="E58:E59"/>
    <mergeCell ref="F58:F59"/>
    <mergeCell ref="C48:C51"/>
    <mergeCell ref="D48:D51"/>
    <mergeCell ref="E48:E51"/>
    <mergeCell ref="F48:F51"/>
    <mergeCell ref="C52:C55"/>
    <mergeCell ref="D52:D55"/>
    <mergeCell ref="E52:E55"/>
    <mergeCell ref="F52:F55"/>
    <mergeCell ref="C61:C68"/>
    <mergeCell ref="D61:D68"/>
    <mergeCell ref="E61:E70"/>
    <mergeCell ref="F61:F70"/>
    <mergeCell ref="F71:F72"/>
    <mergeCell ref="E73:E74"/>
    <mergeCell ref="F73:F74"/>
    <mergeCell ref="D56:D57"/>
    <mergeCell ref="E56:E57"/>
    <mergeCell ref="F56:F57"/>
    <mergeCell ref="B80:H80"/>
    <mergeCell ref="D82:D84"/>
    <mergeCell ref="E82:E84"/>
    <mergeCell ref="D86:D87"/>
    <mergeCell ref="E86:E87"/>
    <mergeCell ref="F86:F87"/>
    <mergeCell ref="F82:F85"/>
    <mergeCell ref="C75:C76"/>
    <mergeCell ref="D75:D76"/>
    <mergeCell ref="E75:E76"/>
    <mergeCell ref="F75:F76"/>
    <mergeCell ref="D78:D79"/>
    <mergeCell ref="E78:E79"/>
    <mergeCell ref="F78:F79"/>
    <mergeCell ref="C106:C108"/>
    <mergeCell ref="D106:D108"/>
    <mergeCell ref="E106:E108"/>
    <mergeCell ref="F106:F108"/>
    <mergeCell ref="C109:C118"/>
    <mergeCell ref="D109:D118"/>
    <mergeCell ref="E109:E118"/>
    <mergeCell ref="F109:F118"/>
    <mergeCell ref="C88:C90"/>
    <mergeCell ref="D88:D91"/>
    <mergeCell ref="E88:E91"/>
    <mergeCell ref="F88:F91"/>
    <mergeCell ref="C92:C105"/>
    <mergeCell ref="D92:D105"/>
    <mergeCell ref="E92:E105"/>
    <mergeCell ref="F92:F105"/>
    <mergeCell ref="D127:D132"/>
    <mergeCell ref="E127:E132"/>
    <mergeCell ref="F127:F132"/>
    <mergeCell ref="E133:E137"/>
    <mergeCell ref="F133:F137"/>
    <mergeCell ref="D141:D142"/>
    <mergeCell ref="E141:E142"/>
    <mergeCell ref="F141:F142"/>
    <mergeCell ref="D119:D121"/>
    <mergeCell ref="E119:E121"/>
    <mergeCell ref="F119:F121"/>
    <mergeCell ref="D123:D126"/>
    <mergeCell ref="E123:E126"/>
    <mergeCell ref="F123:F126"/>
    <mergeCell ref="B145:H145"/>
    <mergeCell ref="C147:C155"/>
    <mergeCell ref="D147:D155"/>
    <mergeCell ref="E147:E155"/>
    <mergeCell ref="F147:F155"/>
    <mergeCell ref="C158:C171"/>
    <mergeCell ref="D158:D171"/>
    <mergeCell ref="E158:E171"/>
    <mergeCell ref="F158:F171"/>
    <mergeCell ref="B182:B184"/>
    <mergeCell ref="C182:C184"/>
    <mergeCell ref="D182:D185"/>
    <mergeCell ref="E182:E185"/>
    <mergeCell ref="F182:F185"/>
    <mergeCell ref="G182:G185"/>
    <mergeCell ref="C172:C175"/>
    <mergeCell ref="D172:D175"/>
    <mergeCell ref="E172:E175"/>
    <mergeCell ref="F172:F175"/>
    <mergeCell ref="C176:C181"/>
    <mergeCell ref="D176:D181"/>
    <mergeCell ref="E176:E181"/>
    <mergeCell ref="F176:F181"/>
    <mergeCell ref="C195:C201"/>
    <mergeCell ref="D195:D201"/>
    <mergeCell ref="E195:E201"/>
    <mergeCell ref="F195:F201"/>
    <mergeCell ref="C202:C205"/>
    <mergeCell ref="D202:D205"/>
    <mergeCell ref="E202:E205"/>
    <mergeCell ref="F202:F205"/>
    <mergeCell ref="B186:H186"/>
    <mergeCell ref="D187:D189"/>
    <mergeCell ref="E187:E189"/>
    <mergeCell ref="F187:F189"/>
    <mergeCell ref="D190:D194"/>
    <mergeCell ref="E190:E194"/>
    <mergeCell ref="F190:F194"/>
    <mergeCell ref="D211:D212"/>
    <mergeCell ref="E211:E212"/>
    <mergeCell ref="F211:F212"/>
    <mergeCell ref="D215:D216"/>
    <mergeCell ref="E215:E216"/>
    <mergeCell ref="F215:F216"/>
    <mergeCell ref="C206:C208"/>
    <mergeCell ref="D206:D208"/>
    <mergeCell ref="E206:E208"/>
    <mergeCell ref="F206:F208"/>
    <mergeCell ref="D209:D210"/>
    <mergeCell ref="E209:E210"/>
    <mergeCell ref="F209:F210"/>
    <mergeCell ref="C229:C230"/>
    <mergeCell ref="C231:C236"/>
    <mergeCell ref="D231:D236"/>
    <mergeCell ref="E231:E236"/>
    <mergeCell ref="F231:F236"/>
    <mergeCell ref="B217:H217"/>
    <mergeCell ref="D218:D219"/>
    <mergeCell ref="E218:E219"/>
    <mergeCell ref="F218:F219"/>
    <mergeCell ref="D220:D224"/>
    <mergeCell ref="E220:E224"/>
    <mergeCell ref="F220:F224"/>
    <mergeCell ref="D238:D239"/>
    <mergeCell ref="E238:E239"/>
    <mergeCell ref="F238:F239"/>
    <mergeCell ref="D241:D243"/>
    <mergeCell ref="E241:E243"/>
    <mergeCell ref="F241:F243"/>
    <mergeCell ref="D225:D230"/>
    <mergeCell ref="E225:E230"/>
    <mergeCell ref="F225:F230"/>
    <mergeCell ref="B251:H251"/>
    <mergeCell ref="D252:D261"/>
    <mergeCell ref="E252:E261"/>
    <mergeCell ref="F252:F261"/>
    <mergeCell ref="C256:C258"/>
    <mergeCell ref="C259:C261"/>
    <mergeCell ref="D245:D246"/>
    <mergeCell ref="E245:E246"/>
    <mergeCell ref="F245:F246"/>
    <mergeCell ref="D247:D250"/>
    <mergeCell ref="E247:E250"/>
    <mergeCell ref="F247:F250"/>
    <mergeCell ref="E271:E274"/>
    <mergeCell ref="F271:F274"/>
    <mergeCell ref="C275:C280"/>
    <mergeCell ref="D275:D280"/>
    <mergeCell ref="E275:E280"/>
    <mergeCell ref="F275:F280"/>
    <mergeCell ref="D262:D264"/>
    <mergeCell ref="E262:E264"/>
    <mergeCell ref="F262:F264"/>
    <mergeCell ref="D265:D269"/>
    <mergeCell ref="E265:E269"/>
    <mergeCell ref="F265:F269"/>
    <mergeCell ref="C290:C293"/>
    <mergeCell ref="D290:D296"/>
    <mergeCell ref="E290:E296"/>
    <mergeCell ref="F290:F296"/>
    <mergeCell ref="C281:C285"/>
    <mergeCell ref="D281:D285"/>
    <mergeCell ref="E281:E285"/>
    <mergeCell ref="F281:F285"/>
    <mergeCell ref="D286:D287"/>
    <mergeCell ref="E286:E287"/>
    <mergeCell ref="F286:F287"/>
    <mergeCell ref="D297:D299"/>
    <mergeCell ref="E297:E299"/>
    <mergeCell ref="F297:F299"/>
    <mergeCell ref="D300:D303"/>
    <mergeCell ref="E300:E303"/>
    <mergeCell ref="F300:F303"/>
    <mergeCell ref="D288:D289"/>
    <mergeCell ref="E288:E289"/>
    <mergeCell ref="F288:F289"/>
    <mergeCell ref="D318:D321"/>
    <mergeCell ref="E318:E321"/>
    <mergeCell ref="F318:F321"/>
    <mergeCell ref="D323:D326"/>
    <mergeCell ref="E323:E326"/>
    <mergeCell ref="F323:F326"/>
    <mergeCell ref="B307:H307"/>
    <mergeCell ref="D309:D313"/>
    <mergeCell ref="E309:E313"/>
    <mergeCell ref="F309:F313"/>
    <mergeCell ref="D314:D317"/>
    <mergeCell ref="E314:E317"/>
    <mergeCell ref="F314:F317"/>
    <mergeCell ref="F332:F341"/>
    <mergeCell ref="G332:G341"/>
    <mergeCell ref="C342:C348"/>
    <mergeCell ref="D342:D348"/>
    <mergeCell ref="F343:F347"/>
    <mergeCell ref="G343:G347"/>
    <mergeCell ref="E348:E350"/>
    <mergeCell ref="F348:F350"/>
    <mergeCell ref="C324:C326"/>
    <mergeCell ref="C327:C328"/>
    <mergeCell ref="D327:D331"/>
    <mergeCell ref="E327:E331"/>
    <mergeCell ref="F327:F331"/>
    <mergeCell ref="C329:C330"/>
    <mergeCell ref="C359:C364"/>
    <mergeCell ref="D359:D364"/>
    <mergeCell ref="E359:E364"/>
    <mergeCell ref="F359:F364"/>
    <mergeCell ref="C365:C367"/>
    <mergeCell ref="C352:C358"/>
    <mergeCell ref="D352:D356"/>
    <mergeCell ref="E352:E356"/>
    <mergeCell ref="F352:F356"/>
    <mergeCell ref="D357:D358"/>
    <mergeCell ref="E357:E358"/>
    <mergeCell ref="F357:F358"/>
    <mergeCell ref="F365:F369"/>
    <mergeCell ref="E365:E369"/>
    <mergeCell ref="D365:D369"/>
    <mergeCell ref="C374:C377"/>
    <mergeCell ref="B380:H380"/>
    <mergeCell ref="D381:D382"/>
    <mergeCell ref="E381:E382"/>
    <mergeCell ref="F381:F382"/>
    <mergeCell ref="C368:C369"/>
    <mergeCell ref="B370:H370"/>
    <mergeCell ref="D371:D372"/>
    <mergeCell ref="E371:E372"/>
    <mergeCell ref="F371:F372"/>
    <mergeCell ref="D383:D385"/>
    <mergeCell ref="E383:E385"/>
    <mergeCell ref="F383:F385"/>
    <mergeCell ref="D387:D388"/>
    <mergeCell ref="E387:E388"/>
    <mergeCell ref="F387:F388"/>
    <mergeCell ref="D373:D378"/>
    <mergeCell ref="E373:E378"/>
    <mergeCell ref="F373:F378"/>
    <mergeCell ref="B398:H398"/>
    <mergeCell ref="C400:C401"/>
    <mergeCell ref="D400:D401"/>
    <mergeCell ref="E400:E401"/>
    <mergeCell ref="F400:F401"/>
    <mergeCell ref="E402:E403"/>
    <mergeCell ref="F402:F403"/>
    <mergeCell ref="D390:D393"/>
    <mergeCell ref="E390:E393"/>
    <mergeCell ref="F390:F393"/>
    <mergeCell ref="D394:D397"/>
    <mergeCell ref="E394:E397"/>
    <mergeCell ref="F394:F397"/>
    <mergeCell ref="D410:D411"/>
    <mergeCell ref="E410:E411"/>
    <mergeCell ref="F410:F411"/>
    <mergeCell ref="D413:D418"/>
    <mergeCell ref="E413:E418"/>
    <mergeCell ref="F413:F418"/>
    <mergeCell ref="D404:D405"/>
    <mergeCell ref="E404:E405"/>
    <mergeCell ref="F404:F405"/>
    <mergeCell ref="D407:D408"/>
    <mergeCell ref="E407:E408"/>
    <mergeCell ref="F407:F408"/>
    <mergeCell ref="G431:G437"/>
    <mergeCell ref="D438:D440"/>
    <mergeCell ref="E438:E440"/>
    <mergeCell ref="F438:F440"/>
    <mergeCell ref="C440:C443"/>
    <mergeCell ref="D441:D443"/>
    <mergeCell ref="E441:E443"/>
    <mergeCell ref="F441:F443"/>
    <mergeCell ref="C414:C417"/>
    <mergeCell ref="B419:H419"/>
    <mergeCell ref="D421:D427"/>
    <mergeCell ref="E421:E427"/>
    <mergeCell ref="F421:F427"/>
    <mergeCell ref="D428:D430"/>
    <mergeCell ref="E428:E430"/>
    <mergeCell ref="F428:F430"/>
    <mergeCell ref="D444:D446"/>
    <mergeCell ref="E444:E446"/>
    <mergeCell ref="F444:F446"/>
    <mergeCell ref="C445:C446"/>
    <mergeCell ref="C447:C448"/>
    <mergeCell ref="D447:D448"/>
    <mergeCell ref="E447:E448"/>
    <mergeCell ref="F447:F448"/>
    <mergeCell ref="F431:F437"/>
    <mergeCell ref="C457:C461"/>
    <mergeCell ref="D457:D461"/>
    <mergeCell ref="E457:E461"/>
    <mergeCell ref="F457:F461"/>
    <mergeCell ref="C449:C452"/>
    <mergeCell ref="D449:D452"/>
    <mergeCell ref="E449:E452"/>
    <mergeCell ref="F449:F452"/>
    <mergeCell ref="E453:E454"/>
    <mergeCell ref="F453:F454"/>
    <mergeCell ref="D463:D464"/>
    <mergeCell ref="E463:E464"/>
    <mergeCell ref="F463:F464"/>
    <mergeCell ref="D465:D468"/>
    <mergeCell ref="E465:E468"/>
    <mergeCell ref="F465:F468"/>
    <mergeCell ref="D455:D456"/>
    <mergeCell ref="E455:E456"/>
    <mergeCell ref="F455:F456"/>
    <mergeCell ref="D469:D473"/>
    <mergeCell ref="E469:E473"/>
    <mergeCell ref="F469:F473"/>
    <mergeCell ref="C470:C473"/>
    <mergeCell ref="C474:C476"/>
    <mergeCell ref="D474:D479"/>
    <mergeCell ref="E474:E479"/>
    <mergeCell ref="F474:F479"/>
    <mergeCell ref="C477:C479"/>
    <mergeCell ref="B481:H481"/>
    <mergeCell ref="D482:D484"/>
    <mergeCell ref="E482:E484"/>
    <mergeCell ref="F482:F484"/>
    <mergeCell ref="C486:C487"/>
    <mergeCell ref="D486:D489"/>
    <mergeCell ref="E486:E489"/>
    <mergeCell ref="F486:F489"/>
    <mergeCell ref="C488:C489"/>
    <mergeCell ref="E507:E508"/>
    <mergeCell ref="F507:F508"/>
    <mergeCell ref="E509:E517"/>
    <mergeCell ref="F509:F517"/>
    <mergeCell ref="D510:D515"/>
    <mergeCell ref="D516:D517"/>
    <mergeCell ref="D490:D492"/>
    <mergeCell ref="E490:E492"/>
    <mergeCell ref="F490:F492"/>
    <mergeCell ref="B493:H493"/>
    <mergeCell ref="E494:E506"/>
    <mergeCell ref="F494:F506"/>
    <mergeCell ref="D497:D506"/>
    <mergeCell ref="F565:F566"/>
    <mergeCell ref="F559:F564"/>
    <mergeCell ref="B521:H521"/>
    <mergeCell ref="C522:C524"/>
    <mergeCell ref="D522:D524"/>
    <mergeCell ref="E522:E524"/>
    <mergeCell ref="F522:F524"/>
    <mergeCell ref="C525:C526"/>
    <mergeCell ref="D525:D526"/>
    <mergeCell ref="E525:E526"/>
    <mergeCell ref="F525:F526"/>
    <mergeCell ref="C574:C579"/>
    <mergeCell ref="F580:F591"/>
    <mergeCell ref="G580:G591"/>
    <mergeCell ref="F527:F541"/>
    <mergeCell ref="F542:F545"/>
    <mergeCell ref="D527:D541"/>
    <mergeCell ref="D542:D545"/>
    <mergeCell ref="E542:E545"/>
    <mergeCell ref="C527:C541"/>
    <mergeCell ref="C542:C545"/>
    <mergeCell ref="F557:F558"/>
    <mergeCell ref="F570:F572"/>
    <mergeCell ref="G570:G572"/>
    <mergeCell ref="D573:D579"/>
    <mergeCell ref="E573:E579"/>
    <mergeCell ref="F573:F579"/>
    <mergeCell ref="D559:D564"/>
    <mergeCell ref="E559:E564"/>
    <mergeCell ref="E565:E566"/>
    <mergeCell ref="D565:D566"/>
    <mergeCell ref="E548:E556"/>
    <mergeCell ref="F548:F556"/>
    <mergeCell ref="C559:C564"/>
    <mergeCell ref="C565:C566"/>
  </mergeCells>
  <printOptions gridLines="1"/>
  <pageMargins left="0.25" right="0.25" top="0.5" bottom="0.5" header="0.5" footer="0"/>
  <pageSetup scale="86" fitToHeight="75" orientation="landscape" r:id="rId1"/>
  <headerFooter alignWithMargins="0">
    <oddFooter>Page &amp;P of &amp;N</oddFooter>
  </headerFooter>
  <rowBreaks count="16" manualBreakCount="16">
    <brk id="36" max="16383" man="1"/>
    <brk id="55" max="16383" man="1"/>
    <brk id="77" max="16383" man="1"/>
    <brk id="79" max="16383" man="1"/>
    <brk id="144" max="16383" man="1"/>
    <brk id="185" max="16383" man="1"/>
    <brk id="216" max="16383" man="1"/>
    <brk id="250" max="16383" man="1"/>
    <brk id="306" max="16383" man="1"/>
    <brk id="369" max="16383" man="1"/>
    <brk id="379" max="16383" man="1"/>
    <brk id="397" max="16383" man="1"/>
    <brk id="418" max="16383" man="1"/>
    <brk id="480" max="16383" man="1"/>
    <brk id="492" max="16383" man="1"/>
    <brk id="52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27"/>
  <sheetViews>
    <sheetView zoomScaleNormal="100" workbookViewId="0">
      <pane ySplit="1" topLeftCell="A2" activePane="bottomLeft" state="frozen"/>
      <selection pane="bottomLeft"/>
    </sheetView>
  </sheetViews>
  <sheetFormatPr defaultColWidth="9.140625" defaultRowHeight="12.75" x14ac:dyDescent="0.2"/>
  <cols>
    <col min="1" max="1" width="5.7109375" style="29" customWidth="1"/>
    <col min="2" max="2" width="17.42578125" style="29" hidden="1" customWidth="1"/>
    <col min="3" max="3" width="18.85546875" style="29" hidden="1" customWidth="1"/>
    <col min="4" max="5" width="18.140625" style="29" hidden="1" customWidth="1"/>
    <col min="6" max="7" width="18.140625" style="29" customWidth="1"/>
    <col min="8" max="8" width="28.42578125" style="29" customWidth="1"/>
    <col min="9" max="9" width="66.140625" style="408" customWidth="1"/>
    <col min="10" max="10" width="9.140625" style="273" hidden="1" customWidth="1"/>
    <col min="11" max="12" width="9.140625" style="29" hidden="1" customWidth="1"/>
    <col min="13" max="13" width="13.85546875" style="273" customWidth="1"/>
    <col min="14" max="16384" width="9.140625" style="29"/>
  </cols>
  <sheetData>
    <row r="1" spans="1:13" ht="54.75" customHeight="1" x14ac:dyDescent="0.2">
      <c r="A1" s="389"/>
      <c r="B1" s="196" t="s">
        <v>1361</v>
      </c>
      <c r="C1" s="196" t="s">
        <v>1411</v>
      </c>
      <c r="D1" s="196" t="s">
        <v>1412</v>
      </c>
      <c r="E1" s="196" t="s">
        <v>1523</v>
      </c>
      <c r="F1" s="196" t="s">
        <v>1787</v>
      </c>
      <c r="G1" s="196" t="s">
        <v>1894</v>
      </c>
      <c r="H1" s="196" t="s">
        <v>0</v>
      </c>
      <c r="I1" s="196" t="s">
        <v>1</v>
      </c>
      <c r="J1" s="180" t="s">
        <v>1620</v>
      </c>
      <c r="K1" s="180"/>
      <c r="M1" s="256" t="s">
        <v>1920</v>
      </c>
    </row>
    <row r="2" spans="1:13" ht="12.75" customHeight="1" x14ac:dyDescent="0.2">
      <c r="A2" s="770" t="s">
        <v>1368</v>
      </c>
      <c r="B2" s="770"/>
      <c r="C2" s="770"/>
      <c r="D2" s="770"/>
      <c r="E2" s="770"/>
      <c r="F2" s="770"/>
      <c r="G2" s="770"/>
      <c r="H2" s="770"/>
      <c r="I2" s="770"/>
      <c r="J2" s="770"/>
      <c r="K2" s="267"/>
      <c r="M2" s="69"/>
    </row>
    <row r="3" spans="1:13" ht="51" x14ac:dyDescent="0.2">
      <c r="A3" s="14">
        <v>1</v>
      </c>
      <c r="B3" s="390" t="s">
        <v>729</v>
      </c>
      <c r="C3" s="755">
        <v>1.3</v>
      </c>
      <c r="D3" s="755">
        <v>1.3</v>
      </c>
      <c r="E3" s="755">
        <v>1.3</v>
      </c>
      <c r="F3" s="755">
        <v>1.3</v>
      </c>
      <c r="G3" s="756">
        <v>1.3</v>
      </c>
      <c r="H3" s="390" t="s">
        <v>2</v>
      </c>
      <c r="I3" s="218" t="s">
        <v>1552</v>
      </c>
      <c r="J3" s="392">
        <v>1</v>
      </c>
      <c r="K3" s="197"/>
      <c r="M3" s="412">
        <v>1</v>
      </c>
    </row>
    <row r="4" spans="1:13" ht="25.5" x14ac:dyDescent="0.2">
      <c r="A4" s="14">
        <f>A3+1</f>
        <v>2</v>
      </c>
      <c r="B4" s="390" t="s">
        <v>729</v>
      </c>
      <c r="C4" s="755"/>
      <c r="D4" s="755"/>
      <c r="E4" s="755"/>
      <c r="F4" s="755"/>
      <c r="G4" s="757"/>
      <c r="H4" s="390" t="s">
        <v>73</v>
      </c>
      <c r="I4" s="218" t="s">
        <v>1517</v>
      </c>
      <c r="J4" s="392">
        <v>1</v>
      </c>
      <c r="K4" s="197"/>
      <c r="M4" s="412">
        <v>1</v>
      </c>
    </row>
    <row r="5" spans="1:13" ht="38.25" x14ac:dyDescent="0.2">
      <c r="A5" s="14">
        <f>A4+1</f>
        <v>3</v>
      </c>
      <c r="B5" s="390" t="s">
        <v>729</v>
      </c>
      <c r="C5" s="755"/>
      <c r="D5" s="755"/>
      <c r="E5" s="755"/>
      <c r="F5" s="755"/>
      <c r="G5" s="757"/>
      <c r="H5" s="390" t="s">
        <v>73</v>
      </c>
      <c r="I5" s="218" t="s">
        <v>847</v>
      </c>
      <c r="J5" s="392">
        <v>2</v>
      </c>
      <c r="K5" s="197"/>
      <c r="M5" s="413">
        <v>2</v>
      </c>
    </row>
    <row r="6" spans="1:13" ht="25.5" x14ac:dyDescent="0.2">
      <c r="A6" s="14">
        <f t="shared" ref="A6:A68" si="0">A5+1</f>
        <v>4</v>
      </c>
      <c r="B6" s="31" t="s">
        <v>785</v>
      </c>
      <c r="C6" s="390" t="s">
        <v>1305</v>
      </c>
      <c r="D6" s="755"/>
      <c r="E6" s="755"/>
      <c r="F6" s="755"/>
      <c r="G6" s="758"/>
      <c r="H6" s="390" t="s">
        <v>73</v>
      </c>
      <c r="I6" s="218" t="s">
        <v>848</v>
      </c>
      <c r="J6" s="392">
        <v>1</v>
      </c>
      <c r="K6" s="197"/>
      <c r="M6" s="412">
        <v>1</v>
      </c>
    </row>
    <row r="7" spans="1:13" x14ac:dyDescent="0.2">
      <c r="A7" s="14">
        <f t="shared" si="0"/>
        <v>5</v>
      </c>
      <c r="B7" s="392" t="s">
        <v>730</v>
      </c>
      <c r="C7" s="391" t="s">
        <v>4</v>
      </c>
      <c r="D7" s="755" t="s">
        <v>4</v>
      </c>
      <c r="E7" s="755" t="s">
        <v>4</v>
      </c>
      <c r="F7" s="755" t="s">
        <v>4</v>
      </c>
      <c r="G7" s="756" t="s">
        <v>4</v>
      </c>
      <c r="H7" s="390" t="s">
        <v>5</v>
      </c>
      <c r="I7" s="215" t="s">
        <v>849</v>
      </c>
      <c r="J7" s="392">
        <v>1</v>
      </c>
      <c r="K7" s="197"/>
      <c r="M7" s="412">
        <v>1</v>
      </c>
    </row>
    <row r="8" spans="1:13" ht="25.5" x14ac:dyDescent="0.2">
      <c r="A8" s="14">
        <f t="shared" si="0"/>
        <v>6</v>
      </c>
      <c r="B8" s="31" t="s">
        <v>785</v>
      </c>
      <c r="C8" s="390" t="s">
        <v>1306</v>
      </c>
      <c r="D8" s="755"/>
      <c r="E8" s="755"/>
      <c r="F8" s="755"/>
      <c r="G8" s="758"/>
      <c r="H8" s="390" t="s">
        <v>73</v>
      </c>
      <c r="I8" s="215" t="s">
        <v>850</v>
      </c>
      <c r="J8" s="392">
        <v>1</v>
      </c>
      <c r="K8" s="197"/>
      <c r="M8" s="412">
        <v>1</v>
      </c>
    </row>
    <row r="9" spans="1:13" ht="25.5" x14ac:dyDescent="0.2">
      <c r="A9" s="14">
        <f t="shared" si="0"/>
        <v>7</v>
      </c>
      <c r="B9" s="31" t="s">
        <v>785</v>
      </c>
      <c r="C9" s="390" t="s">
        <v>1307</v>
      </c>
      <c r="D9" s="755" t="s">
        <v>8</v>
      </c>
      <c r="E9" s="755" t="s">
        <v>8</v>
      </c>
      <c r="F9" s="755" t="s">
        <v>8</v>
      </c>
      <c r="G9" s="756" t="s">
        <v>4</v>
      </c>
      <c r="H9" s="390" t="s">
        <v>9</v>
      </c>
      <c r="I9" s="218" t="s">
        <v>851</v>
      </c>
      <c r="J9" s="392">
        <v>1</v>
      </c>
      <c r="K9" s="197"/>
      <c r="M9" s="412">
        <v>1</v>
      </c>
    </row>
    <row r="10" spans="1:13" x14ac:dyDescent="0.2">
      <c r="A10" s="397"/>
      <c r="B10" s="390" t="s">
        <v>731</v>
      </c>
      <c r="C10" s="391" t="s">
        <v>8</v>
      </c>
      <c r="D10" s="755"/>
      <c r="E10" s="755"/>
      <c r="F10" s="755"/>
      <c r="G10" s="758"/>
      <c r="H10" s="390" t="s">
        <v>73</v>
      </c>
      <c r="I10" s="399" t="s">
        <v>852</v>
      </c>
      <c r="J10" s="397"/>
      <c r="K10" s="197"/>
      <c r="M10" s="397"/>
    </row>
    <row r="11" spans="1:13" ht="25.5" x14ac:dyDescent="0.2">
      <c r="A11" s="14">
        <f>A9+1</f>
        <v>8</v>
      </c>
      <c r="B11" s="390" t="s">
        <v>731</v>
      </c>
      <c r="C11" s="391" t="s">
        <v>1291</v>
      </c>
      <c r="D11" s="391" t="s">
        <v>1291</v>
      </c>
      <c r="E11" s="391" t="s">
        <v>1291</v>
      </c>
      <c r="F11" s="391" t="s">
        <v>1291</v>
      </c>
      <c r="G11" s="391" t="s">
        <v>1291</v>
      </c>
      <c r="H11" s="390" t="s">
        <v>73</v>
      </c>
      <c r="I11" s="399" t="s">
        <v>1413</v>
      </c>
      <c r="J11" s="392">
        <v>1</v>
      </c>
      <c r="K11" s="197"/>
      <c r="M11" s="412">
        <v>1</v>
      </c>
    </row>
    <row r="12" spans="1:13" ht="63.75" x14ac:dyDescent="0.2">
      <c r="A12" s="14">
        <f t="shared" si="0"/>
        <v>9</v>
      </c>
      <c r="B12" s="390" t="s">
        <v>731</v>
      </c>
      <c r="C12" s="764" t="s">
        <v>1276</v>
      </c>
      <c r="D12" s="764" t="s">
        <v>1276</v>
      </c>
      <c r="E12" s="764" t="s">
        <v>1276</v>
      </c>
      <c r="F12" s="764" t="s">
        <v>1276</v>
      </c>
      <c r="G12" s="773" t="s">
        <v>1276</v>
      </c>
      <c r="H12" s="390" t="s">
        <v>73</v>
      </c>
      <c r="I12" s="399" t="s">
        <v>1414</v>
      </c>
      <c r="J12" s="392">
        <v>1</v>
      </c>
      <c r="K12" s="197"/>
      <c r="M12" s="412">
        <v>1</v>
      </c>
    </row>
    <row r="13" spans="1:13" ht="38.25" x14ac:dyDescent="0.2">
      <c r="A13" s="14">
        <f t="shared" si="0"/>
        <v>10</v>
      </c>
      <c r="B13" s="390" t="s">
        <v>731</v>
      </c>
      <c r="C13" s="764"/>
      <c r="D13" s="764"/>
      <c r="E13" s="764"/>
      <c r="F13" s="764"/>
      <c r="G13" s="774"/>
      <c r="H13" s="390" t="s">
        <v>73</v>
      </c>
      <c r="I13" s="399" t="s">
        <v>1415</v>
      </c>
      <c r="J13" s="392">
        <v>1</v>
      </c>
      <c r="K13" s="197"/>
      <c r="M13" s="412">
        <v>1</v>
      </c>
    </row>
    <row r="14" spans="1:13" ht="25.5" x14ac:dyDescent="0.2">
      <c r="A14" s="14">
        <f t="shared" si="0"/>
        <v>11</v>
      </c>
      <c r="B14" s="390" t="s">
        <v>731</v>
      </c>
      <c r="C14" s="764"/>
      <c r="D14" s="764"/>
      <c r="E14" s="764"/>
      <c r="F14" s="764"/>
      <c r="G14" s="774"/>
      <c r="H14" s="390" t="s">
        <v>73</v>
      </c>
      <c r="I14" s="399" t="s">
        <v>1416</v>
      </c>
      <c r="J14" s="392">
        <v>1</v>
      </c>
      <c r="K14" s="197"/>
      <c r="M14" s="412">
        <v>1</v>
      </c>
    </row>
    <row r="15" spans="1:13" ht="25.5" x14ac:dyDescent="0.2">
      <c r="A15" s="14">
        <f t="shared" si="0"/>
        <v>12</v>
      </c>
      <c r="B15" s="390" t="s">
        <v>731</v>
      </c>
      <c r="C15" s="764"/>
      <c r="D15" s="764"/>
      <c r="E15" s="764"/>
      <c r="F15" s="764"/>
      <c r="G15" s="774"/>
      <c r="H15" s="390" t="s">
        <v>73</v>
      </c>
      <c r="I15" s="399" t="s">
        <v>1417</v>
      </c>
      <c r="J15" s="392">
        <v>1</v>
      </c>
      <c r="K15" s="197"/>
      <c r="M15" s="412">
        <v>1</v>
      </c>
    </row>
    <row r="16" spans="1:13" ht="38.25" x14ac:dyDescent="0.2">
      <c r="A16" s="14">
        <f t="shared" si="0"/>
        <v>13</v>
      </c>
      <c r="B16" s="31" t="s">
        <v>785</v>
      </c>
      <c r="C16" s="390" t="s">
        <v>1308</v>
      </c>
      <c r="D16" s="764"/>
      <c r="E16" s="764"/>
      <c r="F16" s="764"/>
      <c r="G16" s="774"/>
      <c r="H16" s="390" t="s">
        <v>73</v>
      </c>
      <c r="I16" s="400" t="s">
        <v>1418</v>
      </c>
      <c r="J16" s="392">
        <v>1</v>
      </c>
      <c r="K16" s="197"/>
      <c r="M16" s="414">
        <v>1</v>
      </c>
    </row>
    <row r="17" spans="1:13" ht="25.5" customHeight="1" x14ac:dyDescent="0.2">
      <c r="A17" s="14">
        <f t="shared" si="0"/>
        <v>14</v>
      </c>
      <c r="B17" s="390" t="s">
        <v>833</v>
      </c>
      <c r="C17" s="764" t="s">
        <v>1276</v>
      </c>
      <c r="D17" s="764"/>
      <c r="E17" s="764"/>
      <c r="F17" s="764"/>
      <c r="G17" s="774"/>
      <c r="H17" s="390" t="s">
        <v>73</v>
      </c>
      <c r="I17" s="399" t="s">
        <v>1419</v>
      </c>
      <c r="J17" s="392">
        <v>1</v>
      </c>
      <c r="K17" s="197"/>
      <c r="M17" s="414">
        <v>1</v>
      </c>
    </row>
    <row r="18" spans="1:13" x14ac:dyDescent="0.2">
      <c r="A18" s="14">
        <f t="shared" si="0"/>
        <v>15</v>
      </c>
      <c r="B18" s="390" t="s">
        <v>834</v>
      </c>
      <c r="C18" s="764"/>
      <c r="D18" s="764"/>
      <c r="E18" s="764"/>
      <c r="F18" s="764"/>
      <c r="G18" s="774"/>
      <c r="H18" s="390" t="s">
        <v>73</v>
      </c>
      <c r="I18" s="399" t="s">
        <v>1420</v>
      </c>
      <c r="J18" s="392">
        <v>1</v>
      </c>
      <c r="K18" s="197"/>
      <c r="M18" s="414">
        <v>1</v>
      </c>
    </row>
    <row r="19" spans="1:13" ht="27" customHeight="1" x14ac:dyDescent="0.2">
      <c r="A19" s="14">
        <f t="shared" si="0"/>
        <v>16</v>
      </c>
      <c r="B19" s="390" t="s">
        <v>834</v>
      </c>
      <c r="C19" s="764"/>
      <c r="D19" s="764"/>
      <c r="E19" s="764"/>
      <c r="F19" s="764"/>
      <c r="G19" s="774"/>
      <c r="H19" s="390" t="s">
        <v>73</v>
      </c>
      <c r="I19" s="399" t="s">
        <v>1421</v>
      </c>
      <c r="J19" s="392">
        <v>1</v>
      </c>
      <c r="K19" s="197"/>
      <c r="M19" s="414">
        <v>1</v>
      </c>
    </row>
    <row r="20" spans="1:13" ht="25.5" x14ac:dyDescent="0.2">
      <c r="A20" s="14">
        <f t="shared" si="0"/>
        <v>17</v>
      </c>
      <c r="B20" s="390" t="s">
        <v>834</v>
      </c>
      <c r="C20" s="392" t="s">
        <v>1276</v>
      </c>
      <c r="D20" s="764"/>
      <c r="E20" s="764"/>
      <c r="F20" s="764"/>
      <c r="G20" s="775"/>
      <c r="H20" s="390" t="s">
        <v>73</v>
      </c>
      <c r="I20" s="399" t="s">
        <v>1422</v>
      </c>
      <c r="J20" s="392">
        <v>1</v>
      </c>
      <c r="K20" s="197"/>
      <c r="M20" s="414">
        <v>1</v>
      </c>
    </row>
    <row r="21" spans="1:13" ht="25.5" x14ac:dyDescent="0.2">
      <c r="A21" s="397"/>
      <c r="B21" s="31" t="s">
        <v>785</v>
      </c>
      <c r="C21" s="392" t="s">
        <v>1309</v>
      </c>
      <c r="D21" s="392" t="s">
        <v>1277</v>
      </c>
      <c r="E21" s="392" t="s">
        <v>1277</v>
      </c>
      <c r="F21" s="392" t="s">
        <v>1277</v>
      </c>
      <c r="G21" s="773" t="s">
        <v>2000</v>
      </c>
      <c r="H21" s="390" t="s">
        <v>73</v>
      </c>
      <c r="I21" s="399" t="s">
        <v>1423</v>
      </c>
      <c r="J21" s="397"/>
      <c r="K21" s="197"/>
      <c r="M21" s="397"/>
    </row>
    <row r="22" spans="1:13" ht="25.5" x14ac:dyDescent="0.2">
      <c r="A22" s="14">
        <f>A20+1</f>
        <v>18</v>
      </c>
      <c r="B22" s="390" t="s">
        <v>835</v>
      </c>
      <c r="C22" s="392" t="s">
        <v>1277</v>
      </c>
      <c r="D22" s="392" t="s">
        <v>1277</v>
      </c>
      <c r="E22" s="392" t="s">
        <v>1277</v>
      </c>
      <c r="F22" s="392" t="s">
        <v>1277</v>
      </c>
      <c r="G22" s="774"/>
      <c r="H22" s="390" t="s">
        <v>73</v>
      </c>
      <c r="I22" s="399" t="s">
        <v>1599</v>
      </c>
      <c r="J22" s="392">
        <v>1</v>
      </c>
      <c r="K22" s="197"/>
      <c r="M22" s="414">
        <v>1</v>
      </c>
    </row>
    <row r="23" spans="1:13" ht="25.5" x14ac:dyDescent="0.2">
      <c r="A23" s="14">
        <f t="shared" si="0"/>
        <v>19</v>
      </c>
      <c r="B23" s="390" t="s">
        <v>836</v>
      </c>
      <c r="C23" s="392" t="s">
        <v>1277</v>
      </c>
      <c r="D23" s="392" t="s">
        <v>1277</v>
      </c>
      <c r="E23" s="392" t="s">
        <v>1277</v>
      </c>
      <c r="F23" s="392" t="s">
        <v>1277</v>
      </c>
      <c r="G23" s="775"/>
      <c r="H23" s="390" t="s">
        <v>1568</v>
      </c>
      <c r="I23" s="203" t="s">
        <v>1600</v>
      </c>
      <c r="J23" s="392">
        <v>1</v>
      </c>
      <c r="K23" s="197"/>
      <c r="M23" s="414">
        <v>1</v>
      </c>
    </row>
    <row r="24" spans="1:13" s="396" customFormat="1" ht="51" x14ac:dyDescent="0.2">
      <c r="A24" s="14">
        <f t="shared" si="0"/>
        <v>20</v>
      </c>
      <c r="B24" s="392" t="s">
        <v>1265</v>
      </c>
      <c r="C24" s="392" t="s">
        <v>843</v>
      </c>
      <c r="D24" s="392" t="s">
        <v>843</v>
      </c>
      <c r="E24" s="392" t="s">
        <v>843</v>
      </c>
      <c r="F24" s="392" t="s">
        <v>843</v>
      </c>
      <c r="G24" s="392" t="s">
        <v>843</v>
      </c>
      <c r="H24" s="392" t="s">
        <v>844</v>
      </c>
      <c r="I24" s="203" t="s">
        <v>1482</v>
      </c>
      <c r="J24" s="392">
        <v>1</v>
      </c>
      <c r="K24" s="259"/>
      <c r="M24" s="414">
        <v>1</v>
      </c>
    </row>
    <row r="25" spans="1:13" ht="51" x14ac:dyDescent="0.2">
      <c r="A25" s="14">
        <f t="shared" si="0"/>
        <v>21</v>
      </c>
      <c r="B25" s="390" t="s">
        <v>732</v>
      </c>
      <c r="C25" s="391" t="s">
        <v>29</v>
      </c>
      <c r="D25" s="391" t="s">
        <v>29</v>
      </c>
      <c r="E25" s="391" t="s">
        <v>29</v>
      </c>
      <c r="F25" s="391" t="s">
        <v>29</v>
      </c>
      <c r="G25" s="391" t="s">
        <v>29</v>
      </c>
      <c r="H25" s="390" t="s">
        <v>17</v>
      </c>
      <c r="I25" s="218" t="s">
        <v>859</v>
      </c>
      <c r="J25" s="392">
        <v>1</v>
      </c>
      <c r="K25" s="197"/>
      <c r="M25" s="412">
        <v>1</v>
      </c>
    </row>
    <row r="26" spans="1:13" ht="25.5" x14ac:dyDescent="0.2">
      <c r="A26" s="397"/>
      <c r="B26" s="390" t="s">
        <v>732</v>
      </c>
      <c r="C26" s="755" t="s">
        <v>29</v>
      </c>
      <c r="D26" s="755" t="s">
        <v>29</v>
      </c>
      <c r="E26" s="755" t="s">
        <v>29</v>
      </c>
      <c r="F26" s="755" t="s">
        <v>29</v>
      </c>
      <c r="G26" s="756" t="s">
        <v>29</v>
      </c>
      <c r="H26" s="390" t="s">
        <v>73</v>
      </c>
      <c r="I26" s="399" t="s">
        <v>860</v>
      </c>
      <c r="J26" s="397"/>
      <c r="K26" s="197"/>
      <c r="M26" s="397"/>
    </row>
    <row r="27" spans="1:13" ht="38.25" x14ac:dyDescent="0.2">
      <c r="A27" s="14">
        <f>A25+1</f>
        <v>22</v>
      </c>
      <c r="B27" s="390" t="s">
        <v>732</v>
      </c>
      <c r="C27" s="755"/>
      <c r="D27" s="755"/>
      <c r="E27" s="755"/>
      <c r="F27" s="755"/>
      <c r="G27" s="757"/>
      <c r="H27" s="390" t="s">
        <v>73</v>
      </c>
      <c r="I27" s="399" t="s">
        <v>1426</v>
      </c>
      <c r="J27" s="392">
        <v>1</v>
      </c>
      <c r="K27" s="197"/>
      <c r="M27" s="412">
        <v>1</v>
      </c>
    </row>
    <row r="28" spans="1:13" ht="25.5" x14ac:dyDescent="0.2">
      <c r="A28" s="14">
        <f t="shared" si="0"/>
        <v>23</v>
      </c>
      <c r="B28" s="390" t="s">
        <v>732</v>
      </c>
      <c r="C28" s="755"/>
      <c r="D28" s="755"/>
      <c r="E28" s="755"/>
      <c r="F28" s="755"/>
      <c r="G28" s="757"/>
      <c r="H28" s="390" t="s">
        <v>73</v>
      </c>
      <c r="I28" s="399" t="s">
        <v>1427</v>
      </c>
      <c r="J28" s="392">
        <v>2</v>
      </c>
      <c r="K28" s="197"/>
      <c r="M28" s="413">
        <v>2</v>
      </c>
    </row>
    <row r="29" spans="1:13" ht="25.5" x14ac:dyDescent="0.2">
      <c r="A29" s="14">
        <f t="shared" si="0"/>
        <v>24</v>
      </c>
      <c r="B29" s="390" t="s">
        <v>732</v>
      </c>
      <c r="C29" s="755"/>
      <c r="D29" s="755"/>
      <c r="E29" s="755"/>
      <c r="F29" s="755"/>
      <c r="G29" s="757"/>
      <c r="H29" s="390" t="s">
        <v>73</v>
      </c>
      <c r="I29" s="399" t="s">
        <v>1428</v>
      </c>
      <c r="J29" s="392">
        <v>1</v>
      </c>
      <c r="K29" s="197"/>
      <c r="M29" s="412">
        <v>1</v>
      </c>
    </row>
    <row r="30" spans="1:13" ht="25.5" x14ac:dyDescent="0.2">
      <c r="A30" s="14">
        <f t="shared" si="0"/>
        <v>25</v>
      </c>
      <c r="B30" s="390" t="s">
        <v>732</v>
      </c>
      <c r="C30" s="755"/>
      <c r="D30" s="755"/>
      <c r="E30" s="755"/>
      <c r="F30" s="755"/>
      <c r="G30" s="757"/>
      <c r="H30" s="390" t="s">
        <v>73</v>
      </c>
      <c r="I30" s="399" t="s">
        <v>1429</v>
      </c>
      <c r="J30" s="392">
        <v>2</v>
      </c>
      <c r="K30" s="197"/>
      <c r="M30" s="413">
        <v>2</v>
      </c>
    </row>
    <row r="31" spans="1:13" ht="51" x14ac:dyDescent="0.2">
      <c r="A31" s="14">
        <f t="shared" si="0"/>
        <v>26</v>
      </c>
      <c r="B31" s="390" t="s">
        <v>732</v>
      </c>
      <c r="C31" s="755"/>
      <c r="D31" s="755"/>
      <c r="E31" s="755"/>
      <c r="F31" s="755"/>
      <c r="G31" s="757"/>
      <c r="H31" s="390" t="s">
        <v>73</v>
      </c>
      <c r="I31" s="399" t="s">
        <v>1430</v>
      </c>
      <c r="J31" s="392">
        <v>1</v>
      </c>
      <c r="K31" s="197"/>
      <c r="M31" s="412">
        <v>1</v>
      </c>
    </row>
    <row r="32" spans="1:13" ht="89.25" x14ac:dyDescent="0.2">
      <c r="A32" s="14">
        <f t="shared" si="0"/>
        <v>27</v>
      </c>
      <c r="B32" s="390" t="s">
        <v>732</v>
      </c>
      <c r="C32" s="755"/>
      <c r="D32" s="755"/>
      <c r="E32" s="755"/>
      <c r="F32" s="755"/>
      <c r="G32" s="757"/>
      <c r="H32" s="390" t="s">
        <v>73</v>
      </c>
      <c r="I32" s="399" t="s">
        <v>1431</v>
      </c>
      <c r="J32" s="392">
        <v>1</v>
      </c>
      <c r="K32" s="197"/>
      <c r="M32" s="412">
        <v>1</v>
      </c>
    </row>
    <row r="33" spans="1:13" ht="38.25" x14ac:dyDescent="0.2">
      <c r="A33" s="14">
        <f t="shared" si="0"/>
        <v>28</v>
      </c>
      <c r="B33" s="390" t="s">
        <v>732</v>
      </c>
      <c r="C33" s="755"/>
      <c r="D33" s="755"/>
      <c r="E33" s="755"/>
      <c r="F33" s="755"/>
      <c r="G33" s="757"/>
      <c r="H33" s="390" t="s">
        <v>73</v>
      </c>
      <c r="I33" s="399" t="s">
        <v>1432</v>
      </c>
      <c r="J33" s="392">
        <v>2</v>
      </c>
      <c r="K33" s="197"/>
      <c r="M33" s="413">
        <v>2</v>
      </c>
    </row>
    <row r="34" spans="1:13" ht="25.5" x14ac:dyDescent="0.2">
      <c r="A34" s="14">
        <f t="shared" si="0"/>
        <v>29</v>
      </c>
      <c r="B34" s="390" t="s">
        <v>732</v>
      </c>
      <c r="C34" s="755"/>
      <c r="D34" s="755"/>
      <c r="E34" s="755"/>
      <c r="F34" s="755"/>
      <c r="G34" s="757"/>
      <c r="H34" s="390" t="s">
        <v>73</v>
      </c>
      <c r="I34" s="399" t="s">
        <v>1433</v>
      </c>
      <c r="J34" s="392">
        <v>1</v>
      </c>
      <c r="K34" s="197"/>
      <c r="M34" s="412">
        <v>1</v>
      </c>
    </row>
    <row r="35" spans="1:13" ht="51" x14ac:dyDescent="0.2">
      <c r="A35" s="14">
        <f t="shared" si="0"/>
        <v>30</v>
      </c>
      <c r="B35" s="390" t="s">
        <v>732</v>
      </c>
      <c r="C35" s="755"/>
      <c r="D35" s="755"/>
      <c r="E35" s="755"/>
      <c r="F35" s="755"/>
      <c r="G35" s="757"/>
      <c r="H35" s="390" t="s">
        <v>73</v>
      </c>
      <c r="I35" s="399" t="s">
        <v>1434</v>
      </c>
      <c r="J35" s="392">
        <v>1</v>
      </c>
      <c r="K35" s="197"/>
      <c r="M35" s="412">
        <v>1</v>
      </c>
    </row>
    <row r="36" spans="1:13" ht="25.5" x14ac:dyDescent="0.2">
      <c r="A36" s="14">
        <f t="shared" si="0"/>
        <v>31</v>
      </c>
      <c r="B36" s="390" t="s">
        <v>732</v>
      </c>
      <c r="C36" s="755"/>
      <c r="D36" s="755"/>
      <c r="E36" s="755"/>
      <c r="F36" s="755"/>
      <c r="G36" s="758"/>
      <c r="H36" s="390" t="s">
        <v>73</v>
      </c>
      <c r="I36" s="399" t="s">
        <v>1435</v>
      </c>
      <c r="J36" s="392">
        <v>1</v>
      </c>
      <c r="K36" s="197"/>
      <c r="M36" s="412">
        <v>1</v>
      </c>
    </row>
    <row r="37" spans="1:13" ht="29.25" customHeight="1" x14ac:dyDescent="0.2">
      <c r="A37" s="397"/>
      <c r="B37" s="390" t="s">
        <v>805</v>
      </c>
      <c r="C37" s="755" t="s">
        <v>33</v>
      </c>
      <c r="D37" s="756" t="s">
        <v>33</v>
      </c>
      <c r="E37" s="756" t="s">
        <v>33</v>
      </c>
      <c r="F37" s="756" t="s">
        <v>33</v>
      </c>
      <c r="G37" s="756" t="s">
        <v>33</v>
      </c>
      <c r="H37" s="390" t="s">
        <v>83</v>
      </c>
      <c r="I37" s="399" t="s">
        <v>861</v>
      </c>
      <c r="J37" s="397"/>
      <c r="K37" s="197"/>
      <c r="M37" s="397"/>
    </row>
    <row r="38" spans="1:13" ht="25.5" x14ac:dyDescent="0.2">
      <c r="A38" s="14">
        <f>A36+1</f>
        <v>32</v>
      </c>
      <c r="B38" s="390" t="s">
        <v>805</v>
      </c>
      <c r="C38" s="755"/>
      <c r="D38" s="757"/>
      <c r="E38" s="757"/>
      <c r="F38" s="757"/>
      <c r="G38" s="757"/>
      <c r="H38" s="390" t="s">
        <v>73</v>
      </c>
      <c r="I38" s="399" t="s">
        <v>1436</v>
      </c>
      <c r="J38" s="392">
        <v>1</v>
      </c>
      <c r="K38" s="197"/>
      <c r="M38" s="412">
        <v>1</v>
      </c>
    </row>
    <row r="39" spans="1:13" ht="51" x14ac:dyDescent="0.2">
      <c r="A39" s="14">
        <f t="shared" si="0"/>
        <v>33</v>
      </c>
      <c r="B39" s="390" t="s">
        <v>805</v>
      </c>
      <c r="C39" s="755" t="s">
        <v>33</v>
      </c>
      <c r="D39" s="757"/>
      <c r="E39" s="757"/>
      <c r="F39" s="757"/>
      <c r="G39" s="757"/>
      <c r="H39" s="390" t="s">
        <v>73</v>
      </c>
      <c r="I39" s="399" t="s">
        <v>1437</v>
      </c>
      <c r="J39" s="392">
        <v>2</v>
      </c>
      <c r="K39" s="197"/>
      <c r="M39" s="413">
        <v>2</v>
      </c>
    </row>
    <row r="40" spans="1:13" ht="25.5" x14ac:dyDescent="0.2">
      <c r="A40" s="14">
        <f t="shared" si="0"/>
        <v>34</v>
      </c>
      <c r="B40" s="390" t="s">
        <v>805</v>
      </c>
      <c r="C40" s="755"/>
      <c r="D40" s="757"/>
      <c r="E40" s="757"/>
      <c r="F40" s="757"/>
      <c r="G40" s="757"/>
      <c r="H40" s="390" t="s">
        <v>73</v>
      </c>
      <c r="I40" s="399" t="s">
        <v>1438</v>
      </c>
      <c r="J40" s="392">
        <v>2</v>
      </c>
      <c r="K40" s="197"/>
      <c r="M40" s="413">
        <v>2</v>
      </c>
    </row>
    <row r="41" spans="1:13" ht="51" x14ac:dyDescent="0.2">
      <c r="A41" s="14">
        <f t="shared" si="0"/>
        <v>35</v>
      </c>
      <c r="B41" s="390" t="s">
        <v>805</v>
      </c>
      <c r="C41" s="755"/>
      <c r="D41" s="758"/>
      <c r="E41" s="758"/>
      <c r="F41" s="758"/>
      <c r="G41" s="758"/>
      <c r="H41" s="390" t="s">
        <v>73</v>
      </c>
      <c r="I41" s="218" t="s">
        <v>1439</v>
      </c>
      <c r="J41" s="392">
        <v>1</v>
      </c>
      <c r="K41" s="197"/>
      <c r="M41" s="412">
        <v>1</v>
      </c>
    </row>
    <row r="42" spans="1:13" ht="25.5" x14ac:dyDescent="0.2">
      <c r="A42" s="397"/>
      <c r="B42" s="390" t="s">
        <v>804</v>
      </c>
      <c r="C42" s="755" t="s">
        <v>39</v>
      </c>
      <c r="D42" s="755" t="s">
        <v>39</v>
      </c>
      <c r="E42" s="755" t="s">
        <v>39</v>
      </c>
      <c r="F42" s="755" t="s">
        <v>39</v>
      </c>
      <c r="G42" s="756" t="s">
        <v>39</v>
      </c>
      <c r="H42" s="390" t="s">
        <v>803</v>
      </c>
      <c r="I42" s="399" t="s">
        <v>862</v>
      </c>
      <c r="J42" s="397"/>
      <c r="K42" s="197"/>
      <c r="M42" s="397"/>
    </row>
    <row r="43" spans="1:13" ht="38.25" x14ac:dyDescent="0.2">
      <c r="A43" s="14">
        <f>A41+1</f>
        <v>36</v>
      </c>
      <c r="B43" s="390" t="s">
        <v>804</v>
      </c>
      <c r="C43" s="755"/>
      <c r="D43" s="755"/>
      <c r="E43" s="755"/>
      <c r="F43" s="755"/>
      <c r="G43" s="757"/>
      <c r="H43" s="390" t="s">
        <v>73</v>
      </c>
      <c r="I43" s="399" t="s">
        <v>1440</v>
      </c>
      <c r="J43" s="392">
        <v>1</v>
      </c>
      <c r="K43" s="197"/>
      <c r="M43" s="412">
        <v>1</v>
      </c>
    </row>
    <row r="44" spans="1:13" ht="25.5" x14ac:dyDescent="0.2">
      <c r="A44" s="14">
        <f t="shared" si="0"/>
        <v>37</v>
      </c>
      <c r="B44" s="390" t="s">
        <v>804</v>
      </c>
      <c r="C44" s="755"/>
      <c r="D44" s="755"/>
      <c r="E44" s="755"/>
      <c r="F44" s="755"/>
      <c r="G44" s="757"/>
      <c r="H44" s="390" t="s">
        <v>73</v>
      </c>
      <c r="I44" s="399" t="s">
        <v>1441</v>
      </c>
      <c r="J44" s="392">
        <v>1</v>
      </c>
      <c r="K44" s="197"/>
      <c r="M44" s="412">
        <v>1</v>
      </c>
    </row>
    <row r="45" spans="1:13" ht="25.5" x14ac:dyDescent="0.2">
      <c r="A45" s="14">
        <f t="shared" si="0"/>
        <v>38</v>
      </c>
      <c r="B45" s="390" t="s">
        <v>804</v>
      </c>
      <c r="C45" s="755"/>
      <c r="D45" s="755"/>
      <c r="E45" s="755"/>
      <c r="F45" s="755"/>
      <c r="G45" s="757"/>
      <c r="H45" s="390" t="s">
        <v>73</v>
      </c>
      <c r="I45" s="399" t="s">
        <v>1442</v>
      </c>
      <c r="J45" s="392">
        <v>1</v>
      </c>
      <c r="K45" s="197"/>
      <c r="M45" s="412">
        <v>1</v>
      </c>
    </row>
    <row r="46" spans="1:13" ht="25.5" x14ac:dyDescent="0.2">
      <c r="A46" s="14">
        <f t="shared" si="0"/>
        <v>39</v>
      </c>
      <c r="B46" s="390" t="s">
        <v>804</v>
      </c>
      <c r="C46" s="755"/>
      <c r="D46" s="755"/>
      <c r="E46" s="755"/>
      <c r="F46" s="755"/>
      <c r="G46" s="757"/>
      <c r="H46" s="390" t="s">
        <v>73</v>
      </c>
      <c r="I46" s="399" t="s">
        <v>1443</v>
      </c>
      <c r="J46" s="392">
        <v>1</v>
      </c>
      <c r="K46" s="197"/>
      <c r="M46" s="412">
        <v>1</v>
      </c>
    </row>
    <row r="47" spans="1:13" ht="27" customHeight="1" x14ac:dyDescent="0.2">
      <c r="A47" s="14">
        <f t="shared" si="0"/>
        <v>40</v>
      </c>
      <c r="B47" s="390" t="s">
        <v>804</v>
      </c>
      <c r="C47" s="755"/>
      <c r="D47" s="755"/>
      <c r="E47" s="755"/>
      <c r="F47" s="755"/>
      <c r="G47" s="758"/>
      <c r="H47" s="390" t="s">
        <v>73</v>
      </c>
      <c r="I47" s="218" t="s">
        <v>1444</v>
      </c>
      <c r="J47" s="392">
        <v>1</v>
      </c>
      <c r="K47" s="197"/>
      <c r="M47" s="412">
        <v>1</v>
      </c>
    </row>
    <row r="48" spans="1:13" ht="25.5" x14ac:dyDescent="0.2">
      <c r="A48" s="397"/>
      <c r="B48" s="390" t="s">
        <v>734</v>
      </c>
      <c r="C48" s="755" t="s">
        <v>85</v>
      </c>
      <c r="D48" s="755" t="s">
        <v>85</v>
      </c>
      <c r="E48" s="755" t="s">
        <v>85</v>
      </c>
      <c r="F48" s="755" t="s">
        <v>85</v>
      </c>
      <c r="G48" s="756" t="s">
        <v>85</v>
      </c>
      <c r="H48" s="390" t="s">
        <v>40</v>
      </c>
      <c r="I48" s="399" t="s">
        <v>863</v>
      </c>
      <c r="J48" s="397"/>
      <c r="K48" s="197"/>
      <c r="M48" s="397"/>
    </row>
    <row r="49" spans="1:13" x14ac:dyDescent="0.2">
      <c r="A49" s="14">
        <f>A47+1</f>
        <v>41</v>
      </c>
      <c r="B49" s="390" t="s">
        <v>734</v>
      </c>
      <c r="C49" s="755"/>
      <c r="D49" s="755"/>
      <c r="E49" s="755"/>
      <c r="F49" s="755"/>
      <c r="G49" s="757"/>
      <c r="H49" s="390" t="s">
        <v>73</v>
      </c>
      <c r="I49" s="399" t="s">
        <v>1445</v>
      </c>
      <c r="J49" s="392">
        <v>1</v>
      </c>
      <c r="K49" s="197"/>
      <c r="M49" s="412">
        <v>1</v>
      </c>
    </row>
    <row r="50" spans="1:13" x14ac:dyDescent="0.2">
      <c r="A50" s="14">
        <f t="shared" si="0"/>
        <v>42</v>
      </c>
      <c r="B50" s="390" t="s">
        <v>734</v>
      </c>
      <c r="C50" s="755"/>
      <c r="D50" s="755"/>
      <c r="E50" s="755"/>
      <c r="F50" s="755"/>
      <c r="G50" s="757"/>
      <c r="H50" s="390" t="s">
        <v>73</v>
      </c>
      <c r="I50" s="399" t="s">
        <v>1446</v>
      </c>
      <c r="J50" s="392">
        <v>1</v>
      </c>
      <c r="K50" s="197"/>
      <c r="M50" s="412">
        <v>1</v>
      </c>
    </row>
    <row r="51" spans="1:13" ht="38.25" x14ac:dyDescent="0.2">
      <c r="A51" s="14">
        <f t="shared" si="0"/>
        <v>43</v>
      </c>
      <c r="B51" s="390" t="s">
        <v>734</v>
      </c>
      <c r="C51" s="755"/>
      <c r="D51" s="755"/>
      <c r="E51" s="755"/>
      <c r="F51" s="755"/>
      <c r="G51" s="757"/>
      <c r="H51" s="390" t="s">
        <v>73</v>
      </c>
      <c r="I51" s="399" t="s">
        <v>1447</v>
      </c>
      <c r="J51" s="392">
        <v>1</v>
      </c>
      <c r="K51" s="197"/>
      <c r="M51" s="412">
        <v>1</v>
      </c>
    </row>
    <row r="52" spans="1:13" ht="25.5" x14ac:dyDescent="0.2">
      <c r="A52" s="14">
        <f t="shared" si="0"/>
        <v>44</v>
      </c>
      <c r="B52" s="390" t="s">
        <v>734</v>
      </c>
      <c r="C52" s="755" t="s">
        <v>85</v>
      </c>
      <c r="D52" s="755" t="s">
        <v>85</v>
      </c>
      <c r="E52" s="755" t="s">
        <v>85</v>
      </c>
      <c r="F52" s="755" t="s">
        <v>85</v>
      </c>
      <c r="G52" s="757"/>
      <c r="H52" s="390" t="s">
        <v>73</v>
      </c>
      <c r="I52" s="399" t="s">
        <v>1448</v>
      </c>
      <c r="J52" s="392">
        <v>1</v>
      </c>
      <c r="K52" s="197"/>
      <c r="M52" s="412">
        <v>1</v>
      </c>
    </row>
    <row r="53" spans="1:13" ht="25.5" x14ac:dyDescent="0.2">
      <c r="A53" s="14">
        <f t="shared" si="0"/>
        <v>45</v>
      </c>
      <c r="B53" s="390" t="s">
        <v>734</v>
      </c>
      <c r="C53" s="755"/>
      <c r="D53" s="755"/>
      <c r="E53" s="755"/>
      <c r="F53" s="755"/>
      <c r="G53" s="757"/>
      <c r="H53" s="390" t="s">
        <v>73</v>
      </c>
      <c r="I53" s="399" t="s">
        <v>1449</v>
      </c>
      <c r="J53" s="392">
        <v>1</v>
      </c>
      <c r="K53" s="197"/>
      <c r="M53" s="412">
        <v>1</v>
      </c>
    </row>
    <row r="54" spans="1:13" ht="38.25" x14ac:dyDescent="0.2">
      <c r="A54" s="14">
        <f t="shared" si="0"/>
        <v>46</v>
      </c>
      <c r="B54" s="390" t="s">
        <v>734</v>
      </c>
      <c r="C54" s="755"/>
      <c r="D54" s="755"/>
      <c r="E54" s="755"/>
      <c r="F54" s="755"/>
      <c r="G54" s="757"/>
      <c r="H54" s="390" t="s">
        <v>73</v>
      </c>
      <c r="I54" s="399" t="s">
        <v>1450</v>
      </c>
      <c r="J54" s="392">
        <v>1</v>
      </c>
      <c r="K54" s="197"/>
      <c r="M54" s="412">
        <v>1</v>
      </c>
    </row>
    <row r="55" spans="1:13" ht="25.5" x14ac:dyDescent="0.2">
      <c r="A55" s="14">
        <f t="shared" si="0"/>
        <v>47</v>
      </c>
      <c r="B55" s="390" t="s">
        <v>734</v>
      </c>
      <c r="C55" s="755"/>
      <c r="D55" s="755"/>
      <c r="E55" s="755"/>
      <c r="F55" s="755"/>
      <c r="G55" s="758"/>
      <c r="H55" s="390" t="s">
        <v>73</v>
      </c>
      <c r="I55" s="203" t="s">
        <v>1795</v>
      </c>
      <c r="J55" s="392">
        <v>1</v>
      </c>
      <c r="K55" s="197"/>
      <c r="M55" s="412">
        <v>1</v>
      </c>
    </row>
    <row r="56" spans="1:13" ht="25.5" x14ac:dyDescent="0.2">
      <c r="A56" s="14">
        <f t="shared" si="0"/>
        <v>48</v>
      </c>
      <c r="B56" s="31" t="s">
        <v>785</v>
      </c>
      <c r="C56" s="392" t="s">
        <v>1310</v>
      </c>
      <c r="D56" s="791" t="s">
        <v>86</v>
      </c>
      <c r="E56" s="791" t="s">
        <v>86</v>
      </c>
      <c r="F56" s="791" t="s">
        <v>86</v>
      </c>
      <c r="G56" s="765" t="s">
        <v>86</v>
      </c>
      <c r="H56" s="764" t="s">
        <v>48</v>
      </c>
      <c r="I56" s="401" t="s">
        <v>1256</v>
      </c>
      <c r="J56" s="392">
        <v>1</v>
      </c>
      <c r="K56" s="197"/>
      <c r="M56" s="414">
        <v>1</v>
      </c>
    </row>
    <row r="57" spans="1:13" ht="38.25" x14ac:dyDescent="0.2">
      <c r="A57" s="14">
        <f t="shared" si="0"/>
        <v>49</v>
      </c>
      <c r="B57" s="31" t="s">
        <v>785</v>
      </c>
      <c r="C57" s="392" t="s">
        <v>1310</v>
      </c>
      <c r="D57" s="791"/>
      <c r="E57" s="791"/>
      <c r="F57" s="791"/>
      <c r="G57" s="766"/>
      <c r="H57" s="764"/>
      <c r="I57" s="401" t="s">
        <v>1257</v>
      </c>
      <c r="J57" s="392">
        <v>1</v>
      </c>
      <c r="K57" s="197"/>
      <c r="M57" s="414">
        <v>1</v>
      </c>
    </row>
    <row r="58" spans="1:13" s="26" customFormat="1" ht="25.5" x14ac:dyDescent="0.2">
      <c r="A58" s="14">
        <f t="shared" si="0"/>
        <v>50</v>
      </c>
      <c r="B58" s="392" t="s">
        <v>736</v>
      </c>
      <c r="C58" s="764" t="s">
        <v>58</v>
      </c>
      <c r="D58" s="764" t="s">
        <v>49</v>
      </c>
      <c r="E58" s="764" t="s">
        <v>49</v>
      </c>
      <c r="F58" s="764" t="s">
        <v>49</v>
      </c>
      <c r="G58" s="773" t="s">
        <v>49</v>
      </c>
      <c r="H58" s="392" t="s">
        <v>818</v>
      </c>
      <c r="I58" s="203" t="s">
        <v>864</v>
      </c>
      <c r="J58" s="392">
        <v>1</v>
      </c>
      <c r="K58" s="198"/>
      <c r="M58" s="414">
        <v>1</v>
      </c>
    </row>
    <row r="59" spans="1:13" s="26" customFormat="1" ht="25.5" x14ac:dyDescent="0.2">
      <c r="A59" s="14">
        <f t="shared" si="0"/>
        <v>51</v>
      </c>
      <c r="B59" s="392" t="s">
        <v>736</v>
      </c>
      <c r="C59" s="764"/>
      <c r="D59" s="764"/>
      <c r="E59" s="764"/>
      <c r="F59" s="764"/>
      <c r="G59" s="775"/>
      <c r="H59" s="392" t="s">
        <v>73</v>
      </c>
      <c r="I59" s="203" t="s">
        <v>865</v>
      </c>
      <c r="J59" s="392">
        <v>1</v>
      </c>
      <c r="K59" s="198"/>
      <c r="M59" s="414">
        <v>1</v>
      </c>
    </row>
    <row r="60" spans="1:13" s="26" customFormat="1" ht="38.25" customHeight="1" x14ac:dyDescent="0.2">
      <c r="A60" s="14">
        <f t="shared" si="0"/>
        <v>52</v>
      </c>
      <c r="B60" s="390" t="s">
        <v>829</v>
      </c>
      <c r="C60" s="390" t="s">
        <v>49</v>
      </c>
      <c r="D60" s="390" t="s">
        <v>819</v>
      </c>
      <c r="E60" s="390" t="s">
        <v>819</v>
      </c>
      <c r="F60" s="390" t="s">
        <v>819</v>
      </c>
      <c r="G60" s="759" t="s">
        <v>819</v>
      </c>
      <c r="H60" s="390" t="s">
        <v>820</v>
      </c>
      <c r="I60" s="218" t="s">
        <v>866</v>
      </c>
      <c r="J60" s="392">
        <v>1</v>
      </c>
      <c r="K60" s="198"/>
      <c r="M60" s="414">
        <v>1</v>
      </c>
    </row>
    <row r="61" spans="1:13" s="26" customFormat="1" ht="25.5" x14ac:dyDescent="0.2">
      <c r="A61" s="397"/>
      <c r="B61" s="390" t="s">
        <v>829</v>
      </c>
      <c r="C61" s="754" t="s">
        <v>49</v>
      </c>
      <c r="D61" s="754" t="s">
        <v>819</v>
      </c>
      <c r="E61" s="754" t="s">
        <v>819</v>
      </c>
      <c r="F61" s="754" t="s">
        <v>819</v>
      </c>
      <c r="G61" s="760"/>
      <c r="H61" s="390" t="s">
        <v>73</v>
      </c>
      <c r="I61" s="218" t="s">
        <v>867</v>
      </c>
      <c r="J61" s="31"/>
      <c r="K61" s="198"/>
      <c r="M61" s="31"/>
    </row>
    <row r="62" spans="1:13" s="26" customFormat="1" ht="25.5" x14ac:dyDescent="0.2">
      <c r="A62" s="14">
        <f>A60+1</f>
        <v>53</v>
      </c>
      <c r="B62" s="390" t="s">
        <v>829</v>
      </c>
      <c r="C62" s="754"/>
      <c r="D62" s="754"/>
      <c r="E62" s="754"/>
      <c r="F62" s="754"/>
      <c r="G62" s="760"/>
      <c r="H62" s="390" t="s">
        <v>73</v>
      </c>
      <c r="I62" s="399" t="s">
        <v>1623</v>
      </c>
      <c r="J62" s="392">
        <v>1</v>
      </c>
      <c r="K62" s="198"/>
      <c r="M62" s="414">
        <v>1</v>
      </c>
    </row>
    <row r="63" spans="1:13" s="26" customFormat="1" ht="25.5" x14ac:dyDescent="0.2">
      <c r="A63" s="14">
        <f t="shared" si="0"/>
        <v>54</v>
      </c>
      <c r="B63" s="390" t="s">
        <v>829</v>
      </c>
      <c r="C63" s="754"/>
      <c r="D63" s="754"/>
      <c r="E63" s="754"/>
      <c r="F63" s="754"/>
      <c r="G63" s="760"/>
      <c r="H63" s="390" t="s">
        <v>73</v>
      </c>
      <c r="I63" s="399" t="s">
        <v>1624</v>
      </c>
      <c r="J63" s="392">
        <v>1</v>
      </c>
      <c r="K63" s="198"/>
      <c r="M63" s="414">
        <v>1</v>
      </c>
    </row>
    <row r="64" spans="1:13" s="26" customFormat="1" ht="25.5" x14ac:dyDescent="0.2">
      <c r="A64" s="14">
        <f t="shared" si="0"/>
        <v>55</v>
      </c>
      <c r="B64" s="390" t="s">
        <v>829</v>
      </c>
      <c r="C64" s="754"/>
      <c r="D64" s="754"/>
      <c r="E64" s="754"/>
      <c r="F64" s="754"/>
      <c r="G64" s="760"/>
      <c r="H64" s="390" t="s">
        <v>73</v>
      </c>
      <c r="I64" s="399" t="s">
        <v>1625</v>
      </c>
      <c r="J64" s="392">
        <v>1</v>
      </c>
      <c r="K64" s="198"/>
      <c r="M64" s="414">
        <v>1</v>
      </c>
    </row>
    <row r="65" spans="1:13" s="26" customFormat="1" ht="25.5" x14ac:dyDescent="0.2">
      <c r="A65" s="14">
        <f>A64+1</f>
        <v>56</v>
      </c>
      <c r="B65" s="390" t="s">
        <v>829</v>
      </c>
      <c r="C65" s="754"/>
      <c r="D65" s="754"/>
      <c r="E65" s="754"/>
      <c r="F65" s="754"/>
      <c r="G65" s="760"/>
      <c r="H65" s="390" t="s">
        <v>73</v>
      </c>
      <c r="I65" s="400" t="s">
        <v>1945</v>
      </c>
      <c r="J65" s="392">
        <v>1</v>
      </c>
      <c r="K65" s="198"/>
      <c r="M65" s="414">
        <v>1</v>
      </c>
    </row>
    <row r="66" spans="1:13" s="26" customFormat="1" ht="25.5" x14ac:dyDescent="0.2">
      <c r="A66" s="14">
        <f t="shared" si="0"/>
        <v>57</v>
      </c>
      <c r="B66" s="390" t="s">
        <v>829</v>
      </c>
      <c r="C66" s="754"/>
      <c r="D66" s="754"/>
      <c r="E66" s="754"/>
      <c r="F66" s="754"/>
      <c r="G66" s="760"/>
      <c r="H66" s="390" t="s">
        <v>73</v>
      </c>
      <c r="I66" s="400" t="s">
        <v>1946</v>
      </c>
      <c r="J66" s="392">
        <v>1</v>
      </c>
      <c r="K66" s="198"/>
      <c r="M66" s="414">
        <v>1</v>
      </c>
    </row>
    <row r="67" spans="1:13" s="26" customFormat="1" ht="22.5" customHeight="1" x14ac:dyDescent="0.2">
      <c r="A67" s="14">
        <f t="shared" si="0"/>
        <v>58</v>
      </c>
      <c r="B67" s="390" t="s">
        <v>829</v>
      </c>
      <c r="C67" s="754"/>
      <c r="D67" s="754"/>
      <c r="E67" s="754"/>
      <c r="F67" s="754"/>
      <c r="G67" s="760"/>
      <c r="H67" s="390" t="s">
        <v>73</v>
      </c>
      <c r="I67" s="203" t="s">
        <v>1947</v>
      </c>
      <c r="J67" s="392">
        <v>1</v>
      </c>
      <c r="K67" s="198"/>
      <c r="M67" s="414">
        <v>1</v>
      </c>
    </row>
    <row r="68" spans="1:13" s="26" customFormat="1" ht="25.5" x14ac:dyDescent="0.2">
      <c r="A68" s="14">
        <f t="shared" si="0"/>
        <v>59</v>
      </c>
      <c r="B68" s="31" t="s">
        <v>830</v>
      </c>
      <c r="C68" s="78"/>
      <c r="D68" s="392" t="s">
        <v>1493</v>
      </c>
      <c r="E68" s="754"/>
      <c r="F68" s="754"/>
      <c r="G68" s="760"/>
      <c r="H68" s="392" t="s">
        <v>73</v>
      </c>
      <c r="I68" s="203" t="s">
        <v>1948</v>
      </c>
      <c r="J68" s="392">
        <v>1</v>
      </c>
      <c r="K68" s="198"/>
      <c r="M68" s="414">
        <v>1</v>
      </c>
    </row>
    <row r="69" spans="1:13" s="26" customFormat="1" ht="25.5" x14ac:dyDescent="0.2">
      <c r="A69" s="14">
        <f t="shared" ref="A69" si="1">A68+1</f>
        <v>60</v>
      </c>
      <c r="B69" s="31" t="s">
        <v>830</v>
      </c>
      <c r="C69" s="78"/>
      <c r="D69" s="392" t="s">
        <v>1493</v>
      </c>
      <c r="E69" s="754"/>
      <c r="F69" s="754"/>
      <c r="G69" s="760"/>
      <c r="H69" s="392" t="s">
        <v>73</v>
      </c>
      <c r="I69" s="203" t="s">
        <v>1949</v>
      </c>
      <c r="J69" s="392">
        <v>1</v>
      </c>
      <c r="K69" s="198"/>
      <c r="M69" s="414">
        <v>1</v>
      </c>
    </row>
    <row r="70" spans="1:13" s="26" customFormat="1" x14ac:dyDescent="0.2">
      <c r="A70" s="14">
        <f>A69+1</f>
        <v>61</v>
      </c>
      <c r="B70" s="31"/>
      <c r="C70" s="78"/>
      <c r="D70" s="31"/>
      <c r="E70" s="31"/>
      <c r="F70" s="764" t="s">
        <v>1774</v>
      </c>
      <c r="G70" s="760"/>
      <c r="H70" s="392" t="s">
        <v>73</v>
      </c>
      <c r="I70" s="203" t="s">
        <v>1832</v>
      </c>
      <c r="J70" s="394">
        <v>0</v>
      </c>
      <c r="K70" s="310" t="s">
        <v>1789</v>
      </c>
      <c r="M70" s="414">
        <v>1</v>
      </c>
    </row>
    <row r="71" spans="1:13" s="26" customFormat="1" x14ac:dyDescent="0.2">
      <c r="A71" s="14">
        <f>A70+1</f>
        <v>62</v>
      </c>
      <c r="B71" s="31"/>
      <c r="C71" s="78"/>
      <c r="D71" s="31"/>
      <c r="E71" s="31"/>
      <c r="F71" s="764"/>
      <c r="G71" s="761"/>
      <c r="H71" s="392" t="s">
        <v>73</v>
      </c>
      <c r="I71" s="203" t="s">
        <v>1833</v>
      </c>
      <c r="J71" s="394">
        <v>0</v>
      </c>
      <c r="K71" s="310" t="s">
        <v>1789</v>
      </c>
      <c r="M71" s="414">
        <v>1</v>
      </c>
    </row>
    <row r="72" spans="1:13" s="26" customFormat="1" x14ac:dyDescent="0.2">
      <c r="A72" s="14">
        <f>A71+1</f>
        <v>63</v>
      </c>
      <c r="B72" s="392" t="s">
        <v>1492</v>
      </c>
      <c r="C72" s="392" t="s">
        <v>1491</v>
      </c>
      <c r="D72" s="392" t="s">
        <v>1487</v>
      </c>
      <c r="E72" s="764" t="s">
        <v>1487</v>
      </c>
      <c r="F72" s="764" t="s">
        <v>1487</v>
      </c>
      <c r="G72" s="773" t="s">
        <v>1487</v>
      </c>
      <c r="H72" s="392" t="s">
        <v>1488</v>
      </c>
      <c r="I72" s="203" t="s">
        <v>1489</v>
      </c>
      <c r="J72" s="392">
        <v>1</v>
      </c>
      <c r="K72" s="198"/>
      <c r="M72" s="414">
        <v>1</v>
      </c>
    </row>
    <row r="73" spans="1:13" s="26" customFormat="1" ht="25.5" x14ac:dyDescent="0.2">
      <c r="A73" s="14">
        <f>A72+1</f>
        <v>64</v>
      </c>
      <c r="B73" s="31"/>
      <c r="C73" s="31" t="s">
        <v>1486</v>
      </c>
      <c r="D73" s="392" t="s">
        <v>1508</v>
      </c>
      <c r="E73" s="764"/>
      <c r="F73" s="764"/>
      <c r="G73" s="775"/>
      <c r="H73" s="392" t="s">
        <v>73</v>
      </c>
      <c r="I73" s="203" t="s">
        <v>1490</v>
      </c>
      <c r="J73" s="392">
        <v>1</v>
      </c>
      <c r="K73" s="198"/>
      <c r="M73" s="414">
        <v>1</v>
      </c>
    </row>
    <row r="74" spans="1:13" ht="38.25" x14ac:dyDescent="0.2">
      <c r="A74" s="14">
        <f>A73+1</f>
        <v>65</v>
      </c>
      <c r="B74" s="392" t="s">
        <v>737</v>
      </c>
      <c r="C74" s="791" t="s">
        <v>61</v>
      </c>
      <c r="D74" s="791" t="s">
        <v>845</v>
      </c>
      <c r="E74" s="791" t="s">
        <v>845</v>
      </c>
      <c r="F74" s="791" t="s">
        <v>845</v>
      </c>
      <c r="G74" s="765" t="s">
        <v>845</v>
      </c>
      <c r="H74" s="392" t="s">
        <v>62</v>
      </c>
      <c r="I74" s="203" t="s">
        <v>868</v>
      </c>
      <c r="J74" s="392">
        <v>1</v>
      </c>
      <c r="K74" s="197"/>
      <c r="M74" s="412">
        <v>1</v>
      </c>
    </row>
    <row r="75" spans="1:13" ht="26.25" customHeight="1" x14ac:dyDescent="0.2">
      <c r="A75" s="14">
        <f t="shared" ref="A75:A78" si="2">A74+1</f>
        <v>66</v>
      </c>
      <c r="B75" s="392" t="s">
        <v>737</v>
      </c>
      <c r="C75" s="791"/>
      <c r="D75" s="791"/>
      <c r="E75" s="791"/>
      <c r="F75" s="791"/>
      <c r="G75" s="766"/>
      <c r="H75" s="392" t="s">
        <v>73</v>
      </c>
      <c r="I75" s="203" t="s">
        <v>869</v>
      </c>
      <c r="J75" s="392">
        <v>1</v>
      </c>
      <c r="K75" s="197"/>
      <c r="M75" s="412">
        <v>1</v>
      </c>
    </row>
    <row r="76" spans="1:13" ht="39.75" customHeight="1" x14ac:dyDescent="0.2">
      <c r="A76" s="14">
        <f t="shared" si="2"/>
        <v>67</v>
      </c>
      <c r="B76" s="392" t="s">
        <v>738</v>
      </c>
      <c r="C76" s="395" t="s">
        <v>93</v>
      </c>
      <c r="D76" s="395" t="s">
        <v>846</v>
      </c>
      <c r="E76" s="395" t="s">
        <v>846</v>
      </c>
      <c r="F76" s="395" t="s">
        <v>846</v>
      </c>
      <c r="G76" s="395" t="s">
        <v>846</v>
      </c>
      <c r="H76" s="392" t="s">
        <v>63</v>
      </c>
      <c r="I76" s="400" t="s">
        <v>870</v>
      </c>
      <c r="J76" s="392">
        <v>1</v>
      </c>
      <c r="K76" s="197"/>
      <c r="M76" s="412">
        <v>1</v>
      </c>
    </row>
    <row r="77" spans="1:13" ht="25.5" x14ac:dyDescent="0.2">
      <c r="A77" s="14">
        <f t="shared" si="2"/>
        <v>68</v>
      </c>
      <c r="B77" s="31" t="s">
        <v>786</v>
      </c>
      <c r="C77" s="390" t="s">
        <v>1311</v>
      </c>
      <c r="D77" s="755">
        <v>4.3</v>
      </c>
      <c r="E77" s="755">
        <v>4.3</v>
      </c>
      <c r="F77" s="755">
        <v>4.3</v>
      </c>
      <c r="G77" s="756">
        <v>4.3</v>
      </c>
      <c r="H77" s="390" t="s">
        <v>95</v>
      </c>
      <c r="I77" s="218" t="s">
        <v>871</v>
      </c>
      <c r="J77" s="392">
        <v>1</v>
      </c>
      <c r="K77" s="197"/>
      <c r="M77" s="412">
        <v>1</v>
      </c>
    </row>
    <row r="78" spans="1:13" ht="25.5" x14ac:dyDescent="0.2">
      <c r="A78" s="14">
        <f t="shared" si="2"/>
        <v>69</v>
      </c>
      <c r="B78" s="31" t="s">
        <v>786</v>
      </c>
      <c r="C78" s="390" t="s">
        <v>1311</v>
      </c>
      <c r="D78" s="755"/>
      <c r="E78" s="755"/>
      <c r="F78" s="755"/>
      <c r="G78" s="758"/>
      <c r="H78" s="390" t="s">
        <v>73</v>
      </c>
      <c r="I78" s="218" t="s">
        <v>872</v>
      </c>
      <c r="J78" s="392">
        <v>1</v>
      </c>
      <c r="K78" s="197"/>
      <c r="M78" s="412">
        <v>1</v>
      </c>
    </row>
    <row r="79" spans="1:13" x14ac:dyDescent="0.2">
      <c r="A79" s="69"/>
      <c r="B79" s="769" t="s">
        <v>791</v>
      </c>
      <c r="C79" s="769"/>
      <c r="D79" s="769"/>
      <c r="E79" s="769"/>
      <c r="F79" s="769"/>
      <c r="G79" s="769"/>
      <c r="H79" s="769"/>
      <c r="I79" s="769"/>
      <c r="J79" s="269"/>
      <c r="K79" s="33"/>
      <c r="M79" s="69"/>
    </row>
    <row r="80" spans="1:13" ht="25.5" x14ac:dyDescent="0.2">
      <c r="A80" s="14">
        <f>A78+1</f>
        <v>70</v>
      </c>
      <c r="B80" s="390" t="s">
        <v>739</v>
      </c>
      <c r="C80" s="391">
        <v>5.0999999999999996</v>
      </c>
      <c r="D80" s="391">
        <v>5.0999999999999996</v>
      </c>
      <c r="E80" s="391">
        <v>5.0999999999999996</v>
      </c>
      <c r="F80" s="391">
        <v>5.0999999999999996</v>
      </c>
      <c r="G80" s="391">
        <v>5.0999999999999996</v>
      </c>
      <c r="H80" s="390" t="s">
        <v>98</v>
      </c>
      <c r="I80" s="218" t="s">
        <v>873</v>
      </c>
      <c r="J80" s="392">
        <v>1</v>
      </c>
      <c r="K80" s="33"/>
      <c r="M80" s="412">
        <v>1</v>
      </c>
    </row>
    <row r="81" spans="1:13" ht="25.5" x14ac:dyDescent="0.2">
      <c r="A81" s="14">
        <f>A80+1</f>
        <v>71</v>
      </c>
      <c r="B81" s="31" t="s">
        <v>728</v>
      </c>
      <c r="C81" s="390" t="s">
        <v>1312</v>
      </c>
      <c r="D81" s="755" t="s">
        <v>64</v>
      </c>
      <c r="E81" s="755" t="s">
        <v>64</v>
      </c>
      <c r="F81" s="756" t="s">
        <v>64</v>
      </c>
      <c r="G81" s="756" t="s">
        <v>64</v>
      </c>
      <c r="H81" s="390" t="s">
        <v>65</v>
      </c>
      <c r="I81" s="218" t="s">
        <v>874</v>
      </c>
      <c r="J81" s="392">
        <v>1</v>
      </c>
      <c r="K81" s="33"/>
      <c r="M81" s="412">
        <v>1</v>
      </c>
    </row>
    <row r="82" spans="1:13" ht="38.25" x14ac:dyDescent="0.2">
      <c r="A82" s="14">
        <f t="shared" ref="A82:A143" si="3">A81+1</f>
        <v>72</v>
      </c>
      <c r="B82" s="31" t="s">
        <v>786</v>
      </c>
      <c r="C82" s="390" t="s">
        <v>1312</v>
      </c>
      <c r="D82" s="755"/>
      <c r="E82" s="755"/>
      <c r="F82" s="757"/>
      <c r="G82" s="757"/>
      <c r="H82" s="390" t="s">
        <v>73</v>
      </c>
      <c r="I82" s="218" t="s">
        <v>875</v>
      </c>
      <c r="J82" s="392">
        <v>1</v>
      </c>
      <c r="K82" s="33"/>
      <c r="M82" s="412">
        <v>1</v>
      </c>
    </row>
    <row r="83" spans="1:13" ht="25.5" x14ac:dyDescent="0.2">
      <c r="A83" s="14">
        <f>A82+1</f>
        <v>73</v>
      </c>
      <c r="B83" s="31" t="s">
        <v>786</v>
      </c>
      <c r="C83" s="390" t="s">
        <v>1312</v>
      </c>
      <c r="D83" s="755"/>
      <c r="E83" s="755"/>
      <c r="F83" s="757"/>
      <c r="G83" s="757"/>
      <c r="H83" s="390" t="s">
        <v>73</v>
      </c>
      <c r="I83" s="218" t="s">
        <v>876</v>
      </c>
      <c r="J83" s="392">
        <v>1</v>
      </c>
      <c r="K83" s="33"/>
      <c r="M83" s="412">
        <v>1</v>
      </c>
    </row>
    <row r="84" spans="1:13" ht="25.5" x14ac:dyDescent="0.2">
      <c r="A84" s="14">
        <f>A83+1</f>
        <v>74</v>
      </c>
      <c r="B84" s="397"/>
      <c r="C84" s="31"/>
      <c r="D84" s="110"/>
      <c r="E84" s="392" t="s">
        <v>1559</v>
      </c>
      <c r="F84" s="758"/>
      <c r="G84" s="758"/>
      <c r="H84" s="392" t="s">
        <v>73</v>
      </c>
      <c r="I84" s="400" t="s">
        <v>1796</v>
      </c>
      <c r="J84" s="270">
        <v>0</v>
      </c>
      <c r="K84" s="266" t="s">
        <v>1789</v>
      </c>
      <c r="M84" s="412">
        <v>1</v>
      </c>
    </row>
    <row r="85" spans="1:13" ht="25.5" x14ac:dyDescent="0.2">
      <c r="A85" s="14">
        <f>A84+1</f>
        <v>75</v>
      </c>
      <c r="B85" s="31" t="s">
        <v>786</v>
      </c>
      <c r="C85" s="390" t="s">
        <v>1313</v>
      </c>
      <c r="D85" s="755" t="s">
        <v>67</v>
      </c>
      <c r="E85" s="755" t="s">
        <v>67</v>
      </c>
      <c r="F85" s="755" t="s">
        <v>67</v>
      </c>
      <c r="G85" s="756" t="s">
        <v>67</v>
      </c>
      <c r="H85" s="390" t="s">
        <v>68</v>
      </c>
      <c r="I85" s="218" t="s">
        <v>877</v>
      </c>
      <c r="J85" s="392">
        <v>1</v>
      </c>
      <c r="K85" s="33"/>
      <c r="M85" s="412">
        <v>1</v>
      </c>
    </row>
    <row r="86" spans="1:13" ht="25.5" x14ac:dyDescent="0.2">
      <c r="A86" s="14">
        <f t="shared" si="3"/>
        <v>76</v>
      </c>
      <c r="B86" s="31" t="s">
        <v>786</v>
      </c>
      <c r="C86" s="390" t="s">
        <v>1313</v>
      </c>
      <c r="D86" s="755"/>
      <c r="E86" s="755"/>
      <c r="F86" s="755"/>
      <c r="G86" s="758"/>
      <c r="H86" s="390" t="s">
        <v>73</v>
      </c>
      <c r="I86" s="218" t="s">
        <v>878</v>
      </c>
      <c r="J86" s="392">
        <v>1</v>
      </c>
      <c r="K86" s="33"/>
      <c r="M86" s="412">
        <v>1</v>
      </c>
    </row>
    <row r="87" spans="1:13" ht="51" x14ac:dyDescent="0.2">
      <c r="A87" s="14">
        <f t="shared" si="3"/>
        <v>77</v>
      </c>
      <c r="B87" s="390" t="s">
        <v>740</v>
      </c>
      <c r="C87" s="755" t="s">
        <v>69</v>
      </c>
      <c r="D87" s="755" t="s">
        <v>69</v>
      </c>
      <c r="E87" s="755" t="s">
        <v>69</v>
      </c>
      <c r="F87" s="755" t="s">
        <v>69</v>
      </c>
      <c r="G87" s="756" t="s">
        <v>69</v>
      </c>
      <c r="H87" s="390" t="s">
        <v>70</v>
      </c>
      <c r="I87" s="218" t="s">
        <v>879</v>
      </c>
      <c r="J87" s="392">
        <v>1</v>
      </c>
      <c r="K87" s="33"/>
      <c r="M87" s="412">
        <v>1</v>
      </c>
    </row>
    <row r="88" spans="1:13" ht="25.5" x14ac:dyDescent="0.2">
      <c r="A88" s="14">
        <f t="shared" si="3"/>
        <v>78</v>
      </c>
      <c r="B88" s="390" t="s">
        <v>740</v>
      </c>
      <c r="C88" s="755"/>
      <c r="D88" s="755"/>
      <c r="E88" s="755"/>
      <c r="F88" s="755"/>
      <c r="G88" s="757"/>
      <c r="H88" s="390" t="s">
        <v>73</v>
      </c>
      <c r="I88" s="218" t="s">
        <v>880</v>
      </c>
      <c r="J88" s="392">
        <v>1</v>
      </c>
      <c r="K88" s="33"/>
      <c r="M88" s="412">
        <v>1</v>
      </c>
    </row>
    <row r="89" spans="1:13" ht="51" x14ac:dyDescent="0.2">
      <c r="A89" s="14">
        <f t="shared" si="3"/>
        <v>79</v>
      </c>
      <c r="B89" s="390" t="s">
        <v>740</v>
      </c>
      <c r="C89" s="755"/>
      <c r="D89" s="755"/>
      <c r="E89" s="755"/>
      <c r="F89" s="755"/>
      <c r="G89" s="757"/>
      <c r="H89" s="390" t="s">
        <v>73</v>
      </c>
      <c r="I89" s="203" t="s">
        <v>881</v>
      </c>
      <c r="J89" s="392">
        <v>1</v>
      </c>
      <c r="K89" s="33"/>
      <c r="M89" s="412">
        <v>1</v>
      </c>
    </row>
    <row r="90" spans="1:13" ht="25.5" x14ac:dyDescent="0.2">
      <c r="A90" s="14">
        <f t="shared" si="3"/>
        <v>80</v>
      </c>
      <c r="B90" s="31" t="s">
        <v>786</v>
      </c>
      <c r="C90" s="390" t="s">
        <v>1314</v>
      </c>
      <c r="D90" s="755"/>
      <c r="E90" s="755"/>
      <c r="F90" s="755"/>
      <c r="G90" s="758"/>
      <c r="H90" s="390" t="s">
        <v>73</v>
      </c>
      <c r="I90" s="218" t="s">
        <v>882</v>
      </c>
      <c r="J90" s="392">
        <v>1</v>
      </c>
      <c r="K90" s="33"/>
      <c r="M90" s="412">
        <v>1</v>
      </c>
    </row>
    <row r="91" spans="1:13" ht="38.25" x14ac:dyDescent="0.2">
      <c r="A91" s="14">
        <f t="shared" si="3"/>
        <v>81</v>
      </c>
      <c r="B91" s="390" t="s">
        <v>741</v>
      </c>
      <c r="C91" s="755" t="s">
        <v>106</v>
      </c>
      <c r="D91" s="755" t="s">
        <v>106</v>
      </c>
      <c r="E91" s="755" t="s">
        <v>106</v>
      </c>
      <c r="F91" s="755" t="s">
        <v>106</v>
      </c>
      <c r="G91" s="756" t="s">
        <v>106</v>
      </c>
      <c r="H91" s="390" t="s">
        <v>107</v>
      </c>
      <c r="I91" s="203" t="s">
        <v>1797</v>
      </c>
      <c r="J91" s="392">
        <v>1</v>
      </c>
      <c r="K91" s="33"/>
      <c r="M91" s="412">
        <v>1</v>
      </c>
    </row>
    <row r="92" spans="1:13" ht="38.25" x14ac:dyDescent="0.2">
      <c r="A92" s="14">
        <f t="shared" si="3"/>
        <v>82</v>
      </c>
      <c r="B92" s="390" t="s">
        <v>741</v>
      </c>
      <c r="C92" s="755"/>
      <c r="D92" s="755"/>
      <c r="E92" s="755"/>
      <c r="F92" s="755"/>
      <c r="G92" s="757"/>
      <c r="H92" s="390" t="s">
        <v>73</v>
      </c>
      <c r="I92" s="218" t="s">
        <v>884</v>
      </c>
      <c r="J92" s="392">
        <v>1</v>
      </c>
      <c r="K92" s="33"/>
      <c r="M92" s="412">
        <v>1</v>
      </c>
    </row>
    <row r="93" spans="1:13" x14ac:dyDescent="0.2">
      <c r="A93" s="397"/>
      <c r="B93" s="390" t="s">
        <v>741</v>
      </c>
      <c r="C93" s="755"/>
      <c r="D93" s="755"/>
      <c r="E93" s="755"/>
      <c r="F93" s="755"/>
      <c r="G93" s="757"/>
      <c r="H93" s="390" t="s">
        <v>73</v>
      </c>
      <c r="I93" s="399" t="s">
        <v>885</v>
      </c>
      <c r="J93" s="31"/>
      <c r="K93" s="33"/>
      <c r="M93" s="397"/>
    </row>
    <row r="94" spans="1:13" x14ac:dyDescent="0.2">
      <c r="A94" s="14">
        <f>A92+1</f>
        <v>83</v>
      </c>
      <c r="B94" s="390" t="s">
        <v>741</v>
      </c>
      <c r="C94" s="755"/>
      <c r="D94" s="755"/>
      <c r="E94" s="755"/>
      <c r="F94" s="755"/>
      <c r="G94" s="757"/>
      <c r="H94" s="390" t="s">
        <v>73</v>
      </c>
      <c r="I94" s="399" t="s">
        <v>886</v>
      </c>
      <c r="J94" s="392">
        <v>1</v>
      </c>
      <c r="K94" s="33"/>
      <c r="M94" s="412">
        <v>1</v>
      </c>
    </row>
    <row r="95" spans="1:13" x14ac:dyDescent="0.2">
      <c r="A95" s="14">
        <f t="shared" si="3"/>
        <v>84</v>
      </c>
      <c r="B95" s="390" t="s">
        <v>741</v>
      </c>
      <c r="C95" s="755"/>
      <c r="D95" s="755"/>
      <c r="E95" s="755"/>
      <c r="F95" s="755"/>
      <c r="G95" s="757"/>
      <c r="H95" s="390" t="s">
        <v>73</v>
      </c>
      <c r="I95" s="399" t="s">
        <v>887</v>
      </c>
      <c r="J95" s="392">
        <v>1</v>
      </c>
      <c r="K95" s="33"/>
      <c r="M95" s="412">
        <v>1</v>
      </c>
    </row>
    <row r="96" spans="1:13" x14ac:dyDescent="0.2">
      <c r="A96" s="14">
        <f t="shared" si="3"/>
        <v>85</v>
      </c>
      <c r="B96" s="390" t="s">
        <v>741</v>
      </c>
      <c r="C96" s="755"/>
      <c r="D96" s="755"/>
      <c r="E96" s="755"/>
      <c r="F96" s="755"/>
      <c r="G96" s="757"/>
      <c r="H96" s="390" t="s">
        <v>73</v>
      </c>
      <c r="I96" s="399" t="s">
        <v>888</v>
      </c>
      <c r="J96" s="392">
        <v>1</v>
      </c>
      <c r="K96" s="33"/>
      <c r="M96" s="412">
        <v>1</v>
      </c>
    </row>
    <row r="97" spans="1:13" x14ac:dyDescent="0.2">
      <c r="A97" s="14">
        <f t="shared" si="3"/>
        <v>86</v>
      </c>
      <c r="B97" s="390" t="s">
        <v>741</v>
      </c>
      <c r="C97" s="755"/>
      <c r="D97" s="755"/>
      <c r="E97" s="755"/>
      <c r="F97" s="755"/>
      <c r="G97" s="757"/>
      <c r="H97" s="390" t="s">
        <v>73</v>
      </c>
      <c r="I97" s="399" t="s">
        <v>889</v>
      </c>
      <c r="J97" s="392">
        <v>1</v>
      </c>
      <c r="K97" s="33"/>
      <c r="M97" s="412">
        <v>1</v>
      </c>
    </row>
    <row r="98" spans="1:13" x14ac:dyDescent="0.2">
      <c r="A98" s="14">
        <f t="shared" si="3"/>
        <v>87</v>
      </c>
      <c r="B98" s="390" t="s">
        <v>741</v>
      </c>
      <c r="C98" s="755"/>
      <c r="D98" s="755"/>
      <c r="E98" s="755"/>
      <c r="F98" s="755"/>
      <c r="G98" s="757"/>
      <c r="H98" s="390" t="s">
        <v>73</v>
      </c>
      <c r="I98" s="399" t="s">
        <v>890</v>
      </c>
      <c r="J98" s="392">
        <v>1</v>
      </c>
      <c r="K98" s="33"/>
      <c r="M98" s="412">
        <v>1</v>
      </c>
    </row>
    <row r="99" spans="1:13" x14ac:dyDescent="0.2">
      <c r="A99" s="14">
        <f t="shared" si="3"/>
        <v>88</v>
      </c>
      <c r="B99" s="390" t="s">
        <v>741</v>
      </c>
      <c r="C99" s="755"/>
      <c r="D99" s="755"/>
      <c r="E99" s="755"/>
      <c r="F99" s="755"/>
      <c r="G99" s="757"/>
      <c r="H99" s="390" t="s">
        <v>73</v>
      </c>
      <c r="I99" s="399" t="s">
        <v>891</v>
      </c>
      <c r="J99" s="392">
        <v>1</v>
      </c>
      <c r="K99" s="33"/>
      <c r="M99" s="412">
        <v>1</v>
      </c>
    </row>
    <row r="100" spans="1:13" x14ac:dyDescent="0.2">
      <c r="A100" s="14">
        <f t="shared" si="3"/>
        <v>89</v>
      </c>
      <c r="B100" s="390" t="s">
        <v>741</v>
      </c>
      <c r="C100" s="755"/>
      <c r="D100" s="755"/>
      <c r="E100" s="755"/>
      <c r="F100" s="755"/>
      <c r="G100" s="757"/>
      <c r="H100" s="390" t="s">
        <v>73</v>
      </c>
      <c r="I100" s="399" t="s">
        <v>892</v>
      </c>
      <c r="J100" s="392">
        <v>1</v>
      </c>
      <c r="K100" s="33"/>
      <c r="M100" s="412">
        <v>1</v>
      </c>
    </row>
    <row r="101" spans="1:13" x14ac:dyDescent="0.2">
      <c r="A101" s="14">
        <f t="shared" si="3"/>
        <v>90</v>
      </c>
      <c r="B101" s="392" t="s">
        <v>741</v>
      </c>
      <c r="C101" s="755"/>
      <c r="D101" s="755"/>
      <c r="E101" s="755"/>
      <c r="F101" s="755"/>
      <c r="G101" s="757"/>
      <c r="H101" s="390" t="s">
        <v>73</v>
      </c>
      <c r="I101" s="399" t="s">
        <v>893</v>
      </c>
      <c r="J101" s="392">
        <v>1</v>
      </c>
      <c r="K101" s="33"/>
      <c r="M101" s="412">
        <v>1</v>
      </c>
    </row>
    <row r="102" spans="1:13" x14ac:dyDescent="0.2">
      <c r="A102" s="14">
        <f t="shared" si="3"/>
        <v>91</v>
      </c>
      <c r="B102" s="390" t="s">
        <v>741</v>
      </c>
      <c r="C102" s="755"/>
      <c r="D102" s="755"/>
      <c r="E102" s="755"/>
      <c r="F102" s="755"/>
      <c r="G102" s="757"/>
      <c r="H102" s="390" t="s">
        <v>73</v>
      </c>
      <c r="I102" s="399" t="s">
        <v>894</v>
      </c>
      <c r="J102" s="392">
        <v>1</v>
      </c>
      <c r="K102" s="33"/>
      <c r="M102" s="412">
        <v>1</v>
      </c>
    </row>
    <row r="103" spans="1:13" x14ac:dyDescent="0.2">
      <c r="A103" s="14">
        <f t="shared" si="3"/>
        <v>92</v>
      </c>
      <c r="B103" s="392" t="s">
        <v>741</v>
      </c>
      <c r="C103" s="755"/>
      <c r="D103" s="755"/>
      <c r="E103" s="755"/>
      <c r="F103" s="755"/>
      <c r="G103" s="757"/>
      <c r="H103" s="390" t="s">
        <v>73</v>
      </c>
      <c r="I103" s="399" t="s">
        <v>1462</v>
      </c>
      <c r="J103" s="392">
        <v>1</v>
      </c>
      <c r="K103" s="33"/>
      <c r="M103" s="412">
        <v>1</v>
      </c>
    </row>
    <row r="104" spans="1:13" x14ac:dyDescent="0.2">
      <c r="A104" s="14">
        <f t="shared" si="3"/>
        <v>93</v>
      </c>
      <c r="B104" s="390" t="s">
        <v>741</v>
      </c>
      <c r="C104" s="755"/>
      <c r="D104" s="755"/>
      <c r="E104" s="755"/>
      <c r="F104" s="755"/>
      <c r="G104" s="758"/>
      <c r="H104" s="390" t="s">
        <v>73</v>
      </c>
      <c r="I104" s="218" t="s">
        <v>1461</v>
      </c>
      <c r="J104" s="392">
        <v>1</v>
      </c>
      <c r="K104" s="33"/>
      <c r="M104" s="412">
        <v>1</v>
      </c>
    </row>
    <row r="105" spans="1:13" ht="25.5" x14ac:dyDescent="0.2">
      <c r="A105" s="14">
        <f t="shared" si="3"/>
        <v>94</v>
      </c>
      <c r="B105" s="390" t="s">
        <v>742</v>
      </c>
      <c r="C105" s="755" t="s">
        <v>122</v>
      </c>
      <c r="D105" s="755" t="s">
        <v>122</v>
      </c>
      <c r="E105" s="755" t="s">
        <v>122</v>
      </c>
      <c r="F105" s="755" t="s">
        <v>122</v>
      </c>
      <c r="G105" s="756" t="s">
        <v>122</v>
      </c>
      <c r="H105" s="390" t="s">
        <v>123</v>
      </c>
      <c r="I105" s="218" t="s">
        <v>895</v>
      </c>
      <c r="J105" s="392">
        <v>1</v>
      </c>
      <c r="K105" s="33"/>
      <c r="M105" s="412">
        <v>1</v>
      </c>
    </row>
    <row r="106" spans="1:13" ht="25.5" x14ac:dyDescent="0.2">
      <c r="A106" s="14">
        <f t="shared" si="3"/>
        <v>95</v>
      </c>
      <c r="B106" s="390" t="s">
        <v>742</v>
      </c>
      <c r="C106" s="755"/>
      <c r="D106" s="755"/>
      <c r="E106" s="755"/>
      <c r="F106" s="755"/>
      <c r="G106" s="757"/>
      <c r="H106" s="390" t="s">
        <v>73</v>
      </c>
      <c r="I106" s="218" t="s">
        <v>896</v>
      </c>
      <c r="J106" s="392">
        <v>1</v>
      </c>
      <c r="K106" s="33"/>
      <c r="M106" s="412">
        <v>1</v>
      </c>
    </row>
    <row r="107" spans="1:13" ht="38.25" x14ac:dyDescent="0.2">
      <c r="A107" s="14">
        <f>A106+1</f>
        <v>96</v>
      </c>
      <c r="B107" s="31"/>
      <c r="C107" s="755"/>
      <c r="D107" s="755"/>
      <c r="E107" s="755"/>
      <c r="F107" s="755"/>
      <c r="G107" s="758"/>
      <c r="H107" s="390" t="s">
        <v>73</v>
      </c>
      <c r="I107" s="218" t="s">
        <v>1607</v>
      </c>
      <c r="J107" s="270">
        <v>0</v>
      </c>
      <c r="K107" s="266" t="s">
        <v>1789</v>
      </c>
      <c r="M107" s="412">
        <v>1</v>
      </c>
    </row>
    <row r="108" spans="1:13" ht="38.25" x14ac:dyDescent="0.2">
      <c r="A108" s="14">
        <f>A107+1</f>
        <v>97</v>
      </c>
      <c r="B108" s="390" t="s">
        <v>743</v>
      </c>
      <c r="C108" s="755" t="s">
        <v>126</v>
      </c>
      <c r="D108" s="755" t="s">
        <v>126</v>
      </c>
      <c r="E108" s="755" t="s">
        <v>126</v>
      </c>
      <c r="F108" s="755" t="s">
        <v>126</v>
      </c>
      <c r="G108" s="756" t="s">
        <v>126</v>
      </c>
      <c r="H108" s="390" t="s">
        <v>127</v>
      </c>
      <c r="I108" s="218" t="s">
        <v>1495</v>
      </c>
      <c r="J108" s="392">
        <v>1</v>
      </c>
      <c r="K108" s="33"/>
      <c r="M108" s="412">
        <v>1</v>
      </c>
    </row>
    <row r="109" spans="1:13" ht="25.5" x14ac:dyDescent="0.2">
      <c r="A109" s="14">
        <f t="shared" si="3"/>
        <v>98</v>
      </c>
      <c r="B109" s="390" t="s">
        <v>743</v>
      </c>
      <c r="C109" s="755"/>
      <c r="D109" s="755"/>
      <c r="E109" s="755"/>
      <c r="F109" s="755"/>
      <c r="G109" s="757"/>
      <c r="H109" s="390" t="s">
        <v>73</v>
      </c>
      <c r="I109" s="218" t="s">
        <v>1297</v>
      </c>
      <c r="J109" s="392">
        <v>1</v>
      </c>
      <c r="K109" s="33"/>
      <c r="M109" s="412">
        <v>1</v>
      </c>
    </row>
    <row r="110" spans="1:13" ht="38.25" x14ac:dyDescent="0.2">
      <c r="A110" s="14">
        <f t="shared" si="3"/>
        <v>99</v>
      </c>
      <c r="B110" s="390" t="s">
        <v>686</v>
      </c>
      <c r="C110" s="755"/>
      <c r="D110" s="755"/>
      <c r="E110" s="755"/>
      <c r="F110" s="755"/>
      <c r="G110" s="757"/>
      <c r="H110" s="390" t="s">
        <v>73</v>
      </c>
      <c r="I110" s="218" t="s">
        <v>897</v>
      </c>
      <c r="J110" s="392">
        <v>1</v>
      </c>
      <c r="K110" s="33"/>
      <c r="M110" s="412">
        <v>1</v>
      </c>
    </row>
    <row r="111" spans="1:13" ht="25.5" x14ac:dyDescent="0.2">
      <c r="A111" s="14">
        <f t="shared" si="3"/>
        <v>100</v>
      </c>
      <c r="B111" s="390" t="s">
        <v>744</v>
      </c>
      <c r="C111" s="755"/>
      <c r="D111" s="755"/>
      <c r="E111" s="755"/>
      <c r="F111" s="755"/>
      <c r="G111" s="757"/>
      <c r="H111" s="390" t="s">
        <v>73</v>
      </c>
      <c r="I111" s="218" t="s">
        <v>898</v>
      </c>
      <c r="J111" s="392">
        <v>1</v>
      </c>
      <c r="K111" s="33"/>
      <c r="M111" s="412">
        <v>1</v>
      </c>
    </row>
    <row r="112" spans="1:13" s="363" customFormat="1" ht="25.5" x14ac:dyDescent="0.2">
      <c r="A112" s="14">
        <f t="shared" si="3"/>
        <v>101</v>
      </c>
      <c r="B112" s="390" t="s">
        <v>743</v>
      </c>
      <c r="C112" s="755"/>
      <c r="D112" s="755"/>
      <c r="E112" s="755"/>
      <c r="F112" s="755"/>
      <c r="G112" s="757"/>
      <c r="H112" s="390" t="s">
        <v>73</v>
      </c>
      <c r="I112" s="218" t="s">
        <v>899</v>
      </c>
      <c r="J112" s="392">
        <v>1</v>
      </c>
      <c r="K112" s="33"/>
      <c r="L112" s="29"/>
      <c r="M112" s="412">
        <v>1</v>
      </c>
    </row>
    <row r="113" spans="1:13" s="363" customFormat="1" ht="38.25" x14ac:dyDescent="0.2">
      <c r="A113" s="14">
        <f t="shared" si="3"/>
        <v>102</v>
      </c>
      <c r="B113" s="390" t="s">
        <v>743</v>
      </c>
      <c r="C113" s="755"/>
      <c r="D113" s="755"/>
      <c r="E113" s="755"/>
      <c r="F113" s="755"/>
      <c r="G113" s="757"/>
      <c r="H113" s="390" t="s">
        <v>73</v>
      </c>
      <c r="I113" s="218" t="s">
        <v>900</v>
      </c>
      <c r="J113" s="392">
        <v>1</v>
      </c>
      <c r="K113" s="33"/>
      <c r="L113" s="29"/>
      <c r="M113" s="412">
        <v>1</v>
      </c>
    </row>
    <row r="114" spans="1:13" s="363" customFormat="1" ht="38.25" x14ac:dyDescent="0.2">
      <c r="A114" s="14">
        <f t="shared" si="3"/>
        <v>103</v>
      </c>
      <c r="B114" s="390" t="s">
        <v>743</v>
      </c>
      <c r="C114" s="755"/>
      <c r="D114" s="755"/>
      <c r="E114" s="755"/>
      <c r="F114" s="755"/>
      <c r="G114" s="757"/>
      <c r="H114" s="390" t="s">
        <v>73</v>
      </c>
      <c r="I114" s="218" t="s">
        <v>901</v>
      </c>
      <c r="J114" s="392">
        <v>1</v>
      </c>
      <c r="K114" s="33"/>
      <c r="L114" s="29"/>
      <c r="M114" s="412">
        <v>1</v>
      </c>
    </row>
    <row r="115" spans="1:13" s="363" customFormat="1" ht="25.5" x14ac:dyDescent="0.2">
      <c r="A115" s="14">
        <f t="shared" si="3"/>
        <v>104</v>
      </c>
      <c r="B115" s="390" t="s">
        <v>743</v>
      </c>
      <c r="C115" s="755"/>
      <c r="D115" s="755"/>
      <c r="E115" s="755"/>
      <c r="F115" s="755"/>
      <c r="G115" s="757"/>
      <c r="H115" s="390" t="s">
        <v>73</v>
      </c>
      <c r="I115" s="218" t="s">
        <v>902</v>
      </c>
      <c r="J115" s="392">
        <v>1</v>
      </c>
      <c r="K115" s="33"/>
      <c r="L115" s="29"/>
      <c r="M115" s="412">
        <v>1</v>
      </c>
    </row>
    <row r="116" spans="1:13" s="363" customFormat="1" ht="38.25" x14ac:dyDescent="0.2">
      <c r="A116" s="14">
        <f t="shared" si="3"/>
        <v>105</v>
      </c>
      <c r="B116" s="390" t="s">
        <v>743</v>
      </c>
      <c r="C116" s="755"/>
      <c r="D116" s="755"/>
      <c r="E116" s="755"/>
      <c r="F116" s="755"/>
      <c r="G116" s="757"/>
      <c r="H116" s="390" t="s">
        <v>73</v>
      </c>
      <c r="I116" s="218" t="s">
        <v>903</v>
      </c>
      <c r="J116" s="392">
        <v>1</v>
      </c>
      <c r="K116" s="33"/>
      <c r="L116" s="29"/>
      <c r="M116" s="412">
        <v>1</v>
      </c>
    </row>
    <row r="117" spans="1:13" s="363" customFormat="1" ht="52.5" customHeight="1" x14ac:dyDescent="0.2">
      <c r="A117" s="14">
        <f t="shared" si="3"/>
        <v>106</v>
      </c>
      <c r="B117" s="390" t="s">
        <v>743</v>
      </c>
      <c r="C117" s="755"/>
      <c r="D117" s="755"/>
      <c r="E117" s="755"/>
      <c r="F117" s="755"/>
      <c r="G117" s="758"/>
      <c r="H117" s="390" t="s">
        <v>73</v>
      </c>
      <c r="I117" s="218" t="s">
        <v>904</v>
      </c>
      <c r="J117" s="392">
        <v>1</v>
      </c>
      <c r="K117" s="33"/>
      <c r="L117" s="29"/>
      <c r="M117" s="412">
        <v>1</v>
      </c>
    </row>
    <row r="118" spans="1:13" s="363" customFormat="1" ht="51" x14ac:dyDescent="0.2">
      <c r="A118" s="14">
        <f t="shared" si="3"/>
        <v>107</v>
      </c>
      <c r="B118" s="392" t="s">
        <v>745</v>
      </c>
      <c r="C118" s="391" t="s">
        <v>136</v>
      </c>
      <c r="D118" s="755" t="s">
        <v>136</v>
      </c>
      <c r="E118" s="755" t="s">
        <v>136</v>
      </c>
      <c r="F118" s="755" t="s">
        <v>136</v>
      </c>
      <c r="G118" s="756" t="s">
        <v>136</v>
      </c>
      <c r="H118" s="390" t="s">
        <v>137</v>
      </c>
      <c r="I118" s="218" t="s">
        <v>905</v>
      </c>
      <c r="J118" s="392">
        <v>1</v>
      </c>
      <c r="K118" s="33"/>
      <c r="L118" s="29"/>
      <c r="M118" s="412">
        <v>1</v>
      </c>
    </row>
    <row r="119" spans="1:13" s="363" customFormat="1" ht="25.5" x14ac:dyDescent="0.2">
      <c r="A119" s="14">
        <f t="shared" si="3"/>
        <v>108</v>
      </c>
      <c r="B119" s="31" t="s">
        <v>786</v>
      </c>
      <c r="C119" s="390" t="s">
        <v>1315</v>
      </c>
      <c r="D119" s="755"/>
      <c r="E119" s="755"/>
      <c r="F119" s="755"/>
      <c r="G119" s="757"/>
      <c r="H119" s="390" t="s">
        <v>73</v>
      </c>
      <c r="I119" s="218" t="s">
        <v>906</v>
      </c>
      <c r="J119" s="392">
        <v>1</v>
      </c>
      <c r="K119" s="33"/>
      <c r="L119" s="29"/>
      <c r="M119" s="412">
        <v>1</v>
      </c>
    </row>
    <row r="120" spans="1:13" s="363" customFormat="1" ht="38.25" x14ac:dyDescent="0.2">
      <c r="A120" s="14">
        <f t="shared" si="3"/>
        <v>109</v>
      </c>
      <c r="B120" s="390" t="s">
        <v>745</v>
      </c>
      <c r="C120" s="391" t="s">
        <v>136</v>
      </c>
      <c r="D120" s="755"/>
      <c r="E120" s="755"/>
      <c r="F120" s="755"/>
      <c r="G120" s="758"/>
      <c r="H120" s="390" t="s">
        <v>73</v>
      </c>
      <c r="I120" s="203" t="s">
        <v>1798</v>
      </c>
      <c r="J120" s="392">
        <v>1</v>
      </c>
      <c r="K120" s="33"/>
      <c r="L120" s="29"/>
      <c r="M120" s="412">
        <v>1</v>
      </c>
    </row>
    <row r="121" spans="1:13" s="363" customFormat="1" ht="51" x14ac:dyDescent="0.2">
      <c r="A121" s="14">
        <f t="shared" si="3"/>
        <v>110</v>
      </c>
      <c r="B121" s="390" t="s">
        <v>745</v>
      </c>
      <c r="C121" s="391" t="s">
        <v>136</v>
      </c>
      <c r="D121" s="391" t="s">
        <v>136</v>
      </c>
      <c r="E121" s="391" t="s">
        <v>136</v>
      </c>
      <c r="F121" s="391" t="s">
        <v>136</v>
      </c>
      <c r="G121" s="391" t="s">
        <v>136</v>
      </c>
      <c r="H121" s="390" t="s">
        <v>1473</v>
      </c>
      <c r="I121" s="218" t="s">
        <v>908</v>
      </c>
      <c r="J121" s="392">
        <v>1</v>
      </c>
      <c r="K121" s="33"/>
      <c r="L121" s="29"/>
      <c r="M121" s="412">
        <v>1</v>
      </c>
    </row>
    <row r="122" spans="1:13" s="363" customFormat="1" ht="29.25" customHeight="1" x14ac:dyDescent="0.2">
      <c r="A122" s="14">
        <f t="shared" si="3"/>
        <v>111</v>
      </c>
      <c r="B122" s="390" t="s">
        <v>745</v>
      </c>
      <c r="C122" s="391" t="s">
        <v>136</v>
      </c>
      <c r="D122" s="755" t="s">
        <v>136</v>
      </c>
      <c r="E122" s="755" t="s">
        <v>136</v>
      </c>
      <c r="F122" s="755" t="s">
        <v>136</v>
      </c>
      <c r="G122" s="756" t="s">
        <v>136</v>
      </c>
      <c r="H122" s="390" t="s">
        <v>73</v>
      </c>
      <c r="I122" s="218" t="s">
        <v>909</v>
      </c>
      <c r="J122" s="392">
        <v>1</v>
      </c>
      <c r="K122" s="33"/>
      <c r="L122" s="29"/>
      <c r="M122" s="412">
        <v>1</v>
      </c>
    </row>
    <row r="123" spans="1:13" s="363" customFormat="1" ht="38.25" x14ac:dyDescent="0.2">
      <c r="A123" s="14">
        <f t="shared" si="3"/>
        <v>112</v>
      </c>
      <c r="B123" s="31" t="s">
        <v>786</v>
      </c>
      <c r="C123" s="390" t="s">
        <v>1315</v>
      </c>
      <c r="D123" s="755"/>
      <c r="E123" s="755"/>
      <c r="F123" s="755"/>
      <c r="G123" s="757"/>
      <c r="H123" s="390" t="s">
        <v>73</v>
      </c>
      <c r="I123" s="203" t="s">
        <v>1799</v>
      </c>
      <c r="J123" s="392">
        <v>1</v>
      </c>
      <c r="K123" s="33"/>
      <c r="L123" s="29"/>
      <c r="M123" s="412">
        <v>1</v>
      </c>
    </row>
    <row r="124" spans="1:13" s="363" customFormat="1" ht="25.5" x14ac:dyDescent="0.2">
      <c r="A124" s="14">
        <f t="shared" si="3"/>
        <v>113</v>
      </c>
      <c r="B124" s="390" t="s">
        <v>745</v>
      </c>
      <c r="C124" s="391" t="s">
        <v>136</v>
      </c>
      <c r="D124" s="755"/>
      <c r="E124" s="755"/>
      <c r="F124" s="755"/>
      <c r="G124" s="757"/>
      <c r="H124" s="390" t="s">
        <v>73</v>
      </c>
      <c r="I124" s="218" t="s">
        <v>911</v>
      </c>
      <c r="J124" s="392">
        <v>1</v>
      </c>
      <c r="K124" s="33"/>
      <c r="L124" s="29"/>
      <c r="M124" s="412">
        <v>1</v>
      </c>
    </row>
    <row r="125" spans="1:13" s="363" customFormat="1" ht="51" x14ac:dyDescent="0.2">
      <c r="A125" s="14">
        <f t="shared" si="3"/>
        <v>114</v>
      </c>
      <c r="B125" s="31" t="s">
        <v>786</v>
      </c>
      <c r="C125" s="390" t="s">
        <v>1315</v>
      </c>
      <c r="D125" s="755"/>
      <c r="E125" s="755"/>
      <c r="F125" s="755"/>
      <c r="G125" s="758"/>
      <c r="H125" s="390" t="s">
        <v>73</v>
      </c>
      <c r="I125" s="400" t="s">
        <v>912</v>
      </c>
      <c r="J125" s="392">
        <v>1</v>
      </c>
      <c r="K125" s="33"/>
      <c r="L125" s="29"/>
      <c r="M125" s="412">
        <v>1</v>
      </c>
    </row>
    <row r="126" spans="1:13" s="363" customFormat="1" ht="38.25" customHeight="1" x14ac:dyDescent="0.2">
      <c r="A126" s="14">
        <f t="shared" si="3"/>
        <v>115</v>
      </c>
      <c r="B126" s="390" t="s">
        <v>745</v>
      </c>
      <c r="C126" s="391" t="s">
        <v>146</v>
      </c>
      <c r="D126" s="755" t="s">
        <v>146</v>
      </c>
      <c r="E126" s="755" t="s">
        <v>146</v>
      </c>
      <c r="F126" s="755" t="s">
        <v>146</v>
      </c>
      <c r="G126" s="756" t="s">
        <v>146</v>
      </c>
      <c r="H126" s="392" t="s">
        <v>1800</v>
      </c>
      <c r="I126" s="218" t="s">
        <v>913</v>
      </c>
      <c r="J126" s="392">
        <v>1</v>
      </c>
      <c r="K126" s="33"/>
      <c r="L126" s="29"/>
      <c r="M126" s="412">
        <v>1</v>
      </c>
    </row>
    <row r="127" spans="1:13" s="363" customFormat="1" ht="25.5" x14ac:dyDescent="0.2">
      <c r="A127" s="14">
        <f t="shared" si="3"/>
        <v>116</v>
      </c>
      <c r="B127" s="390" t="s">
        <v>745</v>
      </c>
      <c r="C127" s="391" t="s">
        <v>146</v>
      </c>
      <c r="D127" s="755"/>
      <c r="E127" s="755"/>
      <c r="F127" s="755"/>
      <c r="G127" s="757"/>
      <c r="H127" s="390" t="s">
        <v>73</v>
      </c>
      <c r="I127" s="218" t="s">
        <v>914</v>
      </c>
      <c r="J127" s="392">
        <v>1</v>
      </c>
      <c r="K127" s="33"/>
      <c r="L127" s="29"/>
      <c r="M127" s="412">
        <v>1</v>
      </c>
    </row>
    <row r="128" spans="1:13" ht="38.25" x14ac:dyDescent="0.2">
      <c r="A128" s="14">
        <f t="shared" si="3"/>
        <v>117</v>
      </c>
      <c r="B128" s="31" t="s">
        <v>785</v>
      </c>
      <c r="C128" s="390" t="s">
        <v>1316</v>
      </c>
      <c r="D128" s="755"/>
      <c r="E128" s="755"/>
      <c r="F128" s="755"/>
      <c r="G128" s="757"/>
      <c r="H128" s="390" t="s">
        <v>73</v>
      </c>
      <c r="I128" s="218" t="s">
        <v>915</v>
      </c>
      <c r="J128" s="392">
        <v>1</v>
      </c>
      <c r="K128" s="33"/>
      <c r="M128" s="412">
        <v>1</v>
      </c>
    </row>
    <row r="129" spans="1:13" ht="25.5" x14ac:dyDescent="0.2">
      <c r="A129" s="14">
        <f t="shared" si="3"/>
        <v>118</v>
      </c>
      <c r="B129" s="390" t="s">
        <v>742</v>
      </c>
      <c r="C129" s="391" t="s">
        <v>146</v>
      </c>
      <c r="D129" s="755"/>
      <c r="E129" s="755"/>
      <c r="F129" s="755"/>
      <c r="G129" s="757"/>
      <c r="H129" s="390" t="s">
        <v>73</v>
      </c>
      <c r="I129" s="218" t="s">
        <v>916</v>
      </c>
      <c r="J129" s="392">
        <v>1</v>
      </c>
      <c r="K129" s="33"/>
      <c r="M129" s="412">
        <v>1</v>
      </c>
    </row>
    <row r="130" spans="1:13" ht="38.25" x14ac:dyDescent="0.2">
      <c r="A130" s="14">
        <f t="shared" si="3"/>
        <v>119</v>
      </c>
      <c r="B130" s="31" t="s">
        <v>785</v>
      </c>
      <c r="C130" s="390" t="s">
        <v>1316</v>
      </c>
      <c r="D130" s="755"/>
      <c r="E130" s="755"/>
      <c r="F130" s="755"/>
      <c r="G130" s="757"/>
      <c r="H130" s="390" t="s">
        <v>73</v>
      </c>
      <c r="I130" s="218" t="s">
        <v>1296</v>
      </c>
      <c r="J130" s="392">
        <v>1</v>
      </c>
      <c r="K130" s="33"/>
      <c r="M130" s="412">
        <v>1</v>
      </c>
    </row>
    <row r="131" spans="1:13" ht="25.5" x14ac:dyDescent="0.2">
      <c r="A131" s="14">
        <f t="shared" si="3"/>
        <v>120</v>
      </c>
      <c r="B131" s="31" t="s">
        <v>785</v>
      </c>
      <c r="C131" s="390" t="s">
        <v>1316</v>
      </c>
      <c r="D131" s="755"/>
      <c r="E131" s="755"/>
      <c r="F131" s="755"/>
      <c r="G131" s="758"/>
      <c r="H131" s="390" t="s">
        <v>73</v>
      </c>
      <c r="I131" s="218" t="s">
        <v>1297</v>
      </c>
      <c r="J131" s="392">
        <v>1</v>
      </c>
      <c r="K131" s="33"/>
      <c r="M131" s="412">
        <v>1</v>
      </c>
    </row>
    <row r="132" spans="1:13" ht="38.25" x14ac:dyDescent="0.2">
      <c r="A132" s="14">
        <f t="shared" si="3"/>
        <v>121</v>
      </c>
      <c r="B132" s="255"/>
      <c r="C132" s="397"/>
      <c r="D132" s="225"/>
      <c r="E132" s="764" t="s">
        <v>1601</v>
      </c>
      <c r="F132" s="764" t="s">
        <v>1886</v>
      </c>
      <c r="G132" s="773" t="s">
        <v>1886</v>
      </c>
      <c r="H132" s="392" t="s">
        <v>1524</v>
      </c>
      <c r="I132" s="203" t="s">
        <v>1801</v>
      </c>
      <c r="J132" s="270">
        <v>0</v>
      </c>
      <c r="K132" s="266" t="s">
        <v>1789</v>
      </c>
      <c r="M132" s="412">
        <v>1</v>
      </c>
    </row>
    <row r="133" spans="1:13" ht="28.5" customHeight="1" x14ac:dyDescent="0.2">
      <c r="A133" s="14">
        <f t="shared" si="3"/>
        <v>122</v>
      </c>
      <c r="B133" s="255"/>
      <c r="C133" s="397"/>
      <c r="D133" s="225"/>
      <c r="E133" s="791"/>
      <c r="F133" s="791"/>
      <c r="G133" s="774"/>
      <c r="H133" s="392" t="s">
        <v>73</v>
      </c>
      <c r="I133" s="203" t="s">
        <v>914</v>
      </c>
      <c r="J133" s="270">
        <v>0</v>
      </c>
      <c r="K133" s="266" t="s">
        <v>1789</v>
      </c>
      <c r="M133" s="412">
        <v>1</v>
      </c>
    </row>
    <row r="134" spans="1:13" ht="25.5" customHeight="1" x14ac:dyDescent="0.2">
      <c r="A134" s="14">
        <f t="shared" si="3"/>
        <v>123</v>
      </c>
      <c r="B134" s="255"/>
      <c r="C134" s="31"/>
      <c r="D134" s="225"/>
      <c r="E134" s="791"/>
      <c r="F134" s="791"/>
      <c r="G134" s="774"/>
      <c r="H134" s="392" t="s">
        <v>73</v>
      </c>
      <c r="I134" s="203" t="s">
        <v>1802</v>
      </c>
      <c r="J134" s="270">
        <v>0</v>
      </c>
      <c r="K134" s="266" t="s">
        <v>1789</v>
      </c>
      <c r="M134" s="412">
        <v>1</v>
      </c>
    </row>
    <row r="135" spans="1:13" ht="38.25" x14ac:dyDescent="0.2">
      <c r="A135" s="14">
        <f t="shared" si="3"/>
        <v>124</v>
      </c>
      <c r="B135" s="255"/>
      <c r="C135" s="397"/>
      <c r="D135" s="225"/>
      <c r="E135" s="791"/>
      <c r="F135" s="791"/>
      <c r="G135" s="774"/>
      <c r="H135" s="392" t="s">
        <v>73</v>
      </c>
      <c r="I135" s="203" t="s">
        <v>1803</v>
      </c>
      <c r="J135" s="270">
        <v>0</v>
      </c>
      <c r="K135" s="266" t="s">
        <v>1789</v>
      </c>
      <c r="M135" s="412">
        <v>1</v>
      </c>
    </row>
    <row r="136" spans="1:13" ht="25.5" x14ac:dyDescent="0.2">
      <c r="A136" s="14">
        <f t="shared" si="3"/>
        <v>125</v>
      </c>
      <c r="B136" s="255"/>
      <c r="C136" s="31"/>
      <c r="D136" s="225"/>
      <c r="E136" s="791"/>
      <c r="F136" s="791"/>
      <c r="G136" s="775"/>
      <c r="H136" s="392" t="s">
        <v>73</v>
      </c>
      <c r="I136" s="203" t="s">
        <v>1297</v>
      </c>
      <c r="J136" s="270">
        <v>0</v>
      </c>
      <c r="K136" s="266" t="s">
        <v>1789</v>
      </c>
      <c r="M136" s="412">
        <v>1</v>
      </c>
    </row>
    <row r="137" spans="1:13" ht="38.25" x14ac:dyDescent="0.2">
      <c r="A137" s="14">
        <f t="shared" si="3"/>
        <v>126</v>
      </c>
      <c r="B137" s="31" t="s">
        <v>786</v>
      </c>
      <c r="C137" s="390" t="s">
        <v>1317</v>
      </c>
      <c r="D137" s="389" t="s">
        <v>152</v>
      </c>
      <c r="E137" s="389" t="s">
        <v>152</v>
      </c>
      <c r="F137" s="389" t="s">
        <v>152</v>
      </c>
      <c r="G137" s="389" t="s">
        <v>152</v>
      </c>
      <c r="H137" s="390" t="s">
        <v>153</v>
      </c>
      <c r="I137" s="218" t="s">
        <v>917</v>
      </c>
      <c r="J137" s="392">
        <v>1</v>
      </c>
      <c r="K137" s="33"/>
      <c r="M137" s="412">
        <v>1</v>
      </c>
    </row>
    <row r="138" spans="1:13" ht="39" customHeight="1" x14ac:dyDescent="0.2">
      <c r="A138" s="14">
        <f t="shared" si="3"/>
        <v>127</v>
      </c>
      <c r="B138" s="31" t="s">
        <v>786</v>
      </c>
      <c r="C138" s="390" t="s">
        <v>1317</v>
      </c>
      <c r="D138" s="389" t="s">
        <v>152</v>
      </c>
      <c r="E138" s="389" t="s">
        <v>152</v>
      </c>
      <c r="F138" s="389" t="s">
        <v>152</v>
      </c>
      <c r="G138" s="756" t="s">
        <v>152</v>
      </c>
      <c r="H138" s="390" t="s">
        <v>1610</v>
      </c>
      <c r="I138" s="203" t="s">
        <v>1804</v>
      </c>
      <c r="J138" s="392">
        <v>1</v>
      </c>
      <c r="K138" s="33"/>
      <c r="M138" s="412">
        <v>1</v>
      </c>
    </row>
    <row r="139" spans="1:13" ht="43.5" customHeight="1" x14ac:dyDescent="0.2">
      <c r="A139" s="14">
        <f t="shared" si="3"/>
        <v>128</v>
      </c>
      <c r="B139" s="31" t="s">
        <v>786</v>
      </c>
      <c r="C139" s="390" t="s">
        <v>1317</v>
      </c>
      <c r="D139" s="391" t="s">
        <v>152</v>
      </c>
      <c r="E139" s="391" t="s">
        <v>152</v>
      </c>
      <c r="F139" s="391" t="s">
        <v>152</v>
      </c>
      <c r="G139" s="758"/>
      <c r="H139" s="392" t="s">
        <v>73</v>
      </c>
      <c r="I139" s="218" t="s">
        <v>919</v>
      </c>
      <c r="J139" s="392">
        <v>1</v>
      </c>
      <c r="K139" s="33"/>
      <c r="M139" s="412">
        <v>1</v>
      </c>
    </row>
    <row r="140" spans="1:13" ht="25.5" x14ac:dyDescent="0.2">
      <c r="A140" s="14">
        <f t="shared" si="3"/>
        <v>129</v>
      </c>
      <c r="B140" s="31" t="s">
        <v>786</v>
      </c>
      <c r="C140" s="390" t="s">
        <v>1318</v>
      </c>
      <c r="D140" s="755" t="s">
        <v>157</v>
      </c>
      <c r="E140" s="755" t="s">
        <v>157</v>
      </c>
      <c r="F140" s="755" t="s">
        <v>157</v>
      </c>
      <c r="G140" s="756" t="s">
        <v>157</v>
      </c>
      <c r="H140" s="390" t="s">
        <v>158</v>
      </c>
      <c r="I140" s="203" t="s">
        <v>1805</v>
      </c>
      <c r="J140" s="392">
        <v>1</v>
      </c>
      <c r="K140" s="33"/>
      <c r="M140" s="412">
        <v>1</v>
      </c>
    </row>
    <row r="141" spans="1:13" ht="25.5" x14ac:dyDescent="0.2">
      <c r="A141" s="14">
        <f t="shared" si="3"/>
        <v>130</v>
      </c>
      <c r="B141" s="31" t="s">
        <v>786</v>
      </c>
      <c r="C141" s="390" t="s">
        <v>1318</v>
      </c>
      <c r="D141" s="755"/>
      <c r="E141" s="755"/>
      <c r="F141" s="755"/>
      <c r="G141" s="758"/>
      <c r="H141" s="390" t="s">
        <v>73</v>
      </c>
      <c r="I141" s="218" t="s">
        <v>921</v>
      </c>
      <c r="J141" s="392">
        <v>1</v>
      </c>
      <c r="K141" s="33"/>
      <c r="M141" s="412">
        <v>1</v>
      </c>
    </row>
    <row r="142" spans="1:13" ht="38.25" x14ac:dyDescent="0.2">
      <c r="A142" s="14">
        <f t="shared" si="3"/>
        <v>131</v>
      </c>
      <c r="B142" s="31" t="s">
        <v>786</v>
      </c>
      <c r="C142" s="390" t="s">
        <v>1319</v>
      </c>
      <c r="D142" s="391" t="s">
        <v>161</v>
      </c>
      <c r="E142" s="391" t="s">
        <v>161</v>
      </c>
      <c r="F142" s="391" t="s">
        <v>161</v>
      </c>
      <c r="G142" s="391" t="s">
        <v>161</v>
      </c>
      <c r="H142" s="390" t="s">
        <v>162</v>
      </c>
      <c r="I142" s="399" t="s">
        <v>922</v>
      </c>
      <c r="J142" s="392">
        <v>1</v>
      </c>
      <c r="K142" s="33"/>
      <c r="M142" s="412">
        <v>1</v>
      </c>
    </row>
    <row r="143" spans="1:13" ht="51" x14ac:dyDescent="0.2">
      <c r="A143" s="14">
        <f t="shared" si="3"/>
        <v>132</v>
      </c>
      <c r="B143" s="397"/>
      <c r="C143" s="31"/>
      <c r="D143" s="110"/>
      <c r="E143" s="392" t="s">
        <v>1602</v>
      </c>
      <c r="F143" s="392" t="s">
        <v>1602</v>
      </c>
      <c r="G143" s="392" t="s">
        <v>2001</v>
      </c>
      <c r="H143" s="392" t="s">
        <v>1528</v>
      </c>
      <c r="I143" s="400" t="s">
        <v>1806</v>
      </c>
      <c r="J143" s="270">
        <v>0</v>
      </c>
      <c r="K143" s="266" t="s">
        <v>1789</v>
      </c>
      <c r="M143" s="412">
        <v>1</v>
      </c>
    </row>
    <row r="144" spans="1:13" s="363" customFormat="1" x14ac:dyDescent="0.2">
      <c r="A144" s="69"/>
      <c r="B144" s="769" t="s">
        <v>792</v>
      </c>
      <c r="C144" s="769"/>
      <c r="D144" s="769"/>
      <c r="E144" s="769"/>
      <c r="F144" s="769"/>
      <c r="G144" s="769"/>
      <c r="H144" s="769"/>
      <c r="I144" s="769"/>
      <c r="J144" s="69"/>
      <c r="K144" s="33"/>
      <c r="L144" s="29"/>
      <c r="M144" s="69"/>
    </row>
    <row r="145" spans="1:13" s="363" customFormat="1" ht="38.25" x14ac:dyDescent="0.2">
      <c r="A145" s="14">
        <f>A143+1</f>
        <v>133</v>
      </c>
      <c r="B145" s="31" t="s">
        <v>788</v>
      </c>
      <c r="C145" s="390" t="s">
        <v>1320</v>
      </c>
      <c r="D145" s="391">
        <v>5.2</v>
      </c>
      <c r="E145" s="391">
        <v>5.2</v>
      </c>
      <c r="F145" s="391">
        <v>5.2</v>
      </c>
      <c r="G145" s="391">
        <v>5.2</v>
      </c>
      <c r="H145" s="390" t="s">
        <v>164</v>
      </c>
      <c r="I145" s="218" t="s">
        <v>923</v>
      </c>
      <c r="J145" s="392">
        <v>1</v>
      </c>
      <c r="K145" s="33"/>
      <c r="L145" s="29"/>
      <c r="M145" s="412">
        <v>1</v>
      </c>
    </row>
    <row r="146" spans="1:13" s="363" customFormat="1" ht="25.5" x14ac:dyDescent="0.2">
      <c r="A146" s="397"/>
      <c r="B146" s="31" t="s">
        <v>788</v>
      </c>
      <c r="C146" s="754" t="s">
        <v>1321</v>
      </c>
      <c r="D146" s="755" t="s">
        <v>166</v>
      </c>
      <c r="E146" s="755" t="s">
        <v>166</v>
      </c>
      <c r="F146" s="755" t="s">
        <v>166</v>
      </c>
      <c r="G146" s="756" t="s">
        <v>166</v>
      </c>
      <c r="H146" s="390" t="s">
        <v>167</v>
      </c>
      <c r="I146" s="399" t="s">
        <v>924</v>
      </c>
      <c r="J146" s="397"/>
      <c r="K146" s="33"/>
      <c r="L146" s="29"/>
      <c r="M146" s="397"/>
    </row>
    <row r="147" spans="1:13" s="363" customFormat="1" ht="25.5" x14ac:dyDescent="0.2">
      <c r="A147" s="14">
        <f>A145+1</f>
        <v>134</v>
      </c>
      <c r="B147" s="31" t="s">
        <v>788</v>
      </c>
      <c r="C147" s="754"/>
      <c r="D147" s="755"/>
      <c r="E147" s="755"/>
      <c r="F147" s="755"/>
      <c r="G147" s="757"/>
      <c r="H147" s="390" t="s">
        <v>73</v>
      </c>
      <c r="I147" s="399" t="s">
        <v>925</v>
      </c>
      <c r="J147" s="392">
        <v>1</v>
      </c>
      <c r="K147" s="33"/>
      <c r="L147" s="29"/>
      <c r="M147" s="412">
        <v>1</v>
      </c>
    </row>
    <row r="148" spans="1:13" s="363" customFormat="1" x14ac:dyDescent="0.2">
      <c r="A148" s="14">
        <f t="shared" ref="A148:A180" si="4">A147+1</f>
        <v>135</v>
      </c>
      <c r="B148" s="31" t="s">
        <v>788</v>
      </c>
      <c r="C148" s="754"/>
      <c r="D148" s="755"/>
      <c r="E148" s="755"/>
      <c r="F148" s="755"/>
      <c r="G148" s="757"/>
      <c r="H148" s="390" t="s">
        <v>73</v>
      </c>
      <c r="I148" s="399" t="s">
        <v>926</v>
      </c>
      <c r="J148" s="392">
        <v>1</v>
      </c>
      <c r="K148" s="33"/>
      <c r="L148" s="29"/>
      <c r="M148" s="412">
        <v>1</v>
      </c>
    </row>
    <row r="149" spans="1:13" s="363" customFormat="1" x14ac:dyDescent="0.2">
      <c r="A149" s="14">
        <f t="shared" si="4"/>
        <v>136</v>
      </c>
      <c r="B149" s="31" t="s">
        <v>788</v>
      </c>
      <c r="C149" s="754"/>
      <c r="D149" s="755"/>
      <c r="E149" s="755"/>
      <c r="F149" s="755"/>
      <c r="G149" s="757"/>
      <c r="H149" s="390" t="s">
        <v>73</v>
      </c>
      <c r="I149" s="399" t="s">
        <v>927</v>
      </c>
      <c r="J149" s="392">
        <v>1</v>
      </c>
      <c r="K149" s="33"/>
      <c r="L149" s="29"/>
      <c r="M149" s="412">
        <v>1</v>
      </c>
    </row>
    <row r="150" spans="1:13" s="363" customFormat="1" x14ac:dyDescent="0.2">
      <c r="A150" s="14">
        <f t="shared" si="4"/>
        <v>137</v>
      </c>
      <c r="B150" s="31" t="s">
        <v>788</v>
      </c>
      <c r="C150" s="754"/>
      <c r="D150" s="755"/>
      <c r="E150" s="755"/>
      <c r="F150" s="755"/>
      <c r="G150" s="757"/>
      <c r="H150" s="390" t="s">
        <v>73</v>
      </c>
      <c r="I150" s="399" t="s">
        <v>928</v>
      </c>
      <c r="J150" s="392">
        <v>1</v>
      </c>
      <c r="K150" s="33"/>
      <c r="L150" s="29"/>
      <c r="M150" s="412">
        <v>1</v>
      </c>
    </row>
    <row r="151" spans="1:13" s="363" customFormat="1" ht="38.25" x14ac:dyDescent="0.2">
      <c r="A151" s="14">
        <f t="shared" si="4"/>
        <v>138</v>
      </c>
      <c r="B151" s="31" t="s">
        <v>788</v>
      </c>
      <c r="C151" s="754"/>
      <c r="D151" s="755"/>
      <c r="E151" s="755"/>
      <c r="F151" s="755"/>
      <c r="G151" s="757"/>
      <c r="H151" s="390" t="s">
        <v>73</v>
      </c>
      <c r="I151" s="399" t="s">
        <v>929</v>
      </c>
      <c r="J151" s="392">
        <v>1</v>
      </c>
      <c r="K151" s="33"/>
      <c r="L151" s="29"/>
      <c r="M151" s="412">
        <v>1</v>
      </c>
    </row>
    <row r="152" spans="1:13" s="363" customFormat="1" ht="25.5" x14ac:dyDescent="0.2">
      <c r="A152" s="14">
        <f t="shared" si="4"/>
        <v>139</v>
      </c>
      <c r="B152" s="31" t="s">
        <v>788</v>
      </c>
      <c r="C152" s="754"/>
      <c r="D152" s="755"/>
      <c r="E152" s="755"/>
      <c r="F152" s="755"/>
      <c r="G152" s="757"/>
      <c r="H152" s="390" t="s">
        <v>73</v>
      </c>
      <c r="I152" s="399" t="s">
        <v>930</v>
      </c>
      <c r="J152" s="392">
        <v>1</v>
      </c>
      <c r="K152" s="33"/>
      <c r="L152" s="29"/>
      <c r="M152" s="412">
        <v>1</v>
      </c>
    </row>
    <row r="153" spans="1:13" s="363" customFormat="1" x14ac:dyDescent="0.2">
      <c r="A153" s="14">
        <f t="shared" si="4"/>
        <v>140</v>
      </c>
      <c r="B153" s="31" t="s">
        <v>788</v>
      </c>
      <c r="C153" s="754"/>
      <c r="D153" s="755"/>
      <c r="E153" s="755"/>
      <c r="F153" s="755"/>
      <c r="G153" s="757"/>
      <c r="H153" s="390" t="s">
        <v>73</v>
      </c>
      <c r="I153" s="399" t="s">
        <v>931</v>
      </c>
      <c r="J153" s="392">
        <v>1</v>
      </c>
      <c r="K153" s="33"/>
      <c r="L153" s="29"/>
      <c r="M153" s="412">
        <v>1</v>
      </c>
    </row>
    <row r="154" spans="1:13" s="363" customFormat="1" x14ac:dyDescent="0.2">
      <c r="A154" s="14">
        <f t="shared" si="4"/>
        <v>141</v>
      </c>
      <c r="B154" s="31" t="s">
        <v>788</v>
      </c>
      <c r="C154" s="754"/>
      <c r="D154" s="755"/>
      <c r="E154" s="755"/>
      <c r="F154" s="755"/>
      <c r="G154" s="757"/>
      <c r="H154" s="390" t="s">
        <v>73</v>
      </c>
      <c r="I154" s="399" t="s">
        <v>932</v>
      </c>
      <c r="J154" s="392">
        <v>1</v>
      </c>
      <c r="K154" s="33"/>
      <c r="L154" s="29"/>
      <c r="M154" s="412">
        <v>1</v>
      </c>
    </row>
    <row r="155" spans="1:13" s="363" customFormat="1" ht="25.5" x14ac:dyDescent="0.2">
      <c r="A155" s="14">
        <f t="shared" si="4"/>
        <v>142</v>
      </c>
      <c r="B155" s="31"/>
      <c r="C155" s="392" t="s">
        <v>1322</v>
      </c>
      <c r="D155" s="395" t="s">
        <v>176</v>
      </c>
      <c r="E155" s="395" t="s">
        <v>166</v>
      </c>
      <c r="F155" s="395" t="s">
        <v>166</v>
      </c>
      <c r="G155" s="757"/>
      <c r="H155" s="392" t="s">
        <v>73</v>
      </c>
      <c r="I155" s="400" t="s">
        <v>1529</v>
      </c>
      <c r="J155" s="392">
        <v>1</v>
      </c>
      <c r="K155" s="266"/>
      <c r="L155" s="29"/>
      <c r="M155" s="412">
        <v>1</v>
      </c>
    </row>
    <row r="156" spans="1:13" s="363" customFormat="1" ht="25.5" x14ac:dyDescent="0.2">
      <c r="A156" s="14">
        <f t="shared" si="4"/>
        <v>143</v>
      </c>
      <c r="B156" s="31" t="s">
        <v>788</v>
      </c>
      <c r="C156" s="390" t="s">
        <v>1321</v>
      </c>
      <c r="D156" s="391" t="s">
        <v>166</v>
      </c>
      <c r="E156" s="391" t="s">
        <v>166</v>
      </c>
      <c r="F156" s="391" t="s">
        <v>166</v>
      </c>
      <c r="G156" s="758"/>
      <c r="H156" s="390" t="s">
        <v>73</v>
      </c>
      <c r="I156" s="400" t="s">
        <v>1807</v>
      </c>
      <c r="J156" s="392">
        <v>1</v>
      </c>
      <c r="K156" s="33"/>
      <c r="L156" s="29"/>
      <c r="M156" s="412">
        <v>1</v>
      </c>
    </row>
    <row r="157" spans="1:13" s="363" customFormat="1" ht="38.25" x14ac:dyDescent="0.2">
      <c r="A157" s="397"/>
      <c r="B157" s="31" t="s">
        <v>788</v>
      </c>
      <c r="C157" s="754" t="s">
        <v>1322</v>
      </c>
      <c r="D157" s="755" t="s">
        <v>176</v>
      </c>
      <c r="E157" s="755" t="s">
        <v>176</v>
      </c>
      <c r="F157" s="755" t="s">
        <v>176</v>
      </c>
      <c r="G157" s="756" t="s">
        <v>176</v>
      </c>
      <c r="H157" s="390" t="s">
        <v>177</v>
      </c>
      <c r="I157" s="399" t="s">
        <v>1496</v>
      </c>
      <c r="J157" s="397"/>
      <c r="K157" s="33"/>
      <c r="L157" s="29"/>
      <c r="M157" s="397"/>
    </row>
    <row r="158" spans="1:13" s="363" customFormat="1" ht="25.5" x14ac:dyDescent="0.2">
      <c r="A158" s="14">
        <f>A156+1</f>
        <v>144</v>
      </c>
      <c r="B158" s="31" t="s">
        <v>788</v>
      </c>
      <c r="C158" s="828"/>
      <c r="D158" s="828"/>
      <c r="E158" s="755"/>
      <c r="F158" s="755"/>
      <c r="G158" s="757"/>
      <c r="H158" s="390" t="s">
        <v>73</v>
      </c>
      <c r="I158" s="399" t="s">
        <v>934</v>
      </c>
      <c r="J158" s="392">
        <v>1</v>
      </c>
      <c r="K158" s="33"/>
      <c r="L158" s="29"/>
      <c r="M158" s="412">
        <v>1</v>
      </c>
    </row>
    <row r="159" spans="1:13" s="363" customFormat="1" ht="25.5" x14ac:dyDescent="0.2">
      <c r="A159" s="14">
        <f t="shared" si="4"/>
        <v>145</v>
      </c>
      <c r="B159" s="31" t="s">
        <v>788</v>
      </c>
      <c r="C159" s="828"/>
      <c r="D159" s="828"/>
      <c r="E159" s="755"/>
      <c r="F159" s="755"/>
      <c r="G159" s="757"/>
      <c r="H159" s="390" t="s">
        <v>73</v>
      </c>
      <c r="I159" s="399" t="s">
        <v>935</v>
      </c>
      <c r="J159" s="392">
        <v>1</v>
      </c>
      <c r="K159" s="33"/>
      <c r="L159" s="29"/>
      <c r="M159" s="412">
        <v>1</v>
      </c>
    </row>
    <row r="160" spans="1:13" s="363" customFormat="1" ht="25.5" x14ac:dyDescent="0.2">
      <c r="A160" s="14">
        <f t="shared" si="4"/>
        <v>146</v>
      </c>
      <c r="B160" s="31" t="s">
        <v>788</v>
      </c>
      <c r="C160" s="828"/>
      <c r="D160" s="828"/>
      <c r="E160" s="755"/>
      <c r="F160" s="755"/>
      <c r="G160" s="757"/>
      <c r="H160" s="390" t="s">
        <v>73</v>
      </c>
      <c r="I160" s="399" t="s">
        <v>936</v>
      </c>
      <c r="J160" s="392">
        <v>1</v>
      </c>
      <c r="K160" s="33"/>
      <c r="L160" s="29"/>
      <c r="M160" s="412">
        <v>1</v>
      </c>
    </row>
    <row r="161" spans="1:13" s="363" customFormat="1" x14ac:dyDescent="0.2">
      <c r="A161" s="14">
        <f t="shared" si="4"/>
        <v>147</v>
      </c>
      <c r="B161" s="31" t="s">
        <v>788</v>
      </c>
      <c r="C161" s="828"/>
      <c r="D161" s="828"/>
      <c r="E161" s="755"/>
      <c r="F161" s="755"/>
      <c r="G161" s="757"/>
      <c r="H161" s="390" t="s">
        <v>73</v>
      </c>
      <c r="I161" s="399" t="s">
        <v>937</v>
      </c>
      <c r="J161" s="392">
        <v>1</v>
      </c>
      <c r="K161" s="33"/>
      <c r="L161" s="29"/>
      <c r="M161" s="412">
        <v>1</v>
      </c>
    </row>
    <row r="162" spans="1:13" s="363" customFormat="1" x14ac:dyDescent="0.2">
      <c r="A162" s="14">
        <f t="shared" si="4"/>
        <v>148</v>
      </c>
      <c r="B162" s="31" t="s">
        <v>788</v>
      </c>
      <c r="C162" s="828"/>
      <c r="D162" s="828"/>
      <c r="E162" s="755"/>
      <c r="F162" s="755"/>
      <c r="G162" s="757"/>
      <c r="H162" s="390" t="s">
        <v>73</v>
      </c>
      <c r="I162" s="399" t="s">
        <v>938</v>
      </c>
      <c r="J162" s="392">
        <v>1</v>
      </c>
      <c r="K162" s="33"/>
      <c r="L162" s="29"/>
      <c r="M162" s="412">
        <v>1</v>
      </c>
    </row>
    <row r="163" spans="1:13" s="363" customFormat="1" x14ac:dyDescent="0.2">
      <c r="A163" s="14">
        <f t="shared" si="4"/>
        <v>149</v>
      </c>
      <c r="B163" s="31" t="s">
        <v>788</v>
      </c>
      <c r="C163" s="828"/>
      <c r="D163" s="828"/>
      <c r="E163" s="755"/>
      <c r="F163" s="755"/>
      <c r="G163" s="757"/>
      <c r="H163" s="390" t="s">
        <v>73</v>
      </c>
      <c r="I163" s="399" t="s">
        <v>939</v>
      </c>
      <c r="J163" s="392">
        <v>1</v>
      </c>
      <c r="K163" s="33"/>
      <c r="L163" s="29"/>
      <c r="M163" s="412">
        <v>1</v>
      </c>
    </row>
    <row r="164" spans="1:13" s="363" customFormat="1" x14ac:dyDescent="0.2">
      <c r="A164" s="14">
        <f t="shared" si="4"/>
        <v>150</v>
      </c>
      <c r="B164" s="31" t="s">
        <v>788</v>
      </c>
      <c r="C164" s="828"/>
      <c r="D164" s="828"/>
      <c r="E164" s="755"/>
      <c r="F164" s="755"/>
      <c r="G164" s="757"/>
      <c r="H164" s="390" t="s">
        <v>73</v>
      </c>
      <c r="I164" s="400" t="s">
        <v>1808</v>
      </c>
      <c r="J164" s="392">
        <v>1</v>
      </c>
      <c r="K164" s="266"/>
      <c r="L164" s="29"/>
      <c r="M164" s="412">
        <v>1</v>
      </c>
    </row>
    <row r="165" spans="1:13" s="363" customFormat="1" ht="25.5" x14ac:dyDescent="0.2">
      <c r="A165" s="14">
        <f t="shared" si="4"/>
        <v>151</v>
      </c>
      <c r="B165" s="31" t="s">
        <v>788</v>
      </c>
      <c r="C165" s="828"/>
      <c r="D165" s="828"/>
      <c r="E165" s="755"/>
      <c r="F165" s="755"/>
      <c r="G165" s="757"/>
      <c r="H165" s="390" t="s">
        <v>73</v>
      </c>
      <c r="I165" s="400" t="s">
        <v>1809</v>
      </c>
      <c r="J165" s="392">
        <v>1</v>
      </c>
      <c r="K165" s="33"/>
      <c r="L165" s="29"/>
      <c r="M165" s="412">
        <v>1</v>
      </c>
    </row>
    <row r="166" spans="1:13" s="363" customFormat="1" ht="38.25" x14ac:dyDescent="0.2">
      <c r="A166" s="14">
        <f t="shared" si="4"/>
        <v>152</v>
      </c>
      <c r="B166" s="31" t="s">
        <v>788</v>
      </c>
      <c r="C166" s="828"/>
      <c r="D166" s="828"/>
      <c r="E166" s="755"/>
      <c r="F166" s="755"/>
      <c r="G166" s="757"/>
      <c r="H166" s="390" t="s">
        <v>73</v>
      </c>
      <c r="I166" s="400" t="s">
        <v>1810</v>
      </c>
      <c r="J166" s="392">
        <v>1</v>
      </c>
      <c r="K166" s="266"/>
      <c r="L166" s="29"/>
      <c r="M166" s="412">
        <v>1</v>
      </c>
    </row>
    <row r="167" spans="1:13" s="363" customFormat="1" x14ac:dyDescent="0.2">
      <c r="A167" s="14">
        <f t="shared" si="4"/>
        <v>153</v>
      </c>
      <c r="B167" s="31" t="s">
        <v>788</v>
      </c>
      <c r="C167" s="828"/>
      <c r="D167" s="828"/>
      <c r="E167" s="755"/>
      <c r="F167" s="755"/>
      <c r="G167" s="757"/>
      <c r="H167" s="390" t="s">
        <v>73</v>
      </c>
      <c r="I167" s="400" t="s">
        <v>1811</v>
      </c>
      <c r="J167" s="392">
        <v>1</v>
      </c>
      <c r="K167" s="33"/>
      <c r="L167" s="29"/>
      <c r="M167" s="412">
        <v>1</v>
      </c>
    </row>
    <row r="168" spans="1:13" s="363" customFormat="1" ht="25.5" x14ac:dyDescent="0.2">
      <c r="A168" s="14">
        <f t="shared" si="4"/>
        <v>154</v>
      </c>
      <c r="B168" s="31" t="s">
        <v>788</v>
      </c>
      <c r="C168" s="828"/>
      <c r="D168" s="828"/>
      <c r="E168" s="755"/>
      <c r="F168" s="755"/>
      <c r="G168" s="757"/>
      <c r="H168" s="390" t="s">
        <v>73</v>
      </c>
      <c r="I168" s="400" t="s">
        <v>1812</v>
      </c>
      <c r="J168" s="392">
        <v>1</v>
      </c>
      <c r="K168" s="33"/>
      <c r="L168" s="29"/>
      <c r="M168" s="412">
        <v>1</v>
      </c>
    </row>
    <row r="169" spans="1:13" s="363" customFormat="1" x14ac:dyDescent="0.2">
      <c r="A169" s="14">
        <f t="shared" si="4"/>
        <v>155</v>
      </c>
      <c r="B169" s="31" t="s">
        <v>788</v>
      </c>
      <c r="C169" s="828"/>
      <c r="D169" s="828"/>
      <c r="E169" s="755"/>
      <c r="F169" s="755"/>
      <c r="G169" s="757"/>
      <c r="H169" s="390" t="s">
        <v>73</v>
      </c>
      <c r="I169" s="400" t="s">
        <v>1813</v>
      </c>
      <c r="J169" s="392">
        <v>1</v>
      </c>
      <c r="K169" s="33"/>
      <c r="L169" s="29"/>
      <c r="M169" s="412">
        <v>1</v>
      </c>
    </row>
    <row r="170" spans="1:13" s="363" customFormat="1" x14ac:dyDescent="0.2">
      <c r="A170" s="14">
        <f t="shared" si="4"/>
        <v>156</v>
      </c>
      <c r="B170" s="31" t="s">
        <v>788</v>
      </c>
      <c r="C170" s="828"/>
      <c r="D170" s="828"/>
      <c r="E170" s="755"/>
      <c r="F170" s="755"/>
      <c r="G170" s="758"/>
      <c r="H170" s="390" t="s">
        <v>73</v>
      </c>
      <c r="I170" s="400" t="s">
        <v>1814</v>
      </c>
      <c r="J170" s="392">
        <v>1</v>
      </c>
      <c r="K170" s="33"/>
      <c r="L170" s="29"/>
      <c r="M170" s="412">
        <v>1</v>
      </c>
    </row>
    <row r="171" spans="1:13" s="363" customFormat="1" ht="25.5" x14ac:dyDescent="0.2">
      <c r="A171" s="14">
        <f t="shared" si="4"/>
        <v>157</v>
      </c>
      <c r="B171" s="31" t="s">
        <v>788</v>
      </c>
      <c r="C171" s="754" t="s">
        <v>1322</v>
      </c>
      <c r="D171" s="755" t="s">
        <v>176</v>
      </c>
      <c r="E171" s="755" t="s">
        <v>176</v>
      </c>
      <c r="F171" s="755" t="s">
        <v>176</v>
      </c>
      <c r="G171" s="756" t="s">
        <v>176</v>
      </c>
      <c r="H171" s="390" t="s">
        <v>1474</v>
      </c>
      <c r="I171" s="400" t="s">
        <v>1815</v>
      </c>
      <c r="J171" s="392">
        <v>1</v>
      </c>
      <c r="K171" s="33"/>
      <c r="L171" s="29"/>
      <c r="M171" s="412">
        <v>1</v>
      </c>
    </row>
    <row r="172" spans="1:13" s="363" customFormat="1" ht="38.25" x14ac:dyDescent="0.2">
      <c r="A172" s="14">
        <f t="shared" si="4"/>
        <v>158</v>
      </c>
      <c r="B172" s="31" t="s">
        <v>788</v>
      </c>
      <c r="C172" s="755"/>
      <c r="D172" s="755"/>
      <c r="E172" s="755"/>
      <c r="F172" s="755"/>
      <c r="G172" s="757"/>
      <c r="H172" s="390" t="s">
        <v>73</v>
      </c>
      <c r="I172" s="400" t="s">
        <v>1816</v>
      </c>
      <c r="J172" s="392">
        <v>1</v>
      </c>
      <c r="K172" s="33"/>
      <c r="L172" s="29"/>
      <c r="M172" s="412">
        <v>1</v>
      </c>
    </row>
    <row r="173" spans="1:13" s="363" customFormat="1" ht="25.5" x14ac:dyDescent="0.2">
      <c r="A173" s="14">
        <f t="shared" si="4"/>
        <v>159</v>
      </c>
      <c r="B173" s="31" t="s">
        <v>788</v>
      </c>
      <c r="C173" s="755"/>
      <c r="D173" s="755"/>
      <c r="E173" s="755"/>
      <c r="F173" s="755"/>
      <c r="G173" s="757"/>
      <c r="H173" s="390" t="s">
        <v>73</v>
      </c>
      <c r="I173" s="400" t="s">
        <v>1817</v>
      </c>
      <c r="J173" s="392">
        <v>1</v>
      </c>
      <c r="K173" s="33"/>
      <c r="L173" s="29"/>
      <c r="M173" s="412">
        <v>1</v>
      </c>
    </row>
    <row r="174" spans="1:13" s="363" customFormat="1" ht="25.5" x14ac:dyDescent="0.2">
      <c r="A174" s="14">
        <f t="shared" si="4"/>
        <v>160</v>
      </c>
      <c r="B174" s="31" t="s">
        <v>788</v>
      </c>
      <c r="C174" s="755"/>
      <c r="D174" s="755"/>
      <c r="E174" s="755"/>
      <c r="F174" s="755"/>
      <c r="G174" s="758"/>
      <c r="H174" s="390" t="s">
        <v>73</v>
      </c>
      <c r="I174" s="400" t="s">
        <v>1818</v>
      </c>
      <c r="J174" s="392">
        <v>1</v>
      </c>
      <c r="K174" s="33"/>
      <c r="L174" s="29"/>
      <c r="M174" s="412">
        <v>1</v>
      </c>
    </row>
    <row r="175" spans="1:13" s="363" customFormat="1" ht="51" x14ac:dyDescent="0.2">
      <c r="A175" s="397"/>
      <c r="B175" s="31" t="s">
        <v>788</v>
      </c>
      <c r="C175" s="754" t="s">
        <v>1323</v>
      </c>
      <c r="D175" s="755" t="s">
        <v>198</v>
      </c>
      <c r="E175" s="755" t="s">
        <v>198</v>
      </c>
      <c r="F175" s="755" t="s">
        <v>198</v>
      </c>
      <c r="G175" s="756" t="s">
        <v>198</v>
      </c>
      <c r="H175" s="390" t="s">
        <v>208</v>
      </c>
      <c r="I175" s="399" t="s">
        <v>953</v>
      </c>
      <c r="J175" s="397"/>
      <c r="K175" s="33"/>
      <c r="L175" s="29"/>
      <c r="M175" s="397"/>
    </row>
    <row r="176" spans="1:13" s="363" customFormat="1" ht="25.5" x14ac:dyDescent="0.2">
      <c r="A176" s="14">
        <f>A174+1</f>
        <v>161</v>
      </c>
      <c r="B176" s="31" t="s">
        <v>788</v>
      </c>
      <c r="C176" s="755"/>
      <c r="D176" s="755"/>
      <c r="E176" s="755"/>
      <c r="F176" s="755"/>
      <c r="G176" s="757"/>
      <c r="H176" s="390" t="s">
        <v>73</v>
      </c>
      <c r="I176" s="399" t="s">
        <v>954</v>
      </c>
      <c r="J176" s="392">
        <v>1</v>
      </c>
      <c r="K176" s="33"/>
      <c r="L176" s="29"/>
      <c r="M176" s="412">
        <v>1</v>
      </c>
    </row>
    <row r="177" spans="1:13" s="363" customFormat="1" x14ac:dyDescent="0.2">
      <c r="A177" s="14">
        <f t="shared" si="4"/>
        <v>162</v>
      </c>
      <c r="B177" s="31" t="s">
        <v>788</v>
      </c>
      <c r="C177" s="755"/>
      <c r="D177" s="755"/>
      <c r="E177" s="755"/>
      <c r="F177" s="755"/>
      <c r="G177" s="757"/>
      <c r="H177" s="390" t="s">
        <v>73</v>
      </c>
      <c r="I177" s="399" t="s">
        <v>955</v>
      </c>
      <c r="J177" s="392">
        <v>1</v>
      </c>
      <c r="K177" s="33"/>
      <c r="L177" s="29"/>
      <c r="M177" s="412">
        <v>1</v>
      </c>
    </row>
    <row r="178" spans="1:13" s="363" customFormat="1" ht="25.5" x14ac:dyDescent="0.2">
      <c r="A178" s="14">
        <f t="shared" si="4"/>
        <v>163</v>
      </c>
      <c r="B178" s="31" t="s">
        <v>788</v>
      </c>
      <c r="C178" s="755"/>
      <c r="D178" s="755"/>
      <c r="E178" s="755"/>
      <c r="F178" s="755"/>
      <c r="G178" s="757"/>
      <c r="H178" s="390" t="s">
        <v>73</v>
      </c>
      <c r="I178" s="399" t="s">
        <v>956</v>
      </c>
      <c r="J178" s="392">
        <v>1</v>
      </c>
      <c r="K178" s="33"/>
      <c r="L178" s="29"/>
      <c r="M178" s="412">
        <v>1</v>
      </c>
    </row>
    <row r="179" spans="1:13" s="363" customFormat="1" x14ac:dyDescent="0.2">
      <c r="A179" s="14">
        <f t="shared" si="4"/>
        <v>164</v>
      </c>
      <c r="B179" s="31" t="s">
        <v>788</v>
      </c>
      <c r="C179" s="755"/>
      <c r="D179" s="755"/>
      <c r="E179" s="755"/>
      <c r="F179" s="755"/>
      <c r="G179" s="757"/>
      <c r="H179" s="390" t="s">
        <v>73</v>
      </c>
      <c r="I179" s="399" t="s">
        <v>957</v>
      </c>
      <c r="J179" s="392">
        <v>1</v>
      </c>
      <c r="K179" s="33"/>
      <c r="L179" s="29"/>
      <c r="M179" s="412">
        <v>1</v>
      </c>
    </row>
    <row r="180" spans="1:13" s="363" customFormat="1" x14ac:dyDescent="0.2">
      <c r="A180" s="14">
        <f t="shared" si="4"/>
        <v>165</v>
      </c>
      <c r="B180" s="31" t="s">
        <v>788</v>
      </c>
      <c r="C180" s="755"/>
      <c r="D180" s="755"/>
      <c r="E180" s="755"/>
      <c r="F180" s="755"/>
      <c r="G180" s="758"/>
      <c r="H180" s="390" t="s">
        <v>73</v>
      </c>
      <c r="I180" s="399" t="s">
        <v>958</v>
      </c>
      <c r="J180" s="392">
        <v>1</v>
      </c>
      <c r="K180" s="33"/>
      <c r="L180" s="29"/>
      <c r="M180" s="412">
        <v>1</v>
      </c>
    </row>
    <row r="181" spans="1:13" s="363" customFormat="1" ht="25.5" x14ac:dyDescent="0.2">
      <c r="A181" s="397"/>
      <c r="B181" s="764" t="s">
        <v>1513</v>
      </c>
      <c r="C181" s="754" t="s">
        <v>205</v>
      </c>
      <c r="D181" s="755" t="s">
        <v>205</v>
      </c>
      <c r="E181" s="755" t="s">
        <v>205</v>
      </c>
      <c r="F181" s="755" t="s">
        <v>205</v>
      </c>
      <c r="G181" s="756" t="s">
        <v>205</v>
      </c>
      <c r="H181" s="754" t="s">
        <v>206</v>
      </c>
      <c r="I181" s="218" t="s">
        <v>1509</v>
      </c>
      <c r="J181" s="397"/>
      <c r="K181" s="33"/>
      <c r="L181" s="29"/>
      <c r="M181" s="397"/>
    </row>
    <row r="182" spans="1:13" s="363" customFormat="1" x14ac:dyDescent="0.2">
      <c r="A182" s="14">
        <f>A180+1</f>
        <v>166</v>
      </c>
      <c r="B182" s="764"/>
      <c r="C182" s="754"/>
      <c r="D182" s="755"/>
      <c r="E182" s="755"/>
      <c r="F182" s="755"/>
      <c r="G182" s="757"/>
      <c r="H182" s="754"/>
      <c r="I182" s="402" t="s">
        <v>1510</v>
      </c>
      <c r="J182" s="392">
        <v>1</v>
      </c>
      <c r="K182" s="33"/>
      <c r="L182" s="29"/>
      <c r="M182" s="412">
        <v>1</v>
      </c>
    </row>
    <row r="183" spans="1:13" s="363" customFormat="1" x14ac:dyDescent="0.2">
      <c r="A183" s="14">
        <f t="shared" ref="A183:A212" si="5">A182+1</f>
        <v>167</v>
      </c>
      <c r="B183" s="764"/>
      <c r="C183" s="754"/>
      <c r="D183" s="755"/>
      <c r="E183" s="755"/>
      <c r="F183" s="755"/>
      <c r="G183" s="757"/>
      <c r="H183" s="754"/>
      <c r="I183" s="402" t="s">
        <v>1512</v>
      </c>
      <c r="J183" s="392">
        <v>1</v>
      </c>
      <c r="K183" s="33"/>
      <c r="L183" s="29"/>
      <c r="M183" s="412">
        <v>1</v>
      </c>
    </row>
    <row r="184" spans="1:13" s="363" customFormat="1" ht="25.5" x14ac:dyDescent="0.2">
      <c r="A184" s="14">
        <f t="shared" si="5"/>
        <v>168</v>
      </c>
      <c r="B184" s="31" t="s">
        <v>788</v>
      </c>
      <c r="C184" s="390" t="s">
        <v>1324</v>
      </c>
      <c r="D184" s="755"/>
      <c r="E184" s="755"/>
      <c r="F184" s="755"/>
      <c r="G184" s="758"/>
      <c r="H184" s="754"/>
      <c r="I184" s="402" t="s">
        <v>1511</v>
      </c>
      <c r="J184" s="392">
        <v>1</v>
      </c>
      <c r="K184" s="33"/>
      <c r="L184" s="29"/>
      <c r="M184" s="412">
        <v>1</v>
      </c>
    </row>
    <row r="185" spans="1:13" s="363" customFormat="1" x14ac:dyDescent="0.2">
      <c r="A185" s="69"/>
      <c r="B185" s="769" t="s">
        <v>793</v>
      </c>
      <c r="C185" s="769"/>
      <c r="D185" s="769"/>
      <c r="E185" s="769"/>
      <c r="F185" s="769"/>
      <c r="G185" s="769"/>
      <c r="H185" s="769"/>
      <c r="I185" s="769"/>
      <c r="J185" s="69"/>
      <c r="K185" s="33"/>
      <c r="L185" s="29"/>
      <c r="M185" s="69"/>
    </row>
    <row r="186" spans="1:13" s="363" customFormat="1" ht="38.25" x14ac:dyDescent="0.2">
      <c r="A186" s="14">
        <f>A184+1</f>
        <v>169</v>
      </c>
      <c r="B186" s="31" t="s">
        <v>786</v>
      </c>
      <c r="C186" s="390" t="s">
        <v>1325</v>
      </c>
      <c r="D186" s="755">
        <v>5.3</v>
      </c>
      <c r="E186" s="755">
        <v>5.3</v>
      </c>
      <c r="F186" s="755">
        <v>5.3</v>
      </c>
      <c r="G186" s="756">
        <v>5.3</v>
      </c>
      <c r="H186" s="390" t="s">
        <v>209</v>
      </c>
      <c r="I186" s="218" t="s">
        <v>1560</v>
      </c>
      <c r="J186" s="392">
        <v>1</v>
      </c>
      <c r="K186" s="33"/>
      <c r="L186" s="29"/>
      <c r="M186" s="412">
        <v>1</v>
      </c>
    </row>
    <row r="187" spans="1:13" s="363" customFormat="1" ht="25.5" x14ac:dyDescent="0.2">
      <c r="A187" s="14">
        <f>A186+1</f>
        <v>170</v>
      </c>
      <c r="B187" s="31" t="s">
        <v>786</v>
      </c>
      <c r="C187" s="390" t="s">
        <v>1325</v>
      </c>
      <c r="D187" s="755"/>
      <c r="E187" s="755"/>
      <c r="F187" s="755"/>
      <c r="G187" s="757"/>
      <c r="H187" s="390" t="s">
        <v>73</v>
      </c>
      <c r="I187" s="218" t="s">
        <v>1561</v>
      </c>
      <c r="J187" s="392">
        <v>1</v>
      </c>
      <c r="K187" s="266"/>
      <c r="L187" s="29"/>
      <c r="M187" s="412">
        <v>1</v>
      </c>
    </row>
    <row r="188" spans="1:13" s="363" customFormat="1" ht="38.25" x14ac:dyDescent="0.2">
      <c r="A188" s="14">
        <f>A187+1</f>
        <v>171</v>
      </c>
      <c r="B188" s="31" t="s">
        <v>786</v>
      </c>
      <c r="C188" s="390" t="s">
        <v>1325</v>
      </c>
      <c r="D188" s="755"/>
      <c r="E188" s="755"/>
      <c r="F188" s="755"/>
      <c r="G188" s="758"/>
      <c r="H188" s="390" t="s">
        <v>73</v>
      </c>
      <c r="I188" s="218" t="s">
        <v>960</v>
      </c>
      <c r="J188" s="392">
        <v>1</v>
      </c>
      <c r="K188" s="33"/>
      <c r="L188" s="29"/>
      <c r="M188" s="412">
        <v>1</v>
      </c>
    </row>
    <row r="189" spans="1:13" s="363" customFormat="1" ht="25.5" customHeight="1" x14ac:dyDescent="0.2">
      <c r="A189" s="14">
        <f>A188+1</f>
        <v>172</v>
      </c>
      <c r="B189" s="31" t="s">
        <v>786</v>
      </c>
      <c r="C189" s="390" t="s">
        <v>1326</v>
      </c>
      <c r="D189" s="755" t="s">
        <v>212</v>
      </c>
      <c r="E189" s="755" t="s">
        <v>212</v>
      </c>
      <c r="F189" s="755" t="s">
        <v>212</v>
      </c>
      <c r="G189" s="756" t="s">
        <v>212</v>
      </c>
      <c r="H189" s="390" t="s">
        <v>213</v>
      </c>
      <c r="I189" s="218" t="s">
        <v>961</v>
      </c>
      <c r="J189" s="392">
        <v>1</v>
      </c>
      <c r="K189" s="33"/>
      <c r="L189" s="29"/>
      <c r="M189" s="412">
        <v>1</v>
      </c>
    </row>
    <row r="190" spans="1:13" s="363" customFormat="1" ht="38.25" x14ac:dyDescent="0.2">
      <c r="A190" s="14">
        <f>A189+1</f>
        <v>173</v>
      </c>
      <c r="B190" s="31" t="s">
        <v>786</v>
      </c>
      <c r="C190" s="390" t="s">
        <v>1326</v>
      </c>
      <c r="D190" s="755"/>
      <c r="E190" s="755"/>
      <c r="F190" s="755"/>
      <c r="G190" s="757"/>
      <c r="H190" s="390" t="s">
        <v>73</v>
      </c>
      <c r="I190" s="218" t="s">
        <v>962</v>
      </c>
      <c r="J190" s="392">
        <v>1</v>
      </c>
      <c r="K190" s="33"/>
      <c r="L190" s="29"/>
      <c r="M190" s="412">
        <v>1</v>
      </c>
    </row>
    <row r="191" spans="1:13" s="363" customFormat="1" ht="31.5" customHeight="1" x14ac:dyDescent="0.2">
      <c r="A191" s="14">
        <f t="shared" si="5"/>
        <v>174</v>
      </c>
      <c r="B191" s="390" t="s">
        <v>746</v>
      </c>
      <c r="C191" s="391" t="s">
        <v>212</v>
      </c>
      <c r="D191" s="755"/>
      <c r="E191" s="755"/>
      <c r="F191" s="755"/>
      <c r="G191" s="757"/>
      <c r="H191" s="390" t="s">
        <v>73</v>
      </c>
      <c r="I191" s="215" t="s">
        <v>963</v>
      </c>
      <c r="J191" s="392">
        <v>1</v>
      </c>
      <c r="K191" s="33"/>
      <c r="L191" s="29"/>
      <c r="M191" s="412">
        <v>1</v>
      </c>
    </row>
    <row r="192" spans="1:13" s="363" customFormat="1" ht="25.5" x14ac:dyDescent="0.2">
      <c r="A192" s="14">
        <f t="shared" si="5"/>
        <v>175</v>
      </c>
      <c r="B192" s="31" t="s">
        <v>786</v>
      </c>
      <c r="C192" s="390" t="s">
        <v>1326</v>
      </c>
      <c r="D192" s="755"/>
      <c r="E192" s="755"/>
      <c r="F192" s="755"/>
      <c r="G192" s="757"/>
      <c r="H192" s="390" t="s">
        <v>73</v>
      </c>
      <c r="I192" s="218" t="s">
        <v>964</v>
      </c>
      <c r="J192" s="392">
        <v>2</v>
      </c>
      <c r="K192" s="33"/>
      <c r="L192" s="29"/>
      <c r="M192" s="413">
        <v>2</v>
      </c>
    </row>
    <row r="193" spans="1:13" s="363" customFormat="1" ht="63.75" x14ac:dyDescent="0.2">
      <c r="A193" s="14">
        <f t="shared" si="5"/>
        <v>176</v>
      </c>
      <c r="B193" s="31" t="s">
        <v>786</v>
      </c>
      <c r="C193" s="390" t="s">
        <v>1326</v>
      </c>
      <c r="D193" s="755"/>
      <c r="E193" s="755"/>
      <c r="F193" s="755"/>
      <c r="G193" s="758"/>
      <c r="H193" s="390" t="s">
        <v>73</v>
      </c>
      <c r="I193" s="218" t="s">
        <v>965</v>
      </c>
      <c r="J193" s="392">
        <v>2</v>
      </c>
      <c r="K193" s="33"/>
      <c r="L193" s="29"/>
      <c r="M193" s="413">
        <v>2</v>
      </c>
    </row>
    <row r="194" spans="1:13" s="363" customFormat="1" ht="25.5" x14ac:dyDescent="0.2">
      <c r="A194" s="397"/>
      <c r="B194" s="390" t="s">
        <v>747</v>
      </c>
      <c r="C194" s="755" t="s">
        <v>219</v>
      </c>
      <c r="D194" s="755" t="s">
        <v>219</v>
      </c>
      <c r="E194" s="755" t="s">
        <v>219</v>
      </c>
      <c r="F194" s="755" t="s">
        <v>219</v>
      </c>
      <c r="G194" s="756" t="s">
        <v>219</v>
      </c>
      <c r="H194" s="390" t="s">
        <v>220</v>
      </c>
      <c r="I194" s="399" t="s">
        <v>966</v>
      </c>
      <c r="J194" s="397"/>
      <c r="K194" s="33"/>
      <c r="L194" s="29"/>
      <c r="M194" s="397"/>
    </row>
    <row r="195" spans="1:13" s="363" customFormat="1" ht="25.5" x14ac:dyDescent="0.2">
      <c r="A195" s="14">
        <f>A193+1</f>
        <v>177</v>
      </c>
      <c r="B195" s="390" t="s">
        <v>747</v>
      </c>
      <c r="C195" s="755"/>
      <c r="D195" s="755"/>
      <c r="E195" s="755"/>
      <c r="F195" s="755"/>
      <c r="G195" s="757"/>
      <c r="H195" s="390" t="s">
        <v>73</v>
      </c>
      <c r="I195" s="399" t="s">
        <v>967</v>
      </c>
      <c r="J195" s="392">
        <v>1</v>
      </c>
      <c r="K195" s="33"/>
      <c r="L195" s="29"/>
      <c r="M195" s="412">
        <v>1</v>
      </c>
    </row>
    <row r="196" spans="1:13" s="363" customFormat="1" ht="25.5" x14ac:dyDescent="0.2">
      <c r="A196" s="14">
        <f>A195+1</f>
        <v>178</v>
      </c>
      <c r="B196" s="390" t="s">
        <v>747</v>
      </c>
      <c r="C196" s="755"/>
      <c r="D196" s="755"/>
      <c r="E196" s="755"/>
      <c r="F196" s="755"/>
      <c r="G196" s="757"/>
      <c r="H196" s="390" t="s">
        <v>73</v>
      </c>
      <c r="I196" s="399" t="s">
        <v>968</v>
      </c>
      <c r="J196" s="392">
        <v>1</v>
      </c>
      <c r="K196" s="33"/>
      <c r="L196" s="29"/>
      <c r="M196" s="412">
        <v>1</v>
      </c>
    </row>
    <row r="197" spans="1:13" s="363" customFormat="1" ht="25.5" x14ac:dyDescent="0.2">
      <c r="A197" s="14">
        <f>A196+1</f>
        <v>179</v>
      </c>
      <c r="B197" s="390" t="s">
        <v>747</v>
      </c>
      <c r="C197" s="755"/>
      <c r="D197" s="755"/>
      <c r="E197" s="755"/>
      <c r="F197" s="755"/>
      <c r="G197" s="757"/>
      <c r="H197" s="390" t="s">
        <v>73</v>
      </c>
      <c r="I197" s="399" t="s">
        <v>969</v>
      </c>
      <c r="J197" s="392">
        <v>1</v>
      </c>
      <c r="K197" s="33"/>
      <c r="L197" s="29"/>
      <c r="M197" s="412">
        <v>1</v>
      </c>
    </row>
    <row r="198" spans="1:13" s="363" customFormat="1" ht="39" customHeight="1" x14ac:dyDescent="0.2">
      <c r="A198" s="14">
        <f t="shared" si="5"/>
        <v>180</v>
      </c>
      <c r="B198" s="390" t="s">
        <v>747</v>
      </c>
      <c r="C198" s="755"/>
      <c r="D198" s="755"/>
      <c r="E198" s="755"/>
      <c r="F198" s="755"/>
      <c r="G198" s="757"/>
      <c r="H198" s="390" t="s">
        <v>73</v>
      </c>
      <c r="I198" s="400" t="s">
        <v>1819</v>
      </c>
      <c r="J198" s="392">
        <v>1</v>
      </c>
      <c r="K198" s="33"/>
      <c r="L198" s="29"/>
      <c r="M198" s="412">
        <v>1</v>
      </c>
    </row>
    <row r="199" spans="1:13" s="363" customFormat="1" x14ac:dyDescent="0.2">
      <c r="A199" s="14">
        <f t="shared" si="5"/>
        <v>181</v>
      </c>
      <c r="B199" s="390" t="s">
        <v>747</v>
      </c>
      <c r="C199" s="755"/>
      <c r="D199" s="755"/>
      <c r="E199" s="755"/>
      <c r="F199" s="755"/>
      <c r="G199" s="757"/>
      <c r="H199" s="390" t="s">
        <v>73</v>
      </c>
      <c r="I199" s="399" t="s">
        <v>971</v>
      </c>
      <c r="J199" s="392">
        <v>1</v>
      </c>
      <c r="K199" s="33"/>
      <c r="L199" s="29"/>
      <c r="M199" s="412">
        <v>1</v>
      </c>
    </row>
    <row r="200" spans="1:13" s="363" customFormat="1" x14ac:dyDescent="0.2">
      <c r="A200" s="14">
        <f t="shared" si="5"/>
        <v>182</v>
      </c>
      <c r="B200" s="390" t="s">
        <v>747</v>
      </c>
      <c r="C200" s="755"/>
      <c r="D200" s="755"/>
      <c r="E200" s="755"/>
      <c r="F200" s="755"/>
      <c r="G200" s="758"/>
      <c r="H200" s="390" t="s">
        <v>73</v>
      </c>
      <c r="I200" s="399" t="s">
        <v>972</v>
      </c>
      <c r="J200" s="392">
        <v>1</v>
      </c>
      <c r="K200" s="33"/>
      <c r="L200" s="29"/>
      <c r="M200" s="412">
        <v>1</v>
      </c>
    </row>
    <row r="201" spans="1:13" s="363" customFormat="1" x14ac:dyDescent="0.2">
      <c r="A201" s="397"/>
      <c r="B201" s="390" t="s">
        <v>748</v>
      </c>
      <c r="C201" s="755" t="s">
        <v>228</v>
      </c>
      <c r="D201" s="755" t="s">
        <v>228</v>
      </c>
      <c r="E201" s="755" t="s">
        <v>228</v>
      </c>
      <c r="F201" s="755" t="s">
        <v>228</v>
      </c>
      <c r="G201" s="756" t="s">
        <v>228</v>
      </c>
      <c r="H201" s="390" t="s">
        <v>229</v>
      </c>
      <c r="I201" s="399" t="s">
        <v>861</v>
      </c>
      <c r="J201" s="397"/>
      <c r="K201" s="33"/>
      <c r="L201" s="29"/>
      <c r="M201" s="397"/>
    </row>
    <row r="202" spans="1:13" s="363" customFormat="1" ht="38.25" x14ac:dyDescent="0.2">
      <c r="A202" s="14">
        <f>A200+1</f>
        <v>183</v>
      </c>
      <c r="B202" s="390" t="s">
        <v>748</v>
      </c>
      <c r="C202" s="755"/>
      <c r="D202" s="755"/>
      <c r="E202" s="755"/>
      <c r="F202" s="755"/>
      <c r="G202" s="757"/>
      <c r="H202" s="390" t="s">
        <v>73</v>
      </c>
      <c r="I202" s="399" t="s">
        <v>973</v>
      </c>
      <c r="J202" s="392">
        <v>1</v>
      </c>
      <c r="K202" s="33"/>
      <c r="L202" s="29"/>
      <c r="M202" s="412">
        <v>1</v>
      </c>
    </row>
    <row r="203" spans="1:13" s="363" customFormat="1" ht="25.5" x14ac:dyDescent="0.2">
      <c r="A203" s="14">
        <f t="shared" si="5"/>
        <v>184</v>
      </c>
      <c r="B203" s="390" t="s">
        <v>748</v>
      </c>
      <c r="C203" s="755"/>
      <c r="D203" s="755"/>
      <c r="E203" s="755"/>
      <c r="F203" s="755"/>
      <c r="G203" s="757"/>
      <c r="H203" s="390" t="s">
        <v>73</v>
      </c>
      <c r="I203" s="399" t="s">
        <v>974</v>
      </c>
      <c r="J203" s="392">
        <v>1</v>
      </c>
      <c r="K203" s="33"/>
      <c r="L203" s="29"/>
      <c r="M203" s="412">
        <v>1</v>
      </c>
    </row>
    <row r="204" spans="1:13" s="363" customFormat="1" ht="38.25" x14ac:dyDescent="0.2">
      <c r="A204" s="14">
        <f t="shared" si="5"/>
        <v>185</v>
      </c>
      <c r="B204" s="390" t="s">
        <v>748</v>
      </c>
      <c r="C204" s="755"/>
      <c r="D204" s="755"/>
      <c r="E204" s="755"/>
      <c r="F204" s="755"/>
      <c r="G204" s="758"/>
      <c r="H204" s="390" t="s">
        <v>73</v>
      </c>
      <c r="I204" s="399" t="s">
        <v>975</v>
      </c>
      <c r="J204" s="392">
        <v>1</v>
      </c>
      <c r="K204" s="33"/>
      <c r="L204" s="29"/>
      <c r="M204" s="412">
        <v>1</v>
      </c>
    </row>
    <row r="205" spans="1:13" s="363" customFormat="1" ht="38.25" x14ac:dyDescent="0.2">
      <c r="A205" s="14">
        <f t="shared" si="5"/>
        <v>186</v>
      </c>
      <c r="B205" s="390" t="s">
        <v>748</v>
      </c>
      <c r="C205" s="755" t="s">
        <v>228</v>
      </c>
      <c r="D205" s="755" t="s">
        <v>228</v>
      </c>
      <c r="E205" s="755" t="s">
        <v>228</v>
      </c>
      <c r="F205" s="755" t="s">
        <v>228</v>
      </c>
      <c r="G205" s="755" t="s">
        <v>228</v>
      </c>
      <c r="H205" s="390" t="s">
        <v>1475</v>
      </c>
      <c r="I205" s="399" t="s">
        <v>976</v>
      </c>
      <c r="J205" s="392">
        <v>2</v>
      </c>
      <c r="K205" s="33"/>
      <c r="L205" s="29"/>
      <c r="M205" s="413">
        <v>2</v>
      </c>
    </row>
    <row r="206" spans="1:13" s="363" customFormat="1" ht="38.25" x14ac:dyDescent="0.2">
      <c r="A206" s="14">
        <f t="shared" si="5"/>
        <v>187</v>
      </c>
      <c r="B206" s="390" t="s">
        <v>748</v>
      </c>
      <c r="C206" s="755"/>
      <c r="D206" s="755"/>
      <c r="E206" s="755"/>
      <c r="F206" s="755"/>
      <c r="G206" s="755"/>
      <c r="H206" s="390" t="s">
        <v>73</v>
      </c>
      <c r="I206" s="399" t="s">
        <v>977</v>
      </c>
      <c r="J206" s="392">
        <v>1</v>
      </c>
      <c r="K206" s="33"/>
      <c r="L206" s="29"/>
      <c r="M206" s="412">
        <v>1</v>
      </c>
    </row>
    <row r="207" spans="1:13" s="363" customFormat="1" ht="25.5" x14ac:dyDescent="0.2">
      <c r="A207" s="14">
        <f t="shared" si="5"/>
        <v>188</v>
      </c>
      <c r="B207" s="390" t="s">
        <v>748</v>
      </c>
      <c r="C207" s="755"/>
      <c r="D207" s="755"/>
      <c r="E207" s="755"/>
      <c r="F207" s="755"/>
      <c r="G207" s="755"/>
      <c r="H207" s="390" t="s">
        <v>73</v>
      </c>
      <c r="I207" s="399" t="s">
        <v>978</v>
      </c>
      <c r="J207" s="392">
        <v>1</v>
      </c>
      <c r="K207" s="33"/>
      <c r="L207" s="29"/>
      <c r="M207" s="412">
        <v>1</v>
      </c>
    </row>
    <row r="208" spans="1:13" s="363" customFormat="1" ht="25.5" x14ac:dyDescent="0.2">
      <c r="A208" s="14">
        <f t="shared" si="5"/>
        <v>189</v>
      </c>
      <c r="B208" s="31" t="s">
        <v>786</v>
      </c>
      <c r="C208" s="390" t="s">
        <v>1327</v>
      </c>
      <c r="D208" s="755" t="s">
        <v>237</v>
      </c>
      <c r="E208" s="755" t="s">
        <v>237</v>
      </c>
      <c r="F208" s="755" t="s">
        <v>228</v>
      </c>
      <c r="G208" s="755" t="s">
        <v>228</v>
      </c>
      <c r="H208" s="390" t="s">
        <v>238</v>
      </c>
      <c r="I208" s="218" t="s">
        <v>979</v>
      </c>
      <c r="J208" s="392">
        <v>1</v>
      </c>
      <c r="K208" s="33"/>
      <c r="L208" s="29"/>
      <c r="M208" s="412">
        <v>1</v>
      </c>
    </row>
    <row r="209" spans="1:13" s="363" customFormat="1" ht="25.5" x14ac:dyDescent="0.2">
      <c r="A209" s="14">
        <f t="shared" si="5"/>
        <v>190</v>
      </c>
      <c r="B209" s="390" t="s">
        <v>749</v>
      </c>
      <c r="C209" s="391" t="s">
        <v>237</v>
      </c>
      <c r="D209" s="755"/>
      <c r="E209" s="755"/>
      <c r="F209" s="755"/>
      <c r="G209" s="755"/>
      <c r="H209" s="390" t="s">
        <v>73</v>
      </c>
      <c r="I209" s="218" t="s">
        <v>980</v>
      </c>
      <c r="J209" s="392">
        <v>1</v>
      </c>
      <c r="K209" s="33"/>
      <c r="L209" s="29"/>
      <c r="M209" s="412">
        <v>1</v>
      </c>
    </row>
    <row r="210" spans="1:13" s="363" customFormat="1" ht="38.25" x14ac:dyDescent="0.2">
      <c r="A210" s="14">
        <f t="shared" si="5"/>
        <v>191</v>
      </c>
      <c r="B210" s="31" t="s">
        <v>786</v>
      </c>
      <c r="C210" s="390" t="s">
        <v>1328</v>
      </c>
      <c r="D210" s="755" t="s">
        <v>241</v>
      </c>
      <c r="E210" s="755" t="s">
        <v>241</v>
      </c>
      <c r="F210" s="755" t="s">
        <v>241</v>
      </c>
      <c r="G210" s="755" t="s">
        <v>241</v>
      </c>
      <c r="H210" s="390" t="s">
        <v>242</v>
      </c>
      <c r="I210" s="218" t="s">
        <v>981</v>
      </c>
      <c r="J210" s="392">
        <v>1</v>
      </c>
      <c r="K210" s="33"/>
      <c r="L210" s="29"/>
      <c r="M210" s="412">
        <v>1</v>
      </c>
    </row>
    <row r="211" spans="1:13" s="363" customFormat="1" ht="25.5" x14ac:dyDescent="0.2">
      <c r="A211" s="14">
        <f t="shared" si="5"/>
        <v>192</v>
      </c>
      <c r="B211" s="31" t="s">
        <v>788</v>
      </c>
      <c r="C211" s="390" t="s">
        <v>1332</v>
      </c>
      <c r="D211" s="755"/>
      <c r="E211" s="755"/>
      <c r="F211" s="755"/>
      <c r="G211" s="755"/>
      <c r="H211" s="390" t="s">
        <v>73</v>
      </c>
      <c r="I211" s="218" t="s">
        <v>982</v>
      </c>
      <c r="J211" s="392">
        <v>2</v>
      </c>
      <c r="K211" s="33"/>
      <c r="L211" s="29"/>
      <c r="M211" s="413">
        <v>2</v>
      </c>
    </row>
    <row r="212" spans="1:13" s="363" customFormat="1" ht="51" x14ac:dyDescent="0.2">
      <c r="A212" s="14">
        <f t="shared" si="5"/>
        <v>193</v>
      </c>
      <c r="B212" s="31" t="s">
        <v>786</v>
      </c>
      <c r="C212" s="390" t="s">
        <v>1329</v>
      </c>
      <c r="D212" s="391" t="s">
        <v>245</v>
      </c>
      <c r="E212" s="391" t="s">
        <v>245</v>
      </c>
      <c r="F212" s="391" t="s">
        <v>245</v>
      </c>
      <c r="G212" s="391" t="s">
        <v>245</v>
      </c>
      <c r="H212" s="390" t="s">
        <v>246</v>
      </c>
      <c r="I212" s="403" t="s">
        <v>983</v>
      </c>
      <c r="J212" s="392">
        <v>1</v>
      </c>
      <c r="K212" s="33"/>
      <c r="L212" s="29"/>
      <c r="M212" s="412">
        <v>1</v>
      </c>
    </row>
    <row r="213" spans="1:13" s="363" customFormat="1" ht="25.5" x14ac:dyDescent="0.2">
      <c r="A213" s="14">
        <f>A212+1</f>
        <v>194</v>
      </c>
      <c r="B213" s="31" t="s">
        <v>786</v>
      </c>
      <c r="C213" s="390" t="s">
        <v>1330</v>
      </c>
      <c r="D213" s="391" t="s">
        <v>248</v>
      </c>
      <c r="E213" s="391" t="s">
        <v>248</v>
      </c>
      <c r="F213" s="391" t="s">
        <v>248</v>
      </c>
      <c r="G213" s="391" t="s">
        <v>248</v>
      </c>
      <c r="H213" s="390" t="s">
        <v>249</v>
      </c>
      <c r="I213" s="399" t="s">
        <v>984</v>
      </c>
      <c r="J213" s="392">
        <v>2</v>
      </c>
      <c r="K213" s="33"/>
      <c r="L213" s="29"/>
      <c r="M213" s="413">
        <v>2</v>
      </c>
    </row>
    <row r="214" spans="1:13" s="363" customFormat="1" ht="25.5" x14ac:dyDescent="0.2">
      <c r="A214" s="14">
        <f t="shared" ref="A214:A246" si="6">A213+1</f>
        <v>195</v>
      </c>
      <c r="B214" s="31" t="s">
        <v>786</v>
      </c>
      <c r="C214" s="390" t="s">
        <v>1331</v>
      </c>
      <c r="D214" s="755" t="s">
        <v>251</v>
      </c>
      <c r="E214" s="755" t="s">
        <v>251</v>
      </c>
      <c r="F214" s="755" t="s">
        <v>251</v>
      </c>
      <c r="G214" s="755" t="s">
        <v>251</v>
      </c>
      <c r="H214" s="390" t="s">
        <v>252</v>
      </c>
      <c r="I214" s="218" t="s">
        <v>985</v>
      </c>
      <c r="J214" s="392">
        <v>1</v>
      </c>
      <c r="K214" s="33"/>
      <c r="L214" s="29"/>
      <c r="M214" s="412">
        <v>1</v>
      </c>
    </row>
    <row r="215" spans="1:13" s="363" customFormat="1" ht="38.25" x14ac:dyDescent="0.2">
      <c r="A215" s="14">
        <f t="shared" si="6"/>
        <v>196</v>
      </c>
      <c r="B215" s="31" t="s">
        <v>786</v>
      </c>
      <c r="C215" s="390" t="s">
        <v>1331</v>
      </c>
      <c r="D215" s="755"/>
      <c r="E215" s="755"/>
      <c r="F215" s="755"/>
      <c r="G215" s="755"/>
      <c r="H215" s="390" t="s">
        <v>73</v>
      </c>
      <c r="I215" s="218" t="s">
        <v>986</v>
      </c>
      <c r="J215" s="392">
        <v>2</v>
      </c>
      <c r="K215" s="33"/>
      <c r="L215" s="29"/>
      <c r="M215" s="413">
        <v>2</v>
      </c>
    </row>
    <row r="216" spans="1:13" s="363" customFormat="1" x14ac:dyDescent="0.2">
      <c r="A216" s="69"/>
      <c r="B216" s="769" t="s">
        <v>794</v>
      </c>
      <c r="C216" s="769"/>
      <c r="D216" s="769"/>
      <c r="E216" s="769"/>
      <c r="F216" s="769"/>
      <c r="G216" s="769"/>
      <c r="H216" s="769"/>
      <c r="I216" s="769"/>
      <c r="J216" s="69"/>
      <c r="K216" s="33"/>
      <c r="L216" s="29"/>
      <c r="M216" s="69"/>
    </row>
    <row r="217" spans="1:13" s="363" customFormat="1" ht="25.5" x14ac:dyDescent="0.2">
      <c r="A217" s="14">
        <f>A215+1</f>
        <v>197</v>
      </c>
      <c r="B217" s="31" t="s">
        <v>788</v>
      </c>
      <c r="C217" s="390" t="s">
        <v>1333</v>
      </c>
      <c r="D217" s="755">
        <v>5.4</v>
      </c>
      <c r="E217" s="755">
        <v>5.4</v>
      </c>
      <c r="F217" s="755">
        <v>5.4</v>
      </c>
      <c r="G217" s="755">
        <v>5.4</v>
      </c>
      <c r="H217" s="390" t="s">
        <v>255</v>
      </c>
      <c r="I217" s="218" t="s">
        <v>987</v>
      </c>
      <c r="J217" s="392">
        <v>1</v>
      </c>
      <c r="K217" s="33"/>
      <c r="L217" s="29"/>
      <c r="M217" s="412">
        <v>1</v>
      </c>
    </row>
    <row r="218" spans="1:13" s="363" customFormat="1" ht="38.25" x14ac:dyDescent="0.2">
      <c r="A218" s="14">
        <f t="shared" si="6"/>
        <v>198</v>
      </c>
      <c r="B218" s="31" t="s">
        <v>788</v>
      </c>
      <c r="C218" s="390" t="s">
        <v>1333</v>
      </c>
      <c r="D218" s="755"/>
      <c r="E218" s="755"/>
      <c r="F218" s="755"/>
      <c r="G218" s="755"/>
      <c r="H218" s="390" t="s">
        <v>73</v>
      </c>
      <c r="I218" s="218" t="s">
        <v>988</v>
      </c>
      <c r="J218" s="392">
        <v>1</v>
      </c>
      <c r="K218" s="33"/>
      <c r="L218" s="29"/>
      <c r="M218" s="412">
        <v>1</v>
      </c>
    </row>
    <row r="219" spans="1:13" s="363" customFormat="1" ht="25.5" x14ac:dyDescent="0.2">
      <c r="A219" s="14">
        <f t="shared" si="6"/>
        <v>199</v>
      </c>
      <c r="B219" s="390" t="s">
        <v>750</v>
      </c>
      <c r="C219" s="391" t="s">
        <v>258</v>
      </c>
      <c r="D219" s="755" t="s">
        <v>258</v>
      </c>
      <c r="E219" s="755" t="s">
        <v>258</v>
      </c>
      <c r="F219" s="755" t="s">
        <v>258</v>
      </c>
      <c r="G219" s="755" t="s">
        <v>258</v>
      </c>
      <c r="H219" s="390" t="s">
        <v>259</v>
      </c>
      <c r="I219" s="218" t="s">
        <v>989</v>
      </c>
      <c r="J219" s="392">
        <v>1</v>
      </c>
      <c r="K219" s="33"/>
      <c r="L219" s="29"/>
      <c r="M219" s="412">
        <v>1</v>
      </c>
    </row>
    <row r="220" spans="1:13" s="363" customFormat="1" ht="25.5" x14ac:dyDescent="0.2">
      <c r="A220" s="14">
        <f t="shared" si="6"/>
        <v>200</v>
      </c>
      <c r="B220" s="31" t="s">
        <v>788</v>
      </c>
      <c r="C220" s="390" t="s">
        <v>1334</v>
      </c>
      <c r="D220" s="755"/>
      <c r="E220" s="755"/>
      <c r="F220" s="755"/>
      <c r="G220" s="755"/>
      <c r="H220" s="390" t="s">
        <v>73</v>
      </c>
      <c r="I220" s="218" t="s">
        <v>990</v>
      </c>
      <c r="J220" s="392">
        <v>1</v>
      </c>
      <c r="K220" s="33"/>
      <c r="L220" s="29"/>
      <c r="M220" s="412">
        <v>1</v>
      </c>
    </row>
    <row r="221" spans="1:13" s="363" customFormat="1" ht="51" x14ac:dyDescent="0.2">
      <c r="A221" s="14">
        <f t="shared" si="6"/>
        <v>201</v>
      </c>
      <c r="B221" s="390" t="s">
        <v>750</v>
      </c>
      <c r="C221" s="391" t="s">
        <v>258</v>
      </c>
      <c r="D221" s="755"/>
      <c r="E221" s="755"/>
      <c r="F221" s="755"/>
      <c r="G221" s="755"/>
      <c r="H221" s="390" t="s">
        <v>73</v>
      </c>
      <c r="I221" s="218" t="s">
        <v>991</v>
      </c>
      <c r="J221" s="392">
        <v>1</v>
      </c>
      <c r="K221" s="33"/>
      <c r="L221" s="29"/>
      <c r="M221" s="412">
        <v>1</v>
      </c>
    </row>
    <row r="222" spans="1:13" s="363" customFormat="1" ht="25.5" x14ac:dyDescent="0.2">
      <c r="A222" s="14">
        <f t="shared" si="6"/>
        <v>202</v>
      </c>
      <c r="B222" s="31" t="s">
        <v>788</v>
      </c>
      <c r="C222" s="390" t="s">
        <v>1334</v>
      </c>
      <c r="D222" s="755"/>
      <c r="E222" s="755"/>
      <c r="F222" s="755"/>
      <c r="G222" s="755"/>
      <c r="H222" s="390" t="s">
        <v>73</v>
      </c>
      <c r="I222" s="218" t="s">
        <v>992</v>
      </c>
      <c r="J222" s="392">
        <v>2</v>
      </c>
      <c r="K222" s="33"/>
      <c r="L222" s="29"/>
      <c r="M222" s="413">
        <v>2</v>
      </c>
    </row>
    <row r="223" spans="1:13" s="363" customFormat="1" ht="25.5" x14ac:dyDescent="0.2">
      <c r="A223" s="14">
        <f t="shared" si="6"/>
        <v>203</v>
      </c>
      <c r="B223" s="31" t="s">
        <v>788</v>
      </c>
      <c r="C223" s="390" t="s">
        <v>1334</v>
      </c>
      <c r="D223" s="755"/>
      <c r="E223" s="755"/>
      <c r="F223" s="755"/>
      <c r="G223" s="755"/>
      <c r="H223" s="390" t="s">
        <v>73</v>
      </c>
      <c r="I223" s="218" t="s">
        <v>993</v>
      </c>
      <c r="J223" s="392">
        <v>1</v>
      </c>
      <c r="K223" s="33"/>
      <c r="L223" s="29"/>
      <c r="M223" s="412">
        <v>1</v>
      </c>
    </row>
    <row r="224" spans="1:13" s="363" customFormat="1" x14ac:dyDescent="0.2">
      <c r="A224" s="397"/>
      <c r="B224" s="390" t="s">
        <v>750</v>
      </c>
      <c r="C224" s="391" t="s">
        <v>265</v>
      </c>
      <c r="D224" s="755" t="s">
        <v>265</v>
      </c>
      <c r="E224" s="755" t="s">
        <v>265</v>
      </c>
      <c r="F224" s="755" t="s">
        <v>265</v>
      </c>
      <c r="G224" s="755" t="s">
        <v>265</v>
      </c>
      <c r="H224" s="390" t="s">
        <v>266</v>
      </c>
      <c r="I224" s="399" t="s">
        <v>994</v>
      </c>
      <c r="J224" s="397"/>
      <c r="K224" s="33"/>
      <c r="L224" s="29"/>
      <c r="M224" s="397"/>
    </row>
    <row r="225" spans="1:13" s="363" customFormat="1" x14ac:dyDescent="0.2">
      <c r="A225" s="14">
        <f>A223+1</f>
        <v>204</v>
      </c>
      <c r="B225" s="390" t="s">
        <v>750</v>
      </c>
      <c r="C225" s="391" t="s">
        <v>265</v>
      </c>
      <c r="D225" s="755"/>
      <c r="E225" s="755"/>
      <c r="F225" s="755"/>
      <c r="G225" s="755"/>
      <c r="H225" s="390" t="s">
        <v>73</v>
      </c>
      <c r="I225" s="399" t="s">
        <v>995</v>
      </c>
      <c r="J225" s="392">
        <v>1</v>
      </c>
      <c r="K225" s="33"/>
      <c r="L225" s="29"/>
      <c r="M225" s="412">
        <v>1</v>
      </c>
    </row>
    <row r="226" spans="1:13" s="363" customFormat="1" ht="38.25" x14ac:dyDescent="0.2">
      <c r="A226" s="14">
        <f>A225+1</f>
        <v>205</v>
      </c>
      <c r="B226" s="31" t="s">
        <v>788</v>
      </c>
      <c r="C226" s="390" t="s">
        <v>1335</v>
      </c>
      <c r="D226" s="755"/>
      <c r="E226" s="755"/>
      <c r="F226" s="755"/>
      <c r="G226" s="755"/>
      <c r="H226" s="390" t="s">
        <v>73</v>
      </c>
      <c r="I226" s="399" t="s">
        <v>996</v>
      </c>
      <c r="J226" s="392">
        <v>1</v>
      </c>
      <c r="K226" s="33"/>
      <c r="L226" s="29"/>
      <c r="M226" s="412">
        <v>1</v>
      </c>
    </row>
    <row r="227" spans="1:13" s="363" customFormat="1" x14ac:dyDescent="0.2">
      <c r="A227" s="14">
        <f t="shared" si="6"/>
        <v>206</v>
      </c>
      <c r="B227" s="392" t="s">
        <v>750</v>
      </c>
      <c r="C227" s="390" t="s">
        <v>265</v>
      </c>
      <c r="D227" s="755"/>
      <c r="E227" s="755"/>
      <c r="F227" s="755"/>
      <c r="G227" s="755"/>
      <c r="H227" s="390" t="s">
        <v>73</v>
      </c>
      <c r="I227" s="399" t="s">
        <v>997</v>
      </c>
      <c r="J227" s="392">
        <v>1</v>
      </c>
      <c r="K227" s="33"/>
      <c r="L227" s="29"/>
      <c r="M227" s="412">
        <v>1</v>
      </c>
    </row>
    <row r="228" spans="1:13" s="363" customFormat="1" x14ac:dyDescent="0.2">
      <c r="A228" s="14">
        <f t="shared" si="6"/>
        <v>207</v>
      </c>
      <c r="B228" s="31" t="s">
        <v>788</v>
      </c>
      <c r="C228" s="754" t="s">
        <v>1335</v>
      </c>
      <c r="D228" s="755"/>
      <c r="E228" s="755"/>
      <c r="F228" s="755"/>
      <c r="G228" s="755"/>
      <c r="H228" s="390" t="s">
        <v>73</v>
      </c>
      <c r="I228" s="399" t="s">
        <v>998</v>
      </c>
      <c r="J228" s="392">
        <v>1</v>
      </c>
      <c r="K228" s="33"/>
      <c r="L228" s="29"/>
      <c r="M228" s="412">
        <v>1</v>
      </c>
    </row>
    <row r="229" spans="1:13" s="363" customFormat="1" ht="25.5" x14ac:dyDescent="0.2">
      <c r="A229" s="14">
        <f t="shared" si="6"/>
        <v>208</v>
      </c>
      <c r="B229" s="31" t="s">
        <v>788</v>
      </c>
      <c r="C229" s="754"/>
      <c r="D229" s="755"/>
      <c r="E229" s="755"/>
      <c r="F229" s="755"/>
      <c r="G229" s="755"/>
      <c r="H229" s="390" t="s">
        <v>73</v>
      </c>
      <c r="I229" s="399" t="s">
        <v>999</v>
      </c>
      <c r="J229" s="392">
        <v>1</v>
      </c>
      <c r="K229" s="33"/>
      <c r="L229" s="29"/>
      <c r="M229" s="412">
        <v>1</v>
      </c>
    </row>
    <row r="230" spans="1:13" s="363" customFormat="1" x14ac:dyDescent="0.2">
      <c r="A230" s="397"/>
      <c r="B230" s="31" t="s">
        <v>788</v>
      </c>
      <c r="C230" s="754" t="s">
        <v>1336</v>
      </c>
      <c r="D230" s="755" t="s">
        <v>273</v>
      </c>
      <c r="E230" s="755" t="s">
        <v>273</v>
      </c>
      <c r="F230" s="755" t="s">
        <v>273</v>
      </c>
      <c r="G230" s="755" t="s">
        <v>273</v>
      </c>
      <c r="H230" s="390" t="s">
        <v>274</v>
      </c>
      <c r="I230" s="399" t="s">
        <v>1000</v>
      </c>
      <c r="J230" s="397"/>
      <c r="K230" s="33"/>
      <c r="L230" s="29"/>
      <c r="M230" s="397"/>
    </row>
    <row r="231" spans="1:13" s="363" customFormat="1" x14ac:dyDescent="0.2">
      <c r="A231" s="14">
        <f>A229+1</f>
        <v>209</v>
      </c>
      <c r="B231" s="31" t="s">
        <v>788</v>
      </c>
      <c r="C231" s="755"/>
      <c r="D231" s="755"/>
      <c r="E231" s="755"/>
      <c r="F231" s="755"/>
      <c r="G231" s="755"/>
      <c r="H231" s="390" t="s">
        <v>73</v>
      </c>
      <c r="I231" s="399" t="s">
        <v>1001</v>
      </c>
      <c r="J231" s="392">
        <v>1</v>
      </c>
      <c r="K231" s="33"/>
      <c r="L231" s="29"/>
      <c r="M231" s="412">
        <v>1</v>
      </c>
    </row>
    <row r="232" spans="1:13" s="363" customFormat="1" ht="25.5" x14ac:dyDescent="0.2">
      <c r="A232" s="14">
        <f t="shared" si="6"/>
        <v>210</v>
      </c>
      <c r="B232" s="31" t="s">
        <v>788</v>
      </c>
      <c r="C232" s="755"/>
      <c r="D232" s="755"/>
      <c r="E232" s="755"/>
      <c r="F232" s="755"/>
      <c r="G232" s="755"/>
      <c r="H232" s="390" t="s">
        <v>73</v>
      </c>
      <c r="I232" s="399" t="s">
        <v>1002</v>
      </c>
      <c r="J232" s="392">
        <v>1</v>
      </c>
      <c r="K232" s="33"/>
      <c r="L232" s="29"/>
      <c r="M232" s="412">
        <v>1</v>
      </c>
    </row>
    <row r="233" spans="1:13" s="363" customFormat="1" x14ac:dyDescent="0.2">
      <c r="A233" s="14">
        <f t="shared" si="6"/>
        <v>211</v>
      </c>
      <c r="B233" s="31" t="s">
        <v>788</v>
      </c>
      <c r="C233" s="755"/>
      <c r="D233" s="755"/>
      <c r="E233" s="755"/>
      <c r="F233" s="755"/>
      <c r="G233" s="755"/>
      <c r="H233" s="390" t="s">
        <v>73</v>
      </c>
      <c r="I233" s="399" t="s">
        <v>1003</v>
      </c>
      <c r="J233" s="392">
        <v>1</v>
      </c>
      <c r="K233" s="33"/>
      <c r="L233" s="29"/>
      <c r="M233" s="412">
        <v>1</v>
      </c>
    </row>
    <row r="234" spans="1:13" s="363" customFormat="1" x14ac:dyDescent="0.2">
      <c r="A234" s="14">
        <f t="shared" si="6"/>
        <v>212</v>
      </c>
      <c r="B234" s="31" t="s">
        <v>788</v>
      </c>
      <c r="C234" s="755"/>
      <c r="D234" s="755"/>
      <c r="E234" s="755"/>
      <c r="F234" s="755"/>
      <c r="G234" s="755"/>
      <c r="H234" s="390" t="s">
        <v>73</v>
      </c>
      <c r="I234" s="399" t="s">
        <v>1004</v>
      </c>
      <c r="J234" s="392">
        <v>1</v>
      </c>
      <c r="K234" s="33"/>
      <c r="L234" s="29"/>
      <c r="M234" s="412">
        <v>1</v>
      </c>
    </row>
    <row r="235" spans="1:13" s="363" customFormat="1" x14ac:dyDescent="0.2">
      <c r="A235" s="14">
        <f t="shared" si="6"/>
        <v>213</v>
      </c>
      <c r="B235" s="31" t="s">
        <v>788</v>
      </c>
      <c r="C235" s="755"/>
      <c r="D235" s="755"/>
      <c r="E235" s="755"/>
      <c r="F235" s="755"/>
      <c r="G235" s="755"/>
      <c r="H235" s="390" t="s">
        <v>73</v>
      </c>
      <c r="I235" s="399" t="s">
        <v>1005</v>
      </c>
      <c r="J235" s="392">
        <v>1</v>
      </c>
      <c r="K235" s="33"/>
      <c r="L235" s="29"/>
      <c r="M235" s="412">
        <v>1</v>
      </c>
    </row>
    <row r="236" spans="1:13" s="363" customFormat="1" ht="25.5" x14ac:dyDescent="0.2">
      <c r="A236" s="14">
        <f t="shared" si="6"/>
        <v>214</v>
      </c>
      <c r="B236" s="31" t="s">
        <v>788</v>
      </c>
      <c r="C236" s="390" t="s">
        <v>1337</v>
      </c>
      <c r="D236" s="391" t="s">
        <v>280</v>
      </c>
      <c r="E236" s="391" t="s">
        <v>280</v>
      </c>
      <c r="F236" s="391" t="s">
        <v>280</v>
      </c>
      <c r="G236" s="391" t="s">
        <v>280</v>
      </c>
      <c r="H236" s="390" t="s">
        <v>281</v>
      </c>
      <c r="I236" s="218" t="s">
        <v>1006</v>
      </c>
      <c r="J236" s="392">
        <v>2</v>
      </c>
      <c r="K236" s="33"/>
      <c r="L236" s="29"/>
      <c r="M236" s="413">
        <v>2</v>
      </c>
    </row>
    <row r="237" spans="1:13" s="363" customFormat="1" ht="63.75" x14ac:dyDescent="0.2">
      <c r="A237" s="14">
        <f t="shared" si="6"/>
        <v>215</v>
      </c>
      <c r="B237" s="31" t="s">
        <v>788</v>
      </c>
      <c r="C237" s="390" t="s">
        <v>1338</v>
      </c>
      <c r="D237" s="755" t="s">
        <v>283</v>
      </c>
      <c r="E237" s="755" t="s">
        <v>283</v>
      </c>
      <c r="F237" s="755" t="s">
        <v>283</v>
      </c>
      <c r="G237" s="755" t="s">
        <v>283</v>
      </c>
      <c r="H237" s="390" t="s">
        <v>284</v>
      </c>
      <c r="I237" s="218" t="s">
        <v>1007</v>
      </c>
      <c r="J237" s="392">
        <v>2</v>
      </c>
      <c r="K237" s="33"/>
      <c r="L237" s="29"/>
      <c r="M237" s="413">
        <v>2</v>
      </c>
    </row>
    <row r="238" spans="1:13" s="363" customFormat="1" ht="25.5" x14ac:dyDescent="0.2">
      <c r="A238" s="14">
        <f t="shared" si="6"/>
        <v>216</v>
      </c>
      <c r="B238" s="31" t="s">
        <v>788</v>
      </c>
      <c r="C238" s="390" t="s">
        <v>1338</v>
      </c>
      <c r="D238" s="755"/>
      <c r="E238" s="755"/>
      <c r="F238" s="755"/>
      <c r="G238" s="755"/>
      <c r="H238" s="390" t="s">
        <v>73</v>
      </c>
      <c r="I238" s="218" t="s">
        <v>1008</v>
      </c>
      <c r="J238" s="392">
        <v>2</v>
      </c>
      <c r="K238" s="33"/>
      <c r="L238" s="29"/>
      <c r="M238" s="413">
        <v>2</v>
      </c>
    </row>
    <row r="239" spans="1:13" s="363" customFormat="1" ht="63.75" x14ac:dyDescent="0.2">
      <c r="A239" s="14">
        <f t="shared" si="6"/>
        <v>217</v>
      </c>
      <c r="B239" s="31" t="s">
        <v>788</v>
      </c>
      <c r="C239" s="390" t="s">
        <v>1338</v>
      </c>
      <c r="D239" s="391" t="s">
        <v>283</v>
      </c>
      <c r="E239" s="391" t="s">
        <v>283</v>
      </c>
      <c r="F239" s="391" t="s">
        <v>283</v>
      </c>
      <c r="G239" s="391" t="s">
        <v>283</v>
      </c>
      <c r="H239" s="390" t="s">
        <v>1611</v>
      </c>
      <c r="I239" s="218" t="s">
        <v>1009</v>
      </c>
      <c r="J239" s="392">
        <v>2</v>
      </c>
      <c r="K239" s="33"/>
      <c r="L239" s="29"/>
      <c r="M239" s="413">
        <v>2</v>
      </c>
    </row>
    <row r="240" spans="1:13" s="363" customFormat="1" ht="25.5" x14ac:dyDescent="0.2">
      <c r="A240" s="14">
        <f t="shared" si="6"/>
        <v>218</v>
      </c>
      <c r="B240" s="31" t="s">
        <v>788</v>
      </c>
      <c r="C240" s="390" t="s">
        <v>1339</v>
      </c>
      <c r="D240" s="755" t="s">
        <v>287</v>
      </c>
      <c r="E240" s="755" t="s">
        <v>287</v>
      </c>
      <c r="F240" s="755" t="s">
        <v>287</v>
      </c>
      <c r="G240" s="755" t="s">
        <v>287</v>
      </c>
      <c r="H240" s="390" t="s">
        <v>288</v>
      </c>
      <c r="I240" s="218" t="s">
        <v>1010</v>
      </c>
      <c r="J240" s="392">
        <v>2</v>
      </c>
      <c r="K240" s="33"/>
      <c r="L240" s="29"/>
      <c r="M240" s="413">
        <v>2</v>
      </c>
    </row>
    <row r="241" spans="1:13" s="363" customFormat="1" ht="25.5" x14ac:dyDescent="0.2">
      <c r="A241" s="14">
        <f t="shared" si="6"/>
        <v>219</v>
      </c>
      <c r="B241" s="31" t="s">
        <v>788</v>
      </c>
      <c r="C241" s="390" t="s">
        <v>1339</v>
      </c>
      <c r="D241" s="755"/>
      <c r="E241" s="755"/>
      <c r="F241" s="755"/>
      <c r="G241" s="755"/>
      <c r="H241" s="390" t="s">
        <v>73</v>
      </c>
      <c r="I241" s="218" t="s">
        <v>1011</v>
      </c>
      <c r="J241" s="392">
        <v>2</v>
      </c>
      <c r="K241" s="33"/>
      <c r="L241" s="29"/>
      <c r="M241" s="413">
        <v>2</v>
      </c>
    </row>
    <row r="242" spans="1:13" s="363" customFormat="1" ht="25.5" x14ac:dyDescent="0.2">
      <c r="A242" s="14">
        <f t="shared" si="6"/>
        <v>220</v>
      </c>
      <c r="B242" s="390" t="s">
        <v>750</v>
      </c>
      <c r="C242" s="391" t="s">
        <v>287</v>
      </c>
      <c r="D242" s="755"/>
      <c r="E242" s="755"/>
      <c r="F242" s="755"/>
      <c r="G242" s="755"/>
      <c r="H242" s="390" t="s">
        <v>73</v>
      </c>
      <c r="I242" s="218" t="s">
        <v>1012</v>
      </c>
      <c r="J242" s="392">
        <v>2</v>
      </c>
      <c r="K242" s="33"/>
      <c r="L242" s="29"/>
      <c r="M242" s="413">
        <v>2</v>
      </c>
    </row>
    <row r="243" spans="1:13" s="363" customFormat="1" ht="25.5" x14ac:dyDescent="0.2">
      <c r="A243" s="14">
        <f t="shared" si="6"/>
        <v>221</v>
      </c>
      <c r="B243" s="31" t="s">
        <v>788</v>
      </c>
      <c r="C243" s="390" t="s">
        <v>1340</v>
      </c>
      <c r="D243" s="391" t="s">
        <v>292</v>
      </c>
      <c r="E243" s="391" t="s">
        <v>292</v>
      </c>
      <c r="F243" s="391" t="s">
        <v>292</v>
      </c>
      <c r="G243" s="391" t="s">
        <v>292</v>
      </c>
      <c r="H243" s="390" t="s">
        <v>293</v>
      </c>
      <c r="I243" s="218" t="s">
        <v>1013</v>
      </c>
      <c r="J243" s="392">
        <v>1</v>
      </c>
      <c r="K243" s="33"/>
      <c r="L243" s="29"/>
      <c r="M243" s="412">
        <v>1</v>
      </c>
    </row>
    <row r="244" spans="1:13" s="363" customFormat="1" ht="25.5" x14ac:dyDescent="0.2">
      <c r="A244" s="14">
        <f t="shared" si="6"/>
        <v>222</v>
      </c>
      <c r="B244" s="31" t="s">
        <v>786</v>
      </c>
      <c r="C244" s="390" t="s">
        <v>1341</v>
      </c>
      <c r="D244" s="755" t="s">
        <v>295</v>
      </c>
      <c r="E244" s="755" t="s">
        <v>295</v>
      </c>
      <c r="F244" s="755" t="s">
        <v>295</v>
      </c>
      <c r="G244" s="755" t="s">
        <v>295</v>
      </c>
      <c r="H244" s="390" t="s">
        <v>296</v>
      </c>
      <c r="I244" s="203" t="s">
        <v>1820</v>
      </c>
      <c r="J244" s="392">
        <v>1</v>
      </c>
      <c r="K244" s="33"/>
      <c r="L244" s="29"/>
      <c r="M244" s="412">
        <v>1</v>
      </c>
    </row>
    <row r="245" spans="1:13" s="363" customFormat="1" ht="38.25" x14ac:dyDescent="0.2">
      <c r="A245" s="14">
        <f t="shared" si="6"/>
        <v>223</v>
      </c>
      <c r="B245" s="31" t="s">
        <v>788</v>
      </c>
      <c r="C245" s="390" t="s">
        <v>1342</v>
      </c>
      <c r="D245" s="755"/>
      <c r="E245" s="755"/>
      <c r="F245" s="755"/>
      <c r="G245" s="755"/>
      <c r="H245" s="390" t="s">
        <v>73</v>
      </c>
      <c r="I245" s="218" t="s">
        <v>1015</v>
      </c>
      <c r="J245" s="392">
        <v>1</v>
      </c>
      <c r="K245" s="33"/>
      <c r="L245" s="29"/>
      <c r="M245" s="412">
        <v>1</v>
      </c>
    </row>
    <row r="246" spans="1:13" s="363" customFormat="1" ht="25.5" customHeight="1" x14ac:dyDescent="0.2">
      <c r="A246" s="14">
        <f t="shared" si="6"/>
        <v>224</v>
      </c>
      <c r="B246" s="390" t="s">
        <v>751</v>
      </c>
      <c r="C246" s="391" t="s">
        <v>299</v>
      </c>
      <c r="D246" s="755" t="s">
        <v>299</v>
      </c>
      <c r="E246" s="755" t="s">
        <v>299</v>
      </c>
      <c r="F246" s="755" t="s">
        <v>299</v>
      </c>
      <c r="G246" s="755" t="s">
        <v>299</v>
      </c>
      <c r="H246" s="390" t="s">
        <v>300</v>
      </c>
      <c r="I246" s="218" t="s">
        <v>1016</v>
      </c>
      <c r="J246" s="392">
        <v>1</v>
      </c>
      <c r="K246" s="33"/>
      <c r="L246" s="29"/>
      <c r="M246" s="412">
        <v>1</v>
      </c>
    </row>
    <row r="247" spans="1:13" s="363" customFormat="1" ht="25.5" x14ac:dyDescent="0.2">
      <c r="A247" s="14">
        <f>A246+1</f>
        <v>225</v>
      </c>
      <c r="B247" s="390" t="s">
        <v>751</v>
      </c>
      <c r="C247" s="391" t="s">
        <v>299</v>
      </c>
      <c r="D247" s="755"/>
      <c r="E247" s="755"/>
      <c r="F247" s="755"/>
      <c r="G247" s="755"/>
      <c r="H247" s="390" t="s">
        <v>73</v>
      </c>
      <c r="I247" s="218" t="s">
        <v>1017</v>
      </c>
      <c r="J247" s="392">
        <v>1</v>
      </c>
      <c r="K247" s="33"/>
      <c r="L247" s="29"/>
      <c r="M247" s="412">
        <v>1</v>
      </c>
    </row>
    <row r="248" spans="1:13" s="363" customFormat="1" x14ac:dyDescent="0.2">
      <c r="A248" s="14">
        <f>A247+1</f>
        <v>226</v>
      </c>
      <c r="B248" s="390" t="s">
        <v>751</v>
      </c>
      <c r="C248" s="391" t="s">
        <v>299</v>
      </c>
      <c r="D248" s="755"/>
      <c r="E248" s="755"/>
      <c r="F248" s="755"/>
      <c r="G248" s="755"/>
      <c r="H248" s="390" t="s">
        <v>73</v>
      </c>
      <c r="I248" s="218" t="s">
        <v>1018</v>
      </c>
      <c r="J248" s="392">
        <v>1</v>
      </c>
      <c r="K248" s="33"/>
      <c r="L248" s="29"/>
      <c r="M248" s="412">
        <v>1</v>
      </c>
    </row>
    <row r="249" spans="1:13" s="363" customFormat="1" ht="38.25" x14ac:dyDescent="0.2">
      <c r="A249" s="14">
        <f>A248+1</f>
        <v>227</v>
      </c>
      <c r="B249" s="390" t="s">
        <v>751</v>
      </c>
      <c r="C249" s="391" t="s">
        <v>299</v>
      </c>
      <c r="D249" s="755"/>
      <c r="E249" s="755"/>
      <c r="F249" s="755"/>
      <c r="G249" s="755"/>
      <c r="H249" s="390" t="s">
        <v>73</v>
      </c>
      <c r="I249" s="218" t="s">
        <v>1019</v>
      </c>
      <c r="J249" s="392">
        <v>1</v>
      </c>
      <c r="K249" s="33"/>
      <c r="L249" s="29"/>
      <c r="M249" s="412">
        <v>1</v>
      </c>
    </row>
    <row r="250" spans="1:13" s="363" customFormat="1" x14ac:dyDescent="0.2">
      <c r="A250" s="69"/>
      <c r="B250" s="769" t="s">
        <v>795</v>
      </c>
      <c r="C250" s="769"/>
      <c r="D250" s="769"/>
      <c r="E250" s="769"/>
      <c r="F250" s="769"/>
      <c r="G250" s="769"/>
      <c r="H250" s="769"/>
      <c r="I250" s="769"/>
      <c r="J250" s="69"/>
      <c r="K250" s="33"/>
      <c r="L250" s="29"/>
      <c r="M250" s="69"/>
    </row>
    <row r="251" spans="1:13" s="363" customFormat="1" ht="38.25" x14ac:dyDescent="0.2">
      <c r="A251" s="14">
        <f>A249+1</f>
        <v>228</v>
      </c>
      <c r="B251" s="31" t="s">
        <v>786</v>
      </c>
      <c r="C251" s="390" t="s">
        <v>1344</v>
      </c>
      <c r="D251" s="755" t="s">
        <v>306</v>
      </c>
      <c r="E251" s="755" t="s">
        <v>306</v>
      </c>
      <c r="F251" s="755" t="s">
        <v>306</v>
      </c>
      <c r="G251" s="755" t="s">
        <v>306</v>
      </c>
      <c r="H251" s="390" t="s">
        <v>305</v>
      </c>
      <c r="I251" s="218" t="s">
        <v>1020</v>
      </c>
      <c r="J251" s="392">
        <v>1</v>
      </c>
      <c r="K251" s="33"/>
      <c r="L251" s="29"/>
      <c r="M251" s="412">
        <v>1</v>
      </c>
    </row>
    <row r="252" spans="1:13" s="363" customFormat="1" ht="25.5" x14ac:dyDescent="0.2">
      <c r="A252" s="14">
        <f t="shared" ref="A252:A311" si="7">A251+1</f>
        <v>229</v>
      </c>
      <c r="B252" s="31" t="s">
        <v>786</v>
      </c>
      <c r="C252" s="390" t="s">
        <v>1344</v>
      </c>
      <c r="D252" s="755"/>
      <c r="E252" s="755"/>
      <c r="F252" s="755"/>
      <c r="G252" s="755"/>
      <c r="H252" s="390" t="s">
        <v>73</v>
      </c>
      <c r="I252" s="218" t="s">
        <v>1497</v>
      </c>
      <c r="J252" s="392">
        <v>1</v>
      </c>
      <c r="K252" s="33"/>
      <c r="L252" s="29"/>
      <c r="M252" s="412">
        <v>1</v>
      </c>
    </row>
    <row r="253" spans="1:13" s="363" customFormat="1" ht="25.5" x14ac:dyDescent="0.2">
      <c r="A253" s="14">
        <f t="shared" si="7"/>
        <v>230</v>
      </c>
      <c r="B253" s="31" t="s">
        <v>786</v>
      </c>
      <c r="C253" s="390" t="s">
        <v>1344</v>
      </c>
      <c r="D253" s="755"/>
      <c r="E253" s="755"/>
      <c r="F253" s="755"/>
      <c r="G253" s="755"/>
      <c r="H253" s="390" t="s">
        <v>73</v>
      </c>
      <c r="I253" s="218" t="s">
        <v>1498</v>
      </c>
      <c r="J253" s="392">
        <v>2</v>
      </c>
      <c r="K253" s="33"/>
      <c r="L253" s="29"/>
      <c r="M253" s="413">
        <v>2</v>
      </c>
    </row>
    <row r="254" spans="1:13" s="363" customFormat="1" ht="25.5" x14ac:dyDescent="0.2">
      <c r="A254" s="14">
        <f t="shared" si="7"/>
        <v>231</v>
      </c>
      <c r="B254" s="31" t="s">
        <v>788</v>
      </c>
      <c r="C254" s="390" t="s">
        <v>1343</v>
      </c>
      <c r="D254" s="755"/>
      <c r="E254" s="755"/>
      <c r="F254" s="755"/>
      <c r="G254" s="755"/>
      <c r="H254" s="390" t="s">
        <v>73</v>
      </c>
      <c r="I254" s="218" t="s">
        <v>1021</v>
      </c>
      <c r="J254" s="392">
        <v>1</v>
      </c>
      <c r="K254" s="33"/>
      <c r="L254" s="29"/>
      <c r="M254" s="412">
        <v>1</v>
      </c>
    </row>
    <row r="255" spans="1:13" s="363" customFormat="1" x14ac:dyDescent="0.2">
      <c r="A255" s="397"/>
      <c r="B255" s="31" t="s">
        <v>788</v>
      </c>
      <c r="C255" s="754" t="s">
        <v>1343</v>
      </c>
      <c r="D255" s="755"/>
      <c r="E255" s="755"/>
      <c r="F255" s="755"/>
      <c r="G255" s="755"/>
      <c r="H255" s="390" t="s">
        <v>73</v>
      </c>
      <c r="I255" s="399" t="s">
        <v>1022</v>
      </c>
      <c r="J255" s="397"/>
      <c r="K255" s="33"/>
      <c r="L255" s="29"/>
      <c r="M255" s="397"/>
    </row>
    <row r="256" spans="1:13" ht="25.5" x14ac:dyDescent="0.2">
      <c r="A256" s="14">
        <f>A254+1</f>
        <v>232</v>
      </c>
      <c r="B256" s="31" t="s">
        <v>788</v>
      </c>
      <c r="C256" s="755"/>
      <c r="D256" s="755"/>
      <c r="E256" s="755"/>
      <c r="F256" s="755"/>
      <c r="G256" s="755"/>
      <c r="H256" s="390" t="s">
        <v>73</v>
      </c>
      <c r="I256" s="399" t="s">
        <v>1023</v>
      </c>
      <c r="J256" s="392">
        <v>1</v>
      </c>
      <c r="K256" s="33"/>
      <c r="M256" s="412">
        <v>1</v>
      </c>
    </row>
    <row r="257" spans="1:13" x14ac:dyDescent="0.2">
      <c r="A257" s="14">
        <f t="shared" si="7"/>
        <v>233</v>
      </c>
      <c r="B257" s="31" t="s">
        <v>788</v>
      </c>
      <c r="C257" s="755"/>
      <c r="D257" s="755"/>
      <c r="E257" s="755"/>
      <c r="F257" s="755"/>
      <c r="G257" s="755"/>
      <c r="H257" s="390" t="s">
        <v>73</v>
      </c>
      <c r="I257" s="399" t="s">
        <v>1024</v>
      </c>
      <c r="J257" s="392">
        <v>1</v>
      </c>
      <c r="K257" s="33"/>
      <c r="M257" s="412">
        <v>1</v>
      </c>
    </row>
    <row r="258" spans="1:13" x14ac:dyDescent="0.2">
      <c r="A258" s="397"/>
      <c r="B258" s="31" t="s">
        <v>788</v>
      </c>
      <c r="C258" s="754" t="s">
        <v>1343</v>
      </c>
      <c r="D258" s="755"/>
      <c r="E258" s="755"/>
      <c r="F258" s="755"/>
      <c r="G258" s="755"/>
      <c r="H258" s="390" t="s">
        <v>73</v>
      </c>
      <c r="I258" s="399" t="s">
        <v>1025</v>
      </c>
      <c r="J258" s="397"/>
      <c r="K258" s="33"/>
      <c r="M258" s="397"/>
    </row>
    <row r="259" spans="1:13" ht="25.5" x14ac:dyDescent="0.2">
      <c r="A259" s="14">
        <f>A257+1</f>
        <v>234</v>
      </c>
      <c r="B259" s="31" t="s">
        <v>788</v>
      </c>
      <c r="C259" s="755"/>
      <c r="D259" s="755"/>
      <c r="E259" s="755"/>
      <c r="F259" s="755"/>
      <c r="G259" s="755"/>
      <c r="H259" s="390" t="s">
        <v>73</v>
      </c>
      <c r="I259" s="399" t="s">
        <v>1026</v>
      </c>
      <c r="J259" s="392">
        <v>1</v>
      </c>
      <c r="K259" s="33"/>
      <c r="M259" s="412">
        <v>1</v>
      </c>
    </row>
    <row r="260" spans="1:13" ht="25.5" x14ac:dyDescent="0.2">
      <c r="A260" s="14">
        <f t="shared" si="7"/>
        <v>235</v>
      </c>
      <c r="B260" s="31" t="s">
        <v>788</v>
      </c>
      <c r="C260" s="755"/>
      <c r="D260" s="755"/>
      <c r="E260" s="755"/>
      <c r="F260" s="755"/>
      <c r="G260" s="755"/>
      <c r="H260" s="390" t="s">
        <v>73</v>
      </c>
      <c r="I260" s="399" t="s">
        <v>1027</v>
      </c>
      <c r="J260" s="392">
        <v>1</v>
      </c>
      <c r="K260" s="33"/>
      <c r="M260" s="412">
        <v>1</v>
      </c>
    </row>
    <row r="261" spans="1:13" ht="25.5" x14ac:dyDescent="0.2">
      <c r="A261" s="14">
        <f t="shared" si="7"/>
        <v>236</v>
      </c>
      <c r="B261" s="390" t="s">
        <v>752</v>
      </c>
      <c r="C261" s="391" t="s">
        <v>315</v>
      </c>
      <c r="D261" s="755" t="s">
        <v>315</v>
      </c>
      <c r="E261" s="755" t="s">
        <v>315</v>
      </c>
      <c r="F261" s="755" t="s">
        <v>315</v>
      </c>
      <c r="G261" s="755" t="s">
        <v>315</v>
      </c>
      <c r="H261" s="390" t="s">
        <v>316</v>
      </c>
      <c r="I261" s="218" t="s">
        <v>1028</v>
      </c>
      <c r="J261" s="392">
        <v>1</v>
      </c>
      <c r="K261" s="33"/>
      <c r="M261" s="412">
        <v>1</v>
      </c>
    </row>
    <row r="262" spans="1:13" ht="38.25" x14ac:dyDescent="0.2">
      <c r="A262" s="14">
        <f t="shared" si="7"/>
        <v>237</v>
      </c>
      <c r="B262" s="31" t="s">
        <v>786</v>
      </c>
      <c r="C262" s="390" t="s">
        <v>1345</v>
      </c>
      <c r="D262" s="755"/>
      <c r="E262" s="755"/>
      <c r="F262" s="755"/>
      <c r="G262" s="755"/>
      <c r="H262" s="390" t="s">
        <v>73</v>
      </c>
      <c r="I262" s="399" t="s">
        <v>1029</v>
      </c>
      <c r="J262" s="392">
        <v>1</v>
      </c>
      <c r="K262" s="33"/>
      <c r="M262" s="412">
        <v>1</v>
      </c>
    </row>
    <row r="263" spans="1:13" ht="76.5" x14ac:dyDescent="0.2">
      <c r="A263" s="14">
        <f t="shared" si="7"/>
        <v>238</v>
      </c>
      <c r="B263" s="31" t="s">
        <v>788</v>
      </c>
      <c r="C263" s="390" t="s">
        <v>1346</v>
      </c>
      <c r="D263" s="755"/>
      <c r="E263" s="755"/>
      <c r="F263" s="755"/>
      <c r="G263" s="755"/>
      <c r="H263" s="390" t="s">
        <v>73</v>
      </c>
      <c r="I263" s="399" t="s">
        <v>1030</v>
      </c>
      <c r="J263" s="392">
        <v>1</v>
      </c>
      <c r="K263" s="33"/>
      <c r="M263" s="412">
        <v>1</v>
      </c>
    </row>
    <row r="264" spans="1:13" ht="25.5" x14ac:dyDescent="0.2">
      <c r="A264" s="14">
        <f t="shared" si="7"/>
        <v>239</v>
      </c>
      <c r="B264" s="31" t="s">
        <v>788</v>
      </c>
      <c r="C264" s="390" t="s">
        <v>1347</v>
      </c>
      <c r="D264" s="755" t="s">
        <v>320</v>
      </c>
      <c r="E264" s="755" t="s">
        <v>320</v>
      </c>
      <c r="F264" s="755" t="s">
        <v>320</v>
      </c>
      <c r="G264" s="755" t="s">
        <v>320</v>
      </c>
      <c r="H264" s="390" t="s">
        <v>321</v>
      </c>
      <c r="I264" s="218" t="s">
        <v>1300</v>
      </c>
      <c r="J264" s="392">
        <v>1</v>
      </c>
      <c r="K264" s="33"/>
      <c r="M264" s="412">
        <v>1</v>
      </c>
    </row>
    <row r="265" spans="1:13" ht="38.25" x14ac:dyDescent="0.2">
      <c r="A265" s="14">
        <f t="shared" si="7"/>
        <v>240</v>
      </c>
      <c r="B265" s="31" t="s">
        <v>788</v>
      </c>
      <c r="C265" s="390" t="s">
        <v>1347</v>
      </c>
      <c r="D265" s="755"/>
      <c r="E265" s="755"/>
      <c r="F265" s="755"/>
      <c r="G265" s="755"/>
      <c r="H265" s="390" t="s">
        <v>73</v>
      </c>
      <c r="I265" s="218" t="s">
        <v>1301</v>
      </c>
      <c r="J265" s="392">
        <v>1</v>
      </c>
      <c r="K265" s="33"/>
      <c r="M265" s="412">
        <v>1</v>
      </c>
    </row>
    <row r="266" spans="1:13" ht="25.5" x14ac:dyDescent="0.2">
      <c r="A266" s="14">
        <f t="shared" si="7"/>
        <v>241</v>
      </c>
      <c r="B266" s="390" t="s">
        <v>806</v>
      </c>
      <c r="C266" s="390" t="s">
        <v>1347</v>
      </c>
      <c r="D266" s="755"/>
      <c r="E266" s="755"/>
      <c r="F266" s="755"/>
      <c r="G266" s="755"/>
      <c r="H266" s="390" t="s">
        <v>73</v>
      </c>
      <c r="I266" s="218" t="s">
        <v>1612</v>
      </c>
      <c r="J266" s="270">
        <v>0</v>
      </c>
      <c r="K266" s="266" t="s">
        <v>1789</v>
      </c>
      <c r="M266" s="412">
        <v>1</v>
      </c>
    </row>
    <row r="267" spans="1:13" ht="25.5" x14ac:dyDescent="0.2">
      <c r="A267" s="14">
        <f t="shared" si="7"/>
        <v>242</v>
      </c>
      <c r="B267" s="390" t="s">
        <v>806</v>
      </c>
      <c r="C267" s="391" t="s">
        <v>320</v>
      </c>
      <c r="D267" s="755"/>
      <c r="E267" s="755"/>
      <c r="F267" s="755"/>
      <c r="G267" s="755"/>
      <c r="H267" s="390" t="s">
        <v>73</v>
      </c>
      <c r="I267" s="218" t="s">
        <v>1031</v>
      </c>
      <c r="J267" s="392">
        <v>1</v>
      </c>
      <c r="K267" s="33"/>
      <c r="M267" s="412">
        <v>1</v>
      </c>
    </row>
    <row r="268" spans="1:13" ht="38.25" x14ac:dyDescent="0.2">
      <c r="A268" s="14">
        <f t="shared" si="7"/>
        <v>243</v>
      </c>
      <c r="B268" s="31" t="s">
        <v>788</v>
      </c>
      <c r="C268" s="390" t="s">
        <v>1347</v>
      </c>
      <c r="D268" s="755"/>
      <c r="E268" s="755"/>
      <c r="F268" s="755"/>
      <c r="G268" s="755"/>
      <c r="H268" s="390" t="s">
        <v>73</v>
      </c>
      <c r="I268" s="218" t="s">
        <v>1032</v>
      </c>
      <c r="J268" s="392">
        <v>2</v>
      </c>
      <c r="K268" s="33"/>
      <c r="M268" s="413">
        <v>2</v>
      </c>
    </row>
    <row r="269" spans="1:13" ht="38.25" x14ac:dyDescent="0.2">
      <c r="A269" s="14">
        <f>A268+1</f>
        <v>244</v>
      </c>
      <c r="B269" s="31" t="s">
        <v>788</v>
      </c>
      <c r="C269" s="390" t="s">
        <v>1348</v>
      </c>
      <c r="D269" s="391" t="s">
        <v>325</v>
      </c>
      <c r="E269" s="391" t="s">
        <v>325</v>
      </c>
      <c r="F269" s="391" t="s">
        <v>325</v>
      </c>
      <c r="G269" s="391" t="s">
        <v>325</v>
      </c>
      <c r="H269" s="390" t="s">
        <v>326</v>
      </c>
      <c r="I269" s="218" t="s">
        <v>1033</v>
      </c>
      <c r="J269" s="392">
        <v>2</v>
      </c>
      <c r="K269" s="33"/>
      <c r="M269" s="413">
        <v>2</v>
      </c>
    </row>
    <row r="270" spans="1:13" ht="25.5" x14ac:dyDescent="0.2">
      <c r="A270" s="397"/>
      <c r="B270" s="31" t="s">
        <v>788</v>
      </c>
      <c r="C270" s="390" t="s">
        <v>1348</v>
      </c>
      <c r="D270" s="391" t="s">
        <v>325</v>
      </c>
      <c r="E270" s="755" t="s">
        <v>325</v>
      </c>
      <c r="F270" s="755" t="s">
        <v>325</v>
      </c>
      <c r="G270" s="755" t="s">
        <v>325</v>
      </c>
      <c r="H270" s="390" t="s">
        <v>1476</v>
      </c>
      <c r="I270" s="399" t="s">
        <v>1034</v>
      </c>
      <c r="J270" s="397"/>
      <c r="K270" s="33"/>
      <c r="M270" s="397"/>
    </row>
    <row r="271" spans="1:13" ht="38.25" x14ac:dyDescent="0.2">
      <c r="A271" s="14">
        <f>A269+1</f>
        <v>245</v>
      </c>
      <c r="B271" s="31" t="s">
        <v>788</v>
      </c>
      <c r="C271" s="390" t="s">
        <v>1348</v>
      </c>
      <c r="D271" s="391" t="s">
        <v>325</v>
      </c>
      <c r="E271" s="755"/>
      <c r="F271" s="755"/>
      <c r="G271" s="755"/>
      <c r="H271" s="390" t="s">
        <v>73</v>
      </c>
      <c r="I271" s="399" t="s">
        <v>1562</v>
      </c>
      <c r="J271" s="392">
        <v>2</v>
      </c>
      <c r="K271" s="33"/>
      <c r="M271" s="413">
        <v>2</v>
      </c>
    </row>
    <row r="272" spans="1:13" s="363" customFormat="1" ht="25.5" x14ac:dyDescent="0.2">
      <c r="A272" s="14">
        <f>A271+1</f>
        <v>246</v>
      </c>
      <c r="B272" s="31" t="s">
        <v>788</v>
      </c>
      <c r="C272" s="390" t="s">
        <v>1348</v>
      </c>
      <c r="D272" s="391" t="s">
        <v>325</v>
      </c>
      <c r="E272" s="755"/>
      <c r="F272" s="755"/>
      <c r="G272" s="755"/>
      <c r="H272" s="390" t="s">
        <v>73</v>
      </c>
      <c r="I272" s="399" t="s">
        <v>1563</v>
      </c>
      <c r="J272" s="392">
        <v>2</v>
      </c>
      <c r="K272" s="266"/>
      <c r="L272" s="29"/>
      <c r="M272" s="413">
        <v>2</v>
      </c>
    </row>
    <row r="273" spans="1:13" s="363" customFormat="1" ht="25.5" x14ac:dyDescent="0.2">
      <c r="A273" s="14">
        <f>A272+1</f>
        <v>247</v>
      </c>
      <c r="B273" s="31" t="s">
        <v>788</v>
      </c>
      <c r="C273" s="390" t="s">
        <v>1348</v>
      </c>
      <c r="D273" s="391" t="s">
        <v>325</v>
      </c>
      <c r="E273" s="755"/>
      <c r="F273" s="755"/>
      <c r="G273" s="755"/>
      <c r="H273" s="390" t="s">
        <v>73</v>
      </c>
      <c r="I273" s="399" t="s">
        <v>328</v>
      </c>
      <c r="J273" s="392">
        <v>1</v>
      </c>
      <c r="K273" s="33"/>
      <c r="L273" s="29"/>
      <c r="M273" s="412">
        <v>1</v>
      </c>
    </row>
    <row r="274" spans="1:13" s="363" customFormat="1" x14ac:dyDescent="0.2">
      <c r="A274" s="397"/>
      <c r="B274" s="31" t="s">
        <v>788</v>
      </c>
      <c r="C274" s="754" t="s">
        <v>1349</v>
      </c>
      <c r="D274" s="755" t="s">
        <v>331</v>
      </c>
      <c r="E274" s="755" t="s">
        <v>331</v>
      </c>
      <c r="F274" s="755" t="s">
        <v>331</v>
      </c>
      <c r="G274" s="755" t="s">
        <v>331</v>
      </c>
      <c r="H274" s="390" t="s">
        <v>681</v>
      </c>
      <c r="I274" s="399" t="s">
        <v>1036</v>
      </c>
      <c r="J274" s="397"/>
      <c r="K274" s="33"/>
      <c r="L274" s="29"/>
      <c r="M274" s="397"/>
    </row>
    <row r="275" spans="1:13" s="363" customFormat="1" x14ac:dyDescent="0.2">
      <c r="A275" s="14">
        <f>A273+1</f>
        <v>248</v>
      </c>
      <c r="B275" s="31" t="s">
        <v>788</v>
      </c>
      <c r="C275" s="755"/>
      <c r="D275" s="755"/>
      <c r="E275" s="755"/>
      <c r="F275" s="755"/>
      <c r="G275" s="755"/>
      <c r="H275" s="390" t="s">
        <v>73</v>
      </c>
      <c r="I275" s="399" t="s">
        <v>332</v>
      </c>
      <c r="J275" s="392">
        <v>1</v>
      </c>
      <c r="K275" s="33"/>
      <c r="L275" s="29"/>
      <c r="M275" s="412">
        <v>1</v>
      </c>
    </row>
    <row r="276" spans="1:13" s="363" customFormat="1" x14ac:dyDescent="0.2">
      <c r="A276" s="14">
        <f>A275+1</f>
        <v>249</v>
      </c>
      <c r="B276" s="31" t="s">
        <v>788</v>
      </c>
      <c r="C276" s="755"/>
      <c r="D276" s="755"/>
      <c r="E276" s="755"/>
      <c r="F276" s="755"/>
      <c r="G276" s="755"/>
      <c r="H276" s="390" t="s">
        <v>73</v>
      </c>
      <c r="I276" s="399" t="s">
        <v>333</v>
      </c>
      <c r="J276" s="392">
        <v>1</v>
      </c>
      <c r="K276" s="33"/>
      <c r="L276" s="29"/>
      <c r="M276" s="412">
        <v>1</v>
      </c>
    </row>
    <row r="277" spans="1:13" s="363" customFormat="1" x14ac:dyDescent="0.2">
      <c r="A277" s="14">
        <f>A276+1</f>
        <v>250</v>
      </c>
      <c r="B277" s="31" t="s">
        <v>788</v>
      </c>
      <c r="C277" s="755"/>
      <c r="D277" s="755"/>
      <c r="E277" s="755"/>
      <c r="F277" s="755"/>
      <c r="G277" s="755"/>
      <c r="H277" s="390" t="s">
        <v>73</v>
      </c>
      <c r="I277" s="399" t="s">
        <v>334</v>
      </c>
      <c r="J277" s="392">
        <v>1</v>
      </c>
      <c r="K277" s="33"/>
      <c r="L277" s="29"/>
      <c r="M277" s="412">
        <v>1</v>
      </c>
    </row>
    <row r="278" spans="1:13" s="363" customFormat="1" ht="25.5" x14ac:dyDescent="0.2">
      <c r="A278" s="14">
        <f t="shared" ref="A278:A279" si="8">A277+1</f>
        <v>251</v>
      </c>
      <c r="B278" s="31" t="s">
        <v>788</v>
      </c>
      <c r="C278" s="755"/>
      <c r="D278" s="755"/>
      <c r="E278" s="755"/>
      <c r="F278" s="755"/>
      <c r="G278" s="755"/>
      <c r="H278" s="390" t="s">
        <v>73</v>
      </c>
      <c r="I278" s="399" t="s">
        <v>335</v>
      </c>
      <c r="J278" s="392">
        <v>1</v>
      </c>
      <c r="K278" s="33"/>
      <c r="L278" s="29"/>
      <c r="M278" s="412">
        <v>1</v>
      </c>
    </row>
    <row r="279" spans="1:13" s="363" customFormat="1" x14ac:dyDescent="0.2">
      <c r="A279" s="14">
        <f t="shared" si="8"/>
        <v>252</v>
      </c>
      <c r="B279" s="31" t="s">
        <v>788</v>
      </c>
      <c r="C279" s="755"/>
      <c r="D279" s="755"/>
      <c r="E279" s="755"/>
      <c r="F279" s="755"/>
      <c r="G279" s="755"/>
      <c r="H279" s="390" t="s">
        <v>73</v>
      </c>
      <c r="I279" s="399" t="s">
        <v>336</v>
      </c>
      <c r="J279" s="392">
        <v>1</v>
      </c>
      <c r="K279" s="33"/>
      <c r="L279" s="29"/>
      <c r="M279" s="412">
        <v>1</v>
      </c>
    </row>
    <row r="280" spans="1:13" s="363" customFormat="1" ht="25.5" x14ac:dyDescent="0.2">
      <c r="A280" s="397"/>
      <c r="B280" s="31" t="s">
        <v>788</v>
      </c>
      <c r="C280" s="754" t="s">
        <v>1350</v>
      </c>
      <c r="D280" s="755" t="s">
        <v>338</v>
      </c>
      <c r="E280" s="755" t="s">
        <v>338</v>
      </c>
      <c r="F280" s="755" t="s">
        <v>338</v>
      </c>
      <c r="G280" s="755" t="s">
        <v>338</v>
      </c>
      <c r="H280" s="390" t="s">
        <v>339</v>
      </c>
      <c r="I280" s="399" t="s">
        <v>1037</v>
      </c>
      <c r="J280" s="397"/>
      <c r="K280" s="33"/>
      <c r="L280" s="29"/>
      <c r="M280" s="397"/>
    </row>
    <row r="281" spans="1:13" s="363" customFormat="1" ht="51" x14ac:dyDescent="0.2">
      <c r="A281" s="14">
        <f>A279+1</f>
        <v>253</v>
      </c>
      <c r="B281" s="31" t="s">
        <v>788</v>
      </c>
      <c r="C281" s="755"/>
      <c r="D281" s="755"/>
      <c r="E281" s="755"/>
      <c r="F281" s="755"/>
      <c r="G281" s="755"/>
      <c r="H281" s="390" t="s">
        <v>73</v>
      </c>
      <c r="I281" s="399" t="s">
        <v>340</v>
      </c>
      <c r="J281" s="392">
        <v>1</v>
      </c>
      <c r="K281" s="33"/>
      <c r="L281" s="29"/>
      <c r="M281" s="412">
        <v>1</v>
      </c>
    </row>
    <row r="282" spans="1:13" s="363" customFormat="1" ht="51" x14ac:dyDescent="0.2">
      <c r="A282" s="14">
        <f t="shared" si="7"/>
        <v>254</v>
      </c>
      <c r="B282" s="31" t="s">
        <v>788</v>
      </c>
      <c r="C282" s="755"/>
      <c r="D282" s="755"/>
      <c r="E282" s="755"/>
      <c r="F282" s="755"/>
      <c r="G282" s="755"/>
      <c r="H282" s="390" t="s">
        <v>73</v>
      </c>
      <c r="I282" s="399" t="s">
        <v>341</v>
      </c>
      <c r="J282" s="392">
        <v>1</v>
      </c>
      <c r="K282" s="33"/>
      <c r="L282" s="29"/>
      <c r="M282" s="412">
        <v>1</v>
      </c>
    </row>
    <row r="283" spans="1:13" s="363" customFormat="1" ht="89.25" x14ac:dyDescent="0.2">
      <c r="A283" s="14">
        <f t="shared" si="7"/>
        <v>255</v>
      </c>
      <c r="B283" s="31" t="s">
        <v>788</v>
      </c>
      <c r="C283" s="755"/>
      <c r="D283" s="755"/>
      <c r="E283" s="755"/>
      <c r="F283" s="755"/>
      <c r="G283" s="755"/>
      <c r="H283" s="390" t="s">
        <v>73</v>
      </c>
      <c r="I283" s="399" t="s">
        <v>342</v>
      </c>
      <c r="J283" s="392">
        <v>1</v>
      </c>
      <c r="K283" s="33"/>
      <c r="L283" s="29"/>
      <c r="M283" s="412">
        <v>1</v>
      </c>
    </row>
    <row r="284" spans="1:13" s="363" customFormat="1" ht="38.25" x14ac:dyDescent="0.2">
      <c r="A284" s="14">
        <f t="shared" si="7"/>
        <v>256</v>
      </c>
      <c r="B284" s="31" t="s">
        <v>788</v>
      </c>
      <c r="C284" s="755"/>
      <c r="D284" s="755"/>
      <c r="E284" s="755"/>
      <c r="F284" s="755"/>
      <c r="G284" s="755"/>
      <c r="H284" s="390" t="s">
        <v>73</v>
      </c>
      <c r="I284" s="399" t="s">
        <v>343</v>
      </c>
      <c r="J284" s="392">
        <v>1</v>
      </c>
      <c r="K284" s="33"/>
      <c r="L284" s="29"/>
      <c r="M284" s="412">
        <v>1</v>
      </c>
    </row>
    <row r="285" spans="1:13" s="363" customFormat="1" ht="38.25" x14ac:dyDescent="0.2">
      <c r="A285" s="14">
        <f t="shared" si="7"/>
        <v>257</v>
      </c>
      <c r="B285" s="390" t="s">
        <v>808</v>
      </c>
      <c r="C285" s="391" t="s">
        <v>345</v>
      </c>
      <c r="D285" s="755" t="s">
        <v>345</v>
      </c>
      <c r="E285" s="755" t="s">
        <v>345</v>
      </c>
      <c r="F285" s="755" t="s">
        <v>345</v>
      </c>
      <c r="G285" s="755" t="s">
        <v>345</v>
      </c>
      <c r="H285" s="390" t="s">
        <v>346</v>
      </c>
      <c r="I285" s="218" t="s">
        <v>1038</v>
      </c>
      <c r="J285" s="392">
        <v>2</v>
      </c>
      <c r="K285" s="33"/>
      <c r="L285" s="29"/>
      <c r="M285" s="413">
        <v>2</v>
      </c>
    </row>
    <row r="286" spans="1:13" s="363" customFormat="1" ht="25.5" x14ac:dyDescent="0.2">
      <c r="A286" s="14">
        <f t="shared" si="7"/>
        <v>258</v>
      </c>
      <c r="B286" s="390" t="s">
        <v>808</v>
      </c>
      <c r="C286" s="391" t="s">
        <v>345</v>
      </c>
      <c r="D286" s="755"/>
      <c r="E286" s="755"/>
      <c r="F286" s="755"/>
      <c r="G286" s="755"/>
      <c r="H286" s="390" t="s">
        <v>73</v>
      </c>
      <c r="I286" s="399" t="s">
        <v>1039</v>
      </c>
      <c r="J286" s="392">
        <v>2</v>
      </c>
      <c r="K286" s="33"/>
      <c r="L286" s="29"/>
      <c r="M286" s="413">
        <v>2</v>
      </c>
    </row>
    <row r="287" spans="1:13" s="363" customFormat="1" ht="38.25" x14ac:dyDescent="0.2">
      <c r="A287" s="14">
        <f>A286+1</f>
        <v>259</v>
      </c>
      <c r="B287" s="31" t="s">
        <v>788</v>
      </c>
      <c r="C287" s="390" t="s">
        <v>1351</v>
      </c>
      <c r="D287" s="755" t="s">
        <v>348</v>
      </c>
      <c r="E287" s="755" t="s">
        <v>348</v>
      </c>
      <c r="F287" s="755" t="s">
        <v>348</v>
      </c>
      <c r="G287" s="755" t="s">
        <v>348</v>
      </c>
      <c r="H287" s="390" t="s">
        <v>349</v>
      </c>
      <c r="I287" s="218" t="s">
        <v>1040</v>
      </c>
      <c r="J287" s="392">
        <v>2</v>
      </c>
      <c r="K287" s="33"/>
      <c r="L287" s="29"/>
      <c r="M287" s="413">
        <v>2</v>
      </c>
    </row>
    <row r="288" spans="1:13" s="363" customFormat="1" ht="25.5" x14ac:dyDescent="0.2">
      <c r="A288" s="397"/>
      <c r="B288" s="31" t="s">
        <v>788</v>
      </c>
      <c r="C288" s="390" t="s">
        <v>1351</v>
      </c>
      <c r="D288" s="755"/>
      <c r="E288" s="755"/>
      <c r="F288" s="755"/>
      <c r="G288" s="755"/>
      <c r="H288" s="390" t="s">
        <v>73</v>
      </c>
      <c r="I288" s="399" t="s">
        <v>1041</v>
      </c>
      <c r="J288" s="397"/>
      <c r="K288" s="33"/>
      <c r="L288" s="29"/>
      <c r="M288" s="397"/>
    </row>
    <row r="289" spans="1:13" s="363" customFormat="1" ht="25.5" x14ac:dyDescent="0.2">
      <c r="A289" s="14">
        <f>A287+1</f>
        <v>260</v>
      </c>
      <c r="B289" s="31" t="s">
        <v>788</v>
      </c>
      <c r="C289" s="754" t="s">
        <v>1351</v>
      </c>
      <c r="D289" s="755" t="s">
        <v>348</v>
      </c>
      <c r="E289" s="755" t="s">
        <v>348</v>
      </c>
      <c r="F289" s="755" t="s">
        <v>348</v>
      </c>
      <c r="G289" s="755" t="s">
        <v>348</v>
      </c>
      <c r="H289" s="390" t="s">
        <v>1477</v>
      </c>
      <c r="I289" s="399" t="s">
        <v>1042</v>
      </c>
      <c r="J289" s="392">
        <v>2</v>
      </c>
      <c r="K289" s="33"/>
      <c r="L289" s="29"/>
      <c r="M289" s="413">
        <v>2</v>
      </c>
    </row>
    <row r="290" spans="1:13" s="363" customFormat="1" x14ac:dyDescent="0.2">
      <c r="A290" s="14">
        <f t="shared" si="7"/>
        <v>261</v>
      </c>
      <c r="B290" s="31" t="s">
        <v>788</v>
      </c>
      <c r="C290" s="754"/>
      <c r="D290" s="755"/>
      <c r="E290" s="755"/>
      <c r="F290" s="755"/>
      <c r="G290" s="755"/>
      <c r="H290" s="390" t="s">
        <v>73</v>
      </c>
      <c r="I290" s="399" t="s">
        <v>1043</v>
      </c>
      <c r="J290" s="392">
        <v>2</v>
      </c>
      <c r="K290" s="33"/>
      <c r="L290" s="29"/>
      <c r="M290" s="413">
        <v>2</v>
      </c>
    </row>
    <row r="291" spans="1:13" s="363" customFormat="1" ht="25.5" x14ac:dyDescent="0.2">
      <c r="A291" s="14">
        <f t="shared" si="7"/>
        <v>262</v>
      </c>
      <c r="B291" s="31" t="s">
        <v>788</v>
      </c>
      <c r="C291" s="754"/>
      <c r="D291" s="755"/>
      <c r="E291" s="755"/>
      <c r="F291" s="755"/>
      <c r="G291" s="755"/>
      <c r="H291" s="390" t="s">
        <v>73</v>
      </c>
      <c r="I291" s="399" t="s">
        <v>1044</v>
      </c>
      <c r="J291" s="392">
        <v>2</v>
      </c>
      <c r="K291" s="33"/>
      <c r="L291" s="29"/>
      <c r="M291" s="413">
        <v>2</v>
      </c>
    </row>
    <row r="292" spans="1:13" s="363" customFormat="1" x14ac:dyDescent="0.2">
      <c r="A292" s="14">
        <f t="shared" si="7"/>
        <v>263</v>
      </c>
      <c r="B292" s="31" t="s">
        <v>788</v>
      </c>
      <c r="C292" s="754"/>
      <c r="D292" s="755"/>
      <c r="E292" s="755"/>
      <c r="F292" s="755"/>
      <c r="G292" s="755"/>
      <c r="H292" s="390" t="s">
        <v>73</v>
      </c>
      <c r="I292" s="399" t="s">
        <v>1045</v>
      </c>
      <c r="J292" s="392">
        <v>2</v>
      </c>
      <c r="K292" s="33"/>
      <c r="L292" s="29"/>
      <c r="M292" s="413">
        <v>2</v>
      </c>
    </row>
    <row r="293" spans="1:13" s="363" customFormat="1" ht="38.25" x14ac:dyDescent="0.2">
      <c r="A293" s="14">
        <f t="shared" si="7"/>
        <v>264</v>
      </c>
      <c r="B293" s="31" t="s">
        <v>788</v>
      </c>
      <c r="C293" s="390" t="s">
        <v>1351</v>
      </c>
      <c r="D293" s="755"/>
      <c r="E293" s="755"/>
      <c r="F293" s="755"/>
      <c r="G293" s="755"/>
      <c r="H293" s="390" t="s">
        <v>73</v>
      </c>
      <c r="I293" s="399" t="s">
        <v>1564</v>
      </c>
      <c r="J293" s="392">
        <v>2</v>
      </c>
      <c r="K293" s="33"/>
      <c r="L293" s="29"/>
      <c r="M293" s="413">
        <v>2</v>
      </c>
    </row>
    <row r="294" spans="1:13" s="363" customFormat="1" ht="25.5" x14ac:dyDescent="0.2">
      <c r="A294" s="14">
        <f t="shared" si="7"/>
        <v>265</v>
      </c>
      <c r="B294" s="31" t="s">
        <v>788</v>
      </c>
      <c r="C294" s="390" t="s">
        <v>1351</v>
      </c>
      <c r="D294" s="755"/>
      <c r="E294" s="755"/>
      <c r="F294" s="755"/>
      <c r="G294" s="755"/>
      <c r="H294" s="390" t="s">
        <v>73</v>
      </c>
      <c r="I294" s="399" t="s">
        <v>1565</v>
      </c>
      <c r="J294" s="392">
        <v>2</v>
      </c>
      <c r="K294" s="266"/>
      <c r="L294" s="29"/>
      <c r="M294" s="413">
        <v>2</v>
      </c>
    </row>
    <row r="295" spans="1:13" s="363" customFormat="1" ht="25.5" x14ac:dyDescent="0.2">
      <c r="A295" s="14">
        <f t="shared" si="7"/>
        <v>266</v>
      </c>
      <c r="B295" s="31" t="s">
        <v>788</v>
      </c>
      <c r="C295" s="390" t="s">
        <v>1351</v>
      </c>
      <c r="D295" s="755"/>
      <c r="E295" s="755"/>
      <c r="F295" s="755"/>
      <c r="G295" s="755"/>
      <c r="H295" s="390" t="s">
        <v>73</v>
      </c>
      <c r="I295" s="218" t="s">
        <v>1047</v>
      </c>
      <c r="J295" s="392">
        <v>2</v>
      </c>
      <c r="K295" s="33"/>
      <c r="L295" s="29"/>
      <c r="M295" s="413">
        <v>2</v>
      </c>
    </row>
    <row r="296" spans="1:13" s="363" customFormat="1" ht="25.5" x14ac:dyDescent="0.2">
      <c r="A296" s="14">
        <f t="shared" si="7"/>
        <v>267</v>
      </c>
      <c r="B296" s="390" t="s">
        <v>837</v>
      </c>
      <c r="C296" s="391" t="s">
        <v>358</v>
      </c>
      <c r="D296" s="755" t="s">
        <v>358</v>
      </c>
      <c r="E296" s="755" t="s">
        <v>358</v>
      </c>
      <c r="F296" s="755" t="s">
        <v>358</v>
      </c>
      <c r="G296" s="755" t="s">
        <v>358</v>
      </c>
      <c r="H296" s="390" t="s">
        <v>359</v>
      </c>
      <c r="I296" s="218" t="s">
        <v>1566</v>
      </c>
      <c r="J296" s="392">
        <v>2</v>
      </c>
      <c r="K296" s="33"/>
      <c r="L296" s="29"/>
      <c r="M296" s="413">
        <v>2</v>
      </c>
    </row>
    <row r="297" spans="1:13" s="363" customFormat="1" ht="25.5" x14ac:dyDescent="0.2">
      <c r="A297" s="14">
        <f t="shared" si="7"/>
        <v>268</v>
      </c>
      <c r="B297" s="390" t="s">
        <v>837</v>
      </c>
      <c r="C297" s="391" t="s">
        <v>358</v>
      </c>
      <c r="D297" s="755"/>
      <c r="E297" s="755"/>
      <c r="F297" s="755"/>
      <c r="G297" s="755"/>
      <c r="H297" s="390" t="s">
        <v>73</v>
      </c>
      <c r="I297" s="218" t="s">
        <v>1567</v>
      </c>
      <c r="J297" s="392">
        <v>2</v>
      </c>
      <c r="K297" s="266"/>
      <c r="L297" s="29"/>
      <c r="M297" s="413">
        <v>2</v>
      </c>
    </row>
    <row r="298" spans="1:13" s="363" customFormat="1" ht="25.5" x14ac:dyDescent="0.2">
      <c r="A298" s="14">
        <f t="shared" si="7"/>
        <v>269</v>
      </c>
      <c r="B298" s="31" t="s">
        <v>788</v>
      </c>
      <c r="C298" s="390" t="s">
        <v>1352</v>
      </c>
      <c r="D298" s="755"/>
      <c r="E298" s="755"/>
      <c r="F298" s="755"/>
      <c r="G298" s="755"/>
      <c r="H298" s="390" t="s">
        <v>73</v>
      </c>
      <c r="I298" s="218" t="s">
        <v>1049</v>
      </c>
      <c r="J298" s="392">
        <v>2</v>
      </c>
      <c r="K298" s="33"/>
      <c r="L298" s="29"/>
      <c r="M298" s="413">
        <v>2</v>
      </c>
    </row>
    <row r="299" spans="1:13" s="43" customFormat="1" ht="25.5" x14ac:dyDescent="0.2">
      <c r="A299" s="14">
        <f t="shared" si="7"/>
        <v>270</v>
      </c>
      <c r="B299" s="31" t="s">
        <v>788</v>
      </c>
      <c r="C299" s="390" t="s">
        <v>1353</v>
      </c>
      <c r="D299" s="755" t="s">
        <v>361</v>
      </c>
      <c r="E299" s="755" t="s">
        <v>361</v>
      </c>
      <c r="F299" s="755" t="s">
        <v>361</v>
      </c>
      <c r="G299" s="759" t="s">
        <v>361</v>
      </c>
      <c r="H299" s="390" t="s">
        <v>362</v>
      </c>
      <c r="I299" s="218" t="s">
        <v>1050</v>
      </c>
      <c r="J299" s="392">
        <v>1</v>
      </c>
      <c r="K299" s="390"/>
      <c r="M299" s="414">
        <v>1</v>
      </c>
    </row>
    <row r="300" spans="1:13" s="363" customFormat="1" ht="25.5" x14ac:dyDescent="0.2">
      <c r="A300" s="14">
        <f t="shared" si="7"/>
        <v>271</v>
      </c>
      <c r="B300" s="31" t="s">
        <v>788</v>
      </c>
      <c r="C300" s="390" t="s">
        <v>1353</v>
      </c>
      <c r="D300" s="755"/>
      <c r="E300" s="755"/>
      <c r="F300" s="755"/>
      <c r="G300" s="760"/>
      <c r="H300" s="390" t="s">
        <v>73</v>
      </c>
      <c r="I300" s="218" t="s">
        <v>1051</v>
      </c>
      <c r="J300" s="392">
        <v>1</v>
      </c>
      <c r="K300" s="33"/>
      <c r="L300" s="29"/>
      <c r="M300" s="412">
        <v>1</v>
      </c>
    </row>
    <row r="301" spans="1:13" s="363" customFormat="1" ht="25.5" x14ac:dyDescent="0.2">
      <c r="A301" s="14">
        <f t="shared" si="7"/>
        <v>272</v>
      </c>
      <c r="B301" s="31" t="s">
        <v>788</v>
      </c>
      <c r="C301" s="390" t="s">
        <v>1353</v>
      </c>
      <c r="D301" s="755"/>
      <c r="E301" s="755"/>
      <c r="F301" s="755"/>
      <c r="G301" s="760"/>
      <c r="H301" s="390" t="s">
        <v>73</v>
      </c>
      <c r="I301" s="218" t="s">
        <v>1052</v>
      </c>
      <c r="J301" s="392">
        <v>1</v>
      </c>
      <c r="K301" s="33"/>
      <c r="L301" s="29"/>
      <c r="M301" s="412">
        <v>1</v>
      </c>
    </row>
    <row r="302" spans="1:13" s="363" customFormat="1" ht="51" x14ac:dyDescent="0.2">
      <c r="A302" s="14">
        <f t="shared" si="7"/>
        <v>273</v>
      </c>
      <c r="B302" s="31" t="s">
        <v>788</v>
      </c>
      <c r="C302" s="392" t="s">
        <v>1353</v>
      </c>
      <c r="D302" s="755"/>
      <c r="E302" s="755"/>
      <c r="F302" s="755"/>
      <c r="G302" s="761"/>
      <c r="H302" s="390" t="s">
        <v>73</v>
      </c>
      <c r="I302" s="203" t="s">
        <v>1895</v>
      </c>
      <c r="J302" s="392">
        <v>1</v>
      </c>
      <c r="K302" s="33"/>
      <c r="L302" s="29"/>
      <c r="M302" s="412">
        <v>1</v>
      </c>
    </row>
    <row r="303" spans="1:13" s="363" customFormat="1" ht="25.5" x14ac:dyDescent="0.2">
      <c r="A303" s="397"/>
      <c r="B303" s="31"/>
      <c r="C303" s="31"/>
      <c r="D303" s="397"/>
      <c r="E303" s="397"/>
      <c r="F303" s="397"/>
      <c r="G303" s="773" t="s">
        <v>2002</v>
      </c>
      <c r="H303" s="421" t="s">
        <v>73</v>
      </c>
      <c r="I303" s="444" t="s">
        <v>1911</v>
      </c>
      <c r="J303" s="391"/>
      <c r="K303" s="33"/>
      <c r="L303" s="33"/>
      <c r="M303" s="397"/>
    </row>
    <row r="304" spans="1:13" s="363" customFormat="1" x14ac:dyDescent="0.2">
      <c r="A304" s="14">
        <f>A302+1</f>
        <v>274</v>
      </c>
      <c r="B304" s="31"/>
      <c r="C304" s="31"/>
      <c r="D304" s="397"/>
      <c r="E304" s="397"/>
      <c r="F304" s="397"/>
      <c r="G304" s="774"/>
      <c r="H304" s="421" t="s">
        <v>73</v>
      </c>
      <c r="I304" s="445" t="s">
        <v>1912</v>
      </c>
      <c r="J304" s="391"/>
      <c r="K304" s="33"/>
      <c r="L304" s="33"/>
      <c r="M304" s="412">
        <v>1</v>
      </c>
    </row>
    <row r="305" spans="1:13" s="363" customFormat="1" ht="25.5" x14ac:dyDescent="0.2">
      <c r="A305" s="14">
        <f>A304+1</f>
        <v>275</v>
      </c>
      <c r="B305" s="31"/>
      <c r="C305" s="31"/>
      <c r="D305" s="397"/>
      <c r="E305" s="397"/>
      <c r="F305" s="397"/>
      <c r="G305" s="774"/>
      <c r="H305" s="421" t="s">
        <v>73</v>
      </c>
      <c r="I305" s="445" t="s">
        <v>1913</v>
      </c>
      <c r="J305" s="391"/>
      <c r="K305" s="33"/>
      <c r="L305" s="33"/>
      <c r="M305" s="412">
        <v>1</v>
      </c>
    </row>
    <row r="306" spans="1:13" s="363" customFormat="1" x14ac:dyDescent="0.2">
      <c r="A306" s="14">
        <f t="shared" ref="A306:A309" si="9">A305+1</f>
        <v>276</v>
      </c>
      <c r="B306" s="31"/>
      <c r="C306" s="31"/>
      <c r="D306" s="397"/>
      <c r="E306" s="397"/>
      <c r="F306" s="397"/>
      <c r="G306" s="774"/>
      <c r="H306" s="421" t="s">
        <v>73</v>
      </c>
      <c r="I306" s="445" t="s">
        <v>1914</v>
      </c>
      <c r="J306" s="391"/>
      <c r="K306" s="33"/>
      <c r="L306" s="33"/>
      <c r="M306" s="412">
        <v>1</v>
      </c>
    </row>
    <row r="307" spans="1:13" s="363" customFormat="1" ht="25.5" x14ac:dyDescent="0.2">
      <c r="A307" s="14">
        <f t="shared" si="9"/>
        <v>277</v>
      </c>
      <c r="B307" s="31"/>
      <c r="C307" s="31"/>
      <c r="D307" s="397"/>
      <c r="E307" s="397"/>
      <c r="F307" s="397"/>
      <c r="G307" s="774"/>
      <c r="H307" s="421" t="s">
        <v>73</v>
      </c>
      <c r="I307" s="445" t="s">
        <v>1915</v>
      </c>
      <c r="J307" s="391"/>
      <c r="K307" s="33"/>
      <c r="L307" s="33"/>
      <c r="M307" s="412">
        <v>1</v>
      </c>
    </row>
    <row r="308" spans="1:13" s="363" customFormat="1" ht="51" x14ac:dyDescent="0.2">
      <c r="A308" s="14">
        <f t="shared" si="9"/>
        <v>278</v>
      </c>
      <c r="B308" s="31"/>
      <c r="C308" s="31"/>
      <c r="D308" s="397"/>
      <c r="E308" s="397"/>
      <c r="F308" s="397"/>
      <c r="G308" s="775"/>
      <c r="H308" s="421" t="s">
        <v>73</v>
      </c>
      <c r="I308" s="445" t="s">
        <v>1916</v>
      </c>
      <c r="J308" s="391"/>
      <c r="K308" s="33"/>
      <c r="L308" s="33"/>
      <c r="M308" s="412">
        <v>1</v>
      </c>
    </row>
    <row r="309" spans="1:13" s="363" customFormat="1" ht="51" x14ac:dyDescent="0.2">
      <c r="A309" s="14">
        <f t="shared" si="9"/>
        <v>279</v>
      </c>
      <c r="B309" s="31" t="s">
        <v>785</v>
      </c>
      <c r="C309" s="390" t="s">
        <v>1360</v>
      </c>
      <c r="D309" s="391" t="s">
        <v>367</v>
      </c>
      <c r="E309" s="391" t="s">
        <v>367</v>
      </c>
      <c r="F309" s="391" t="s">
        <v>367</v>
      </c>
      <c r="G309" s="391" t="s">
        <v>367</v>
      </c>
      <c r="H309" s="390" t="s">
        <v>368</v>
      </c>
      <c r="I309" s="399" t="s">
        <v>1054</v>
      </c>
      <c r="J309" s="392">
        <v>1</v>
      </c>
      <c r="K309" s="33"/>
      <c r="L309" s="29"/>
      <c r="M309" s="412">
        <v>1</v>
      </c>
    </row>
    <row r="310" spans="1:13" ht="39.75" customHeight="1" x14ac:dyDescent="0.2">
      <c r="A310" s="14">
        <f t="shared" si="7"/>
        <v>280</v>
      </c>
      <c r="B310" s="397"/>
      <c r="C310" s="133"/>
      <c r="D310" s="133"/>
      <c r="E310" s="392" t="s">
        <v>1603</v>
      </c>
      <c r="F310" s="392" t="s">
        <v>367</v>
      </c>
      <c r="G310" s="392" t="s">
        <v>367</v>
      </c>
      <c r="H310" s="392" t="s">
        <v>2014</v>
      </c>
      <c r="I310" s="203" t="s">
        <v>1950</v>
      </c>
      <c r="J310" s="394">
        <v>0</v>
      </c>
      <c r="K310" s="266" t="s">
        <v>1789</v>
      </c>
      <c r="M310" s="412">
        <v>1</v>
      </c>
    </row>
    <row r="311" spans="1:13" ht="51" x14ac:dyDescent="0.2">
      <c r="A311" s="14">
        <f t="shared" si="7"/>
        <v>281</v>
      </c>
      <c r="B311" s="31"/>
      <c r="C311" s="392" t="s">
        <v>1483</v>
      </c>
      <c r="D311" s="392" t="s">
        <v>1270</v>
      </c>
      <c r="E311" s="392" t="s">
        <v>1270</v>
      </c>
      <c r="F311" s="392" t="s">
        <v>1270</v>
      </c>
      <c r="G311" s="392" t="s">
        <v>1270</v>
      </c>
      <c r="H311" s="392" t="s">
        <v>1271</v>
      </c>
      <c r="I311" s="203" t="s">
        <v>1506</v>
      </c>
      <c r="J311" s="392">
        <v>1</v>
      </c>
      <c r="K311" s="33"/>
      <c r="M311" s="412">
        <v>1</v>
      </c>
    </row>
    <row r="312" spans="1:13" x14ac:dyDescent="0.2">
      <c r="A312" s="69"/>
      <c r="B312" s="769" t="s">
        <v>796</v>
      </c>
      <c r="C312" s="769"/>
      <c r="D312" s="769"/>
      <c r="E312" s="769"/>
      <c r="F312" s="769"/>
      <c r="G312" s="769"/>
      <c r="H312" s="769"/>
      <c r="I312" s="769"/>
      <c r="J312" s="69"/>
      <c r="K312" s="33"/>
      <c r="M312" s="69"/>
    </row>
    <row r="313" spans="1:13" ht="39.75" customHeight="1" x14ac:dyDescent="0.2">
      <c r="A313" s="14">
        <f>A311+1</f>
        <v>282</v>
      </c>
      <c r="B313" s="31" t="s">
        <v>786</v>
      </c>
      <c r="C313" s="390" t="s">
        <v>1359</v>
      </c>
      <c r="D313" s="391">
        <v>5.6</v>
      </c>
      <c r="E313" s="391">
        <v>5.6</v>
      </c>
      <c r="F313" s="391">
        <v>5.6</v>
      </c>
      <c r="G313" s="391">
        <v>5.6</v>
      </c>
      <c r="H313" s="390" t="s">
        <v>424</v>
      </c>
      <c r="I313" s="218" t="s">
        <v>1096</v>
      </c>
      <c r="J313" s="392">
        <v>1</v>
      </c>
      <c r="K313" s="33"/>
      <c r="M313" s="412">
        <v>1</v>
      </c>
    </row>
    <row r="314" spans="1:13" ht="25.5" x14ac:dyDescent="0.2">
      <c r="A314" s="14">
        <f t="shared" ref="A314:A373" si="10">A313+1</f>
        <v>283</v>
      </c>
      <c r="B314" s="390" t="s">
        <v>753</v>
      </c>
      <c r="C314" s="391" t="s">
        <v>426</v>
      </c>
      <c r="D314" s="755" t="s">
        <v>426</v>
      </c>
      <c r="E314" s="755" t="s">
        <v>426</v>
      </c>
      <c r="F314" s="755" t="s">
        <v>426</v>
      </c>
      <c r="G314" s="755" t="s">
        <v>426</v>
      </c>
      <c r="H314" s="390" t="s">
        <v>427</v>
      </c>
      <c r="I314" s="218" t="s">
        <v>1097</v>
      </c>
      <c r="J314" s="392">
        <v>1</v>
      </c>
      <c r="K314" s="33"/>
      <c r="M314" s="412">
        <v>1</v>
      </c>
    </row>
    <row r="315" spans="1:13" ht="38.25" x14ac:dyDescent="0.2">
      <c r="A315" s="14">
        <f t="shared" si="10"/>
        <v>284</v>
      </c>
      <c r="B315" s="390" t="s">
        <v>753</v>
      </c>
      <c r="C315" s="391" t="s">
        <v>426</v>
      </c>
      <c r="D315" s="755"/>
      <c r="E315" s="755"/>
      <c r="F315" s="755"/>
      <c r="G315" s="755"/>
      <c r="H315" s="390" t="s">
        <v>73</v>
      </c>
      <c r="I315" s="218" t="s">
        <v>1098</v>
      </c>
      <c r="J315" s="392">
        <v>1</v>
      </c>
      <c r="K315" s="33"/>
      <c r="M315" s="412">
        <v>1</v>
      </c>
    </row>
    <row r="316" spans="1:13" ht="25.5" x14ac:dyDescent="0.2">
      <c r="A316" s="14">
        <f t="shared" si="10"/>
        <v>285</v>
      </c>
      <c r="B316" s="390" t="s">
        <v>753</v>
      </c>
      <c r="C316" s="391" t="s">
        <v>426</v>
      </c>
      <c r="D316" s="755"/>
      <c r="E316" s="755"/>
      <c r="F316" s="755"/>
      <c r="G316" s="755"/>
      <c r="H316" s="390" t="s">
        <v>73</v>
      </c>
      <c r="I316" s="218" t="s">
        <v>1099</v>
      </c>
      <c r="J316" s="392">
        <v>1</v>
      </c>
      <c r="K316" s="33"/>
      <c r="M316" s="412">
        <v>1</v>
      </c>
    </row>
    <row r="317" spans="1:13" x14ac:dyDescent="0.2">
      <c r="A317" s="14">
        <f t="shared" si="10"/>
        <v>286</v>
      </c>
      <c r="B317" s="390" t="s">
        <v>753</v>
      </c>
      <c r="C317" s="391" t="s">
        <v>426</v>
      </c>
      <c r="D317" s="755"/>
      <c r="E317" s="755"/>
      <c r="F317" s="755"/>
      <c r="G317" s="755"/>
      <c r="H317" s="390" t="s">
        <v>73</v>
      </c>
      <c r="I317" s="218" t="s">
        <v>1100</v>
      </c>
      <c r="J317" s="392">
        <v>1</v>
      </c>
      <c r="K317" s="33"/>
      <c r="M317" s="412">
        <v>1</v>
      </c>
    </row>
    <row r="318" spans="1:13" ht="25.5" x14ac:dyDescent="0.2">
      <c r="A318" s="14">
        <f t="shared" si="10"/>
        <v>287</v>
      </c>
      <c r="B318" s="390" t="s">
        <v>753</v>
      </c>
      <c r="C318" s="391" t="s">
        <v>426</v>
      </c>
      <c r="D318" s="755"/>
      <c r="E318" s="755"/>
      <c r="F318" s="755"/>
      <c r="G318" s="755"/>
      <c r="H318" s="390" t="s">
        <v>73</v>
      </c>
      <c r="I318" s="218" t="s">
        <v>1101</v>
      </c>
      <c r="J318" s="392">
        <v>1</v>
      </c>
      <c r="K318" s="33"/>
      <c r="M318" s="412">
        <v>1</v>
      </c>
    </row>
    <row r="319" spans="1:13" ht="38.25" x14ac:dyDescent="0.2">
      <c r="A319" s="14">
        <f t="shared" si="10"/>
        <v>288</v>
      </c>
      <c r="B319" s="390" t="s">
        <v>754</v>
      </c>
      <c r="C319" s="391" t="s">
        <v>433</v>
      </c>
      <c r="D319" s="755" t="s">
        <v>433</v>
      </c>
      <c r="E319" s="755" t="s">
        <v>433</v>
      </c>
      <c r="F319" s="755" t="s">
        <v>433</v>
      </c>
      <c r="G319" s="755" t="s">
        <v>433</v>
      </c>
      <c r="H319" s="390" t="s">
        <v>434</v>
      </c>
      <c r="I319" s="218" t="s">
        <v>1102</v>
      </c>
      <c r="J319" s="392">
        <v>1</v>
      </c>
      <c r="K319" s="33"/>
      <c r="M319" s="412">
        <v>1</v>
      </c>
    </row>
    <row r="320" spans="1:13" ht="51" x14ac:dyDescent="0.2">
      <c r="A320" s="14">
        <f t="shared" si="10"/>
        <v>289</v>
      </c>
      <c r="B320" s="390" t="s">
        <v>754</v>
      </c>
      <c r="C320" s="391" t="s">
        <v>433</v>
      </c>
      <c r="D320" s="755"/>
      <c r="E320" s="755"/>
      <c r="F320" s="755"/>
      <c r="G320" s="755"/>
      <c r="H320" s="390" t="s">
        <v>73</v>
      </c>
      <c r="I320" s="218" t="s">
        <v>1103</v>
      </c>
      <c r="J320" s="392">
        <v>1</v>
      </c>
      <c r="K320" s="33"/>
      <c r="M320" s="412">
        <v>1</v>
      </c>
    </row>
    <row r="321" spans="1:13" ht="51" x14ac:dyDescent="0.2">
      <c r="A321" s="14">
        <f t="shared" si="10"/>
        <v>290</v>
      </c>
      <c r="B321" s="390" t="s">
        <v>754</v>
      </c>
      <c r="C321" s="391" t="s">
        <v>433</v>
      </c>
      <c r="D321" s="755"/>
      <c r="E321" s="755"/>
      <c r="F321" s="755"/>
      <c r="G321" s="755"/>
      <c r="H321" s="390" t="s">
        <v>73</v>
      </c>
      <c r="I321" s="218" t="s">
        <v>1104</v>
      </c>
      <c r="J321" s="392">
        <v>1</v>
      </c>
      <c r="K321" s="33"/>
      <c r="M321" s="412">
        <v>1</v>
      </c>
    </row>
    <row r="322" spans="1:13" ht="25.5" x14ac:dyDescent="0.2">
      <c r="A322" s="14">
        <f t="shared" si="10"/>
        <v>291</v>
      </c>
      <c r="B322" s="390" t="s">
        <v>754</v>
      </c>
      <c r="C322" s="391" t="s">
        <v>433</v>
      </c>
      <c r="D322" s="755"/>
      <c r="E322" s="755"/>
      <c r="F322" s="755"/>
      <c r="G322" s="755"/>
      <c r="H322" s="390" t="s">
        <v>73</v>
      </c>
      <c r="I322" s="218" t="s">
        <v>1105</v>
      </c>
      <c r="J322" s="392">
        <v>1</v>
      </c>
      <c r="K322" s="33"/>
      <c r="M322" s="412">
        <v>1</v>
      </c>
    </row>
    <row r="323" spans="1:13" ht="25.5" x14ac:dyDescent="0.2">
      <c r="A323" s="14">
        <f t="shared" si="10"/>
        <v>292</v>
      </c>
      <c r="B323" s="31" t="s">
        <v>785</v>
      </c>
      <c r="C323" s="390" t="s">
        <v>1362</v>
      </c>
      <c r="D323" s="755" t="s">
        <v>439</v>
      </c>
      <c r="E323" s="755" t="s">
        <v>439</v>
      </c>
      <c r="F323" s="755" t="s">
        <v>439</v>
      </c>
      <c r="G323" s="755" t="s">
        <v>439</v>
      </c>
      <c r="H323" s="390" t="s">
        <v>440</v>
      </c>
      <c r="I323" s="218" t="s">
        <v>1106</v>
      </c>
      <c r="J323" s="392">
        <v>1</v>
      </c>
      <c r="K323" s="33"/>
      <c r="M323" s="412">
        <v>1</v>
      </c>
    </row>
    <row r="324" spans="1:13" ht="25.5" x14ac:dyDescent="0.2">
      <c r="A324" s="14">
        <f t="shared" si="10"/>
        <v>293</v>
      </c>
      <c r="B324" s="390" t="s">
        <v>755</v>
      </c>
      <c r="C324" s="391" t="s">
        <v>439</v>
      </c>
      <c r="D324" s="755"/>
      <c r="E324" s="755"/>
      <c r="F324" s="755"/>
      <c r="G324" s="755"/>
      <c r="H324" s="390" t="s">
        <v>73</v>
      </c>
      <c r="I324" s="218" t="s">
        <v>1107</v>
      </c>
      <c r="J324" s="392">
        <v>2</v>
      </c>
      <c r="K324" s="33"/>
      <c r="M324" s="413">
        <v>2</v>
      </c>
    </row>
    <row r="325" spans="1:13" ht="25.5" x14ac:dyDescent="0.2">
      <c r="A325" s="14">
        <f t="shared" si="10"/>
        <v>294</v>
      </c>
      <c r="B325" s="390" t="s">
        <v>755</v>
      </c>
      <c r="C325" s="391" t="s">
        <v>439</v>
      </c>
      <c r="D325" s="755"/>
      <c r="E325" s="755"/>
      <c r="F325" s="755"/>
      <c r="G325" s="755"/>
      <c r="H325" s="390" t="s">
        <v>73</v>
      </c>
      <c r="I325" s="218" t="s">
        <v>1108</v>
      </c>
      <c r="J325" s="392">
        <v>1</v>
      </c>
      <c r="K325" s="33"/>
      <c r="M325" s="412">
        <v>1</v>
      </c>
    </row>
    <row r="326" spans="1:13" ht="63.75" x14ac:dyDescent="0.2">
      <c r="A326" s="14">
        <f t="shared" si="10"/>
        <v>295</v>
      </c>
      <c r="B326" s="31" t="s">
        <v>785</v>
      </c>
      <c r="C326" s="390" t="s">
        <v>1362</v>
      </c>
      <c r="D326" s="755"/>
      <c r="E326" s="755"/>
      <c r="F326" s="755"/>
      <c r="G326" s="755"/>
      <c r="H326" s="390" t="s">
        <v>73</v>
      </c>
      <c r="I326" s="218" t="s">
        <v>1109</v>
      </c>
      <c r="J326" s="392">
        <v>1</v>
      </c>
      <c r="K326" s="33"/>
      <c r="M326" s="412">
        <v>1</v>
      </c>
    </row>
    <row r="327" spans="1:13" ht="25.5" x14ac:dyDescent="0.2">
      <c r="A327" s="14">
        <f t="shared" si="10"/>
        <v>296</v>
      </c>
      <c r="B327" s="31"/>
      <c r="C327" s="31"/>
      <c r="D327" s="397"/>
      <c r="E327" s="395" t="s">
        <v>445</v>
      </c>
      <c r="F327" s="395" t="s">
        <v>445</v>
      </c>
      <c r="G327" s="395" t="s">
        <v>445</v>
      </c>
      <c r="H327" s="392" t="s">
        <v>1573</v>
      </c>
      <c r="I327" s="203" t="s">
        <v>1951</v>
      </c>
      <c r="J327" s="270">
        <v>0</v>
      </c>
      <c r="K327" s="266" t="s">
        <v>1789</v>
      </c>
      <c r="M327" s="412">
        <v>1</v>
      </c>
    </row>
    <row r="328" spans="1:13" ht="25.5" x14ac:dyDescent="0.2">
      <c r="A328" s="14">
        <f t="shared" si="10"/>
        <v>297</v>
      </c>
      <c r="B328" s="390" t="s">
        <v>756</v>
      </c>
      <c r="C328" s="391" t="s">
        <v>445</v>
      </c>
      <c r="D328" s="755" t="s">
        <v>445</v>
      </c>
      <c r="E328" s="829" t="s">
        <v>1574</v>
      </c>
      <c r="F328" s="829" t="s">
        <v>1574</v>
      </c>
      <c r="G328" s="829" t="s">
        <v>1574</v>
      </c>
      <c r="H328" s="390" t="s">
        <v>1575</v>
      </c>
      <c r="I328" s="218" t="s">
        <v>1110</v>
      </c>
      <c r="J328" s="392">
        <v>1</v>
      </c>
      <c r="K328" s="33"/>
      <c r="M328" s="412">
        <v>1</v>
      </c>
    </row>
    <row r="329" spans="1:13" x14ac:dyDescent="0.2">
      <c r="A329" s="397"/>
      <c r="B329" s="390" t="s">
        <v>756</v>
      </c>
      <c r="C329" s="755" t="s">
        <v>445</v>
      </c>
      <c r="D329" s="755"/>
      <c r="E329" s="829"/>
      <c r="F329" s="829"/>
      <c r="G329" s="829"/>
      <c r="H329" s="390" t="s">
        <v>73</v>
      </c>
      <c r="I329" s="399" t="s">
        <v>1111</v>
      </c>
      <c r="J329" s="31"/>
      <c r="K329" s="33"/>
      <c r="M329" s="397"/>
    </row>
    <row r="330" spans="1:13" x14ac:dyDescent="0.2">
      <c r="A330" s="14">
        <f>A328+1</f>
        <v>298</v>
      </c>
      <c r="B330" s="390" t="s">
        <v>756</v>
      </c>
      <c r="C330" s="755"/>
      <c r="D330" s="755"/>
      <c r="E330" s="829"/>
      <c r="F330" s="829"/>
      <c r="G330" s="829"/>
      <c r="H330" s="390" t="s">
        <v>73</v>
      </c>
      <c r="I330" s="399" t="s">
        <v>1934</v>
      </c>
      <c r="J330" s="392">
        <v>1</v>
      </c>
      <c r="K330" s="33"/>
      <c r="M330" s="412">
        <v>1</v>
      </c>
    </row>
    <row r="331" spans="1:13" x14ac:dyDescent="0.2">
      <c r="A331" s="14">
        <f t="shared" si="10"/>
        <v>299</v>
      </c>
      <c r="B331" s="390" t="s">
        <v>756</v>
      </c>
      <c r="C331" s="755"/>
      <c r="D331" s="755"/>
      <c r="E331" s="829"/>
      <c r="F331" s="829"/>
      <c r="G331" s="829"/>
      <c r="H331" s="390" t="s">
        <v>73</v>
      </c>
      <c r="I331" s="399" t="s">
        <v>1935</v>
      </c>
      <c r="J331" s="392">
        <v>1</v>
      </c>
      <c r="K331" s="33"/>
      <c r="M331" s="412">
        <v>1</v>
      </c>
    </row>
    <row r="332" spans="1:13" ht="25.5" x14ac:dyDescent="0.2">
      <c r="A332" s="14">
        <f t="shared" si="10"/>
        <v>300</v>
      </c>
      <c r="B332" s="390" t="s">
        <v>756</v>
      </c>
      <c r="C332" s="755" t="s">
        <v>445</v>
      </c>
      <c r="D332" s="755" t="s">
        <v>445</v>
      </c>
      <c r="E332" s="829" t="s">
        <v>1574</v>
      </c>
      <c r="F332" s="829" t="s">
        <v>1574</v>
      </c>
      <c r="G332" s="829" t="s">
        <v>1574</v>
      </c>
      <c r="H332" s="390" t="s">
        <v>1576</v>
      </c>
      <c r="I332" s="399" t="s">
        <v>1936</v>
      </c>
      <c r="J332" s="392">
        <v>1</v>
      </c>
      <c r="K332" s="33"/>
      <c r="M332" s="412">
        <v>1</v>
      </c>
    </row>
    <row r="333" spans="1:13" x14ac:dyDescent="0.2">
      <c r="A333" s="14">
        <f t="shared" si="10"/>
        <v>301</v>
      </c>
      <c r="B333" s="390" t="s">
        <v>756</v>
      </c>
      <c r="C333" s="755"/>
      <c r="D333" s="755"/>
      <c r="E333" s="829"/>
      <c r="F333" s="829"/>
      <c r="G333" s="829"/>
      <c r="H333" s="390" t="s">
        <v>73</v>
      </c>
      <c r="I333" s="399" t="s">
        <v>1937</v>
      </c>
      <c r="J333" s="392">
        <v>1</v>
      </c>
      <c r="K333" s="33"/>
      <c r="M333" s="412">
        <v>1</v>
      </c>
    </row>
    <row r="334" spans="1:13" x14ac:dyDescent="0.2">
      <c r="A334" s="14">
        <f t="shared" si="10"/>
        <v>302</v>
      </c>
      <c r="B334" s="390" t="s">
        <v>756</v>
      </c>
      <c r="C334" s="755" t="s">
        <v>445</v>
      </c>
      <c r="D334" s="755"/>
      <c r="E334" s="829"/>
      <c r="F334" s="829"/>
      <c r="G334" s="829"/>
      <c r="H334" s="390" t="s">
        <v>73</v>
      </c>
      <c r="I334" s="399" t="s">
        <v>1938</v>
      </c>
      <c r="J334" s="392">
        <v>2</v>
      </c>
      <c r="K334" s="33"/>
      <c r="M334" s="413">
        <v>2</v>
      </c>
    </row>
    <row r="335" spans="1:13" x14ac:dyDescent="0.2">
      <c r="A335" s="14">
        <f t="shared" si="10"/>
        <v>303</v>
      </c>
      <c r="B335" s="390" t="s">
        <v>756</v>
      </c>
      <c r="C335" s="755"/>
      <c r="D335" s="755"/>
      <c r="E335" s="829"/>
      <c r="F335" s="829"/>
      <c r="G335" s="829"/>
      <c r="H335" s="390" t="s">
        <v>73</v>
      </c>
      <c r="I335" s="399" t="s">
        <v>1939</v>
      </c>
      <c r="J335" s="392">
        <v>1</v>
      </c>
      <c r="K335" s="33"/>
      <c r="M335" s="412">
        <v>1</v>
      </c>
    </row>
    <row r="336" spans="1:13" ht="25.5" x14ac:dyDescent="0.2">
      <c r="A336" s="14">
        <f t="shared" si="10"/>
        <v>304</v>
      </c>
      <c r="B336" s="31" t="s">
        <v>786</v>
      </c>
      <c r="C336" s="390" t="s">
        <v>1367</v>
      </c>
      <c r="D336" s="755"/>
      <c r="E336" s="829"/>
      <c r="F336" s="829"/>
      <c r="G336" s="829"/>
      <c r="H336" s="390" t="s">
        <v>73</v>
      </c>
      <c r="I336" s="218" t="s">
        <v>1940</v>
      </c>
      <c r="J336" s="392">
        <v>1</v>
      </c>
      <c r="K336" s="33"/>
      <c r="L336" s="281"/>
      <c r="M336" s="412">
        <v>1</v>
      </c>
    </row>
    <row r="337" spans="1:13" customFormat="1" ht="25.5" x14ac:dyDescent="0.2">
      <c r="A337" s="311">
        <f>A336+1</f>
        <v>305</v>
      </c>
      <c r="B337" s="253"/>
      <c r="C337" s="253"/>
      <c r="D337" s="110"/>
      <c r="E337" s="110"/>
      <c r="F337" s="764" t="s">
        <v>1777</v>
      </c>
      <c r="G337" s="764" t="s">
        <v>1777</v>
      </c>
      <c r="H337" s="764" t="s">
        <v>1651</v>
      </c>
      <c r="I337" s="404" t="s">
        <v>1952</v>
      </c>
      <c r="J337" s="394">
        <v>0</v>
      </c>
      <c r="K337" s="266" t="s">
        <v>1789</v>
      </c>
      <c r="L337" s="282"/>
      <c r="M337" s="412">
        <v>1</v>
      </c>
    </row>
    <row r="338" spans="1:13" customFormat="1" ht="38.25" x14ac:dyDescent="0.2">
      <c r="A338" s="371"/>
      <c r="B338" s="253"/>
      <c r="C338" s="253"/>
      <c r="D338" s="110"/>
      <c r="E338" s="110"/>
      <c r="F338" s="791"/>
      <c r="G338" s="791"/>
      <c r="H338" s="764"/>
      <c r="I338" s="404" t="s">
        <v>1953</v>
      </c>
      <c r="J338" s="394">
        <v>0</v>
      </c>
      <c r="K338" s="266" t="s">
        <v>1789</v>
      </c>
      <c r="L338" s="282"/>
      <c r="M338" s="409"/>
    </row>
    <row r="339" spans="1:13" customFormat="1" x14ac:dyDescent="0.2">
      <c r="A339" s="311">
        <f>A337+1</f>
        <v>306</v>
      </c>
      <c r="B339" s="253"/>
      <c r="C339" s="253"/>
      <c r="D339" s="110"/>
      <c r="E339" s="110"/>
      <c r="F339" s="791"/>
      <c r="G339" s="791"/>
      <c r="H339" s="764"/>
      <c r="I339" s="400" t="s">
        <v>1647</v>
      </c>
      <c r="J339" s="394">
        <v>0</v>
      </c>
      <c r="K339" s="266" t="s">
        <v>1789</v>
      </c>
      <c r="L339" s="282"/>
      <c r="M339" s="412">
        <v>1</v>
      </c>
    </row>
    <row r="340" spans="1:13" customFormat="1" x14ac:dyDescent="0.2">
      <c r="A340" s="311">
        <f t="shared" ref="A340:A346" si="11">A339+1</f>
        <v>307</v>
      </c>
      <c r="B340" s="253"/>
      <c r="C340" s="253"/>
      <c r="D340" s="110"/>
      <c r="E340" s="110"/>
      <c r="F340" s="791"/>
      <c r="G340" s="791"/>
      <c r="H340" s="764"/>
      <c r="I340" s="400" t="s">
        <v>1648</v>
      </c>
      <c r="J340" s="394">
        <v>0</v>
      </c>
      <c r="K340" s="266" t="s">
        <v>1789</v>
      </c>
      <c r="L340" s="282"/>
      <c r="M340" s="412">
        <v>1</v>
      </c>
    </row>
    <row r="341" spans="1:13" customFormat="1" x14ac:dyDescent="0.2">
      <c r="A341" s="311">
        <f t="shared" si="11"/>
        <v>308</v>
      </c>
      <c r="B341" s="253"/>
      <c r="C341" s="253"/>
      <c r="D341" s="110"/>
      <c r="E341" s="110"/>
      <c r="F341" s="791"/>
      <c r="G341" s="791"/>
      <c r="H341" s="764"/>
      <c r="I341" s="400" t="s">
        <v>1649</v>
      </c>
      <c r="J341" s="394">
        <v>0</v>
      </c>
      <c r="K341" s="266" t="s">
        <v>1789</v>
      </c>
      <c r="L341" s="282"/>
      <c r="M341" s="412">
        <v>1</v>
      </c>
    </row>
    <row r="342" spans="1:13" customFormat="1" x14ac:dyDescent="0.2">
      <c r="A342" s="311">
        <f t="shared" si="11"/>
        <v>309</v>
      </c>
      <c r="B342" s="253"/>
      <c r="C342" s="253"/>
      <c r="D342" s="110"/>
      <c r="E342" s="110"/>
      <c r="F342" s="791"/>
      <c r="G342" s="791"/>
      <c r="H342" s="764"/>
      <c r="I342" s="400" t="s">
        <v>1650</v>
      </c>
      <c r="J342" s="394">
        <v>0</v>
      </c>
      <c r="K342" s="266" t="s">
        <v>1789</v>
      </c>
      <c r="L342" s="282"/>
      <c r="M342" s="412">
        <v>1</v>
      </c>
    </row>
    <row r="343" spans="1:13" customFormat="1" x14ac:dyDescent="0.2">
      <c r="A343" s="311">
        <f t="shared" si="11"/>
        <v>310</v>
      </c>
      <c r="B343" s="253"/>
      <c r="C343" s="253"/>
      <c r="D343" s="110"/>
      <c r="E343" s="110"/>
      <c r="F343" s="791"/>
      <c r="G343" s="791"/>
      <c r="H343" s="764"/>
      <c r="I343" s="400" t="s">
        <v>1643</v>
      </c>
      <c r="J343" s="394">
        <v>0</v>
      </c>
      <c r="K343" s="266" t="s">
        <v>1789</v>
      </c>
      <c r="L343" s="282"/>
      <c r="M343" s="412">
        <v>1</v>
      </c>
    </row>
    <row r="344" spans="1:13" customFormat="1" x14ac:dyDescent="0.2">
      <c r="A344" s="311">
        <f t="shared" si="11"/>
        <v>311</v>
      </c>
      <c r="B344" s="253"/>
      <c r="C344" s="253"/>
      <c r="D344" s="110"/>
      <c r="E344" s="110"/>
      <c r="F344" s="791"/>
      <c r="G344" s="791"/>
      <c r="H344" s="764"/>
      <c r="I344" s="400" t="s">
        <v>1644</v>
      </c>
      <c r="J344" s="394">
        <v>0</v>
      </c>
      <c r="K344" s="266" t="s">
        <v>1789</v>
      </c>
      <c r="L344" s="282"/>
      <c r="M344" s="412">
        <v>1</v>
      </c>
    </row>
    <row r="345" spans="1:13" customFormat="1" x14ac:dyDescent="0.2">
      <c r="A345" s="311">
        <f t="shared" si="11"/>
        <v>312</v>
      </c>
      <c r="B345" s="253"/>
      <c r="C345" s="253"/>
      <c r="D345" s="110"/>
      <c r="E345" s="110"/>
      <c r="F345" s="791"/>
      <c r="G345" s="791"/>
      <c r="H345" s="764"/>
      <c r="I345" s="400" t="s">
        <v>1645</v>
      </c>
      <c r="J345" s="394">
        <v>0</v>
      </c>
      <c r="K345" s="266" t="s">
        <v>1789</v>
      </c>
      <c r="L345" s="282"/>
      <c r="M345" s="412">
        <v>1</v>
      </c>
    </row>
    <row r="346" spans="1:13" customFormat="1" x14ac:dyDescent="0.2">
      <c r="A346" s="311">
        <f t="shared" si="11"/>
        <v>313</v>
      </c>
      <c r="B346" s="253"/>
      <c r="C346" s="253"/>
      <c r="D346" s="110"/>
      <c r="E346" s="110"/>
      <c r="F346" s="791"/>
      <c r="G346" s="791"/>
      <c r="H346" s="764"/>
      <c r="I346" s="203" t="s">
        <v>1646</v>
      </c>
      <c r="J346" s="394">
        <v>0</v>
      </c>
      <c r="K346" s="266" t="s">
        <v>1789</v>
      </c>
      <c r="L346" s="282"/>
      <c r="M346" s="412">
        <v>1</v>
      </c>
    </row>
    <row r="347" spans="1:13" customFormat="1" ht="25.5" x14ac:dyDescent="0.2">
      <c r="A347" s="371"/>
      <c r="B347" s="253"/>
      <c r="C347" s="253"/>
      <c r="D347" s="110"/>
      <c r="E347" s="110"/>
      <c r="F347" s="397"/>
      <c r="G347" s="773" t="s">
        <v>2003</v>
      </c>
      <c r="H347" s="421" t="s">
        <v>1897</v>
      </c>
      <c r="I347" s="224" t="s">
        <v>1901</v>
      </c>
      <c r="J347" s="391"/>
      <c r="K347" s="33"/>
      <c r="L347" s="33"/>
      <c r="M347" s="397"/>
    </row>
    <row r="348" spans="1:13" customFormat="1" x14ac:dyDescent="0.2">
      <c r="A348" s="311">
        <f>A346+1</f>
        <v>314</v>
      </c>
      <c r="B348" s="253"/>
      <c r="C348" s="253"/>
      <c r="D348" s="110"/>
      <c r="E348" s="110"/>
      <c r="F348" s="397"/>
      <c r="G348" s="774"/>
      <c r="H348" s="421" t="s">
        <v>73</v>
      </c>
      <c r="I348" s="224" t="s">
        <v>1898</v>
      </c>
      <c r="J348" s="391"/>
      <c r="K348" s="33"/>
      <c r="L348" s="33"/>
      <c r="M348" s="412">
        <v>1</v>
      </c>
    </row>
    <row r="349" spans="1:13" customFormat="1" x14ac:dyDescent="0.2">
      <c r="A349" s="311">
        <f>A348+1</f>
        <v>315</v>
      </c>
      <c r="B349" s="253"/>
      <c r="C349" s="253"/>
      <c r="D349" s="110"/>
      <c r="E349" s="110"/>
      <c r="F349" s="397"/>
      <c r="G349" s="774"/>
      <c r="H349" s="421" t="s">
        <v>73</v>
      </c>
      <c r="I349" s="224" t="s">
        <v>1899</v>
      </c>
      <c r="J349" s="391"/>
      <c r="K349" s="33"/>
      <c r="L349" s="33"/>
      <c r="M349" s="412">
        <v>1</v>
      </c>
    </row>
    <row r="350" spans="1:13" customFormat="1" ht="25.5" x14ac:dyDescent="0.2">
      <c r="A350" s="311">
        <f t="shared" ref="A350:A351" si="12">A349+1</f>
        <v>316</v>
      </c>
      <c r="B350" s="253"/>
      <c r="C350" s="253"/>
      <c r="D350" s="110"/>
      <c r="E350" s="110"/>
      <c r="F350" s="397"/>
      <c r="G350" s="775"/>
      <c r="H350" s="421" t="s">
        <v>73</v>
      </c>
      <c r="I350" s="224" t="s">
        <v>1900</v>
      </c>
      <c r="J350" s="391"/>
      <c r="K350" s="33"/>
      <c r="L350" s="33"/>
      <c r="M350" s="412">
        <v>1</v>
      </c>
    </row>
    <row r="351" spans="1:13" ht="38.25" x14ac:dyDescent="0.2">
      <c r="A351" s="311">
        <f t="shared" si="12"/>
        <v>317</v>
      </c>
      <c r="B351" s="31"/>
      <c r="C351" s="764" t="s">
        <v>1363</v>
      </c>
      <c r="D351" s="791" t="s">
        <v>456</v>
      </c>
      <c r="E351" s="391" t="s">
        <v>456</v>
      </c>
      <c r="F351" s="391" t="s">
        <v>456</v>
      </c>
      <c r="G351" s="391" t="s">
        <v>456</v>
      </c>
      <c r="H351" s="390" t="s">
        <v>1571</v>
      </c>
      <c r="I351" s="203" t="s">
        <v>1955</v>
      </c>
      <c r="J351" s="270">
        <v>0</v>
      </c>
      <c r="K351" s="266" t="s">
        <v>1789</v>
      </c>
      <c r="L351" s="281"/>
      <c r="M351" s="412">
        <v>1</v>
      </c>
    </row>
    <row r="352" spans="1:13" customFormat="1" ht="26.25" customHeight="1" x14ac:dyDescent="0.2">
      <c r="A352" s="14">
        <f>A351+1</f>
        <v>318</v>
      </c>
      <c r="B352" s="253"/>
      <c r="C352" s="764"/>
      <c r="D352" s="791"/>
      <c r="E352" s="225"/>
      <c r="F352" s="764" t="s">
        <v>1776</v>
      </c>
      <c r="G352" s="764" t="s">
        <v>456</v>
      </c>
      <c r="H352" s="764" t="s">
        <v>1571</v>
      </c>
      <c r="I352" s="203" t="s">
        <v>1954</v>
      </c>
      <c r="J352" s="394">
        <v>0</v>
      </c>
      <c r="K352" s="266" t="s">
        <v>1789</v>
      </c>
      <c r="L352" s="282"/>
      <c r="M352" s="412">
        <v>1</v>
      </c>
    </row>
    <row r="353" spans="1:13" customFormat="1" x14ac:dyDescent="0.2">
      <c r="A353" s="284"/>
      <c r="B353" s="253"/>
      <c r="C353" s="764"/>
      <c r="D353" s="791"/>
      <c r="E353" s="225"/>
      <c r="F353" s="791"/>
      <c r="G353" s="791"/>
      <c r="H353" s="764"/>
      <c r="I353" s="203" t="s">
        <v>1956</v>
      </c>
      <c r="J353" s="283"/>
      <c r="K353" s="398"/>
      <c r="L353" s="282"/>
      <c r="M353" s="409"/>
    </row>
    <row r="354" spans="1:13" customFormat="1" x14ac:dyDescent="0.2">
      <c r="A354" s="311">
        <f>A352+1</f>
        <v>319</v>
      </c>
      <c r="B354" s="253"/>
      <c r="C354" s="764"/>
      <c r="D354" s="791"/>
      <c r="E354" s="225"/>
      <c r="F354" s="791"/>
      <c r="G354" s="791"/>
      <c r="H354" s="764"/>
      <c r="I354" s="203" t="s">
        <v>1657</v>
      </c>
      <c r="J354" s="394">
        <v>0</v>
      </c>
      <c r="K354" s="266" t="s">
        <v>1789</v>
      </c>
      <c r="L354" s="282"/>
      <c r="M354" s="412">
        <v>1</v>
      </c>
    </row>
    <row r="355" spans="1:13" customFormat="1" ht="12.75" customHeight="1" x14ac:dyDescent="0.2">
      <c r="A355" s="311">
        <f>A354+1</f>
        <v>320</v>
      </c>
      <c r="B355" s="253"/>
      <c r="C355" s="764"/>
      <c r="D355" s="791"/>
      <c r="E355" s="225"/>
      <c r="F355" s="791"/>
      <c r="G355" s="791"/>
      <c r="H355" s="764"/>
      <c r="I355" s="203" t="s">
        <v>1658</v>
      </c>
      <c r="J355" s="394">
        <v>0</v>
      </c>
      <c r="K355" s="266" t="s">
        <v>1789</v>
      </c>
      <c r="L355" s="282"/>
      <c r="M355" s="412">
        <v>1</v>
      </c>
    </row>
    <row r="356" spans="1:13" customFormat="1" x14ac:dyDescent="0.2">
      <c r="A356" s="311">
        <f t="shared" ref="A356:A358" si="13">A355+1</f>
        <v>321</v>
      </c>
      <c r="B356" s="253"/>
      <c r="C356" s="764"/>
      <c r="D356" s="791"/>
      <c r="E356" s="225"/>
      <c r="F356" s="791"/>
      <c r="G356" s="791"/>
      <c r="H356" s="764"/>
      <c r="I356" s="203" t="s">
        <v>1659</v>
      </c>
      <c r="J356" s="394">
        <v>0</v>
      </c>
      <c r="K356" s="266" t="s">
        <v>1789</v>
      </c>
      <c r="L356" s="282"/>
      <c r="M356" s="412">
        <v>1</v>
      </c>
    </row>
    <row r="357" spans="1:13" ht="38.25" x14ac:dyDescent="0.2">
      <c r="A357" s="311">
        <f t="shared" si="13"/>
        <v>322</v>
      </c>
      <c r="B357" s="31"/>
      <c r="C357" s="764"/>
      <c r="D357" s="791"/>
      <c r="E357" s="755" t="s">
        <v>456</v>
      </c>
      <c r="F357" s="755" t="s">
        <v>456</v>
      </c>
      <c r="G357" s="755" t="s">
        <v>456</v>
      </c>
      <c r="H357" s="390" t="s">
        <v>73</v>
      </c>
      <c r="I357" s="218" t="s">
        <v>1614</v>
      </c>
      <c r="J357" s="270">
        <v>0</v>
      </c>
      <c r="K357" s="266" t="s">
        <v>1789</v>
      </c>
      <c r="M357" s="412">
        <v>1</v>
      </c>
    </row>
    <row r="358" spans="1:13" ht="25.5" x14ac:dyDescent="0.2">
      <c r="A358" s="311">
        <f t="shared" si="13"/>
        <v>323</v>
      </c>
      <c r="B358" s="31"/>
      <c r="C358" s="78"/>
      <c r="D358" s="225"/>
      <c r="E358" s="755"/>
      <c r="F358" s="755"/>
      <c r="G358" s="755"/>
      <c r="H358" s="390" t="s">
        <v>73</v>
      </c>
      <c r="I358" s="203" t="s">
        <v>1822</v>
      </c>
      <c r="J358" s="270">
        <v>0</v>
      </c>
      <c r="K358" s="266" t="s">
        <v>1789</v>
      </c>
      <c r="M358" s="412">
        <v>1</v>
      </c>
    </row>
    <row r="359" spans="1:13" ht="25.5" x14ac:dyDescent="0.2">
      <c r="A359" s="14">
        <f t="shared" si="10"/>
        <v>324</v>
      </c>
      <c r="B359" s="31" t="s">
        <v>786</v>
      </c>
      <c r="C359" s="392" t="s">
        <v>1363</v>
      </c>
      <c r="D359" s="395" t="s">
        <v>456</v>
      </c>
      <c r="E359" s="755"/>
      <c r="F359" s="755"/>
      <c r="G359" s="755"/>
      <c r="H359" s="390" t="s">
        <v>73</v>
      </c>
      <c r="I359" s="218" t="s">
        <v>1118</v>
      </c>
      <c r="J359" s="392">
        <v>1</v>
      </c>
      <c r="K359" s="33"/>
      <c r="M359" s="412">
        <v>1</v>
      </c>
    </row>
    <row r="360" spans="1:13" ht="25.5" x14ac:dyDescent="0.2">
      <c r="A360" s="14">
        <f t="shared" si="10"/>
        <v>325</v>
      </c>
      <c r="B360" s="390" t="s">
        <v>755</v>
      </c>
      <c r="C360" s="391" t="s">
        <v>457</v>
      </c>
      <c r="D360" s="391" t="s">
        <v>457</v>
      </c>
      <c r="E360" s="391" t="s">
        <v>457</v>
      </c>
      <c r="F360" s="391" t="s">
        <v>457</v>
      </c>
      <c r="G360" s="391" t="s">
        <v>457</v>
      </c>
      <c r="H360" s="390" t="s">
        <v>458</v>
      </c>
      <c r="I360" s="399" t="s">
        <v>1119</v>
      </c>
      <c r="J360" s="392">
        <v>1</v>
      </c>
      <c r="K360" s="33"/>
      <c r="M360" s="412">
        <v>1</v>
      </c>
    </row>
    <row r="361" spans="1:13" x14ac:dyDescent="0.2">
      <c r="A361" s="397"/>
      <c r="B361" s="31" t="s">
        <v>786</v>
      </c>
      <c r="C361" s="754" t="s">
        <v>1364</v>
      </c>
      <c r="D361" s="756" t="s">
        <v>460</v>
      </c>
      <c r="E361" s="756" t="s">
        <v>460</v>
      </c>
      <c r="F361" s="756" t="s">
        <v>460</v>
      </c>
      <c r="G361" s="756" t="s">
        <v>460</v>
      </c>
      <c r="H361" s="390" t="s">
        <v>461</v>
      </c>
      <c r="I361" s="399" t="s">
        <v>1590</v>
      </c>
      <c r="J361" s="397"/>
      <c r="K361" s="33"/>
      <c r="M361" s="397"/>
    </row>
    <row r="362" spans="1:13" s="363" customFormat="1" x14ac:dyDescent="0.2">
      <c r="A362" s="14">
        <f>A360+1</f>
        <v>326</v>
      </c>
      <c r="B362" s="31" t="s">
        <v>786</v>
      </c>
      <c r="C362" s="755"/>
      <c r="D362" s="757"/>
      <c r="E362" s="757"/>
      <c r="F362" s="757"/>
      <c r="G362" s="757"/>
      <c r="H362" s="390" t="s">
        <v>73</v>
      </c>
      <c r="I362" s="399" t="s">
        <v>1591</v>
      </c>
      <c r="J362" s="392">
        <v>1</v>
      </c>
      <c r="K362" s="33"/>
      <c r="L362" s="29"/>
      <c r="M362" s="412">
        <v>1</v>
      </c>
    </row>
    <row r="363" spans="1:13" s="363" customFormat="1" x14ac:dyDescent="0.2">
      <c r="A363" s="14">
        <f t="shared" si="10"/>
        <v>327</v>
      </c>
      <c r="B363" s="31" t="s">
        <v>786</v>
      </c>
      <c r="C363" s="755"/>
      <c r="D363" s="757"/>
      <c r="E363" s="757"/>
      <c r="F363" s="757"/>
      <c r="G363" s="757"/>
      <c r="H363" s="390" t="s">
        <v>73</v>
      </c>
      <c r="I363" s="399" t="s">
        <v>1592</v>
      </c>
      <c r="J363" s="392">
        <v>1</v>
      </c>
      <c r="K363" s="33"/>
      <c r="L363" s="29"/>
      <c r="M363" s="412">
        <v>1</v>
      </c>
    </row>
    <row r="364" spans="1:13" s="363" customFormat="1" ht="25.5" x14ac:dyDescent="0.2">
      <c r="A364" s="14">
        <f t="shared" si="10"/>
        <v>328</v>
      </c>
      <c r="B364" s="31" t="s">
        <v>786</v>
      </c>
      <c r="C364" s="755"/>
      <c r="D364" s="757"/>
      <c r="E364" s="757"/>
      <c r="F364" s="757"/>
      <c r="G364" s="757"/>
      <c r="H364" s="390" t="s">
        <v>73</v>
      </c>
      <c r="I364" s="399" t="s">
        <v>1593</v>
      </c>
      <c r="J364" s="392">
        <v>1</v>
      </c>
      <c r="K364" s="33"/>
      <c r="L364" s="29"/>
      <c r="M364" s="412">
        <v>1</v>
      </c>
    </row>
    <row r="365" spans="1:13" s="363" customFormat="1" x14ac:dyDescent="0.2">
      <c r="A365" s="14">
        <f t="shared" si="10"/>
        <v>329</v>
      </c>
      <c r="B365" s="31" t="s">
        <v>786</v>
      </c>
      <c r="C365" s="755"/>
      <c r="D365" s="758"/>
      <c r="E365" s="758"/>
      <c r="F365" s="758"/>
      <c r="G365" s="757"/>
      <c r="H365" s="390" t="s">
        <v>73</v>
      </c>
      <c r="I365" s="399" t="s">
        <v>1594</v>
      </c>
      <c r="J365" s="392">
        <v>1</v>
      </c>
      <c r="K365" s="33"/>
      <c r="L365" s="29"/>
      <c r="M365" s="412">
        <v>1</v>
      </c>
    </row>
    <row r="366" spans="1:13" s="363" customFormat="1" x14ac:dyDescent="0.2">
      <c r="A366" s="14">
        <f t="shared" si="10"/>
        <v>330</v>
      </c>
      <c r="B366" s="31" t="s">
        <v>786</v>
      </c>
      <c r="C366" s="755"/>
      <c r="D366" s="756" t="s">
        <v>460</v>
      </c>
      <c r="E366" s="756" t="s">
        <v>460</v>
      </c>
      <c r="F366" s="756" t="s">
        <v>460</v>
      </c>
      <c r="G366" s="757"/>
      <c r="H366" s="390" t="s">
        <v>73</v>
      </c>
      <c r="I366" s="399" t="s">
        <v>1595</v>
      </c>
      <c r="J366" s="392">
        <v>1</v>
      </c>
      <c r="K366" s="33"/>
      <c r="L366" s="29"/>
      <c r="M366" s="412">
        <v>1</v>
      </c>
    </row>
    <row r="367" spans="1:13" s="363" customFormat="1" x14ac:dyDescent="0.2">
      <c r="A367" s="14">
        <f t="shared" si="10"/>
        <v>331</v>
      </c>
      <c r="B367" s="31" t="s">
        <v>786</v>
      </c>
      <c r="C367" s="755"/>
      <c r="D367" s="758"/>
      <c r="E367" s="758"/>
      <c r="F367" s="758"/>
      <c r="G367" s="758"/>
      <c r="H367" s="390" t="s">
        <v>73</v>
      </c>
      <c r="I367" s="399" t="s">
        <v>1596</v>
      </c>
      <c r="J367" s="392">
        <v>1</v>
      </c>
      <c r="K367" s="33"/>
      <c r="L367" s="29"/>
      <c r="M367" s="412">
        <v>1</v>
      </c>
    </row>
    <row r="368" spans="1:13" s="363" customFormat="1" ht="12.75" customHeight="1" x14ac:dyDescent="0.2">
      <c r="A368" s="397"/>
      <c r="B368" s="31" t="s">
        <v>786</v>
      </c>
      <c r="C368" s="754" t="s">
        <v>1365</v>
      </c>
      <c r="D368" s="755" t="s">
        <v>469</v>
      </c>
      <c r="E368" s="755" t="s">
        <v>469</v>
      </c>
      <c r="F368" s="755" t="s">
        <v>469</v>
      </c>
      <c r="G368" s="755" t="s">
        <v>469</v>
      </c>
      <c r="H368" s="390" t="s">
        <v>470</v>
      </c>
      <c r="I368" s="399" t="s">
        <v>1127</v>
      </c>
      <c r="J368" s="397"/>
      <c r="K368" s="33"/>
      <c r="L368" s="29"/>
      <c r="M368" s="397"/>
    </row>
    <row r="369" spans="1:13" s="363" customFormat="1" x14ac:dyDescent="0.2">
      <c r="A369" s="14">
        <f>A367+1</f>
        <v>332</v>
      </c>
      <c r="B369" s="31" t="s">
        <v>786</v>
      </c>
      <c r="C369" s="754"/>
      <c r="D369" s="755"/>
      <c r="E369" s="755"/>
      <c r="F369" s="755"/>
      <c r="G369" s="755"/>
      <c r="H369" s="390" t="s">
        <v>73</v>
      </c>
      <c r="I369" s="399" t="s">
        <v>1128</v>
      </c>
      <c r="J369" s="392">
        <v>1</v>
      </c>
      <c r="K369" s="33"/>
      <c r="L369" s="29"/>
      <c r="M369" s="412">
        <v>1</v>
      </c>
    </row>
    <row r="370" spans="1:13" s="363" customFormat="1" ht="38.25" x14ac:dyDescent="0.2">
      <c r="A370" s="14">
        <f>A369+1</f>
        <v>333</v>
      </c>
      <c r="B370" s="31" t="s">
        <v>786</v>
      </c>
      <c r="C370" s="754"/>
      <c r="D370" s="755"/>
      <c r="E370" s="755"/>
      <c r="F370" s="755"/>
      <c r="G370" s="755"/>
      <c r="H370" s="390" t="s">
        <v>73</v>
      </c>
      <c r="I370" s="399" t="s">
        <v>1129</v>
      </c>
      <c r="J370" s="392">
        <v>1</v>
      </c>
      <c r="K370" s="33"/>
      <c r="L370" s="29"/>
      <c r="M370" s="412">
        <v>1</v>
      </c>
    </row>
    <row r="371" spans="1:13" s="363" customFormat="1" x14ac:dyDescent="0.2">
      <c r="A371" s="14">
        <f t="shared" si="10"/>
        <v>334</v>
      </c>
      <c r="B371" s="31" t="s">
        <v>786</v>
      </c>
      <c r="C371" s="754"/>
      <c r="D371" s="755"/>
      <c r="E371" s="755"/>
      <c r="F371" s="755"/>
      <c r="G371" s="755"/>
      <c r="H371" s="390" t="s">
        <v>73</v>
      </c>
      <c r="I371" s="399" t="s">
        <v>1130</v>
      </c>
      <c r="J371" s="392">
        <v>1</v>
      </c>
      <c r="K371" s="33"/>
      <c r="L371" s="29"/>
      <c r="M371" s="412">
        <v>1</v>
      </c>
    </row>
    <row r="372" spans="1:13" s="363" customFormat="1" x14ac:dyDescent="0.2">
      <c r="A372" s="14">
        <f t="shared" si="10"/>
        <v>335</v>
      </c>
      <c r="B372" s="31" t="s">
        <v>786</v>
      </c>
      <c r="C372" s="754"/>
      <c r="D372" s="755"/>
      <c r="E372" s="755"/>
      <c r="F372" s="755"/>
      <c r="G372" s="755"/>
      <c r="H372" s="390" t="s">
        <v>73</v>
      </c>
      <c r="I372" s="399" t="s">
        <v>1131</v>
      </c>
      <c r="J372" s="392">
        <v>1</v>
      </c>
      <c r="K372" s="33"/>
      <c r="L372" s="29"/>
      <c r="M372" s="412">
        <v>1</v>
      </c>
    </row>
    <row r="373" spans="1:13" s="363" customFormat="1" ht="51" x14ac:dyDescent="0.2">
      <c r="A373" s="14">
        <f t="shared" si="10"/>
        <v>336</v>
      </c>
      <c r="B373" s="31" t="s">
        <v>786</v>
      </c>
      <c r="C373" s="754"/>
      <c r="D373" s="755"/>
      <c r="E373" s="755"/>
      <c r="F373" s="755"/>
      <c r="G373" s="755"/>
      <c r="H373" s="390" t="s">
        <v>73</v>
      </c>
      <c r="I373" s="218" t="s">
        <v>1132</v>
      </c>
      <c r="J373" s="392">
        <v>1</v>
      </c>
      <c r="K373" s="33"/>
      <c r="L373" s="29"/>
      <c r="M373" s="412">
        <v>1</v>
      </c>
    </row>
    <row r="374" spans="1:13" s="363" customFormat="1" ht="25.5" x14ac:dyDescent="0.2">
      <c r="A374" s="397"/>
      <c r="B374" s="31" t="s">
        <v>789</v>
      </c>
      <c r="C374" s="754" t="s">
        <v>1366</v>
      </c>
      <c r="D374" s="756" t="s">
        <v>472</v>
      </c>
      <c r="E374" s="756" t="s">
        <v>472</v>
      </c>
      <c r="F374" s="756" t="s">
        <v>472</v>
      </c>
      <c r="G374" s="756" t="s">
        <v>472</v>
      </c>
      <c r="H374" s="390" t="s">
        <v>473</v>
      </c>
      <c r="I374" s="399" t="s">
        <v>1133</v>
      </c>
      <c r="J374" s="397"/>
      <c r="K374" s="33"/>
      <c r="L374" s="29"/>
      <c r="M374" s="397"/>
    </row>
    <row r="375" spans="1:13" s="363" customFormat="1" x14ac:dyDescent="0.2">
      <c r="A375" s="14">
        <f>A373+1</f>
        <v>337</v>
      </c>
      <c r="B375" s="31" t="s">
        <v>789</v>
      </c>
      <c r="C375" s="754"/>
      <c r="D375" s="757"/>
      <c r="E375" s="757"/>
      <c r="F375" s="757"/>
      <c r="G375" s="757"/>
      <c r="H375" s="390" t="s">
        <v>73</v>
      </c>
      <c r="I375" s="399" t="s">
        <v>1134</v>
      </c>
      <c r="J375" s="392">
        <v>1</v>
      </c>
      <c r="K375" s="33"/>
      <c r="L375" s="29"/>
      <c r="M375" s="412">
        <v>1</v>
      </c>
    </row>
    <row r="376" spans="1:13" s="363" customFormat="1" ht="51" x14ac:dyDescent="0.2">
      <c r="A376" s="14">
        <f>A375+1</f>
        <v>338</v>
      </c>
      <c r="B376" s="31" t="s">
        <v>789</v>
      </c>
      <c r="C376" s="754"/>
      <c r="D376" s="757"/>
      <c r="E376" s="757"/>
      <c r="F376" s="757"/>
      <c r="G376" s="757"/>
      <c r="H376" s="390" t="s">
        <v>73</v>
      </c>
      <c r="I376" s="399" t="s">
        <v>1135</v>
      </c>
      <c r="J376" s="392">
        <v>1</v>
      </c>
      <c r="K376" s="33"/>
      <c r="L376" s="29"/>
      <c r="M376" s="412">
        <v>1</v>
      </c>
    </row>
    <row r="377" spans="1:13" s="363" customFormat="1" ht="25.5" customHeight="1" x14ac:dyDescent="0.2">
      <c r="A377" s="14">
        <f>A376+1</f>
        <v>339</v>
      </c>
      <c r="B377" s="31" t="s">
        <v>789</v>
      </c>
      <c r="C377" s="754" t="s">
        <v>1366</v>
      </c>
      <c r="D377" s="757"/>
      <c r="E377" s="757"/>
      <c r="F377" s="757"/>
      <c r="G377" s="757"/>
      <c r="H377" s="390" t="s">
        <v>73</v>
      </c>
      <c r="I377" s="399" t="s">
        <v>1499</v>
      </c>
      <c r="J377" s="392">
        <v>1</v>
      </c>
      <c r="K377" s="33"/>
      <c r="L377" s="29"/>
      <c r="M377" s="412">
        <v>1</v>
      </c>
    </row>
    <row r="378" spans="1:13" s="363" customFormat="1" ht="25.5" customHeight="1" x14ac:dyDescent="0.2">
      <c r="A378" s="14">
        <f>A377+1</f>
        <v>340</v>
      </c>
      <c r="B378" s="31" t="s">
        <v>789</v>
      </c>
      <c r="C378" s="754"/>
      <c r="D378" s="758"/>
      <c r="E378" s="758"/>
      <c r="F378" s="758"/>
      <c r="G378" s="758"/>
      <c r="H378" s="390" t="s">
        <v>73</v>
      </c>
      <c r="I378" s="400" t="s">
        <v>1500</v>
      </c>
      <c r="J378" s="392">
        <v>1</v>
      </c>
      <c r="K378" s="33"/>
      <c r="L378" s="29"/>
      <c r="M378" s="412">
        <v>1</v>
      </c>
    </row>
    <row r="379" spans="1:13" s="363" customFormat="1" x14ac:dyDescent="0.2">
      <c r="A379" s="69"/>
      <c r="B379" s="769" t="s">
        <v>797</v>
      </c>
      <c r="C379" s="769"/>
      <c r="D379" s="769"/>
      <c r="E379" s="769"/>
      <c r="F379" s="769"/>
      <c r="G379" s="769"/>
      <c r="H379" s="769"/>
      <c r="I379" s="769"/>
      <c r="J379" s="69"/>
      <c r="K379" s="33"/>
      <c r="L379" s="29"/>
      <c r="M379" s="69"/>
    </row>
    <row r="380" spans="1:13" s="363" customFormat="1" ht="25.5" x14ac:dyDescent="0.2">
      <c r="A380" s="14">
        <f>A378+1</f>
        <v>341</v>
      </c>
      <c r="B380" s="31" t="s">
        <v>785</v>
      </c>
      <c r="C380" s="390" t="s">
        <v>1369</v>
      </c>
      <c r="D380" s="755" t="s">
        <v>477</v>
      </c>
      <c r="E380" s="755" t="s">
        <v>477</v>
      </c>
      <c r="F380" s="755" t="s">
        <v>477</v>
      </c>
      <c r="G380" s="755" t="s">
        <v>477</v>
      </c>
      <c r="H380" s="390" t="s">
        <v>478</v>
      </c>
      <c r="I380" s="399" t="s">
        <v>1463</v>
      </c>
      <c r="J380" s="392">
        <v>2</v>
      </c>
      <c r="K380" s="33"/>
      <c r="L380" s="29"/>
      <c r="M380" s="413">
        <v>2</v>
      </c>
    </row>
    <row r="381" spans="1:13" s="363" customFormat="1" ht="25.5" x14ac:dyDescent="0.2">
      <c r="A381" s="14">
        <f t="shared" ref="A381:A382" si="14">A380+1</f>
        <v>342</v>
      </c>
      <c r="B381" s="31" t="s">
        <v>785</v>
      </c>
      <c r="C381" s="390" t="s">
        <v>1369</v>
      </c>
      <c r="D381" s="755"/>
      <c r="E381" s="755"/>
      <c r="F381" s="755"/>
      <c r="G381" s="755"/>
      <c r="H381" s="390" t="s">
        <v>478</v>
      </c>
      <c r="I381" s="399" t="s">
        <v>1464</v>
      </c>
      <c r="J381" s="392">
        <v>1</v>
      </c>
      <c r="K381" s="33"/>
      <c r="L381" s="29"/>
      <c r="M381" s="412">
        <v>1</v>
      </c>
    </row>
    <row r="382" spans="1:13" s="363" customFormat="1" ht="38.25" x14ac:dyDescent="0.2">
      <c r="A382" s="14">
        <f t="shared" si="14"/>
        <v>343</v>
      </c>
      <c r="B382" s="390" t="s">
        <v>757</v>
      </c>
      <c r="C382" s="391" t="s">
        <v>479</v>
      </c>
      <c r="D382" s="755" t="s">
        <v>479</v>
      </c>
      <c r="E382" s="755" t="s">
        <v>479</v>
      </c>
      <c r="F382" s="755" t="s">
        <v>479</v>
      </c>
      <c r="G382" s="755" t="s">
        <v>479</v>
      </c>
      <c r="H382" s="390" t="s">
        <v>480</v>
      </c>
      <c r="I382" s="218" t="s">
        <v>1136</v>
      </c>
      <c r="J382" s="392">
        <v>1</v>
      </c>
      <c r="K382" s="33"/>
      <c r="L382" s="29"/>
      <c r="M382" s="412">
        <v>1</v>
      </c>
    </row>
    <row r="383" spans="1:13" s="363" customFormat="1" x14ac:dyDescent="0.2">
      <c r="A383" s="397"/>
      <c r="B383" s="390" t="s">
        <v>757</v>
      </c>
      <c r="C383" s="755" t="s">
        <v>479</v>
      </c>
      <c r="D383" s="755"/>
      <c r="E383" s="755"/>
      <c r="F383" s="755"/>
      <c r="G383" s="755"/>
      <c r="H383" s="390" t="s">
        <v>73</v>
      </c>
      <c r="I383" s="399" t="s">
        <v>1137</v>
      </c>
      <c r="J383" s="397"/>
      <c r="K383" s="33"/>
      <c r="L383" s="29"/>
      <c r="M383" s="397"/>
    </row>
    <row r="384" spans="1:13" s="363" customFormat="1" ht="38.25" x14ac:dyDescent="0.2">
      <c r="A384" s="14">
        <f>A382+1</f>
        <v>344</v>
      </c>
      <c r="B384" s="390" t="s">
        <v>757</v>
      </c>
      <c r="C384" s="755"/>
      <c r="D384" s="755"/>
      <c r="E384" s="755"/>
      <c r="F384" s="755"/>
      <c r="G384" s="755"/>
      <c r="H384" s="390" t="s">
        <v>73</v>
      </c>
      <c r="I384" s="399" t="s">
        <v>1138</v>
      </c>
      <c r="J384" s="392">
        <v>1</v>
      </c>
      <c r="K384" s="33"/>
      <c r="L384" s="29"/>
      <c r="M384" s="412">
        <v>1</v>
      </c>
    </row>
    <row r="385" spans="1:13" s="363" customFormat="1" ht="51" x14ac:dyDescent="0.2">
      <c r="A385" s="14">
        <f>A384+1</f>
        <v>345</v>
      </c>
      <c r="B385" s="390" t="s">
        <v>757</v>
      </c>
      <c r="C385" s="755"/>
      <c r="D385" s="755"/>
      <c r="E385" s="755"/>
      <c r="F385" s="755"/>
      <c r="G385" s="755"/>
      <c r="H385" s="390" t="s">
        <v>73</v>
      </c>
      <c r="I385" s="399" t="s">
        <v>1139</v>
      </c>
      <c r="J385" s="392">
        <v>1</v>
      </c>
      <c r="K385" s="33"/>
      <c r="L385" s="29"/>
      <c r="M385" s="412">
        <v>1</v>
      </c>
    </row>
    <row r="386" spans="1:13" s="363" customFormat="1" x14ac:dyDescent="0.2">
      <c r="A386" s="14">
        <f>A385+1</f>
        <v>346</v>
      </c>
      <c r="B386" s="390" t="s">
        <v>757</v>
      </c>
      <c r="C386" s="755"/>
      <c r="D386" s="755"/>
      <c r="E386" s="755"/>
      <c r="F386" s="755"/>
      <c r="G386" s="755"/>
      <c r="H386" s="392" t="s">
        <v>73</v>
      </c>
      <c r="I386" s="400" t="s">
        <v>1140</v>
      </c>
      <c r="J386" s="392">
        <v>1</v>
      </c>
      <c r="K386" s="33"/>
      <c r="L386" s="29"/>
      <c r="M386" s="412">
        <v>1</v>
      </c>
    </row>
    <row r="387" spans="1:13" s="363" customFormat="1" ht="25.5" x14ac:dyDescent="0.2">
      <c r="A387" s="14">
        <f t="shared" ref="A387:A403" si="15">A386+1</f>
        <v>347</v>
      </c>
      <c r="B387" s="31" t="s">
        <v>786</v>
      </c>
      <c r="C387" s="390" t="s">
        <v>1371</v>
      </c>
      <c r="D387" s="755"/>
      <c r="E387" s="755"/>
      <c r="F387" s="755"/>
      <c r="G387" s="755"/>
      <c r="H387" s="390" t="s">
        <v>73</v>
      </c>
      <c r="I387" s="399" t="s">
        <v>1141</v>
      </c>
      <c r="J387" s="392">
        <v>1</v>
      </c>
      <c r="K387" s="33"/>
      <c r="L387" s="29"/>
      <c r="M387" s="412">
        <v>1</v>
      </c>
    </row>
    <row r="388" spans="1:13" s="363" customFormat="1" ht="25.5" x14ac:dyDescent="0.2">
      <c r="A388" s="14">
        <f t="shared" si="15"/>
        <v>348</v>
      </c>
      <c r="B388" s="31" t="s">
        <v>786</v>
      </c>
      <c r="C388" s="390" t="s">
        <v>1370</v>
      </c>
      <c r="D388" s="391" t="s">
        <v>482</v>
      </c>
      <c r="E388" s="391" t="s">
        <v>482</v>
      </c>
      <c r="F388" s="391" t="s">
        <v>482</v>
      </c>
      <c r="G388" s="391" t="s">
        <v>482</v>
      </c>
      <c r="H388" s="390" t="s">
        <v>483</v>
      </c>
      <c r="I388" s="218" t="s">
        <v>1142</v>
      </c>
      <c r="J388" s="392">
        <v>2</v>
      </c>
      <c r="K388" s="33"/>
      <c r="L388" s="29"/>
      <c r="M388" s="413">
        <v>2</v>
      </c>
    </row>
    <row r="389" spans="1:13" s="363" customFormat="1" x14ac:dyDescent="0.2">
      <c r="A389" s="69"/>
      <c r="B389" s="769" t="s">
        <v>798</v>
      </c>
      <c r="C389" s="769"/>
      <c r="D389" s="769"/>
      <c r="E389" s="769"/>
      <c r="F389" s="769"/>
      <c r="G389" s="769"/>
      <c r="H389" s="769"/>
      <c r="I389" s="769"/>
      <c r="J389" s="69"/>
      <c r="K389" s="33"/>
      <c r="L389" s="29"/>
      <c r="M389" s="69"/>
    </row>
    <row r="390" spans="1:13" s="363" customFormat="1" ht="38.25" x14ac:dyDescent="0.2">
      <c r="A390" s="14">
        <f>A388+1</f>
        <v>349</v>
      </c>
      <c r="B390" s="31" t="s">
        <v>785</v>
      </c>
      <c r="C390" s="390" t="s">
        <v>1372</v>
      </c>
      <c r="D390" s="755">
        <v>5.8</v>
      </c>
      <c r="E390" s="755">
        <v>5.8</v>
      </c>
      <c r="F390" s="755">
        <v>5.8</v>
      </c>
      <c r="G390" s="755">
        <v>5.8</v>
      </c>
      <c r="H390" s="390" t="s">
        <v>485</v>
      </c>
      <c r="I390" s="218" t="s">
        <v>1143</v>
      </c>
      <c r="J390" s="392">
        <v>2</v>
      </c>
      <c r="K390" s="33"/>
      <c r="L390" s="29"/>
      <c r="M390" s="413">
        <v>2</v>
      </c>
    </row>
    <row r="391" spans="1:13" s="363" customFormat="1" ht="25.5" x14ac:dyDescent="0.2">
      <c r="A391" s="14">
        <f t="shared" si="15"/>
        <v>350</v>
      </c>
      <c r="B391" s="31" t="s">
        <v>785</v>
      </c>
      <c r="C391" s="390" t="s">
        <v>1372</v>
      </c>
      <c r="D391" s="755"/>
      <c r="E391" s="755"/>
      <c r="F391" s="755"/>
      <c r="G391" s="755"/>
      <c r="H391" s="390" t="s">
        <v>73</v>
      </c>
      <c r="I391" s="218" t="s">
        <v>1144</v>
      </c>
      <c r="J391" s="392">
        <v>2</v>
      </c>
      <c r="K391" s="33"/>
      <c r="L391" s="29"/>
      <c r="M391" s="413">
        <v>2</v>
      </c>
    </row>
    <row r="392" spans="1:13" s="363" customFormat="1" ht="25.5" x14ac:dyDescent="0.2">
      <c r="A392" s="14">
        <f t="shared" si="15"/>
        <v>351</v>
      </c>
      <c r="B392" s="31" t="s">
        <v>785</v>
      </c>
      <c r="C392" s="390" t="s">
        <v>1373</v>
      </c>
      <c r="D392" s="755" t="s">
        <v>488</v>
      </c>
      <c r="E392" s="755" t="s">
        <v>488</v>
      </c>
      <c r="F392" s="755" t="s">
        <v>488</v>
      </c>
      <c r="G392" s="755" t="s">
        <v>488</v>
      </c>
      <c r="H392" s="390" t="s">
        <v>489</v>
      </c>
      <c r="I392" s="218" t="s">
        <v>1145</v>
      </c>
      <c r="J392" s="392">
        <v>1</v>
      </c>
      <c r="K392" s="33"/>
      <c r="L392" s="29"/>
      <c r="M392" s="412">
        <v>1</v>
      </c>
    </row>
    <row r="393" spans="1:13" s="363" customFormat="1" ht="25.5" x14ac:dyDescent="0.2">
      <c r="A393" s="14">
        <f t="shared" si="15"/>
        <v>352</v>
      </c>
      <c r="B393" s="31" t="s">
        <v>785</v>
      </c>
      <c r="C393" s="390" t="s">
        <v>1373</v>
      </c>
      <c r="D393" s="755"/>
      <c r="E393" s="755"/>
      <c r="F393" s="755"/>
      <c r="G393" s="755"/>
      <c r="H393" s="390" t="s">
        <v>73</v>
      </c>
      <c r="I393" s="218" t="s">
        <v>1146</v>
      </c>
      <c r="J393" s="392">
        <v>1</v>
      </c>
      <c r="K393" s="33"/>
      <c r="L393" s="29"/>
      <c r="M393" s="412">
        <v>1</v>
      </c>
    </row>
    <row r="394" spans="1:13" s="363" customFormat="1" ht="25.5" x14ac:dyDescent="0.2">
      <c r="A394" s="14">
        <f t="shared" si="15"/>
        <v>353</v>
      </c>
      <c r="B394" s="31" t="s">
        <v>788</v>
      </c>
      <c r="C394" s="390" t="s">
        <v>1374</v>
      </c>
      <c r="D394" s="755"/>
      <c r="E394" s="755"/>
      <c r="F394" s="755"/>
      <c r="G394" s="755"/>
      <c r="H394" s="390" t="s">
        <v>73</v>
      </c>
      <c r="I394" s="218" t="s">
        <v>1147</v>
      </c>
      <c r="J394" s="392">
        <v>1</v>
      </c>
      <c r="K394" s="33"/>
      <c r="L394" s="29"/>
      <c r="M394" s="412">
        <v>1</v>
      </c>
    </row>
    <row r="395" spans="1:13" s="363" customFormat="1" ht="38.25" x14ac:dyDescent="0.2">
      <c r="A395" s="14">
        <f t="shared" si="15"/>
        <v>354</v>
      </c>
      <c r="B395" s="31" t="s">
        <v>785</v>
      </c>
      <c r="C395" s="390" t="s">
        <v>1375</v>
      </c>
      <c r="D395" s="391" t="s">
        <v>492</v>
      </c>
      <c r="E395" s="391" t="s">
        <v>492</v>
      </c>
      <c r="F395" s="391" t="s">
        <v>492</v>
      </c>
      <c r="G395" s="391" t="s">
        <v>492</v>
      </c>
      <c r="H395" s="390" t="s">
        <v>493</v>
      </c>
      <c r="I395" s="399" t="s">
        <v>1148</v>
      </c>
      <c r="J395" s="392">
        <v>1</v>
      </c>
      <c r="K395" s="33"/>
      <c r="L395" s="29"/>
      <c r="M395" s="412">
        <v>1</v>
      </c>
    </row>
    <row r="396" spans="1:13" s="363" customFormat="1" ht="38.25" x14ac:dyDescent="0.2">
      <c r="A396" s="14">
        <f t="shared" si="15"/>
        <v>355</v>
      </c>
      <c r="B396" s="31" t="s">
        <v>785</v>
      </c>
      <c r="C396" s="390" t="s">
        <v>1376</v>
      </c>
      <c r="D396" s="755" t="s">
        <v>495</v>
      </c>
      <c r="E396" s="755" t="s">
        <v>495</v>
      </c>
      <c r="F396" s="755" t="s">
        <v>495</v>
      </c>
      <c r="G396" s="755" t="s">
        <v>495</v>
      </c>
      <c r="H396" s="390" t="s">
        <v>496</v>
      </c>
      <c r="I396" s="203" t="s">
        <v>1957</v>
      </c>
      <c r="J396" s="392">
        <v>1</v>
      </c>
      <c r="K396" s="33"/>
      <c r="L396" s="29"/>
      <c r="M396" s="412">
        <v>1</v>
      </c>
    </row>
    <row r="397" spans="1:13" s="363" customFormat="1" ht="41.25" customHeight="1" x14ac:dyDescent="0.2">
      <c r="A397" s="14">
        <f t="shared" si="15"/>
        <v>356</v>
      </c>
      <c r="B397" s="31" t="s">
        <v>785</v>
      </c>
      <c r="C397" s="390" t="s">
        <v>1376</v>
      </c>
      <c r="D397" s="755"/>
      <c r="E397" s="755"/>
      <c r="F397" s="755"/>
      <c r="G397" s="755"/>
      <c r="H397" s="390" t="s">
        <v>73</v>
      </c>
      <c r="I397" s="203" t="s">
        <v>1958</v>
      </c>
      <c r="J397" s="392">
        <v>1</v>
      </c>
      <c r="K397" s="33"/>
      <c r="L397" s="29"/>
      <c r="M397" s="412">
        <v>1</v>
      </c>
    </row>
    <row r="398" spans="1:13" s="363" customFormat="1" ht="25.5" x14ac:dyDescent="0.2">
      <c r="A398" s="14">
        <f t="shared" si="15"/>
        <v>357</v>
      </c>
      <c r="B398" s="31" t="s">
        <v>785</v>
      </c>
      <c r="C398" s="390" t="s">
        <v>1377</v>
      </c>
      <c r="D398" s="391" t="s">
        <v>498</v>
      </c>
      <c r="E398" s="391" t="s">
        <v>498</v>
      </c>
      <c r="F398" s="391" t="s">
        <v>498</v>
      </c>
      <c r="G398" s="391" t="s">
        <v>498</v>
      </c>
      <c r="H398" s="390" t="s">
        <v>499</v>
      </c>
      <c r="I398" s="218" t="s">
        <v>1151</v>
      </c>
      <c r="J398" s="392">
        <v>1</v>
      </c>
      <c r="K398" s="33"/>
      <c r="L398" s="29"/>
      <c r="M398" s="412">
        <v>1</v>
      </c>
    </row>
    <row r="399" spans="1:13" s="363" customFormat="1" ht="38.25" x14ac:dyDescent="0.2">
      <c r="A399" s="14">
        <f t="shared" si="15"/>
        <v>358</v>
      </c>
      <c r="B399" s="390" t="s">
        <v>758</v>
      </c>
      <c r="C399" s="391" t="s">
        <v>501</v>
      </c>
      <c r="D399" s="755" t="s">
        <v>501</v>
      </c>
      <c r="E399" s="755" t="s">
        <v>501</v>
      </c>
      <c r="F399" s="755" t="s">
        <v>501</v>
      </c>
      <c r="G399" s="755" t="s">
        <v>501</v>
      </c>
      <c r="H399" s="390" t="s">
        <v>503</v>
      </c>
      <c r="I399" s="218" t="s">
        <v>1152</v>
      </c>
      <c r="J399" s="392">
        <v>1</v>
      </c>
      <c r="K399" s="33"/>
      <c r="L399" s="29"/>
      <c r="M399" s="412">
        <v>1</v>
      </c>
    </row>
    <row r="400" spans="1:13" s="363" customFormat="1" x14ac:dyDescent="0.2">
      <c r="A400" s="14">
        <f t="shared" si="15"/>
        <v>359</v>
      </c>
      <c r="B400" s="390" t="s">
        <v>838</v>
      </c>
      <c r="C400" s="391" t="s">
        <v>501</v>
      </c>
      <c r="D400" s="755"/>
      <c r="E400" s="755"/>
      <c r="F400" s="755"/>
      <c r="G400" s="755"/>
      <c r="H400" s="390" t="s">
        <v>73</v>
      </c>
      <c r="I400" s="218" t="s">
        <v>1153</v>
      </c>
      <c r="J400" s="392">
        <v>1</v>
      </c>
      <c r="K400" s="33"/>
      <c r="L400" s="29"/>
      <c r="M400" s="412">
        <v>1</v>
      </c>
    </row>
    <row r="401" spans="1:13" s="363" customFormat="1" ht="25.5" x14ac:dyDescent="0.2">
      <c r="A401" s="14">
        <f t="shared" si="15"/>
        <v>360</v>
      </c>
      <c r="B401" s="390" t="s">
        <v>839</v>
      </c>
      <c r="C401" s="391" t="s">
        <v>501</v>
      </c>
      <c r="D401" s="755"/>
      <c r="E401" s="755"/>
      <c r="F401" s="755"/>
      <c r="G401" s="755"/>
      <c r="H401" s="390" t="s">
        <v>73</v>
      </c>
      <c r="I401" s="218" t="s">
        <v>1154</v>
      </c>
      <c r="J401" s="392">
        <v>2</v>
      </c>
      <c r="K401" s="33"/>
      <c r="L401" s="29"/>
      <c r="M401" s="413">
        <v>2</v>
      </c>
    </row>
    <row r="402" spans="1:13" s="363" customFormat="1" ht="25.5" x14ac:dyDescent="0.2">
      <c r="A402" s="14">
        <f t="shared" si="15"/>
        <v>361</v>
      </c>
      <c r="B402" s="31" t="s">
        <v>785</v>
      </c>
      <c r="C402" s="390" t="s">
        <v>1378</v>
      </c>
      <c r="D402" s="755"/>
      <c r="E402" s="755"/>
      <c r="F402" s="755"/>
      <c r="G402" s="755"/>
      <c r="H402" s="390" t="s">
        <v>73</v>
      </c>
      <c r="I402" s="218" t="s">
        <v>1155</v>
      </c>
      <c r="J402" s="392">
        <v>1</v>
      </c>
      <c r="K402" s="33"/>
      <c r="L402" s="29"/>
      <c r="M402" s="412">
        <v>1</v>
      </c>
    </row>
    <row r="403" spans="1:13" s="363" customFormat="1" ht="25.5" x14ac:dyDescent="0.2">
      <c r="A403" s="14">
        <f t="shared" si="15"/>
        <v>362</v>
      </c>
      <c r="B403" s="31" t="s">
        <v>785</v>
      </c>
      <c r="C403" s="390" t="s">
        <v>1379</v>
      </c>
      <c r="D403" s="755" t="s">
        <v>507</v>
      </c>
      <c r="E403" s="755" t="s">
        <v>507</v>
      </c>
      <c r="F403" s="755" t="s">
        <v>507</v>
      </c>
      <c r="G403" s="755" t="s">
        <v>507</v>
      </c>
      <c r="H403" s="390" t="s">
        <v>508</v>
      </c>
      <c r="I403" s="218" t="s">
        <v>1156</v>
      </c>
      <c r="J403" s="392">
        <v>1</v>
      </c>
      <c r="K403" s="33"/>
      <c r="L403" s="29"/>
      <c r="M403" s="412">
        <v>1</v>
      </c>
    </row>
    <row r="404" spans="1:13" s="363" customFormat="1" ht="38.25" x14ac:dyDescent="0.2">
      <c r="A404" s="14">
        <f>A403+1</f>
        <v>363</v>
      </c>
      <c r="B404" s="31" t="s">
        <v>785</v>
      </c>
      <c r="C404" s="390" t="s">
        <v>1379</v>
      </c>
      <c r="D404" s="755"/>
      <c r="E404" s="755"/>
      <c r="F404" s="755"/>
      <c r="G404" s="755"/>
      <c r="H404" s="390" t="s">
        <v>73</v>
      </c>
      <c r="I404" s="218" t="s">
        <v>1157</v>
      </c>
      <c r="J404" s="392">
        <v>2</v>
      </c>
      <c r="K404" s="33"/>
      <c r="L404" s="29"/>
      <c r="M404" s="413">
        <v>2</v>
      </c>
    </row>
    <row r="405" spans="1:13" s="363" customFormat="1" x14ac:dyDescent="0.2">
      <c r="A405" s="14">
        <f t="shared" ref="A405:A422" si="16">A404+1</f>
        <v>364</v>
      </c>
      <c r="B405" s="390" t="s">
        <v>759</v>
      </c>
      <c r="C405" s="391" t="s">
        <v>507</v>
      </c>
      <c r="D405" s="755"/>
      <c r="E405" s="755"/>
      <c r="F405" s="755"/>
      <c r="G405" s="755"/>
      <c r="H405" s="390" t="s">
        <v>73</v>
      </c>
      <c r="I405" s="218" t="s">
        <v>1158</v>
      </c>
      <c r="J405" s="392">
        <v>1</v>
      </c>
      <c r="K405" s="33"/>
      <c r="L405" s="29"/>
      <c r="M405" s="412">
        <v>1</v>
      </c>
    </row>
    <row r="406" spans="1:13" s="363" customFormat="1" ht="25.5" x14ac:dyDescent="0.2">
      <c r="A406" s="14">
        <f t="shared" si="16"/>
        <v>365</v>
      </c>
      <c r="B406" s="31" t="s">
        <v>785</v>
      </c>
      <c r="C406" s="390" t="s">
        <v>1379</v>
      </c>
      <c r="D406" s="755"/>
      <c r="E406" s="755"/>
      <c r="F406" s="755"/>
      <c r="G406" s="755"/>
      <c r="H406" s="390" t="s">
        <v>73</v>
      </c>
      <c r="I406" s="218" t="s">
        <v>1159</v>
      </c>
      <c r="J406" s="392">
        <v>1</v>
      </c>
      <c r="K406" s="33"/>
      <c r="L406" s="29"/>
      <c r="M406" s="412">
        <v>1</v>
      </c>
    </row>
    <row r="407" spans="1:13" s="363" customFormat="1" x14ac:dyDescent="0.2">
      <c r="A407" s="69"/>
      <c r="B407" s="769" t="s">
        <v>799</v>
      </c>
      <c r="C407" s="769"/>
      <c r="D407" s="769"/>
      <c r="E407" s="769"/>
      <c r="F407" s="769"/>
      <c r="G407" s="769"/>
      <c r="H407" s="769"/>
      <c r="I407" s="769"/>
      <c r="J407" s="69"/>
      <c r="K407" s="33"/>
      <c r="L407" s="29"/>
      <c r="M407" s="69"/>
    </row>
    <row r="408" spans="1:13" s="363" customFormat="1" ht="38.25" x14ac:dyDescent="0.2">
      <c r="A408" s="14">
        <f>A406+1</f>
        <v>366</v>
      </c>
      <c r="B408" s="31" t="s">
        <v>785</v>
      </c>
      <c r="C408" s="390" t="s">
        <v>1380</v>
      </c>
      <c r="D408" s="391">
        <v>5.9</v>
      </c>
      <c r="E408" s="391">
        <v>5.9</v>
      </c>
      <c r="F408" s="391">
        <v>5.9</v>
      </c>
      <c r="G408" s="391">
        <v>5.9</v>
      </c>
      <c r="H408" s="390" t="s">
        <v>513</v>
      </c>
      <c r="I408" s="399" t="s">
        <v>1160</v>
      </c>
      <c r="J408" s="392">
        <v>2</v>
      </c>
      <c r="K408" s="33"/>
      <c r="L408" s="29"/>
      <c r="M408" s="413">
        <v>2</v>
      </c>
    </row>
    <row r="409" spans="1:13" s="363" customFormat="1" ht="25.5" x14ac:dyDescent="0.2">
      <c r="A409" s="14">
        <f>A408+1</f>
        <v>367</v>
      </c>
      <c r="B409" s="390" t="s">
        <v>760</v>
      </c>
      <c r="C409" s="755" t="s">
        <v>518</v>
      </c>
      <c r="D409" s="755" t="s">
        <v>518</v>
      </c>
      <c r="E409" s="755" t="s">
        <v>518</v>
      </c>
      <c r="F409" s="755" t="s">
        <v>518</v>
      </c>
      <c r="G409" s="755" t="s">
        <v>518</v>
      </c>
      <c r="H409" s="390" t="s">
        <v>519</v>
      </c>
      <c r="I409" s="218" t="s">
        <v>1162</v>
      </c>
      <c r="J409" s="392">
        <v>1</v>
      </c>
      <c r="K409" s="33"/>
      <c r="L409" s="29"/>
      <c r="M409" s="412">
        <v>1</v>
      </c>
    </row>
    <row r="410" spans="1:13" s="363" customFormat="1" ht="25.5" x14ac:dyDescent="0.2">
      <c r="A410" s="14">
        <f t="shared" si="16"/>
        <v>368</v>
      </c>
      <c r="B410" s="390" t="s">
        <v>760</v>
      </c>
      <c r="C410" s="755"/>
      <c r="D410" s="755"/>
      <c r="E410" s="755"/>
      <c r="F410" s="755"/>
      <c r="G410" s="755"/>
      <c r="H410" s="390" t="s">
        <v>73</v>
      </c>
      <c r="I410" s="218" t="s">
        <v>1163</v>
      </c>
      <c r="J410" s="392">
        <v>1</v>
      </c>
      <c r="K410" s="33"/>
      <c r="L410" s="29"/>
      <c r="M410" s="412">
        <v>1</v>
      </c>
    </row>
    <row r="411" spans="1:13" s="363" customFormat="1" ht="38.25" x14ac:dyDescent="0.2">
      <c r="A411" s="14">
        <f t="shared" si="16"/>
        <v>369</v>
      </c>
      <c r="B411" s="31" t="s">
        <v>788</v>
      </c>
      <c r="C411" s="390" t="s">
        <v>1382</v>
      </c>
      <c r="D411" s="391" t="s">
        <v>522</v>
      </c>
      <c r="E411" s="755" t="s">
        <v>522</v>
      </c>
      <c r="F411" s="755" t="s">
        <v>522</v>
      </c>
      <c r="G411" s="755" t="s">
        <v>522</v>
      </c>
      <c r="H411" s="390" t="s">
        <v>523</v>
      </c>
      <c r="I411" s="218" t="s">
        <v>1501</v>
      </c>
      <c r="J411" s="392">
        <v>1</v>
      </c>
      <c r="K411" s="33"/>
      <c r="L411" s="29"/>
      <c r="M411" s="412">
        <v>1</v>
      </c>
    </row>
    <row r="412" spans="1:13" s="363" customFormat="1" ht="25.5" x14ac:dyDescent="0.2">
      <c r="A412" s="14">
        <f t="shared" si="16"/>
        <v>370</v>
      </c>
      <c r="B412" s="31" t="s">
        <v>788</v>
      </c>
      <c r="C412" s="390" t="s">
        <v>1382</v>
      </c>
      <c r="D412" s="391" t="s">
        <v>522</v>
      </c>
      <c r="E412" s="755"/>
      <c r="F412" s="755"/>
      <c r="G412" s="755"/>
      <c r="H412" s="390" t="s">
        <v>73</v>
      </c>
      <c r="I412" s="218" t="s">
        <v>1502</v>
      </c>
      <c r="J412" s="392">
        <v>1</v>
      </c>
      <c r="K412" s="33"/>
      <c r="L412" s="29"/>
      <c r="M412" s="412">
        <v>1</v>
      </c>
    </row>
    <row r="413" spans="1:13" s="363" customFormat="1" ht="25.5" x14ac:dyDescent="0.2">
      <c r="A413" s="14">
        <f>A412+1</f>
        <v>371</v>
      </c>
      <c r="B413" s="392" t="s">
        <v>761</v>
      </c>
      <c r="C413" s="395" t="s">
        <v>524</v>
      </c>
      <c r="D413" s="791" t="s">
        <v>524</v>
      </c>
      <c r="E413" s="791" t="s">
        <v>524</v>
      </c>
      <c r="F413" s="791" t="s">
        <v>524</v>
      </c>
      <c r="G413" s="791" t="s">
        <v>524</v>
      </c>
      <c r="H413" s="392" t="s">
        <v>525</v>
      </c>
      <c r="I413" s="400" t="s">
        <v>1259</v>
      </c>
      <c r="J413" s="392">
        <v>1</v>
      </c>
      <c r="K413" s="33"/>
      <c r="L413" s="29"/>
      <c r="M413" s="412">
        <v>1</v>
      </c>
    </row>
    <row r="414" spans="1:13" s="363" customFormat="1" ht="25.5" x14ac:dyDescent="0.2">
      <c r="A414" s="14">
        <f t="shared" si="16"/>
        <v>372</v>
      </c>
      <c r="B414" s="31" t="s">
        <v>785</v>
      </c>
      <c r="C414" s="392" t="s">
        <v>1388</v>
      </c>
      <c r="D414" s="791"/>
      <c r="E414" s="791"/>
      <c r="F414" s="791"/>
      <c r="G414" s="791"/>
      <c r="H414" s="392" t="s">
        <v>73</v>
      </c>
      <c r="I414" s="400" t="s">
        <v>1260</v>
      </c>
      <c r="J414" s="392">
        <v>1</v>
      </c>
      <c r="K414" s="33"/>
      <c r="L414" s="29"/>
      <c r="M414" s="412">
        <v>1</v>
      </c>
    </row>
    <row r="415" spans="1:13" s="363" customFormat="1" ht="25.5" x14ac:dyDescent="0.2">
      <c r="A415" s="14">
        <f t="shared" si="16"/>
        <v>373</v>
      </c>
      <c r="B415" s="390" t="s">
        <v>761</v>
      </c>
      <c r="C415" s="391" t="s">
        <v>526</v>
      </c>
      <c r="D415" s="391" t="s">
        <v>526</v>
      </c>
      <c r="E415" s="391" t="s">
        <v>526</v>
      </c>
      <c r="F415" s="391" t="s">
        <v>526</v>
      </c>
      <c r="G415" s="391" t="s">
        <v>526</v>
      </c>
      <c r="H415" s="390" t="s">
        <v>527</v>
      </c>
      <c r="I415" s="399" t="s">
        <v>1164</v>
      </c>
      <c r="J415" s="392">
        <v>1</v>
      </c>
      <c r="K415" s="33"/>
      <c r="L415" s="29"/>
      <c r="M415" s="412">
        <v>1</v>
      </c>
    </row>
    <row r="416" spans="1:13" s="363" customFormat="1" ht="25.5" x14ac:dyDescent="0.2">
      <c r="A416" s="14">
        <f t="shared" si="16"/>
        <v>374</v>
      </c>
      <c r="B416" s="390" t="s">
        <v>761</v>
      </c>
      <c r="C416" s="391" t="s">
        <v>529</v>
      </c>
      <c r="D416" s="755" t="s">
        <v>529</v>
      </c>
      <c r="E416" s="755" t="s">
        <v>529</v>
      </c>
      <c r="F416" s="755" t="s">
        <v>529</v>
      </c>
      <c r="G416" s="755" t="s">
        <v>529</v>
      </c>
      <c r="H416" s="390" t="s">
        <v>530</v>
      </c>
      <c r="I416" s="399" t="s">
        <v>1465</v>
      </c>
      <c r="J416" s="392">
        <v>1</v>
      </c>
      <c r="K416" s="33"/>
      <c r="L416" s="29"/>
      <c r="M416" s="412">
        <v>1</v>
      </c>
    </row>
    <row r="417" spans="1:13" s="363" customFormat="1" ht="25.5" x14ac:dyDescent="0.2">
      <c r="A417" s="14">
        <f t="shared" si="16"/>
        <v>375</v>
      </c>
      <c r="B417" s="390" t="s">
        <v>761</v>
      </c>
      <c r="C417" s="391" t="s">
        <v>529</v>
      </c>
      <c r="D417" s="755"/>
      <c r="E417" s="755"/>
      <c r="F417" s="755"/>
      <c r="G417" s="755"/>
      <c r="H417" s="392" t="s">
        <v>73</v>
      </c>
      <c r="I417" s="399" t="s">
        <v>1466</v>
      </c>
      <c r="J417" s="392">
        <v>1</v>
      </c>
      <c r="K417" s="33"/>
      <c r="L417" s="29"/>
      <c r="M417" s="412">
        <v>1</v>
      </c>
    </row>
    <row r="418" spans="1:13" s="363" customFormat="1" ht="25.5" x14ac:dyDescent="0.2">
      <c r="A418" s="14">
        <f>A417+1</f>
        <v>376</v>
      </c>
      <c r="B418" s="390" t="s">
        <v>761</v>
      </c>
      <c r="C418" s="391" t="s">
        <v>531</v>
      </c>
      <c r="D418" s="391" t="s">
        <v>531</v>
      </c>
      <c r="E418" s="391" t="s">
        <v>531</v>
      </c>
      <c r="F418" s="391" t="s">
        <v>531</v>
      </c>
      <c r="G418" s="391" t="s">
        <v>531</v>
      </c>
      <c r="H418" s="390" t="s">
        <v>532</v>
      </c>
      <c r="I418" s="399" t="s">
        <v>1165</v>
      </c>
      <c r="J418" s="392">
        <v>1</v>
      </c>
      <c r="K418" s="33"/>
      <c r="L418" s="29"/>
      <c r="M418" s="412">
        <v>1</v>
      </c>
    </row>
    <row r="419" spans="1:13" s="363" customFormat="1" ht="38.25" x14ac:dyDescent="0.2">
      <c r="A419" s="14">
        <f t="shared" si="16"/>
        <v>377</v>
      </c>
      <c r="B419" s="390" t="s">
        <v>761</v>
      </c>
      <c r="C419" s="390" t="s">
        <v>1383</v>
      </c>
      <c r="D419" s="755" t="s">
        <v>534</v>
      </c>
      <c r="E419" s="755" t="s">
        <v>534</v>
      </c>
      <c r="F419" s="755" t="s">
        <v>534</v>
      </c>
      <c r="G419" s="755" t="s">
        <v>534</v>
      </c>
      <c r="H419" s="390" t="s">
        <v>535</v>
      </c>
      <c r="I419" s="218" t="s">
        <v>1166</v>
      </c>
      <c r="J419" s="392">
        <v>1</v>
      </c>
      <c r="K419" s="33"/>
      <c r="L419" s="29"/>
      <c r="M419" s="412">
        <v>1</v>
      </c>
    </row>
    <row r="420" spans="1:13" s="363" customFormat="1" ht="25.5" x14ac:dyDescent="0.2">
      <c r="A420" s="14">
        <f t="shared" si="16"/>
        <v>378</v>
      </c>
      <c r="B420" s="390" t="s">
        <v>840</v>
      </c>
      <c r="C420" s="390" t="s">
        <v>1383</v>
      </c>
      <c r="D420" s="755"/>
      <c r="E420" s="755"/>
      <c r="F420" s="755"/>
      <c r="G420" s="755"/>
      <c r="H420" s="390" t="s">
        <v>73</v>
      </c>
      <c r="I420" s="218" t="s">
        <v>1167</v>
      </c>
      <c r="J420" s="392">
        <v>1</v>
      </c>
      <c r="K420" s="33"/>
      <c r="L420" s="29"/>
      <c r="M420" s="412">
        <v>1</v>
      </c>
    </row>
    <row r="421" spans="1:13" s="363" customFormat="1" ht="25.5" x14ac:dyDescent="0.2">
      <c r="A421" s="14">
        <f t="shared" si="16"/>
        <v>379</v>
      </c>
      <c r="B421" s="31" t="s">
        <v>788</v>
      </c>
      <c r="C421" s="390" t="s">
        <v>1385</v>
      </c>
      <c r="D421" s="391" t="s">
        <v>550</v>
      </c>
      <c r="E421" s="395" t="s">
        <v>538</v>
      </c>
      <c r="F421" s="395" t="s">
        <v>538</v>
      </c>
      <c r="G421" s="395" t="s">
        <v>538</v>
      </c>
      <c r="H421" s="390" t="s">
        <v>551</v>
      </c>
      <c r="I421" s="399" t="s">
        <v>1177</v>
      </c>
      <c r="J421" s="392">
        <v>1</v>
      </c>
      <c r="K421" s="266"/>
      <c r="L421" s="29"/>
      <c r="M421" s="412">
        <v>1</v>
      </c>
    </row>
    <row r="422" spans="1:13" s="363" customFormat="1" ht="51" x14ac:dyDescent="0.2">
      <c r="A422" s="14">
        <f t="shared" si="16"/>
        <v>380</v>
      </c>
      <c r="B422" s="31" t="s">
        <v>788</v>
      </c>
      <c r="C422" s="390" t="s">
        <v>1386</v>
      </c>
      <c r="D422" s="756" t="s">
        <v>553</v>
      </c>
      <c r="E422" s="756" t="s">
        <v>553</v>
      </c>
      <c r="F422" s="756" t="s">
        <v>553</v>
      </c>
      <c r="G422" s="756" t="s">
        <v>553</v>
      </c>
      <c r="H422" s="390" t="s">
        <v>554</v>
      </c>
      <c r="I422" s="218" t="s">
        <v>1178</v>
      </c>
      <c r="J422" s="392">
        <v>1</v>
      </c>
      <c r="K422" s="33"/>
      <c r="L422" s="29"/>
      <c r="M422" s="412">
        <v>1</v>
      </c>
    </row>
    <row r="423" spans="1:13" s="363" customFormat="1" ht="12.75" customHeight="1" x14ac:dyDescent="0.2">
      <c r="A423" s="397"/>
      <c r="B423" s="31" t="s">
        <v>786</v>
      </c>
      <c r="C423" s="754" t="s">
        <v>1387</v>
      </c>
      <c r="D423" s="757"/>
      <c r="E423" s="757"/>
      <c r="F423" s="757"/>
      <c r="G423" s="757"/>
      <c r="H423" s="390" t="s">
        <v>73</v>
      </c>
      <c r="I423" s="399" t="s">
        <v>1179</v>
      </c>
      <c r="J423" s="397"/>
      <c r="K423" s="33"/>
      <c r="L423" s="29"/>
      <c r="M423" s="397"/>
    </row>
    <row r="424" spans="1:13" s="363" customFormat="1" ht="25.5" x14ac:dyDescent="0.2">
      <c r="A424" s="14">
        <f>A422+1</f>
        <v>381</v>
      </c>
      <c r="B424" s="31" t="s">
        <v>786</v>
      </c>
      <c r="C424" s="754"/>
      <c r="D424" s="757"/>
      <c r="E424" s="757"/>
      <c r="F424" s="757"/>
      <c r="G424" s="757"/>
      <c r="H424" s="390" t="s">
        <v>73</v>
      </c>
      <c r="I424" s="399" t="s">
        <v>1180</v>
      </c>
      <c r="J424" s="392">
        <v>1</v>
      </c>
      <c r="K424" s="33"/>
      <c r="L424" s="29"/>
      <c r="M424" s="412">
        <v>1</v>
      </c>
    </row>
    <row r="425" spans="1:13" s="363" customFormat="1" x14ac:dyDescent="0.2">
      <c r="A425" s="14">
        <f>A424+1</f>
        <v>382</v>
      </c>
      <c r="B425" s="31" t="s">
        <v>786</v>
      </c>
      <c r="C425" s="754"/>
      <c r="D425" s="757"/>
      <c r="E425" s="757"/>
      <c r="F425" s="757"/>
      <c r="G425" s="757"/>
      <c r="H425" s="390" t="s">
        <v>73</v>
      </c>
      <c r="I425" s="399" t="s">
        <v>1181</v>
      </c>
      <c r="J425" s="392">
        <v>1</v>
      </c>
      <c r="K425" s="33"/>
      <c r="L425" s="29"/>
      <c r="M425" s="412">
        <v>1</v>
      </c>
    </row>
    <row r="426" spans="1:13" ht="25.5" x14ac:dyDescent="0.2">
      <c r="A426" s="14">
        <f>A425+1</f>
        <v>383</v>
      </c>
      <c r="B426" s="31" t="s">
        <v>786</v>
      </c>
      <c r="C426" s="754"/>
      <c r="D426" s="757"/>
      <c r="E426" s="757"/>
      <c r="F426" s="757"/>
      <c r="G426" s="757"/>
      <c r="H426" s="390" t="s">
        <v>73</v>
      </c>
      <c r="I426" s="399" t="s">
        <v>1182</v>
      </c>
      <c r="J426" s="392">
        <v>1</v>
      </c>
      <c r="K426" s="33"/>
      <c r="M426" s="412">
        <v>1</v>
      </c>
    </row>
    <row r="427" spans="1:13" ht="25.5" x14ac:dyDescent="0.2">
      <c r="A427" s="14">
        <f>A426+1</f>
        <v>384</v>
      </c>
      <c r="B427" s="31" t="s">
        <v>786</v>
      </c>
      <c r="C427" s="390" t="s">
        <v>1387</v>
      </c>
      <c r="D427" s="758"/>
      <c r="E427" s="758"/>
      <c r="F427" s="758"/>
      <c r="G427" s="758"/>
      <c r="H427" s="390" t="s">
        <v>73</v>
      </c>
      <c r="I427" s="399" t="s">
        <v>1183</v>
      </c>
      <c r="J427" s="392">
        <v>1</v>
      </c>
      <c r="K427" s="33"/>
      <c r="M427" s="412">
        <v>1</v>
      </c>
    </row>
    <row r="428" spans="1:13" x14ac:dyDescent="0.2">
      <c r="A428" s="69"/>
      <c r="B428" s="769" t="s">
        <v>800</v>
      </c>
      <c r="C428" s="769"/>
      <c r="D428" s="769"/>
      <c r="E428" s="769"/>
      <c r="F428" s="769"/>
      <c r="G428" s="769"/>
      <c r="H428" s="769"/>
      <c r="I428" s="769"/>
      <c r="J428" s="271"/>
      <c r="K428" s="33"/>
      <c r="M428" s="69"/>
    </row>
    <row r="429" spans="1:13" ht="25.5" x14ac:dyDescent="0.2">
      <c r="A429" s="14">
        <f>A427+1</f>
        <v>385</v>
      </c>
      <c r="B429" s="390" t="s">
        <v>809</v>
      </c>
      <c r="C429" s="391" t="s">
        <v>561</v>
      </c>
      <c r="D429" s="391" t="s">
        <v>561</v>
      </c>
      <c r="E429" s="391" t="s">
        <v>561</v>
      </c>
      <c r="F429" s="391" t="s">
        <v>561</v>
      </c>
      <c r="G429" s="391" t="s">
        <v>561</v>
      </c>
      <c r="H429" s="390" t="s">
        <v>562</v>
      </c>
      <c r="I429" s="218" t="s">
        <v>1184</v>
      </c>
      <c r="J429" s="392">
        <v>1</v>
      </c>
      <c r="K429" s="33"/>
      <c r="M429" s="412">
        <v>1</v>
      </c>
    </row>
    <row r="430" spans="1:13" ht="25.5" x14ac:dyDescent="0.2">
      <c r="A430" s="397"/>
      <c r="B430" s="31" t="s">
        <v>788</v>
      </c>
      <c r="C430" s="390" t="s">
        <v>1401</v>
      </c>
      <c r="D430" s="755" t="s">
        <v>564</v>
      </c>
      <c r="E430" s="755" t="s">
        <v>564</v>
      </c>
      <c r="F430" s="755" t="s">
        <v>564</v>
      </c>
      <c r="G430" s="755" t="s">
        <v>564</v>
      </c>
      <c r="H430" s="390" t="s">
        <v>565</v>
      </c>
      <c r="I430" s="399" t="s">
        <v>1185</v>
      </c>
      <c r="J430" s="31"/>
      <c r="K430" s="33"/>
      <c r="M430" s="397"/>
    </row>
    <row r="431" spans="1:13" x14ac:dyDescent="0.2">
      <c r="A431" s="14">
        <f>A429+1</f>
        <v>386</v>
      </c>
      <c r="B431" s="390" t="s">
        <v>762</v>
      </c>
      <c r="C431" s="391" t="s">
        <v>564</v>
      </c>
      <c r="D431" s="755"/>
      <c r="E431" s="755"/>
      <c r="F431" s="755"/>
      <c r="G431" s="755"/>
      <c r="H431" s="390" t="s">
        <v>73</v>
      </c>
      <c r="I431" s="399" t="s">
        <v>1186</v>
      </c>
      <c r="J431" s="392">
        <v>1</v>
      </c>
      <c r="K431" s="33"/>
      <c r="M431" s="412">
        <v>1</v>
      </c>
    </row>
    <row r="432" spans="1:13" ht="25.5" x14ac:dyDescent="0.2">
      <c r="A432" s="14">
        <f t="shared" ref="A432:A438" si="17">A431+1</f>
        <v>387</v>
      </c>
      <c r="B432" s="31" t="s">
        <v>788</v>
      </c>
      <c r="C432" s="390" t="s">
        <v>1401</v>
      </c>
      <c r="D432" s="755"/>
      <c r="E432" s="755"/>
      <c r="F432" s="755"/>
      <c r="G432" s="755"/>
      <c r="H432" s="390" t="s">
        <v>73</v>
      </c>
      <c r="I432" s="399" t="s">
        <v>1187</v>
      </c>
      <c r="J432" s="392">
        <v>1</v>
      </c>
      <c r="K432" s="33"/>
      <c r="M432" s="412">
        <v>1</v>
      </c>
    </row>
    <row r="433" spans="1:13" ht="51" x14ac:dyDescent="0.2">
      <c r="A433" s="14">
        <f t="shared" si="17"/>
        <v>388</v>
      </c>
      <c r="B433" s="390" t="s">
        <v>763</v>
      </c>
      <c r="C433" s="391" t="s">
        <v>564</v>
      </c>
      <c r="D433" s="755"/>
      <c r="E433" s="755"/>
      <c r="F433" s="755"/>
      <c r="G433" s="755"/>
      <c r="H433" s="390" t="s">
        <v>73</v>
      </c>
      <c r="I433" s="399" t="s">
        <v>1188</v>
      </c>
      <c r="J433" s="392">
        <v>1</v>
      </c>
      <c r="K433" s="33"/>
      <c r="M433" s="412">
        <v>1</v>
      </c>
    </row>
    <row r="434" spans="1:13" ht="25.5" x14ac:dyDescent="0.2">
      <c r="A434" s="14">
        <f t="shared" si="17"/>
        <v>389</v>
      </c>
      <c r="B434" s="31" t="s">
        <v>788</v>
      </c>
      <c r="C434" s="390" t="s">
        <v>1401</v>
      </c>
      <c r="D434" s="755"/>
      <c r="E434" s="755"/>
      <c r="F434" s="755"/>
      <c r="G434" s="755"/>
      <c r="H434" s="390" t="s">
        <v>73</v>
      </c>
      <c r="I434" s="399" t="s">
        <v>1189</v>
      </c>
      <c r="J434" s="392">
        <v>1</v>
      </c>
      <c r="K434" s="33"/>
      <c r="M434" s="412">
        <v>1</v>
      </c>
    </row>
    <row r="435" spans="1:13" ht="51" x14ac:dyDescent="0.2">
      <c r="A435" s="14">
        <f t="shared" si="17"/>
        <v>390</v>
      </c>
      <c r="B435" s="31" t="s">
        <v>785</v>
      </c>
      <c r="C435" s="390" t="s">
        <v>1402</v>
      </c>
      <c r="D435" s="755"/>
      <c r="E435" s="755"/>
      <c r="F435" s="755"/>
      <c r="G435" s="755"/>
      <c r="H435" s="390" t="s">
        <v>73</v>
      </c>
      <c r="I435" s="399" t="s">
        <v>1190</v>
      </c>
      <c r="J435" s="392">
        <v>1</v>
      </c>
      <c r="K435" s="33"/>
      <c r="M435" s="412">
        <v>1</v>
      </c>
    </row>
    <row r="436" spans="1:13" ht="51" x14ac:dyDescent="0.2">
      <c r="A436" s="14">
        <f t="shared" si="17"/>
        <v>391</v>
      </c>
      <c r="B436" s="31" t="s">
        <v>786</v>
      </c>
      <c r="C436" s="390" t="s">
        <v>1403</v>
      </c>
      <c r="D436" s="755"/>
      <c r="E436" s="755"/>
      <c r="F436" s="755"/>
      <c r="G436" s="755"/>
      <c r="H436" s="390" t="s">
        <v>73</v>
      </c>
      <c r="I436" s="399" t="s">
        <v>1191</v>
      </c>
      <c r="J436" s="392">
        <v>1</v>
      </c>
      <c r="K436" s="33"/>
      <c r="M436" s="412">
        <v>1</v>
      </c>
    </row>
    <row r="437" spans="1:13" x14ac:dyDescent="0.2">
      <c r="A437" s="14">
        <f t="shared" si="17"/>
        <v>392</v>
      </c>
      <c r="B437" s="390" t="s">
        <v>765</v>
      </c>
      <c r="C437" s="391" t="s">
        <v>571</v>
      </c>
      <c r="D437" s="755" t="s">
        <v>571</v>
      </c>
      <c r="E437" s="755" t="s">
        <v>571</v>
      </c>
      <c r="F437" s="755" t="s">
        <v>571</v>
      </c>
      <c r="G437" s="756" t="s">
        <v>571</v>
      </c>
      <c r="H437" s="390" t="s">
        <v>572</v>
      </c>
      <c r="I437" s="399" t="s">
        <v>1192</v>
      </c>
      <c r="J437" s="392">
        <v>1</v>
      </c>
      <c r="K437" s="33"/>
      <c r="M437" s="412">
        <v>1</v>
      </c>
    </row>
    <row r="438" spans="1:13" ht="38.25" x14ac:dyDescent="0.2">
      <c r="A438" s="14">
        <f t="shared" si="17"/>
        <v>393</v>
      </c>
      <c r="B438" s="390" t="s">
        <v>766</v>
      </c>
      <c r="C438" s="391" t="s">
        <v>571</v>
      </c>
      <c r="D438" s="755"/>
      <c r="E438" s="755"/>
      <c r="F438" s="755"/>
      <c r="G438" s="758"/>
      <c r="H438" s="390" t="s">
        <v>73</v>
      </c>
      <c r="I438" s="399" t="s">
        <v>1193</v>
      </c>
      <c r="J438" s="392">
        <v>1</v>
      </c>
      <c r="K438" s="33"/>
      <c r="M438" s="412">
        <v>1</v>
      </c>
    </row>
    <row r="439" spans="1:13" ht="25.5" x14ac:dyDescent="0.2">
      <c r="A439" s="397"/>
      <c r="B439" s="31"/>
      <c r="C439" s="397"/>
      <c r="D439" s="225"/>
      <c r="E439" s="225"/>
      <c r="F439" s="225"/>
      <c r="G439" s="773" t="s">
        <v>1778</v>
      </c>
      <c r="H439" s="421" t="s">
        <v>73</v>
      </c>
      <c r="I439" s="224" t="s">
        <v>1907</v>
      </c>
      <c r="J439" s="391"/>
      <c r="K439" s="33"/>
      <c r="L439" s="33"/>
      <c r="M439" s="361"/>
    </row>
    <row r="440" spans="1:13" x14ac:dyDescent="0.2">
      <c r="A440" s="14">
        <f>A438+1</f>
        <v>394</v>
      </c>
      <c r="B440" s="31"/>
      <c r="C440" s="397"/>
      <c r="D440" s="225"/>
      <c r="E440" s="225"/>
      <c r="F440" s="225"/>
      <c r="G440" s="774"/>
      <c r="H440" s="421" t="s">
        <v>73</v>
      </c>
      <c r="I440" s="224" t="s">
        <v>1902</v>
      </c>
      <c r="J440" s="391"/>
      <c r="K440" s="33"/>
      <c r="L440" s="33"/>
      <c r="M440" s="412">
        <v>1</v>
      </c>
    </row>
    <row r="441" spans="1:13" ht="25.5" x14ac:dyDescent="0.2">
      <c r="A441" s="14">
        <f>A440+1</f>
        <v>395</v>
      </c>
      <c r="B441" s="31"/>
      <c r="C441" s="397"/>
      <c r="D441" s="225"/>
      <c r="E441" s="225"/>
      <c r="F441" s="225"/>
      <c r="G441" s="774"/>
      <c r="H441" s="421" t="s">
        <v>73</v>
      </c>
      <c r="I441" s="224" t="s">
        <v>1903</v>
      </c>
      <c r="J441" s="391"/>
      <c r="K441" s="33"/>
      <c r="L441" s="33"/>
      <c r="M441" s="412">
        <v>1</v>
      </c>
    </row>
    <row r="442" spans="1:13" ht="25.5" x14ac:dyDescent="0.2">
      <c r="A442" s="14">
        <f t="shared" ref="A442:A445" si="18">A441+1</f>
        <v>396</v>
      </c>
      <c r="B442" s="31"/>
      <c r="C442" s="397"/>
      <c r="D442" s="225"/>
      <c r="E442" s="225"/>
      <c r="F442" s="225"/>
      <c r="G442" s="774"/>
      <c r="H442" s="421" t="s">
        <v>73</v>
      </c>
      <c r="I442" s="224" t="s">
        <v>1904</v>
      </c>
      <c r="J442" s="391"/>
      <c r="K442" s="33"/>
      <c r="L442" s="33"/>
      <c r="M442" s="412">
        <v>1</v>
      </c>
    </row>
    <row r="443" spans="1:13" ht="51" x14ac:dyDescent="0.2">
      <c r="A443" s="14">
        <f t="shared" si="18"/>
        <v>397</v>
      </c>
      <c r="B443" s="31"/>
      <c r="C443" s="397"/>
      <c r="D443" s="225"/>
      <c r="E443" s="225"/>
      <c r="F443" s="225"/>
      <c r="G443" s="774"/>
      <c r="H443" s="421" t="s">
        <v>73</v>
      </c>
      <c r="I443" s="224" t="s">
        <v>1905</v>
      </c>
      <c r="J443" s="391"/>
      <c r="K443" s="33"/>
      <c r="L443" s="33"/>
      <c r="M443" s="412">
        <v>1</v>
      </c>
    </row>
    <row r="444" spans="1:13" x14ac:dyDescent="0.2">
      <c r="A444" s="14">
        <f t="shared" si="18"/>
        <v>398</v>
      </c>
      <c r="B444" s="31"/>
      <c r="C444" s="397"/>
      <c r="D444" s="225"/>
      <c r="E444" s="225"/>
      <c r="F444" s="225"/>
      <c r="G444" s="775"/>
      <c r="H444" s="421" t="s">
        <v>73</v>
      </c>
      <c r="I444" s="224" t="s">
        <v>1906</v>
      </c>
      <c r="J444" s="391"/>
      <c r="K444" s="33"/>
      <c r="L444" s="33"/>
      <c r="M444" s="412">
        <v>1</v>
      </c>
    </row>
    <row r="445" spans="1:13" ht="38.25" x14ac:dyDescent="0.2">
      <c r="A445" s="14">
        <f t="shared" si="18"/>
        <v>399</v>
      </c>
      <c r="B445" s="31" t="s">
        <v>788</v>
      </c>
      <c r="C445" s="390" t="s">
        <v>1389</v>
      </c>
      <c r="D445" s="391" t="s">
        <v>571</v>
      </c>
      <c r="E445" s="391" t="s">
        <v>571</v>
      </c>
      <c r="F445" s="391" t="s">
        <v>571</v>
      </c>
      <c r="G445" s="391" t="s">
        <v>571</v>
      </c>
      <c r="H445" s="390" t="s">
        <v>73</v>
      </c>
      <c r="I445" s="399" t="s">
        <v>1194</v>
      </c>
      <c r="J445" s="392">
        <v>1</v>
      </c>
      <c r="K445" s="33"/>
      <c r="M445" s="412">
        <v>1</v>
      </c>
    </row>
    <row r="446" spans="1:13" customFormat="1" ht="25.5" x14ac:dyDescent="0.2">
      <c r="A446" s="284"/>
      <c r="B446" s="253"/>
      <c r="C446" s="253"/>
      <c r="D446" s="110"/>
      <c r="E446" s="110"/>
      <c r="F446" s="764" t="s">
        <v>1778</v>
      </c>
      <c r="G446" s="773" t="s">
        <v>571</v>
      </c>
      <c r="H446" s="764" t="s">
        <v>572</v>
      </c>
      <c r="I446" s="400" t="s">
        <v>1959</v>
      </c>
      <c r="J446" s="283"/>
      <c r="K446" s="398"/>
      <c r="L446" s="282"/>
      <c r="M446" s="409"/>
    </row>
    <row r="447" spans="1:13" customFormat="1" x14ac:dyDescent="0.2">
      <c r="A447" s="311">
        <f>A445+1</f>
        <v>400</v>
      </c>
      <c r="B447" s="253"/>
      <c r="C447" s="253"/>
      <c r="D447" s="110"/>
      <c r="E447" s="110"/>
      <c r="F447" s="791"/>
      <c r="G447" s="774"/>
      <c r="H447" s="764"/>
      <c r="I447" s="400" t="s">
        <v>1662</v>
      </c>
      <c r="J447" s="270">
        <v>0</v>
      </c>
      <c r="K447" s="266" t="s">
        <v>1789</v>
      </c>
      <c r="L447" s="282"/>
      <c r="M447" s="412">
        <v>1</v>
      </c>
    </row>
    <row r="448" spans="1:13" customFormat="1" x14ac:dyDescent="0.2">
      <c r="A448" s="311">
        <f>A447+1</f>
        <v>401</v>
      </c>
      <c r="B448" s="253"/>
      <c r="C448" s="253"/>
      <c r="D448" s="110"/>
      <c r="E448" s="110"/>
      <c r="F448" s="791"/>
      <c r="G448" s="774"/>
      <c r="H448" s="764"/>
      <c r="I448" s="203" t="s">
        <v>1663</v>
      </c>
      <c r="J448" s="394">
        <v>0</v>
      </c>
      <c r="K448" s="266" t="s">
        <v>1789</v>
      </c>
      <c r="L448" s="282"/>
      <c r="M448" s="412">
        <v>1</v>
      </c>
    </row>
    <row r="449" spans="1:13" customFormat="1" ht="25.5" x14ac:dyDescent="0.2">
      <c r="A449" s="311">
        <f t="shared" ref="A449:A454" si="19">A448+1</f>
        <v>402</v>
      </c>
      <c r="B449" s="253"/>
      <c r="C449" s="253"/>
      <c r="D449" s="110"/>
      <c r="E449" s="110"/>
      <c r="F449" s="791"/>
      <c r="G449" s="774"/>
      <c r="H449" s="764"/>
      <c r="I449" s="203" t="s">
        <v>1664</v>
      </c>
      <c r="J449" s="394">
        <v>0</v>
      </c>
      <c r="K449" s="266" t="s">
        <v>1789</v>
      </c>
      <c r="L449" s="282"/>
      <c r="M449" s="412">
        <v>1</v>
      </c>
    </row>
    <row r="450" spans="1:13" customFormat="1" ht="12.75" customHeight="1" x14ac:dyDescent="0.2">
      <c r="A450" s="311">
        <f t="shared" si="19"/>
        <v>403</v>
      </c>
      <c r="B450" s="253"/>
      <c r="C450" s="253"/>
      <c r="D450" s="110"/>
      <c r="E450" s="110"/>
      <c r="F450" s="791"/>
      <c r="G450" s="774"/>
      <c r="H450" s="764"/>
      <c r="I450" s="203" t="s">
        <v>1665</v>
      </c>
      <c r="J450" s="394">
        <v>0</v>
      </c>
      <c r="K450" s="266" t="s">
        <v>1789</v>
      </c>
      <c r="L450" s="282"/>
      <c r="M450" s="412">
        <v>1</v>
      </c>
    </row>
    <row r="451" spans="1:13" customFormat="1" ht="25.5" x14ac:dyDescent="0.2">
      <c r="A451" s="311">
        <f t="shared" si="19"/>
        <v>404</v>
      </c>
      <c r="B451" s="253"/>
      <c r="C451" s="253"/>
      <c r="D451" s="110"/>
      <c r="E451" s="110"/>
      <c r="F451" s="791"/>
      <c r="G451" s="774"/>
      <c r="H451" s="764"/>
      <c r="I451" s="203" t="s">
        <v>1960</v>
      </c>
      <c r="J451" s="394">
        <v>0</v>
      </c>
      <c r="K451" s="266" t="s">
        <v>1789</v>
      </c>
      <c r="L451" s="282"/>
      <c r="M451" s="412">
        <v>1</v>
      </c>
    </row>
    <row r="452" spans="1:13" customFormat="1" ht="25.5" x14ac:dyDescent="0.2">
      <c r="A452" s="311">
        <f t="shared" si="19"/>
        <v>405</v>
      </c>
      <c r="B452" s="253"/>
      <c r="C452" s="253"/>
      <c r="D452" s="110"/>
      <c r="E452" s="110"/>
      <c r="F452" s="791"/>
      <c r="G452" s="774"/>
      <c r="H452" s="764"/>
      <c r="I452" s="203" t="s">
        <v>1961</v>
      </c>
      <c r="J452" s="394">
        <v>0</v>
      </c>
      <c r="K452" s="266" t="s">
        <v>1789</v>
      </c>
      <c r="L452" s="282"/>
      <c r="M452" s="412">
        <v>1</v>
      </c>
    </row>
    <row r="453" spans="1:13" ht="25.5" x14ac:dyDescent="0.2">
      <c r="A453" s="311">
        <f t="shared" si="19"/>
        <v>406</v>
      </c>
      <c r="B453" s="390" t="s">
        <v>765</v>
      </c>
      <c r="C453" s="391" t="s">
        <v>571</v>
      </c>
      <c r="D453" s="756" t="s">
        <v>571</v>
      </c>
      <c r="E453" s="756" t="s">
        <v>571</v>
      </c>
      <c r="F453" s="756" t="s">
        <v>571</v>
      </c>
      <c r="G453" s="774"/>
      <c r="H453" s="390" t="s">
        <v>73</v>
      </c>
      <c r="I453" s="399" t="s">
        <v>1195</v>
      </c>
      <c r="J453" s="392">
        <v>1</v>
      </c>
      <c r="K453" s="33"/>
      <c r="M453" s="412">
        <v>1</v>
      </c>
    </row>
    <row r="454" spans="1:13" ht="39.75" customHeight="1" x14ac:dyDescent="0.2">
      <c r="A454" s="311">
        <f t="shared" si="19"/>
        <v>407</v>
      </c>
      <c r="B454" s="31" t="s">
        <v>788</v>
      </c>
      <c r="C454" s="390" t="s">
        <v>1389</v>
      </c>
      <c r="D454" s="757"/>
      <c r="E454" s="757"/>
      <c r="F454" s="757"/>
      <c r="G454" s="774"/>
      <c r="H454" s="390" t="s">
        <v>73</v>
      </c>
      <c r="I454" s="218" t="s">
        <v>1196</v>
      </c>
      <c r="J454" s="392">
        <v>1</v>
      </c>
      <c r="K454" s="33"/>
      <c r="M454" s="412">
        <v>1</v>
      </c>
    </row>
    <row r="455" spans="1:13" ht="12.75" customHeight="1" x14ac:dyDescent="0.2">
      <c r="A455" s="397"/>
      <c r="B455" s="31" t="s">
        <v>788</v>
      </c>
      <c r="C455" s="754" t="s">
        <v>1389</v>
      </c>
      <c r="D455" s="758"/>
      <c r="E455" s="758"/>
      <c r="F455" s="758"/>
      <c r="G455" s="774"/>
      <c r="H455" s="390" t="s">
        <v>73</v>
      </c>
      <c r="I455" s="399" t="s">
        <v>1197</v>
      </c>
      <c r="J455" s="31"/>
      <c r="K455" s="33"/>
      <c r="M455" s="397"/>
    </row>
    <row r="456" spans="1:13" x14ac:dyDescent="0.2">
      <c r="A456" s="14">
        <f>A454+1</f>
        <v>408</v>
      </c>
      <c r="B456" s="31" t="s">
        <v>788</v>
      </c>
      <c r="C456" s="754"/>
      <c r="D456" s="756" t="s">
        <v>571</v>
      </c>
      <c r="E456" s="756" t="s">
        <v>571</v>
      </c>
      <c r="F456" s="756" t="s">
        <v>571</v>
      </c>
      <c r="G456" s="774"/>
      <c r="H456" s="390" t="s">
        <v>73</v>
      </c>
      <c r="I456" s="399" t="s">
        <v>1198</v>
      </c>
      <c r="J456" s="392">
        <v>1</v>
      </c>
      <c r="K456" s="33"/>
      <c r="M456" s="412">
        <v>1</v>
      </c>
    </row>
    <row r="457" spans="1:13" ht="25.5" x14ac:dyDescent="0.2">
      <c r="A457" s="14">
        <f>A456+1</f>
        <v>409</v>
      </c>
      <c r="B457" s="31" t="s">
        <v>788</v>
      </c>
      <c r="C457" s="754"/>
      <c r="D457" s="757"/>
      <c r="E457" s="757"/>
      <c r="F457" s="757"/>
      <c r="G457" s="774"/>
      <c r="H457" s="390" t="s">
        <v>73</v>
      </c>
      <c r="I457" s="399" t="s">
        <v>1199</v>
      </c>
      <c r="J457" s="392">
        <v>1</v>
      </c>
      <c r="K457" s="33"/>
      <c r="M457" s="412">
        <v>1</v>
      </c>
    </row>
    <row r="458" spans="1:13" x14ac:dyDescent="0.2">
      <c r="A458" s="14">
        <f>A457+1</f>
        <v>410</v>
      </c>
      <c r="B458" s="31" t="s">
        <v>788</v>
      </c>
      <c r="C458" s="754"/>
      <c r="D458" s="758"/>
      <c r="E458" s="758"/>
      <c r="F458" s="758"/>
      <c r="G458" s="775"/>
      <c r="H458" s="390" t="s">
        <v>73</v>
      </c>
      <c r="I458" s="399" t="s">
        <v>1200</v>
      </c>
      <c r="J458" s="392">
        <v>1</v>
      </c>
      <c r="K458" s="33"/>
      <c r="M458" s="412">
        <v>1</v>
      </c>
    </row>
    <row r="459" spans="1:13" s="26" customFormat="1" ht="25.5" x14ac:dyDescent="0.2">
      <c r="A459" s="14">
        <f>A458+1</f>
        <v>411</v>
      </c>
      <c r="B459" s="31" t="s">
        <v>788</v>
      </c>
      <c r="C459" s="390" t="s">
        <v>1390</v>
      </c>
      <c r="D459" s="755" t="s">
        <v>581</v>
      </c>
      <c r="E459" s="755" t="s">
        <v>581</v>
      </c>
      <c r="F459" s="755" t="s">
        <v>581</v>
      </c>
      <c r="G459" s="755" t="s">
        <v>581</v>
      </c>
      <c r="H459" s="390" t="s">
        <v>582</v>
      </c>
      <c r="I459" s="399" t="s">
        <v>1201</v>
      </c>
      <c r="J459" s="392">
        <v>1</v>
      </c>
      <c r="K459" s="35"/>
      <c r="M459" s="414">
        <v>1</v>
      </c>
    </row>
    <row r="460" spans="1:13" s="26" customFormat="1" x14ac:dyDescent="0.2">
      <c r="A460" s="31"/>
      <c r="B460" s="31" t="s">
        <v>786</v>
      </c>
      <c r="C460" s="754" t="s">
        <v>1391</v>
      </c>
      <c r="D460" s="755"/>
      <c r="E460" s="755"/>
      <c r="F460" s="755"/>
      <c r="G460" s="755"/>
      <c r="H460" s="390" t="s">
        <v>73</v>
      </c>
      <c r="I460" s="399" t="s">
        <v>1202</v>
      </c>
      <c r="J460" s="31"/>
      <c r="K460" s="35"/>
      <c r="M460" s="31"/>
    </row>
    <row r="461" spans="1:13" s="26" customFormat="1" ht="25.5" x14ac:dyDescent="0.2">
      <c r="A461" s="42">
        <f>A459+1</f>
        <v>412</v>
      </c>
      <c r="B461" s="31" t="s">
        <v>786</v>
      </c>
      <c r="C461" s="754"/>
      <c r="D461" s="755"/>
      <c r="E461" s="755"/>
      <c r="F461" s="755"/>
      <c r="G461" s="755"/>
      <c r="H461" s="390" t="s">
        <v>73</v>
      </c>
      <c r="I461" s="399" t="s">
        <v>1203</v>
      </c>
      <c r="J461" s="392">
        <v>1</v>
      </c>
      <c r="K461" s="35"/>
      <c r="M461" s="414">
        <v>1</v>
      </c>
    </row>
    <row r="462" spans="1:13" s="26" customFormat="1" ht="38.25" x14ac:dyDescent="0.2">
      <c r="A462" s="42">
        <f t="shared" ref="A462:A463" si="20">A461+1</f>
        <v>413</v>
      </c>
      <c r="B462" s="31" t="s">
        <v>786</v>
      </c>
      <c r="C462" s="754" t="s">
        <v>1391</v>
      </c>
      <c r="D462" s="755" t="s">
        <v>581</v>
      </c>
      <c r="E462" s="755" t="s">
        <v>581</v>
      </c>
      <c r="F462" s="755" t="s">
        <v>581</v>
      </c>
      <c r="G462" s="755" t="s">
        <v>581</v>
      </c>
      <c r="H462" s="390" t="s">
        <v>1467</v>
      </c>
      <c r="I462" s="399" t="s">
        <v>1204</v>
      </c>
      <c r="J462" s="392">
        <v>1</v>
      </c>
      <c r="K462" s="35"/>
      <c r="M462" s="414">
        <v>1</v>
      </c>
    </row>
    <row r="463" spans="1:13" ht="25.5" x14ac:dyDescent="0.2">
      <c r="A463" s="42">
        <f t="shared" si="20"/>
        <v>414</v>
      </c>
      <c r="B463" s="31" t="s">
        <v>786</v>
      </c>
      <c r="C463" s="755"/>
      <c r="D463" s="755"/>
      <c r="E463" s="755"/>
      <c r="F463" s="755"/>
      <c r="G463" s="755"/>
      <c r="H463" s="390" t="s">
        <v>73</v>
      </c>
      <c r="I463" s="399" t="s">
        <v>1205</v>
      </c>
      <c r="J463" s="392">
        <v>1</v>
      </c>
      <c r="K463" s="33"/>
      <c r="M463" s="412">
        <v>1</v>
      </c>
    </row>
    <row r="464" spans="1:13" ht="38.25" x14ac:dyDescent="0.2">
      <c r="A464" s="31"/>
      <c r="B464" s="31" t="s">
        <v>785</v>
      </c>
      <c r="C464" s="754" t="s">
        <v>1400</v>
      </c>
      <c r="D464" s="754" t="s">
        <v>587</v>
      </c>
      <c r="E464" s="754" t="s">
        <v>587</v>
      </c>
      <c r="F464" s="754" t="s">
        <v>587</v>
      </c>
      <c r="G464" s="754" t="s">
        <v>587</v>
      </c>
      <c r="H464" s="390" t="s">
        <v>588</v>
      </c>
      <c r="I464" s="218" t="s">
        <v>1280</v>
      </c>
      <c r="J464" s="31"/>
      <c r="K464" s="33"/>
      <c r="M464" s="397"/>
    </row>
    <row r="465" spans="1:13" ht="25.5" x14ac:dyDescent="0.2">
      <c r="A465" s="14">
        <f>A463+1</f>
        <v>415</v>
      </c>
      <c r="B465" s="31" t="s">
        <v>785</v>
      </c>
      <c r="C465" s="754"/>
      <c r="D465" s="754"/>
      <c r="E465" s="754"/>
      <c r="F465" s="754"/>
      <c r="G465" s="754"/>
      <c r="H465" s="390" t="s">
        <v>73</v>
      </c>
      <c r="I465" s="399" t="s">
        <v>817</v>
      </c>
      <c r="J465" s="392">
        <v>2</v>
      </c>
      <c r="K465" s="33"/>
      <c r="M465" s="412">
        <v>1</v>
      </c>
    </row>
    <row r="466" spans="1:13" x14ac:dyDescent="0.2">
      <c r="A466" s="14">
        <f>A465+1</f>
        <v>416</v>
      </c>
      <c r="B466" s="31" t="s">
        <v>785</v>
      </c>
      <c r="C466" s="754"/>
      <c r="D466" s="754"/>
      <c r="E466" s="754"/>
      <c r="F466" s="754"/>
      <c r="G466" s="754"/>
      <c r="H466" s="390" t="s">
        <v>73</v>
      </c>
      <c r="I466" s="399" t="s">
        <v>816</v>
      </c>
      <c r="J466" s="392">
        <v>2</v>
      </c>
      <c r="K466" s="33"/>
      <c r="M466" s="412">
        <v>1</v>
      </c>
    </row>
    <row r="467" spans="1:13" ht="25.5" x14ac:dyDescent="0.2">
      <c r="A467" s="14">
        <f t="shared" ref="A467:A468" si="21">A466+1</f>
        <v>417</v>
      </c>
      <c r="B467" s="31"/>
      <c r="C467" s="754"/>
      <c r="D467" s="754"/>
      <c r="E467" s="754"/>
      <c r="F467" s="754"/>
      <c r="G467" s="754"/>
      <c r="H467" s="390" t="s">
        <v>73</v>
      </c>
      <c r="I467" s="218" t="s">
        <v>1281</v>
      </c>
      <c r="J467" s="392">
        <v>2</v>
      </c>
      <c r="K467" s="33"/>
      <c r="M467" s="412">
        <v>1</v>
      </c>
    </row>
    <row r="468" spans="1:13" ht="25.5" x14ac:dyDescent="0.2">
      <c r="A468" s="14">
        <f t="shared" si="21"/>
        <v>418</v>
      </c>
      <c r="B468" s="255"/>
      <c r="C468" s="110"/>
      <c r="D468" s="110"/>
      <c r="E468" s="764" t="s">
        <v>1605</v>
      </c>
      <c r="F468" s="764" t="s">
        <v>1605</v>
      </c>
      <c r="G468" s="764" t="s">
        <v>1605</v>
      </c>
      <c r="H468" s="277" t="s">
        <v>1551</v>
      </c>
      <c r="I468" s="203" t="s">
        <v>1824</v>
      </c>
      <c r="J468" s="270">
        <v>0</v>
      </c>
      <c r="K468" s="266" t="s">
        <v>1789</v>
      </c>
      <c r="M468" s="412">
        <v>1</v>
      </c>
    </row>
    <row r="469" spans="1:13" ht="38.25" x14ac:dyDescent="0.2">
      <c r="A469" s="14">
        <f>A468+1</f>
        <v>419</v>
      </c>
      <c r="B469" s="255"/>
      <c r="C469" s="110"/>
      <c r="D469" s="110"/>
      <c r="E469" s="791"/>
      <c r="F469" s="791"/>
      <c r="G469" s="791"/>
      <c r="H469" s="395" t="s">
        <v>73</v>
      </c>
      <c r="I469" s="203" t="s">
        <v>1825</v>
      </c>
      <c r="J469" s="270">
        <v>0</v>
      </c>
      <c r="K469" s="266" t="s">
        <v>1789</v>
      </c>
      <c r="M469" s="412">
        <v>1</v>
      </c>
    </row>
    <row r="470" spans="1:13" ht="38.25" x14ac:dyDescent="0.2">
      <c r="A470" s="14">
        <f t="shared" ref="A470:A487" si="22">A469+1</f>
        <v>420</v>
      </c>
      <c r="B470" s="31" t="s">
        <v>786</v>
      </c>
      <c r="C470" s="390" t="s">
        <v>1392</v>
      </c>
      <c r="D470" s="755" t="s">
        <v>592</v>
      </c>
      <c r="E470" s="755" t="s">
        <v>592</v>
      </c>
      <c r="F470" s="755" t="s">
        <v>592</v>
      </c>
      <c r="G470" s="755" t="s">
        <v>592</v>
      </c>
      <c r="H470" s="390" t="s">
        <v>593</v>
      </c>
      <c r="I470" s="399" t="s">
        <v>1206</v>
      </c>
      <c r="J470" s="392">
        <v>2</v>
      </c>
      <c r="K470" s="33"/>
      <c r="M470" s="413">
        <v>2</v>
      </c>
    </row>
    <row r="471" spans="1:13" ht="38.25" x14ac:dyDescent="0.2">
      <c r="A471" s="14">
        <f t="shared" si="22"/>
        <v>421</v>
      </c>
      <c r="B471" s="31" t="s">
        <v>786</v>
      </c>
      <c r="C471" s="390" t="s">
        <v>1392</v>
      </c>
      <c r="D471" s="755"/>
      <c r="E471" s="755"/>
      <c r="F471" s="755"/>
      <c r="G471" s="755"/>
      <c r="H471" s="390" t="s">
        <v>73</v>
      </c>
      <c r="I471" s="218" t="s">
        <v>1207</v>
      </c>
      <c r="J471" s="392">
        <v>1</v>
      </c>
      <c r="K471" s="33"/>
      <c r="M471" s="412">
        <v>1</v>
      </c>
    </row>
    <row r="472" spans="1:13" ht="25.5" x14ac:dyDescent="0.2">
      <c r="A472" s="397"/>
      <c r="B472" s="31" t="s">
        <v>786</v>
      </c>
      <c r="C472" s="754" t="s">
        <v>1393</v>
      </c>
      <c r="D472" s="755" t="s">
        <v>596</v>
      </c>
      <c r="E472" s="755" t="s">
        <v>596</v>
      </c>
      <c r="F472" s="755" t="s">
        <v>596</v>
      </c>
      <c r="G472" s="791" t="s">
        <v>596</v>
      </c>
      <c r="H472" s="421" t="s">
        <v>597</v>
      </c>
      <c r="I472" s="400" t="s">
        <v>1208</v>
      </c>
      <c r="J472" s="31"/>
      <c r="K472" s="33"/>
      <c r="M472" s="397"/>
    </row>
    <row r="473" spans="1:13" ht="25.5" x14ac:dyDescent="0.2">
      <c r="A473" s="14">
        <f>A471+1</f>
        <v>422</v>
      </c>
      <c r="B473" s="31" t="s">
        <v>786</v>
      </c>
      <c r="C473" s="755"/>
      <c r="D473" s="755"/>
      <c r="E473" s="755"/>
      <c r="F473" s="755"/>
      <c r="G473" s="791"/>
      <c r="H473" s="421" t="s">
        <v>73</v>
      </c>
      <c r="I473" s="400" t="s">
        <v>598</v>
      </c>
      <c r="J473" s="392">
        <v>1</v>
      </c>
      <c r="K473" s="33"/>
      <c r="M473" s="412">
        <v>1</v>
      </c>
    </row>
    <row r="474" spans="1:13" ht="25.5" x14ac:dyDescent="0.2">
      <c r="A474" s="14">
        <f t="shared" si="22"/>
        <v>423</v>
      </c>
      <c r="B474" s="31" t="s">
        <v>786</v>
      </c>
      <c r="C474" s="755"/>
      <c r="D474" s="755"/>
      <c r="E474" s="755"/>
      <c r="F474" s="755"/>
      <c r="G474" s="791"/>
      <c r="H474" s="421" t="s">
        <v>73</v>
      </c>
      <c r="I474" s="400" t="s">
        <v>599</v>
      </c>
      <c r="J474" s="392">
        <v>2</v>
      </c>
      <c r="K474" s="33"/>
      <c r="M474" s="413">
        <v>2</v>
      </c>
    </row>
    <row r="475" spans="1:13" ht="38.25" x14ac:dyDescent="0.2">
      <c r="A475" s="14">
        <f t="shared" si="22"/>
        <v>424</v>
      </c>
      <c r="B475" s="31" t="s">
        <v>786</v>
      </c>
      <c r="C475" s="755"/>
      <c r="D475" s="755"/>
      <c r="E475" s="755"/>
      <c r="F475" s="755"/>
      <c r="G475" s="791"/>
      <c r="H475" s="421" t="s">
        <v>73</v>
      </c>
      <c r="I475" s="400" t="s">
        <v>1999</v>
      </c>
      <c r="J475" s="392">
        <v>1</v>
      </c>
      <c r="K475" s="33"/>
      <c r="M475" s="412">
        <v>1</v>
      </c>
    </row>
    <row r="476" spans="1:13" ht="63.75" x14ac:dyDescent="0.2">
      <c r="A476" s="14">
        <f t="shared" si="22"/>
        <v>425</v>
      </c>
      <c r="B476" s="31" t="s">
        <v>786</v>
      </c>
      <c r="C476" s="755"/>
      <c r="D476" s="755"/>
      <c r="E476" s="755"/>
      <c r="F476" s="755"/>
      <c r="G476" s="791"/>
      <c r="H476" s="421" t="s">
        <v>73</v>
      </c>
      <c r="I476" s="443" t="s">
        <v>1919</v>
      </c>
      <c r="J476" s="392">
        <v>1</v>
      </c>
      <c r="K476" s="33"/>
      <c r="M476" s="412">
        <v>1</v>
      </c>
    </row>
    <row r="477" spans="1:13" ht="25.5" x14ac:dyDescent="0.2">
      <c r="A477" s="397"/>
      <c r="B477" s="31"/>
      <c r="C477" s="397"/>
      <c r="D477" s="410"/>
      <c r="E477" s="410"/>
      <c r="F477" s="410"/>
      <c r="G477" s="773" t="s">
        <v>2004</v>
      </c>
      <c r="H477" s="421" t="s">
        <v>73</v>
      </c>
      <c r="I477" s="444" t="s">
        <v>1908</v>
      </c>
      <c r="J477" s="391"/>
      <c r="K477" s="33"/>
      <c r="L477" s="33"/>
      <c r="M477" s="361"/>
    </row>
    <row r="478" spans="1:13" ht="38.25" x14ac:dyDescent="0.2">
      <c r="A478" s="14">
        <f>A476+1</f>
        <v>426</v>
      </c>
      <c r="B478" s="31"/>
      <c r="C478" s="397"/>
      <c r="D478" s="410"/>
      <c r="E478" s="410"/>
      <c r="F478" s="410"/>
      <c r="G478" s="774"/>
      <c r="H478" s="421" t="s">
        <v>73</v>
      </c>
      <c r="I478" s="224" t="s">
        <v>1909</v>
      </c>
      <c r="J478" s="391"/>
      <c r="K478" s="33"/>
      <c r="L478" s="33"/>
      <c r="M478" s="412">
        <v>1</v>
      </c>
    </row>
    <row r="479" spans="1:13" ht="25.5" x14ac:dyDescent="0.2">
      <c r="A479" s="14">
        <f>A478+1</f>
        <v>427</v>
      </c>
      <c r="B479" s="31"/>
      <c r="C479" s="397"/>
      <c r="D479" s="410"/>
      <c r="E479" s="410"/>
      <c r="F479" s="410"/>
      <c r="G479" s="775"/>
      <c r="H479" s="421" t="s">
        <v>73</v>
      </c>
      <c r="I479" s="224" t="s">
        <v>1910</v>
      </c>
      <c r="J479" s="391"/>
      <c r="K479" s="33"/>
      <c r="L479" s="33"/>
      <c r="M479" s="412">
        <v>1</v>
      </c>
    </row>
    <row r="480" spans="1:13" ht="38.25" x14ac:dyDescent="0.2">
      <c r="A480" s="14">
        <f t="shared" ref="A480:A481" si="23">A479+1</f>
        <v>428</v>
      </c>
      <c r="B480" s="31" t="s">
        <v>785</v>
      </c>
      <c r="C480" s="390" t="s">
        <v>1394</v>
      </c>
      <c r="D480" s="389" t="s">
        <v>603</v>
      </c>
      <c r="E480" s="389" t="s">
        <v>603</v>
      </c>
      <c r="F480" s="389" t="s">
        <v>603</v>
      </c>
      <c r="G480" s="423" t="s">
        <v>603</v>
      </c>
      <c r="H480" s="421" t="s">
        <v>604</v>
      </c>
      <c r="I480" s="400" t="s">
        <v>1211</v>
      </c>
      <c r="J480" s="392">
        <v>1</v>
      </c>
      <c r="K480" s="33"/>
      <c r="M480" s="412">
        <v>1</v>
      </c>
    </row>
    <row r="481" spans="1:13" ht="51" x14ac:dyDescent="0.2">
      <c r="A481" s="14">
        <f t="shared" si="23"/>
        <v>429</v>
      </c>
      <c r="B481" s="392" t="s">
        <v>841</v>
      </c>
      <c r="C481" s="391" t="s">
        <v>603</v>
      </c>
      <c r="D481" s="756" t="s">
        <v>603</v>
      </c>
      <c r="E481" s="756" t="s">
        <v>603</v>
      </c>
      <c r="F481" s="756" t="s">
        <v>603</v>
      </c>
      <c r="G481" s="756" t="s">
        <v>603</v>
      </c>
      <c r="H481" s="390" t="s">
        <v>1618</v>
      </c>
      <c r="I481" s="203" t="s">
        <v>1962</v>
      </c>
      <c r="J481" s="392">
        <v>1</v>
      </c>
      <c r="K481" s="266" t="s">
        <v>1790</v>
      </c>
      <c r="M481" s="412">
        <v>1</v>
      </c>
    </row>
    <row r="482" spans="1:13" ht="38.25" x14ac:dyDescent="0.2">
      <c r="A482" s="14">
        <f t="shared" si="22"/>
        <v>430</v>
      </c>
      <c r="B482" s="31" t="s">
        <v>786</v>
      </c>
      <c r="C482" s="390" t="s">
        <v>1395</v>
      </c>
      <c r="D482" s="758"/>
      <c r="E482" s="758"/>
      <c r="F482" s="758"/>
      <c r="G482" s="758"/>
      <c r="H482" s="390" t="s">
        <v>73</v>
      </c>
      <c r="I482" s="399" t="s">
        <v>1212</v>
      </c>
      <c r="J482" s="392">
        <v>1</v>
      </c>
      <c r="K482" s="33"/>
      <c r="M482" s="412">
        <v>1</v>
      </c>
    </row>
    <row r="483" spans="1:13" s="363" customFormat="1" ht="25.5" x14ac:dyDescent="0.2">
      <c r="A483" s="14">
        <f t="shared" si="22"/>
        <v>431</v>
      </c>
      <c r="B483" s="31" t="s">
        <v>786</v>
      </c>
      <c r="C483" s="390" t="s">
        <v>1396</v>
      </c>
      <c r="D483" s="755" t="s">
        <v>608</v>
      </c>
      <c r="E483" s="755" t="s">
        <v>608</v>
      </c>
      <c r="F483" s="755" t="s">
        <v>608</v>
      </c>
      <c r="G483" s="755" t="s">
        <v>608</v>
      </c>
      <c r="H483" s="390" t="s">
        <v>609</v>
      </c>
      <c r="I483" s="218" t="s">
        <v>1213</v>
      </c>
      <c r="J483" s="392">
        <v>1</v>
      </c>
      <c r="K483" s="33"/>
      <c r="L483" s="29"/>
      <c r="M483" s="412">
        <v>1</v>
      </c>
    </row>
    <row r="484" spans="1:13" s="363" customFormat="1" ht="38.25" x14ac:dyDescent="0.2">
      <c r="A484" s="14">
        <f t="shared" si="22"/>
        <v>432</v>
      </c>
      <c r="B484" s="31" t="s">
        <v>786</v>
      </c>
      <c r="C484" s="390" t="s">
        <v>1396</v>
      </c>
      <c r="D484" s="755"/>
      <c r="E484" s="755"/>
      <c r="F484" s="755"/>
      <c r="G484" s="755"/>
      <c r="H484" s="390" t="s">
        <v>73</v>
      </c>
      <c r="I484" s="399" t="s">
        <v>1214</v>
      </c>
      <c r="J484" s="392">
        <v>1</v>
      </c>
      <c r="K484" s="33"/>
      <c r="L484" s="29"/>
      <c r="M484" s="412">
        <v>1</v>
      </c>
    </row>
    <row r="485" spans="1:13" s="363" customFormat="1" ht="51" x14ac:dyDescent="0.2">
      <c r="A485" s="14">
        <f t="shared" si="22"/>
        <v>433</v>
      </c>
      <c r="B485" s="390" t="s">
        <v>767</v>
      </c>
      <c r="C485" s="391" t="s">
        <v>608</v>
      </c>
      <c r="D485" s="755"/>
      <c r="E485" s="755"/>
      <c r="F485" s="755"/>
      <c r="G485" s="755"/>
      <c r="H485" s="390" t="s">
        <v>73</v>
      </c>
      <c r="I485" s="218" t="s">
        <v>1215</v>
      </c>
      <c r="J485" s="392">
        <v>1</v>
      </c>
      <c r="K485" s="33"/>
      <c r="L485" s="29"/>
      <c r="M485" s="412">
        <v>1</v>
      </c>
    </row>
    <row r="486" spans="1:13" s="363" customFormat="1" ht="38.25" x14ac:dyDescent="0.2">
      <c r="A486" s="14">
        <f t="shared" si="22"/>
        <v>434</v>
      </c>
      <c r="B486" s="31" t="s">
        <v>785</v>
      </c>
      <c r="C486" s="390" t="s">
        <v>1397</v>
      </c>
      <c r="D486" s="755"/>
      <c r="E486" s="755"/>
      <c r="F486" s="755"/>
      <c r="G486" s="755"/>
      <c r="H486" s="390" t="s">
        <v>73</v>
      </c>
      <c r="I486" s="218" t="s">
        <v>1216</v>
      </c>
      <c r="J486" s="392">
        <v>1</v>
      </c>
      <c r="K486" s="33"/>
      <c r="L486" s="29"/>
      <c r="M486" s="412">
        <v>1</v>
      </c>
    </row>
    <row r="487" spans="1:13" s="363" customFormat="1" ht="25.5" x14ac:dyDescent="0.2">
      <c r="A487" s="14">
        <f t="shared" si="22"/>
        <v>435</v>
      </c>
      <c r="B487" s="31" t="s">
        <v>786</v>
      </c>
      <c r="C487" s="390" t="s">
        <v>1398</v>
      </c>
      <c r="D487" s="755" t="s">
        <v>614</v>
      </c>
      <c r="E487" s="755" t="s">
        <v>614</v>
      </c>
      <c r="F487" s="755" t="s">
        <v>614</v>
      </c>
      <c r="G487" s="755" t="s">
        <v>614</v>
      </c>
      <c r="H487" s="390" t="s">
        <v>615</v>
      </c>
      <c r="I487" s="399" t="s">
        <v>1217</v>
      </c>
      <c r="J487" s="392">
        <v>2</v>
      </c>
      <c r="K487" s="33"/>
      <c r="L487" s="29"/>
      <c r="M487" s="413">
        <v>2</v>
      </c>
    </row>
    <row r="488" spans="1:13" s="363" customFormat="1" x14ac:dyDescent="0.2">
      <c r="A488" s="397"/>
      <c r="B488" s="31" t="s">
        <v>786</v>
      </c>
      <c r="C488" s="754" t="s">
        <v>1398</v>
      </c>
      <c r="D488" s="755"/>
      <c r="E488" s="755"/>
      <c r="F488" s="755"/>
      <c r="G488" s="755"/>
      <c r="H488" s="390" t="s">
        <v>73</v>
      </c>
      <c r="I488" s="399" t="s">
        <v>1185</v>
      </c>
      <c r="J488" s="31"/>
      <c r="K488" s="33"/>
      <c r="L488" s="29"/>
      <c r="M488" s="397"/>
    </row>
    <row r="489" spans="1:13" s="363" customFormat="1" ht="25.5" x14ac:dyDescent="0.2">
      <c r="A489" s="14">
        <f>A487+1</f>
        <v>436</v>
      </c>
      <c r="B489" s="31" t="s">
        <v>786</v>
      </c>
      <c r="C489" s="755"/>
      <c r="D489" s="755"/>
      <c r="E489" s="755"/>
      <c r="F489" s="755"/>
      <c r="G489" s="755"/>
      <c r="H489" s="390" t="s">
        <v>73</v>
      </c>
      <c r="I489" s="399" t="s">
        <v>1218</v>
      </c>
      <c r="J489" s="392">
        <v>2</v>
      </c>
      <c r="K489" s="33"/>
      <c r="L489" s="29"/>
      <c r="M489" s="413">
        <v>2</v>
      </c>
    </row>
    <row r="490" spans="1:13" s="363" customFormat="1" ht="25.5" x14ac:dyDescent="0.2">
      <c r="A490" s="14">
        <f>A489+1</f>
        <v>437</v>
      </c>
      <c r="B490" s="31" t="s">
        <v>786</v>
      </c>
      <c r="C490" s="755"/>
      <c r="D490" s="755"/>
      <c r="E490" s="755"/>
      <c r="F490" s="755"/>
      <c r="G490" s="755"/>
      <c r="H490" s="390" t="s">
        <v>73</v>
      </c>
      <c r="I490" s="400" t="s">
        <v>1826</v>
      </c>
      <c r="J490" s="392">
        <v>2</v>
      </c>
      <c r="K490" s="33"/>
      <c r="L490" s="29"/>
      <c r="M490" s="413">
        <v>2</v>
      </c>
    </row>
    <row r="491" spans="1:13" s="363" customFormat="1" ht="63.75" x14ac:dyDescent="0.2">
      <c r="A491" s="14">
        <f t="shared" ref="A491" si="24">A490+1</f>
        <v>438</v>
      </c>
      <c r="B491" s="31" t="s">
        <v>786</v>
      </c>
      <c r="C491" s="755"/>
      <c r="D491" s="755"/>
      <c r="E491" s="755"/>
      <c r="F491" s="755"/>
      <c r="G491" s="755"/>
      <c r="H491" s="390" t="s">
        <v>73</v>
      </c>
      <c r="I491" s="399" t="s">
        <v>1220</v>
      </c>
      <c r="J491" s="392">
        <v>2</v>
      </c>
      <c r="K491" s="33"/>
      <c r="L491" s="29"/>
      <c r="M491" s="413">
        <v>2</v>
      </c>
    </row>
    <row r="492" spans="1:13" s="363" customFormat="1" ht="12.75" customHeight="1" x14ac:dyDescent="0.2">
      <c r="A492" s="397"/>
      <c r="B492" s="31" t="s">
        <v>786</v>
      </c>
      <c r="C492" s="754" t="s">
        <v>1399</v>
      </c>
      <c r="D492" s="756" t="s">
        <v>629</v>
      </c>
      <c r="E492" s="756" t="s">
        <v>629</v>
      </c>
      <c r="F492" s="773" t="s">
        <v>620</v>
      </c>
      <c r="G492" s="773" t="s">
        <v>620</v>
      </c>
      <c r="H492" s="390" t="s">
        <v>630</v>
      </c>
      <c r="I492" s="399" t="s">
        <v>1185</v>
      </c>
      <c r="J492" s="31"/>
      <c r="K492" s="33"/>
      <c r="L492" s="29"/>
      <c r="M492" s="397"/>
    </row>
    <row r="493" spans="1:13" s="363" customFormat="1" ht="25.5" x14ac:dyDescent="0.2">
      <c r="A493" s="14">
        <f>A491+1</f>
        <v>439</v>
      </c>
      <c r="B493" s="31" t="s">
        <v>786</v>
      </c>
      <c r="C493" s="754"/>
      <c r="D493" s="757"/>
      <c r="E493" s="757"/>
      <c r="F493" s="774"/>
      <c r="G493" s="774"/>
      <c r="H493" s="390" t="s">
        <v>73</v>
      </c>
      <c r="I493" s="399" t="s">
        <v>1223</v>
      </c>
      <c r="J493" s="392">
        <v>2</v>
      </c>
      <c r="K493" s="33"/>
      <c r="L493" s="29"/>
      <c r="M493" s="413">
        <v>2</v>
      </c>
    </row>
    <row r="494" spans="1:13" s="363" customFormat="1" x14ac:dyDescent="0.2">
      <c r="A494" s="14">
        <f>A493+1</f>
        <v>440</v>
      </c>
      <c r="B494" s="31" t="s">
        <v>786</v>
      </c>
      <c r="C494" s="754"/>
      <c r="D494" s="757"/>
      <c r="E494" s="757"/>
      <c r="F494" s="774"/>
      <c r="G494" s="774"/>
      <c r="H494" s="390" t="s">
        <v>73</v>
      </c>
      <c r="I494" s="399" t="s">
        <v>1224</v>
      </c>
      <c r="J494" s="392">
        <v>2</v>
      </c>
      <c r="K494" s="33"/>
      <c r="L494" s="29"/>
      <c r="M494" s="413">
        <v>2</v>
      </c>
    </row>
    <row r="495" spans="1:13" s="363" customFormat="1" ht="27.75" customHeight="1" x14ac:dyDescent="0.2">
      <c r="A495" s="14">
        <f>A494+1</f>
        <v>441</v>
      </c>
      <c r="B495" s="31" t="s">
        <v>786</v>
      </c>
      <c r="C495" s="754" t="s">
        <v>1399</v>
      </c>
      <c r="D495" s="757"/>
      <c r="E495" s="757"/>
      <c r="F495" s="774"/>
      <c r="G495" s="774"/>
      <c r="H495" s="390" t="s">
        <v>73</v>
      </c>
      <c r="I495" s="399" t="s">
        <v>1225</v>
      </c>
      <c r="J495" s="392">
        <v>2</v>
      </c>
      <c r="K495" s="33"/>
      <c r="L495" s="29"/>
      <c r="M495" s="413">
        <v>2</v>
      </c>
    </row>
    <row r="496" spans="1:13" s="363" customFormat="1" x14ac:dyDescent="0.2">
      <c r="A496" s="14">
        <f>A495+1</f>
        <v>442</v>
      </c>
      <c r="B496" s="31" t="s">
        <v>786</v>
      </c>
      <c r="C496" s="754"/>
      <c r="D496" s="757"/>
      <c r="E496" s="757"/>
      <c r="F496" s="774"/>
      <c r="G496" s="774"/>
      <c r="H496" s="390" t="s">
        <v>73</v>
      </c>
      <c r="I496" s="399" t="s">
        <v>1226</v>
      </c>
      <c r="J496" s="392">
        <v>2</v>
      </c>
      <c r="K496" s="33"/>
      <c r="L496" s="29"/>
      <c r="M496" s="413">
        <v>2</v>
      </c>
    </row>
    <row r="497" spans="1:13" s="363" customFormat="1" ht="25.5" x14ac:dyDescent="0.2">
      <c r="A497" s="14">
        <f t="shared" ref="A497:A498" si="25">A496+1</f>
        <v>443</v>
      </c>
      <c r="B497" s="31" t="s">
        <v>786</v>
      </c>
      <c r="C497" s="754"/>
      <c r="D497" s="758"/>
      <c r="E497" s="758"/>
      <c r="F497" s="775"/>
      <c r="G497" s="775"/>
      <c r="H497" s="390" t="s">
        <v>73</v>
      </c>
      <c r="I497" s="399" t="s">
        <v>1227</v>
      </c>
      <c r="J497" s="392">
        <v>2</v>
      </c>
      <c r="K497" s="33"/>
      <c r="L497" s="29"/>
      <c r="M497" s="413">
        <v>2</v>
      </c>
    </row>
    <row r="498" spans="1:13" s="363" customFormat="1" ht="25.5" x14ac:dyDescent="0.2">
      <c r="A498" s="14">
        <f t="shared" si="25"/>
        <v>444</v>
      </c>
      <c r="B498" s="390" t="s">
        <v>752</v>
      </c>
      <c r="C498" s="391" t="s">
        <v>636</v>
      </c>
      <c r="D498" s="391" t="s">
        <v>636</v>
      </c>
      <c r="E498" s="391" t="s">
        <v>636</v>
      </c>
      <c r="F498" s="392" t="s">
        <v>629</v>
      </c>
      <c r="G498" s="392" t="s">
        <v>629</v>
      </c>
      <c r="H498" s="390" t="s">
        <v>637</v>
      </c>
      <c r="I498" s="399" t="s">
        <v>1228</v>
      </c>
      <c r="J498" s="392">
        <v>1</v>
      </c>
      <c r="K498" s="33"/>
      <c r="L498" s="29"/>
      <c r="M498" s="412">
        <v>1</v>
      </c>
    </row>
    <row r="499" spans="1:13" x14ac:dyDescent="0.2">
      <c r="A499" s="69"/>
      <c r="B499" s="769" t="s">
        <v>801</v>
      </c>
      <c r="C499" s="769"/>
      <c r="D499" s="769"/>
      <c r="E499" s="769"/>
      <c r="F499" s="769"/>
      <c r="G499" s="769"/>
      <c r="H499" s="769"/>
      <c r="I499" s="769"/>
      <c r="J499" s="272"/>
      <c r="K499" s="33"/>
      <c r="M499" s="69"/>
    </row>
    <row r="500" spans="1:13" ht="25.5" x14ac:dyDescent="0.2">
      <c r="A500" s="14">
        <f>A498+1</f>
        <v>445</v>
      </c>
      <c r="B500" s="390" t="s">
        <v>770</v>
      </c>
      <c r="C500" s="391" t="s">
        <v>639</v>
      </c>
      <c r="D500" s="755" t="s">
        <v>639</v>
      </c>
      <c r="E500" s="755" t="s">
        <v>639</v>
      </c>
      <c r="F500" s="755" t="s">
        <v>639</v>
      </c>
      <c r="G500" s="755" t="s">
        <v>639</v>
      </c>
      <c r="H500" s="390" t="s">
        <v>640</v>
      </c>
      <c r="I500" s="218" t="s">
        <v>1229</v>
      </c>
      <c r="J500" s="392">
        <v>1</v>
      </c>
      <c r="K500" s="33"/>
      <c r="M500" s="412">
        <v>1</v>
      </c>
    </row>
    <row r="501" spans="1:13" ht="25.5" x14ac:dyDescent="0.2">
      <c r="A501" s="14">
        <f>A500+1</f>
        <v>446</v>
      </c>
      <c r="B501" s="390" t="s">
        <v>770</v>
      </c>
      <c r="C501" s="391" t="s">
        <v>639</v>
      </c>
      <c r="D501" s="755"/>
      <c r="E501" s="755"/>
      <c r="F501" s="755"/>
      <c r="G501" s="755"/>
      <c r="H501" s="390" t="s">
        <v>73</v>
      </c>
      <c r="I501" s="218" t="s">
        <v>1230</v>
      </c>
      <c r="J501" s="392">
        <v>1</v>
      </c>
      <c r="K501" s="33"/>
      <c r="M501" s="412">
        <v>1</v>
      </c>
    </row>
    <row r="502" spans="1:13" ht="25.5" x14ac:dyDescent="0.2">
      <c r="A502" s="14">
        <f t="shared" ref="A502:A503" si="26">A501+1</f>
        <v>447</v>
      </c>
      <c r="B502" s="31" t="s">
        <v>788</v>
      </c>
      <c r="C502" s="390" t="s">
        <v>1404</v>
      </c>
      <c r="D502" s="755"/>
      <c r="E502" s="755"/>
      <c r="F502" s="755"/>
      <c r="G502" s="755"/>
      <c r="H502" s="390" t="s">
        <v>73</v>
      </c>
      <c r="I502" s="218" t="s">
        <v>1231</v>
      </c>
      <c r="J502" s="392">
        <v>1</v>
      </c>
      <c r="K502" s="33"/>
      <c r="M502" s="412">
        <v>1</v>
      </c>
    </row>
    <row r="503" spans="1:13" ht="25.5" x14ac:dyDescent="0.2">
      <c r="A503" s="14">
        <f t="shared" si="26"/>
        <v>448</v>
      </c>
      <c r="B503" s="31" t="s">
        <v>788</v>
      </c>
      <c r="C503" s="390" t="s">
        <v>1405</v>
      </c>
      <c r="D503" s="391" t="s">
        <v>644</v>
      </c>
      <c r="E503" s="391" t="s">
        <v>644</v>
      </c>
      <c r="F503" s="391" t="s">
        <v>644</v>
      </c>
      <c r="G503" s="391" t="s">
        <v>644</v>
      </c>
      <c r="H503" s="390" t="s">
        <v>645</v>
      </c>
      <c r="I503" s="218" t="s">
        <v>1232</v>
      </c>
      <c r="J503" s="392">
        <v>1</v>
      </c>
      <c r="K503" s="33"/>
      <c r="M503" s="412">
        <v>1</v>
      </c>
    </row>
    <row r="504" spans="1:13" x14ac:dyDescent="0.2">
      <c r="A504" s="397"/>
      <c r="B504" s="390" t="s">
        <v>771</v>
      </c>
      <c r="C504" s="755" t="s">
        <v>647</v>
      </c>
      <c r="D504" s="755" t="s">
        <v>647</v>
      </c>
      <c r="E504" s="755" t="s">
        <v>647</v>
      </c>
      <c r="F504" s="755" t="s">
        <v>647</v>
      </c>
      <c r="G504" s="755" t="s">
        <v>647</v>
      </c>
      <c r="H504" s="390" t="s">
        <v>648</v>
      </c>
      <c r="I504" s="399" t="s">
        <v>1233</v>
      </c>
      <c r="J504" s="31"/>
      <c r="K504" s="33"/>
      <c r="M504" s="397"/>
    </row>
    <row r="505" spans="1:13" ht="38.25" x14ac:dyDescent="0.2">
      <c r="A505" s="14">
        <f>A503+1</f>
        <v>449</v>
      </c>
      <c r="B505" s="390" t="s">
        <v>771</v>
      </c>
      <c r="C505" s="755"/>
      <c r="D505" s="755"/>
      <c r="E505" s="755"/>
      <c r="F505" s="755"/>
      <c r="G505" s="755"/>
      <c r="H505" s="390" t="s">
        <v>73</v>
      </c>
      <c r="I505" s="399" t="s">
        <v>812</v>
      </c>
      <c r="J505" s="392">
        <v>1</v>
      </c>
      <c r="K505" s="33"/>
      <c r="M505" s="412">
        <v>1</v>
      </c>
    </row>
    <row r="506" spans="1:13" ht="38.25" x14ac:dyDescent="0.2">
      <c r="A506" s="14">
        <f>A505+1</f>
        <v>450</v>
      </c>
      <c r="B506" s="31" t="s">
        <v>788</v>
      </c>
      <c r="C506" s="754" t="s">
        <v>1406</v>
      </c>
      <c r="D506" s="755"/>
      <c r="E506" s="755"/>
      <c r="F506" s="755"/>
      <c r="G506" s="755"/>
      <c r="H506" s="390" t="s">
        <v>73</v>
      </c>
      <c r="I506" s="399" t="s">
        <v>649</v>
      </c>
      <c r="J506" s="392">
        <v>1</v>
      </c>
      <c r="K506" s="33"/>
      <c r="M506" s="412">
        <v>1</v>
      </c>
    </row>
    <row r="507" spans="1:13" ht="25.5" x14ac:dyDescent="0.2">
      <c r="A507" s="14">
        <f>A506+1</f>
        <v>451</v>
      </c>
      <c r="B507" s="31" t="s">
        <v>788</v>
      </c>
      <c r="C507" s="755"/>
      <c r="D507" s="755"/>
      <c r="E507" s="755"/>
      <c r="F507" s="755"/>
      <c r="G507" s="755"/>
      <c r="H507" s="390" t="s">
        <v>73</v>
      </c>
      <c r="I507" s="399" t="s">
        <v>650</v>
      </c>
      <c r="J507" s="392">
        <v>1</v>
      </c>
      <c r="K507" s="33"/>
      <c r="M507" s="412">
        <v>1</v>
      </c>
    </row>
    <row r="508" spans="1:13" s="26" customFormat="1" ht="25.5" x14ac:dyDescent="0.2">
      <c r="A508" s="42">
        <f>A507+1</f>
        <v>452</v>
      </c>
      <c r="B508" s="390" t="s">
        <v>772</v>
      </c>
      <c r="C508" s="391" t="s">
        <v>652</v>
      </c>
      <c r="D508" s="755" t="s">
        <v>652</v>
      </c>
      <c r="E508" s="755" t="s">
        <v>652</v>
      </c>
      <c r="F508" s="755" t="s">
        <v>652</v>
      </c>
      <c r="G508" s="755" t="s">
        <v>652</v>
      </c>
      <c r="H508" s="390" t="s">
        <v>653</v>
      </c>
      <c r="I508" s="218" t="s">
        <v>1234</v>
      </c>
      <c r="J508" s="392">
        <v>1</v>
      </c>
      <c r="K508" s="35"/>
      <c r="M508" s="414">
        <v>1</v>
      </c>
    </row>
    <row r="509" spans="1:13" s="26" customFormat="1" ht="25.5" x14ac:dyDescent="0.2">
      <c r="A509" s="42">
        <f t="shared" ref="A509:A538" si="27">A508+1</f>
        <v>453</v>
      </c>
      <c r="B509" s="390" t="s">
        <v>772</v>
      </c>
      <c r="C509" s="391" t="s">
        <v>652</v>
      </c>
      <c r="D509" s="755"/>
      <c r="E509" s="755"/>
      <c r="F509" s="755"/>
      <c r="G509" s="755"/>
      <c r="H509" s="390" t="s">
        <v>73</v>
      </c>
      <c r="I509" s="218" t="s">
        <v>1235</v>
      </c>
      <c r="J509" s="392">
        <v>1</v>
      </c>
      <c r="K509" s="35"/>
      <c r="M509" s="414">
        <v>1</v>
      </c>
    </row>
    <row r="510" spans="1:13" ht="25.5" x14ac:dyDescent="0.2">
      <c r="A510" s="42">
        <f>A509+1</f>
        <v>454</v>
      </c>
      <c r="B510" s="390" t="s">
        <v>772</v>
      </c>
      <c r="C510" s="391" t="s">
        <v>652</v>
      </c>
      <c r="D510" s="755"/>
      <c r="E510" s="755"/>
      <c r="F510" s="755"/>
      <c r="G510" s="755"/>
      <c r="H510" s="390" t="s">
        <v>73</v>
      </c>
      <c r="I510" s="218" t="s">
        <v>1236</v>
      </c>
      <c r="J510" s="392">
        <v>1</v>
      </c>
      <c r="K510" s="33"/>
      <c r="M510" s="412">
        <v>1</v>
      </c>
    </row>
    <row r="511" spans="1:13" x14ac:dyDescent="0.2">
      <c r="A511" s="69"/>
      <c r="B511" s="769" t="s">
        <v>802</v>
      </c>
      <c r="C511" s="769"/>
      <c r="D511" s="769"/>
      <c r="E511" s="769"/>
      <c r="F511" s="769"/>
      <c r="G511" s="769"/>
      <c r="H511" s="769"/>
      <c r="I511" s="769"/>
      <c r="J511" s="272"/>
      <c r="K511" s="33"/>
      <c r="M511" s="69"/>
    </row>
    <row r="512" spans="1:13" ht="63.75" x14ac:dyDescent="0.2">
      <c r="A512" s="42">
        <f>A510+1</f>
        <v>455</v>
      </c>
      <c r="B512" s="392" t="s">
        <v>1284</v>
      </c>
      <c r="C512" s="391" t="s">
        <v>656</v>
      </c>
      <c r="D512" s="391" t="s">
        <v>656</v>
      </c>
      <c r="E512" s="755" t="s">
        <v>656</v>
      </c>
      <c r="F512" s="755" t="s">
        <v>656</v>
      </c>
      <c r="G512" s="755" t="s">
        <v>656</v>
      </c>
      <c r="H512" s="390" t="s">
        <v>657</v>
      </c>
      <c r="I512" s="218" t="s">
        <v>1237</v>
      </c>
      <c r="J512" s="392">
        <v>1</v>
      </c>
      <c r="K512" s="33"/>
      <c r="M512" s="412">
        <v>1</v>
      </c>
    </row>
    <row r="513" spans="1:13" ht="51" x14ac:dyDescent="0.2">
      <c r="A513" s="42">
        <f t="shared" si="27"/>
        <v>456</v>
      </c>
      <c r="B513" s="31" t="s">
        <v>831</v>
      </c>
      <c r="C513" s="31" t="s">
        <v>1484</v>
      </c>
      <c r="D513" s="392" t="s">
        <v>1484</v>
      </c>
      <c r="E513" s="755"/>
      <c r="F513" s="755"/>
      <c r="G513" s="755"/>
      <c r="H513" s="392" t="s">
        <v>73</v>
      </c>
      <c r="I513" s="203" t="s">
        <v>1515</v>
      </c>
      <c r="J513" s="392">
        <v>1</v>
      </c>
      <c r="K513" s="33"/>
      <c r="M513" s="412">
        <v>1</v>
      </c>
    </row>
    <row r="514" spans="1:13" ht="38.25" x14ac:dyDescent="0.2">
      <c r="A514" s="42">
        <f t="shared" si="27"/>
        <v>457</v>
      </c>
      <c r="B514" s="31"/>
      <c r="C514" s="392" t="s">
        <v>1407</v>
      </c>
      <c r="D514" s="395" t="s">
        <v>656</v>
      </c>
      <c r="E514" s="755"/>
      <c r="F514" s="755"/>
      <c r="G514" s="755"/>
      <c r="H514" s="392" t="s">
        <v>73</v>
      </c>
      <c r="I514" s="203" t="s">
        <v>1292</v>
      </c>
      <c r="J514" s="392">
        <v>1</v>
      </c>
      <c r="K514" s="33"/>
      <c r="M514" s="412">
        <v>1</v>
      </c>
    </row>
    <row r="515" spans="1:13" x14ac:dyDescent="0.2">
      <c r="A515" s="42">
        <f t="shared" si="27"/>
        <v>458</v>
      </c>
      <c r="B515" s="390" t="s">
        <v>1284</v>
      </c>
      <c r="C515" s="391" t="s">
        <v>656</v>
      </c>
      <c r="D515" s="755" t="s">
        <v>656</v>
      </c>
      <c r="E515" s="755"/>
      <c r="F515" s="755"/>
      <c r="G515" s="755"/>
      <c r="H515" s="390" t="s">
        <v>73</v>
      </c>
      <c r="I515" s="218" t="s">
        <v>1238</v>
      </c>
      <c r="J515" s="392">
        <v>1</v>
      </c>
      <c r="K515" s="33"/>
      <c r="M515" s="412">
        <v>1</v>
      </c>
    </row>
    <row r="516" spans="1:13" x14ac:dyDescent="0.2">
      <c r="A516" s="42">
        <f t="shared" si="27"/>
        <v>459</v>
      </c>
      <c r="B516" s="390" t="s">
        <v>1284</v>
      </c>
      <c r="C516" s="391" t="s">
        <v>656</v>
      </c>
      <c r="D516" s="755"/>
      <c r="E516" s="755"/>
      <c r="F516" s="755"/>
      <c r="G516" s="755"/>
      <c r="H516" s="390" t="s">
        <v>73</v>
      </c>
      <c r="I516" s="218" t="s">
        <v>1239</v>
      </c>
      <c r="J516" s="392">
        <v>1</v>
      </c>
      <c r="K516" s="33"/>
      <c r="M516" s="412">
        <v>1</v>
      </c>
    </row>
    <row r="517" spans="1:13" ht="25.5" x14ac:dyDescent="0.2">
      <c r="A517" s="42">
        <f t="shared" si="27"/>
        <v>460</v>
      </c>
      <c r="B517" s="392" t="s">
        <v>1285</v>
      </c>
      <c r="C517" s="391" t="s">
        <v>656</v>
      </c>
      <c r="D517" s="755"/>
      <c r="E517" s="755"/>
      <c r="F517" s="755"/>
      <c r="G517" s="755"/>
      <c r="H517" s="390" t="s">
        <v>73</v>
      </c>
      <c r="I517" s="218" t="s">
        <v>1240</v>
      </c>
      <c r="J517" s="392">
        <v>1</v>
      </c>
      <c r="K517" s="33"/>
      <c r="M517" s="412">
        <v>1</v>
      </c>
    </row>
    <row r="518" spans="1:13" ht="38.25" x14ac:dyDescent="0.2">
      <c r="A518" s="42">
        <f t="shared" si="27"/>
        <v>461</v>
      </c>
      <c r="B518" s="390" t="s">
        <v>1286</v>
      </c>
      <c r="C518" s="391" t="s">
        <v>656</v>
      </c>
      <c r="D518" s="755"/>
      <c r="E518" s="755"/>
      <c r="F518" s="755"/>
      <c r="G518" s="755"/>
      <c r="H518" s="390" t="s">
        <v>73</v>
      </c>
      <c r="I518" s="399" t="s">
        <v>1241</v>
      </c>
      <c r="J518" s="392">
        <v>1</v>
      </c>
      <c r="K518" s="33"/>
      <c r="M518" s="412">
        <v>1</v>
      </c>
    </row>
    <row r="519" spans="1:13" ht="38.25" x14ac:dyDescent="0.2">
      <c r="A519" s="42">
        <f t="shared" si="27"/>
        <v>462</v>
      </c>
      <c r="B519" s="390" t="s">
        <v>1287</v>
      </c>
      <c r="C519" s="391" t="s">
        <v>656</v>
      </c>
      <c r="D519" s="755"/>
      <c r="E519" s="755"/>
      <c r="F519" s="755"/>
      <c r="G519" s="755"/>
      <c r="H519" s="390" t="s">
        <v>73</v>
      </c>
      <c r="I519" s="399" t="s">
        <v>1242</v>
      </c>
      <c r="J519" s="392">
        <v>1</v>
      </c>
      <c r="K519" s="33"/>
      <c r="M519" s="412">
        <v>1</v>
      </c>
    </row>
    <row r="520" spans="1:13" ht="51" x14ac:dyDescent="0.2">
      <c r="A520" s="42">
        <f t="shared" si="27"/>
        <v>463</v>
      </c>
      <c r="B520" s="390" t="s">
        <v>1288</v>
      </c>
      <c r="C520" s="391" t="s">
        <v>656</v>
      </c>
      <c r="D520" s="755"/>
      <c r="E520" s="755"/>
      <c r="F520" s="755"/>
      <c r="G520" s="755"/>
      <c r="H520" s="390" t="s">
        <v>73</v>
      </c>
      <c r="I520" s="218" t="s">
        <v>1243</v>
      </c>
      <c r="J520" s="392">
        <v>1</v>
      </c>
      <c r="K520" s="33"/>
      <c r="M520" s="412">
        <v>1</v>
      </c>
    </row>
    <row r="521" spans="1:13" ht="25.5" x14ac:dyDescent="0.2">
      <c r="A521" s="42">
        <f t="shared" si="27"/>
        <v>464</v>
      </c>
      <c r="B521" s="31" t="s">
        <v>785</v>
      </c>
      <c r="C521" s="390" t="s">
        <v>1408</v>
      </c>
      <c r="D521" s="755"/>
      <c r="E521" s="755"/>
      <c r="F521" s="755"/>
      <c r="G521" s="755"/>
      <c r="H521" s="390" t="s">
        <v>73</v>
      </c>
      <c r="I521" s="218" t="s">
        <v>1244</v>
      </c>
      <c r="J521" s="392">
        <v>1</v>
      </c>
      <c r="K521" s="33"/>
      <c r="M521" s="412">
        <v>1</v>
      </c>
    </row>
    <row r="522" spans="1:13" s="26" customFormat="1" ht="38.25" x14ac:dyDescent="0.2">
      <c r="A522" s="42">
        <f t="shared" si="27"/>
        <v>465</v>
      </c>
      <c r="B522" s="390" t="s">
        <v>1289</v>
      </c>
      <c r="C522" s="391" t="s">
        <v>656</v>
      </c>
      <c r="D522" s="755"/>
      <c r="E522" s="755"/>
      <c r="F522" s="755"/>
      <c r="G522" s="755"/>
      <c r="H522" s="390" t="s">
        <v>73</v>
      </c>
      <c r="I522" s="399" t="s">
        <v>1245</v>
      </c>
      <c r="J522" s="392">
        <v>1</v>
      </c>
      <c r="K522" s="35"/>
      <c r="M522" s="414">
        <v>1</v>
      </c>
    </row>
    <row r="523" spans="1:13" ht="38.25" x14ac:dyDescent="0.2">
      <c r="A523" s="42">
        <f t="shared" si="27"/>
        <v>466</v>
      </c>
      <c r="B523" s="390" t="s">
        <v>1289</v>
      </c>
      <c r="C523" s="391" t="s">
        <v>656</v>
      </c>
      <c r="D523" s="755"/>
      <c r="E523" s="755"/>
      <c r="F523" s="755"/>
      <c r="G523" s="755"/>
      <c r="H523" s="390" t="s">
        <v>73</v>
      </c>
      <c r="I523" s="399" t="s">
        <v>1246</v>
      </c>
      <c r="J523" s="392">
        <v>1</v>
      </c>
      <c r="K523" s="33"/>
      <c r="M523" s="412">
        <v>1</v>
      </c>
    </row>
    <row r="524" spans="1:13" ht="51" x14ac:dyDescent="0.2">
      <c r="A524" s="42">
        <f t="shared" si="27"/>
        <v>467</v>
      </c>
      <c r="B524" s="390" t="s">
        <v>1290</v>
      </c>
      <c r="C524" s="391" t="s">
        <v>656</v>
      </c>
      <c r="D524" s="755"/>
      <c r="E524" s="755"/>
      <c r="F524" s="755"/>
      <c r="G524" s="755"/>
      <c r="H524" s="390" t="s">
        <v>73</v>
      </c>
      <c r="I524" s="399" t="s">
        <v>1247</v>
      </c>
      <c r="J524" s="392">
        <v>1</v>
      </c>
      <c r="K524" s="33"/>
      <c r="M524" s="412">
        <v>1</v>
      </c>
    </row>
    <row r="525" spans="1:13" ht="25.5" x14ac:dyDescent="0.2">
      <c r="A525" s="42">
        <f>A524+1</f>
        <v>468</v>
      </c>
      <c r="B525" s="390" t="s">
        <v>780</v>
      </c>
      <c r="C525" s="391" t="s">
        <v>668</v>
      </c>
      <c r="D525" s="391" t="s">
        <v>668</v>
      </c>
      <c r="E525" s="755" t="s">
        <v>668</v>
      </c>
      <c r="F525" s="755" t="s">
        <v>668</v>
      </c>
      <c r="G525" s="755" t="s">
        <v>668</v>
      </c>
      <c r="H525" s="390" t="s">
        <v>669</v>
      </c>
      <c r="I525" s="399" t="s">
        <v>1248</v>
      </c>
      <c r="J525" s="392">
        <v>1</v>
      </c>
      <c r="K525" s="33"/>
      <c r="M525" s="412">
        <v>1</v>
      </c>
    </row>
    <row r="526" spans="1:13" ht="38.25" x14ac:dyDescent="0.2">
      <c r="A526" s="42">
        <f>A525+1</f>
        <v>469</v>
      </c>
      <c r="B526" s="390" t="s">
        <v>781</v>
      </c>
      <c r="C526" s="391" t="s">
        <v>668</v>
      </c>
      <c r="D526" s="391" t="s">
        <v>668</v>
      </c>
      <c r="E526" s="755"/>
      <c r="F526" s="755"/>
      <c r="G526" s="755"/>
      <c r="H526" s="390" t="s">
        <v>73</v>
      </c>
      <c r="I526" s="399" t="s">
        <v>1249</v>
      </c>
      <c r="J526" s="392">
        <v>1</v>
      </c>
      <c r="K526" s="33"/>
      <c r="M526" s="412">
        <v>1</v>
      </c>
    </row>
    <row r="527" spans="1:13" ht="51" x14ac:dyDescent="0.2">
      <c r="A527" s="42">
        <f t="shared" si="27"/>
        <v>470</v>
      </c>
      <c r="B527" s="31" t="s">
        <v>831</v>
      </c>
      <c r="C527" s="31" t="s">
        <v>1485</v>
      </c>
      <c r="D527" s="392" t="s">
        <v>1485</v>
      </c>
      <c r="E527" s="764" t="s">
        <v>668</v>
      </c>
      <c r="F527" s="764" t="s">
        <v>668</v>
      </c>
      <c r="G527" s="764" t="s">
        <v>668</v>
      </c>
      <c r="H527" s="392" t="s">
        <v>1469</v>
      </c>
      <c r="I527" s="203" t="s">
        <v>1515</v>
      </c>
      <c r="J527" s="392">
        <v>1</v>
      </c>
      <c r="K527" s="33"/>
      <c r="M527" s="412">
        <v>1</v>
      </c>
    </row>
    <row r="528" spans="1:13" ht="25.5" x14ac:dyDescent="0.2">
      <c r="A528" s="42">
        <f t="shared" si="27"/>
        <v>471</v>
      </c>
      <c r="B528" s="390" t="s">
        <v>782</v>
      </c>
      <c r="C528" s="391" t="s">
        <v>668</v>
      </c>
      <c r="D528" s="755" t="s">
        <v>668</v>
      </c>
      <c r="E528" s="764"/>
      <c r="F528" s="764"/>
      <c r="G528" s="764"/>
      <c r="H528" s="390" t="s">
        <v>73</v>
      </c>
      <c r="I528" s="399" t="s">
        <v>1504</v>
      </c>
      <c r="J528" s="392">
        <v>1</v>
      </c>
      <c r="K528" s="33"/>
      <c r="M528" s="412">
        <v>1</v>
      </c>
    </row>
    <row r="529" spans="1:13" ht="25.5" x14ac:dyDescent="0.2">
      <c r="A529" s="42">
        <f t="shared" si="27"/>
        <v>472</v>
      </c>
      <c r="B529" s="390" t="s">
        <v>782</v>
      </c>
      <c r="C529" s="391" t="s">
        <v>668</v>
      </c>
      <c r="D529" s="755"/>
      <c r="E529" s="764"/>
      <c r="F529" s="764"/>
      <c r="G529" s="764"/>
      <c r="H529" s="390" t="s">
        <v>73</v>
      </c>
      <c r="I529" s="399" t="s">
        <v>1505</v>
      </c>
      <c r="J529" s="392">
        <v>1</v>
      </c>
      <c r="K529" s="33"/>
      <c r="M529" s="412">
        <v>1</v>
      </c>
    </row>
    <row r="530" spans="1:13" ht="25.5" x14ac:dyDescent="0.2">
      <c r="A530" s="42">
        <f t="shared" si="27"/>
        <v>473</v>
      </c>
      <c r="B530" s="390" t="s">
        <v>782</v>
      </c>
      <c r="C530" s="391" t="s">
        <v>668</v>
      </c>
      <c r="D530" s="755"/>
      <c r="E530" s="764"/>
      <c r="F530" s="764"/>
      <c r="G530" s="764"/>
      <c r="H530" s="390" t="s">
        <v>73</v>
      </c>
      <c r="I530" s="215" t="s">
        <v>1250</v>
      </c>
      <c r="J530" s="392">
        <v>1</v>
      </c>
      <c r="K530" s="33"/>
      <c r="M530" s="412">
        <v>1</v>
      </c>
    </row>
    <row r="531" spans="1:13" ht="38.25" x14ac:dyDescent="0.2">
      <c r="A531" s="42">
        <f t="shared" si="27"/>
        <v>474</v>
      </c>
      <c r="B531" s="390" t="s">
        <v>783</v>
      </c>
      <c r="C531" s="391" t="s">
        <v>668</v>
      </c>
      <c r="D531" s="755"/>
      <c r="E531" s="764"/>
      <c r="F531" s="764"/>
      <c r="G531" s="764"/>
      <c r="H531" s="390" t="s">
        <v>73</v>
      </c>
      <c r="I531" s="399" t="s">
        <v>1251</v>
      </c>
      <c r="J531" s="392">
        <v>1</v>
      </c>
      <c r="K531" s="33"/>
      <c r="M531" s="412">
        <v>1</v>
      </c>
    </row>
    <row r="532" spans="1:13" ht="25.5" x14ac:dyDescent="0.2">
      <c r="A532" s="42">
        <f t="shared" si="27"/>
        <v>475</v>
      </c>
      <c r="B532" s="31" t="s">
        <v>786</v>
      </c>
      <c r="C532" s="390" t="s">
        <v>1409</v>
      </c>
      <c r="D532" s="755"/>
      <c r="E532" s="764"/>
      <c r="F532" s="764"/>
      <c r="G532" s="764"/>
      <c r="H532" s="390" t="s">
        <v>73</v>
      </c>
      <c r="I532" s="403" t="s">
        <v>1252</v>
      </c>
      <c r="J532" s="392">
        <v>1</v>
      </c>
      <c r="K532" s="33"/>
      <c r="M532" s="412">
        <v>1</v>
      </c>
    </row>
    <row r="533" spans="1:13" ht="25.5" x14ac:dyDescent="0.2">
      <c r="A533" s="42">
        <f t="shared" si="27"/>
        <v>476</v>
      </c>
      <c r="B533" s="31" t="s">
        <v>786</v>
      </c>
      <c r="C533" s="390" t="s">
        <v>1409</v>
      </c>
      <c r="D533" s="755"/>
      <c r="E533" s="764"/>
      <c r="F533" s="764"/>
      <c r="G533" s="764"/>
      <c r="H533" s="390" t="s">
        <v>73</v>
      </c>
      <c r="I533" s="399" t="s">
        <v>1253</v>
      </c>
      <c r="J533" s="392">
        <v>1</v>
      </c>
      <c r="K533" s="33"/>
      <c r="M533" s="412">
        <v>1</v>
      </c>
    </row>
    <row r="534" spans="1:13" ht="25.5" x14ac:dyDescent="0.2">
      <c r="A534" s="42">
        <f t="shared" si="27"/>
        <v>477</v>
      </c>
      <c r="B534" s="31" t="s">
        <v>786</v>
      </c>
      <c r="C534" s="392" t="s">
        <v>1409</v>
      </c>
      <c r="D534" s="791" t="s">
        <v>668</v>
      </c>
      <c r="E534" s="764"/>
      <c r="F534" s="764"/>
      <c r="G534" s="764"/>
      <c r="H534" s="392" t="s">
        <v>73</v>
      </c>
      <c r="I534" s="400" t="s">
        <v>1262</v>
      </c>
      <c r="J534" s="392">
        <v>1</v>
      </c>
      <c r="K534" s="33"/>
      <c r="M534" s="412">
        <v>1</v>
      </c>
    </row>
    <row r="535" spans="1:13" ht="25.5" x14ac:dyDescent="0.2">
      <c r="A535" s="42">
        <f t="shared" si="27"/>
        <v>478</v>
      </c>
      <c r="B535" s="31" t="s">
        <v>786</v>
      </c>
      <c r="C535" s="392" t="s">
        <v>1409</v>
      </c>
      <c r="D535" s="791"/>
      <c r="E535" s="764"/>
      <c r="F535" s="764"/>
      <c r="G535" s="764"/>
      <c r="H535" s="392" t="s">
        <v>73</v>
      </c>
      <c r="I535" s="400" t="s">
        <v>1263</v>
      </c>
      <c r="J535" s="392">
        <v>1</v>
      </c>
      <c r="K535" s="33"/>
      <c r="M535" s="412">
        <v>1</v>
      </c>
    </row>
    <row r="536" spans="1:13" ht="25.5" x14ac:dyDescent="0.2">
      <c r="A536" s="42">
        <f t="shared" si="27"/>
        <v>479</v>
      </c>
      <c r="B536" s="31"/>
      <c r="C536" s="392" t="s">
        <v>1409</v>
      </c>
      <c r="D536" s="395" t="s">
        <v>672</v>
      </c>
      <c r="E536" s="395" t="s">
        <v>672</v>
      </c>
      <c r="F536" s="395" t="s">
        <v>672</v>
      </c>
      <c r="G536" s="395" t="s">
        <v>672</v>
      </c>
      <c r="H536" s="392" t="s">
        <v>673</v>
      </c>
      <c r="I536" s="218" t="s">
        <v>1617</v>
      </c>
      <c r="J536" s="270">
        <v>0</v>
      </c>
      <c r="K536" s="266" t="s">
        <v>1789</v>
      </c>
      <c r="M536" s="412">
        <v>1</v>
      </c>
    </row>
    <row r="537" spans="1:13" ht="51" x14ac:dyDescent="0.2">
      <c r="A537" s="42">
        <f t="shared" si="27"/>
        <v>480</v>
      </c>
      <c r="B537" s="31" t="s">
        <v>786</v>
      </c>
      <c r="C537" s="390" t="s">
        <v>1410</v>
      </c>
      <c r="D537" s="391" t="s">
        <v>675</v>
      </c>
      <c r="E537" s="391" t="s">
        <v>675</v>
      </c>
      <c r="F537" s="391" t="s">
        <v>675</v>
      </c>
      <c r="G537" s="391" t="s">
        <v>675</v>
      </c>
      <c r="H537" s="390" t="s">
        <v>676</v>
      </c>
      <c r="I537" s="399" t="s">
        <v>1254</v>
      </c>
      <c r="J537" s="392">
        <v>1</v>
      </c>
      <c r="K537" s="33"/>
      <c r="M537" s="412">
        <v>1</v>
      </c>
    </row>
    <row r="538" spans="1:13" ht="25.5" x14ac:dyDescent="0.2">
      <c r="A538" s="42">
        <f t="shared" si="27"/>
        <v>481</v>
      </c>
      <c r="B538" s="390" t="s">
        <v>842</v>
      </c>
      <c r="C538" s="391" t="s">
        <v>678</v>
      </c>
      <c r="D538" s="391" t="s">
        <v>678</v>
      </c>
      <c r="E538" s="391" t="s">
        <v>678</v>
      </c>
      <c r="F538" s="391" t="s">
        <v>678</v>
      </c>
      <c r="G538" s="391" t="s">
        <v>678</v>
      </c>
      <c r="H538" s="390" t="s">
        <v>679</v>
      </c>
      <c r="I538" s="399" t="s">
        <v>1255</v>
      </c>
      <c r="J538" s="392">
        <v>2</v>
      </c>
      <c r="K538" s="33"/>
      <c r="M538" s="413">
        <v>2</v>
      </c>
    </row>
    <row r="539" spans="1:13" x14ac:dyDescent="0.2">
      <c r="A539" s="290"/>
      <c r="B539" s="769" t="s">
        <v>1838</v>
      </c>
      <c r="C539" s="769"/>
      <c r="D539" s="769"/>
      <c r="E539" s="769"/>
      <c r="F539" s="769"/>
      <c r="G539" s="769"/>
      <c r="H539" s="769"/>
      <c r="I539" s="769"/>
      <c r="J539" s="69"/>
      <c r="K539" s="289"/>
      <c r="M539" s="69"/>
    </row>
    <row r="540" spans="1:13" x14ac:dyDescent="0.2">
      <c r="A540" s="397"/>
      <c r="B540" s="31" t="s">
        <v>786</v>
      </c>
      <c r="C540" s="754" t="s">
        <v>1354</v>
      </c>
      <c r="D540" s="755" t="s">
        <v>369</v>
      </c>
      <c r="E540" s="755" t="s">
        <v>369</v>
      </c>
      <c r="F540" s="764" t="s">
        <v>1964</v>
      </c>
      <c r="G540" s="764">
        <v>5.13</v>
      </c>
      <c r="H540" s="392" t="s">
        <v>1963</v>
      </c>
      <c r="I540" s="218" t="s">
        <v>1302</v>
      </c>
      <c r="J540" s="397"/>
      <c r="K540" s="33"/>
      <c r="M540" s="397"/>
    </row>
    <row r="541" spans="1:13" ht="25.5" x14ac:dyDescent="0.2">
      <c r="A541" s="14">
        <f>A538+1</f>
        <v>482</v>
      </c>
      <c r="B541" s="31" t="s">
        <v>786</v>
      </c>
      <c r="C541" s="755"/>
      <c r="D541" s="755"/>
      <c r="E541" s="755"/>
      <c r="F541" s="791"/>
      <c r="G541" s="791"/>
      <c r="H541" s="390" t="s">
        <v>73</v>
      </c>
      <c r="I541" s="203" t="s">
        <v>1966</v>
      </c>
      <c r="J541" s="392">
        <v>1</v>
      </c>
      <c r="K541" s="33"/>
      <c r="M541" s="412">
        <v>1</v>
      </c>
    </row>
    <row r="542" spans="1:13" x14ac:dyDescent="0.2">
      <c r="A542" s="14">
        <f>A541+1</f>
        <v>483</v>
      </c>
      <c r="B542" s="31" t="s">
        <v>786</v>
      </c>
      <c r="C542" s="755"/>
      <c r="D542" s="755"/>
      <c r="E542" s="755"/>
      <c r="F542" s="791"/>
      <c r="G542" s="791"/>
      <c r="H542" s="390" t="s">
        <v>73</v>
      </c>
      <c r="I542" s="218" t="s">
        <v>1304</v>
      </c>
      <c r="J542" s="392">
        <v>1</v>
      </c>
      <c r="K542" s="33"/>
      <c r="M542" s="412">
        <v>1</v>
      </c>
    </row>
    <row r="543" spans="1:13" ht="27" customHeight="1" x14ac:dyDescent="0.2">
      <c r="A543" s="397"/>
      <c r="B543" s="31" t="s">
        <v>786</v>
      </c>
      <c r="C543" s="754" t="s">
        <v>1355</v>
      </c>
      <c r="D543" s="755" t="s">
        <v>372</v>
      </c>
      <c r="E543" s="755" t="s">
        <v>372</v>
      </c>
      <c r="F543" s="764" t="s">
        <v>1965</v>
      </c>
      <c r="G543" s="764" t="s">
        <v>1683</v>
      </c>
      <c r="H543" s="392" t="s">
        <v>373</v>
      </c>
      <c r="I543" s="400" t="s">
        <v>1967</v>
      </c>
      <c r="J543" s="397"/>
      <c r="K543" s="33"/>
      <c r="M543" s="397"/>
    </row>
    <row r="544" spans="1:13" ht="38.25" x14ac:dyDescent="0.2">
      <c r="A544" s="14">
        <f>A542+1</f>
        <v>484</v>
      </c>
      <c r="B544" s="31" t="s">
        <v>786</v>
      </c>
      <c r="C544" s="754"/>
      <c r="D544" s="755"/>
      <c r="E544" s="755"/>
      <c r="F544" s="791"/>
      <c r="G544" s="791"/>
      <c r="H544" s="390" t="s">
        <v>73</v>
      </c>
      <c r="I544" s="399" t="s">
        <v>1056</v>
      </c>
      <c r="J544" s="392">
        <v>1</v>
      </c>
      <c r="K544" s="33"/>
      <c r="M544" s="412">
        <v>1</v>
      </c>
    </row>
    <row r="545" spans="1:13" ht="25.5" customHeight="1" x14ac:dyDescent="0.2">
      <c r="A545" s="14">
        <f>A544+1</f>
        <v>485</v>
      </c>
      <c r="B545" s="31" t="s">
        <v>786</v>
      </c>
      <c r="C545" s="759" t="s">
        <v>1355</v>
      </c>
      <c r="D545" s="755" t="s">
        <v>372</v>
      </c>
      <c r="E545" s="755" t="s">
        <v>372</v>
      </c>
      <c r="F545" s="773" t="s">
        <v>1965</v>
      </c>
      <c r="G545" s="773" t="s">
        <v>1683</v>
      </c>
      <c r="H545" s="390" t="s">
        <v>73</v>
      </c>
      <c r="I545" s="399" t="s">
        <v>1057</v>
      </c>
      <c r="J545" s="392">
        <v>1</v>
      </c>
      <c r="K545" s="33"/>
      <c r="M545" s="412">
        <v>1</v>
      </c>
    </row>
    <row r="546" spans="1:13" ht="30" customHeight="1" x14ac:dyDescent="0.2">
      <c r="A546" s="14">
        <f>A545+1</f>
        <v>486</v>
      </c>
      <c r="B546" s="31" t="s">
        <v>786</v>
      </c>
      <c r="C546" s="760"/>
      <c r="D546" s="755"/>
      <c r="E546" s="755"/>
      <c r="F546" s="774"/>
      <c r="G546" s="774"/>
      <c r="H546" s="390" t="s">
        <v>73</v>
      </c>
      <c r="I546" s="399" t="s">
        <v>1058</v>
      </c>
      <c r="J546" s="392">
        <v>1</v>
      </c>
      <c r="K546" s="33"/>
      <c r="M546" s="412">
        <v>1</v>
      </c>
    </row>
    <row r="547" spans="1:13" s="363" customFormat="1" ht="38.25" x14ac:dyDescent="0.2">
      <c r="A547" s="14">
        <f>A546+1</f>
        <v>487</v>
      </c>
      <c r="B547" s="31" t="s">
        <v>786</v>
      </c>
      <c r="C547" s="760"/>
      <c r="D547" s="755"/>
      <c r="E547" s="755"/>
      <c r="F547" s="774"/>
      <c r="G547" s="774"/>
      <c r="H547" s="390" t="s">
        <v>73</v>
      </c>
      <c r="I547" s="399" t="s">
        <v>1059</v>
      </c>
      <c r="J547" s="392">
        <v>1</v>
      </c>
      <c r="K547" s="33"/>
      <c r="L547" s="29"/>
      <c r="M547" s="412">
        <v>1</v>
      </c>
    </row>
    <row r="548" spans="1:13" s="363" customFormat="1" ht="25.5" x14ac:dyDescent="0.2">
      <c r="A548" s="14">
        <f>A547+1</f>
        <v>488</v>
      </c>
      <c r="B548" s="31" t="s">
        <v>786</v>
      </c>
      <c r="C548" s="760"/>
      <c r="D548" s="755"/>
      <c r="E548" s="755"/>
      <c r="F548" s="774"/>
      <c r="G548" s="774"/>
      <c r="H548" s="390" t="s">
        <v>73</v>
      </c>
      <c r="I548" s="399" t="s">
        <v>1060</v>
      </c>
      <c r="J548" s="392">
        <v>1</v>
      </c>
      <c r="K548" s="33"/>
      <c r="L548" s="29"/>
      <c r="M548" s="412">
        <v>1</v>
      </c>
    </row>
    <row r="549" spans="1:13" s="363" customFormat="1" ht="25.5" x14ac:dyDescent="0.2">
      <c r="A549" s="14">
        <f>A548+1</f>
        <v>489</v>
      </c>
      <c r="B549" s="31" t="s">
        <v>786</v>
      </c>
      <c r="C549" s="760"/>
      <c r="D549" s="755"/>
      <c r="E549" s="755"/>
      <c r="F549" s="774"/>
      <c r="G549" s="774"/>
      <c r="H549" s="390" t="s">
        <v>73</v>
      </c>
      <c r="I549" s="399" t="s">
        <v>1061</v>
      </c>
      <c r="J549" s="392">
        <v>1</v>
      </c>
      <c r="K549" s="33"/>
      <c r="L549" s="29"/>
      <c r="M549" s="412">
        <v>1</v>
      </c>
    </row>
    <row r="550" spans="1:13" s="363" customFormat="1" ht="51" x14ac:dyDescent="0.2">
      <c r="A550" s="14">
        <f t="shared" ref="A550:A554" si="28">A549+1</f>
        <v>490</v>
      </c>
      <c r="B550" s="31" t="s">
        <v>786</v>
      </c>
      <c r="C550" s="760"/>
      <c r="D550" s="755"/>
      <c r="E550" s="755"/>
      <c r="F550" s="774"/>
      <c r="G550" s="774"/>
      <c r="H550" s="390" t="s">
        <v>73</v>
      </c>
      <c r="I550" s="399" t="s">
        <v>1062</v>
      </c>
      <c r="J550" s="392">
        <v>1</v>
      </c>
      <c r="K550" s="33"/>
      <c r="L550" s="29"/>
      <c r="M550" s="412">
        <v>1</v>
      </c>
    </row>
    <row r="551" spans="1:13" s="363" customFormat="1" x14ac:dyDescent="0.2">
      <c r="A551" s="14">
        <f t="shared" si="28"/>
        <v>491</v>
      </c>
      <c r="B551" s="31" t="s">
        <v>786</v>
      </c>
      <c r="C551" s="760"/>
      <c r="D551" s="755"/>
      <c r="E551" s="755"/>
      <c r="F551" s="774"/>
      <c r="G551" s="774"/>
      <c r="H551" s="390" t="s">
        <v>73</v>
      </c>
      <c r="I551" s="399" t="s">
        <v>1518</v>
      </c>
      <c r="J551" s="392">
        <v>1</v>
      </c>
      <c r="K551" s="33"/>
      <c r="L551" s="29"/>
      <c r="M551" s="412">
        <v>1</v>
      </c>
    </row>
    <row r="552" spans="1:13" s="363" customFormat="1" ht="25.5" x14ac:dyDescent="0.2">
      <c r="A552" s="14">
        <f t="shared" si="28"/>
        <v>492</v>
      </c>
      <c r="B552" s="31" t="s">
        <v>786</v>
      </c>
      <c r="C552" s="760"/>
      <c r="D552" s="755"/>
      <c r="E552" s="755"/>
      <c r="F552" s="774"/>
      <c r="G552" s="774"/>
      <c r="H552" s="390" t="s">
        <v>73</v>
      </c>
      <c r="I552" s="399" t="s">
        <v>1519</v>
      </c>
      <c r="J552" s="392">
        <v>1</v>
      </c>
      <c r="K552" s="33"/>
      <c r="L552" s="29"/>
      <c r="M552" s="412">
        <v>1</v>
      </c>
    </row>
    <row r="553" spans="1:13" s="363" customFormat="1" ht="25.5" x14ac:dyDescent="0.2">
      <c r="A553" s="14">
        <f t="shared" si="28"/>
        <v>493</v>
      </c>
      <c r="B553" s="31" t="s">
        <v>786</v>
      </c>
      <c r="C553" s="760"/>
      <c r="D553" s="755"/>
      <c r="E553" s="755"/>
      <c r="F553" s="774"/>
      <c r="G553" s="774"/>
      <c r="H553" s="390" t="s">
        <v>73</v>
      </c>
      <c r="I553" s="399" t="s">
        <v>1520</v>
      </c>
      <c r="J553" s="392">
        <v>1</v>
      </c>
      <c r="K553" s="33"/>
      <c r="L553" s="29"/>
      <c r="M553" s="412">
        <v>1</v>
      </c>
    </row>
    <row r="554" spans="1:13" s="363" customFormat="1" ht="25.5" x14ac:dyDescent="0.2">
      <c r="A554" s="14">
        <f t="shared" si="28"/>
        <v>494</v>
      </c>
      <c r="B554" s="31" t="s">
        <v>786</v>
      </c>
      <c r="C554" s="760"/>
      <c r="D554" s="755"/>
      <c r="E554" s="755"/>
      <c r="F554" s="774"/>
      <c r="G554" s="774"/>
      <c r="H554" s="390" t="s">
        <v>73</v>
      </c>
      <c r="I554" s="399" t="s">
        <v>1063</v>
      </c>
      <c r="J554" s="392">
        <v>1</v>
      </c>
      <c r="K554" s="33"/>
      <c r="L554" s="29"/>
      <c r="M554" s="412">
        <v>1</v>
      </c>
    </row>
    <row r="555" spans="1:13" s="363" customFormat="1" x14ac:dyDescent="0.2">
      <c r="A555" s="14">
        <f>A554+1</f>
        <v>495</v>
      </c>
      <c r="B555" s="31" t="s">
        <v>786</v>
      </c>
      <c r="C555" s="760"/>
      <c r="D555" s="755"/>
      <c r="E555" s="755"/>
      <c r="F555" s="774"/>
      <c r="G555" s="774"/>
      <c r="H555" s="390" t="s">
        <v>73</v>
      </c>
      <c r="I555" s="400" t="s">
        <v>1968</v>
      </c>
      <c r="J555" s="392">
        <v>1</v>
      </c>
      <c r="K555" s="33"/>
      <c r="L555" s="29"/>
      <c r="M555" s="412">
        <v>1</v>
      </c>
    </row>
    <row r="556" spans="1:13" s="363" customFormat="1" x14ac:dyDescent="0.2">
      <c r="A556" s="14">
        <f>A555+1</f>
        <v>496</v>
      </c>
      <c r="B556" s="31"/>
      <c r="C556" s="760"/>
      <c r="D556" s="755"/>
      <c r="E556" s="755"/>
      <c r="F556" s="774"/>
      <c r="G556" s="774"/>
      <c r="H556" s="390"/>
      <c r="I556" s="400" t="s">
        <v>1685</v>
      </c>
      <c r="J556" s="392">
        <v>1</v>
      </c>
      <c r="K556" s="33"/>
      <c r="L556" s="29"/>
      <c r="M556" s="412">
        <v>1</v>
      </c>
    </row>
    <row r="557" spans="1:13" s="363" customFormat="1" x14ac:dyDescent="0.2">
      <c r="A557" s="14">
        <f>A556+1</f>
        <v>497</v>
      </c>
      <c r="B557" s="31" t="s">
        <v>786</v>
      </c>
      <c r="C557" s="760"/>
      <c r="D557" s="755"/>
      <c r="E557" s="755"/>
      <c r="F557" s="774"/>
      <c r="G557" s="774"/>
      <c r="H557" s="390" t="s">
        <v>73</v>
      </c>
      <c r="I557" s="400" t="s">
        <v>1969</v>
      </c>
      <c r="J557" s="392">
        <v>1</v>
      </c>
      <c r="K557" s="33"/>
      <c r="L557" s="29"/>
      <c r="M557" s="412">
        <v>1</v>
      </c>
    </row>
    <row r="558" spans="1:13" s="363" customFormat="1" ht="38.25" x14ac:dyDescent="0.2">
      <c r="A558" s="14">
        <f t="shared" ref="A558:A576" si="29">A557+1</f>
        <v>498</v>
      </c>
      <c r="B558" s="31" t="s">
        <v>786</v>
      </c>
      <c r="C558" s="760"/>
      <c r="D558" s="755"/>
      <c r="E558" s="755"/>
      <c r="F558" s="774"/>
      <c r="G558" s="774"/>
      <c r="H558" s="390" t="s">
        <v>73</v>
      </c>
      <c r="I558" s="399" t="s">
        <v>1066</v>
      </c>
      <c r="J558" s="392">
        <v>1</v>
      </c>
      <c r="K558" s="33"/>
      <c r="L558" s="29"/>
      <c r="M558" s="412">
        <v>1</v>
      </c>
    </row>
    <row r="559" spans="1:13" s="363" customFormat="1" x14ac:dyDescent="0.2">
      <c r="A559" s="14">
        <f t="shared" si="29"/>
        <v>499</v>
      </c>
      <c r="B559" s="31" t="s">
        <v>786</v>
      </c>
      <c r="C559" s="761"/>
      <c r="D559" s="755"/>
      <c r="E559" s="755"/>
      <c r="F559" s="774"/>
      <c r="G559" s="774"/>
      <c r="H559" s="390" t="s">
        <v>73</v>
      </c>
      <c r="I559" s="399" t="s">
        <v>1553</v>
      </c>
      <c r="J559" s="392">
        <v>1</v>
      </c>
      <c r="K559" s="33"/>
      <c r="L559" s="29"/>
      <c r="M559" s="412">
        <v>1</v>
      </c>
    </row>
    <row r="560" spans="1:13" s="363" customFormat="1" ht="25.5" customHeight="1" x14ac:dyDescent="0.2">
      <c r="A560" s="14">
        <f t="shared" si="29"/>
        <v>500</v>
      </c>
      <c r="B560" s="31"/>
      <c r="C560" s="759" t="s">
        <v>1355</v>
      </c>
      <c r="D560" s="757" t="s">
        <v>372</v>
      </c>
      <c r="E560" s="757" t="s">
        <v>372</v>
      </c>
      <c r="F560" s="764" t="s">
        <v>1965</v>
      </c>
      <c r="G560" s="764" t="s">
        <v>1683</v>
      </c>
      <c r="H560" s="392" t="s">
        <v>1970</v>
      </c>
      <c r="I560" s="399" t="s">
        <v>1554</v>
      </c>
      <c r="J560" s="392">
        <v>1</v>
      </c>
      <c r="K560" s="266"/>
      <c r="L560" s="29"/>
      <c r="M560" s="412">
        <v>1</v>
      </c>
    </row>
    <row r="561" spans="1:13" s="363" customFormat="1" ht="25.5" customHeight="1" x14ac:dyDescent="0.2">
      <c r="A561" s="14">
        <f t="shared" si="29"/>
        <v>501</v>
      </c>
      <c r="B561" s="31" t="s">
        <v>786</v>
      </c>
      <c r="C561" s="760"/>
      <c r="D561" s="757"/>
      <c r="E561" s="757"/>
      <c r="F561" s="764"/>
      <c r="G561" s="764"/>
      <c r="H561" s="390" t="s">
        <v>73</v>
      </c>
      <c r="I561" s="399" t="s">
        <v>1522</v>
      </c>
      <c r="J561" s="392">
        <v>1</v>
      </c>
      <c r="K561" s="266"/>
      <c r="L561" s="29"/>
      <c r="M561" s="412">
        <v>1</v>
      </c>
    </row>
    <row r="562" spans="1:13" s="363" customFormat="1" ht="38.25" x14ac:dyDescent="0.2">
      <c r="A562" s="14">
        <f t="shared" si="29"/>
        <v>502</v>
      </c>
      <c r="B562" s="31" t="s">
        <v>786</v>
      </c>
      <c r="C562" s="760"/>
      <c r="D562" s="757"/>
      <c r="E562" s="757"/>
      <c r="F562" s="764"/>
      <c r="G562" s="764"/>
      <c r="H562" s="390" t="s">
        <v>73</v>
      </c>
      <c r="I562" s="400" t="s">
        <v>1972</v>
      </c>
      <c r="J562" s="392">
        <v>1</v>
      </c>
      <c r="K562" s="33"/>
      <c r="L562" s="29"/>
      <c r="M562" s="412">
        <v>1</v>
      </c>
    </row>
    <row r="563" spans="1:13" ht="38.25" x14ac:dyDescent="0.2">
      <c r="A563" s="14">
        <f t="shared" si="29"/>
        <v>503</v>
      </c>
      <c r="B563" s="31" t="s">
        <v>786</v>
      </c>
      <c r="C563" s="761"/>
      <c r="D563" s="758"/>
      <c r="E563" s="758"/>
      <c r="F563" s="764"/>
      <c r="G563" s="764"/>
      <c r="H563" s="390" t="s">
        <v>73</v>
      </c>
      <c r="I563" s="399" t="s">
        <v>1068</v>
      </c>
      <c r="J563" s="392">
        <v>1</v>
      </c>
      <c r="K563" s="33"/>
      <c r="M563" s="412">
        <v>1</v>
      </c>
    </row>
    <row r="564" spans="1:13" ht="38.25" x14ac:dyDescent="0.2">
      <c r="A564" s="14">
        <f t="shared" si="29"/>
        <v>504</v>
      </c>
      <c r="B564" s="253"/>
      <c r="C564" s="253"/>
      <c r="D564" s="110"/>
      <c r="E564" s="110"/>
      <c r="F564" s="392" t="s">
        <v>1781</v>
      </c>
      <c r="G564" s="392" t="s">
        <v>2005</v>
      </c>
      <c r="H564" s="395" t="s">
        <v>1731</v>
      </c>
      <c r="I564" s="203" t="s">
        <v>1973</v>
      </c>
      <c r="J564" s="270">
        <v>0</v>
      </c>
      <c r="K564" s="266" t="s">
        <v>1789</v>
      </c>
      <c r="M564" s="412">
        <v>1</v>
      </c>
    </row>
    <row r="565" spans="1:13" ht="38.25" x14ac:dyDescent="0.2">
      <c r="A565" s="14">
        <f t="shared" si="29"/>
        <v>505</v>
      </c>
      <c r="B565" s="31" t="s">
        <v>786</v>
      </c>
      <c r="C565" s="390" t="s">
        <v>1358</v>
      </c>
      <c r="D565" s="391" t="s">
        <v>406</v>
      </c>
      <c r="E565" s="391" t="s">
        <v>406</v>
      </c>
      <c r="F565" s="392" t="s">
        <v>1971</v>
      </c>
      <c r="G565" s="392" t="s">
        <v>1708</v>
      </c>
      <c r="H565" s="390" t="s">
        <v>407</v>
      </c>
      <c r="I565" s="203" t="s">
        <v>1974</v>
      </c>
      <c r="J565" s="392">
        <v>2</v>
      </c>
      <c r="K565" s="266" t="s">
        <v>1853</v>
      </c>
      <c r="M565" s="413">
        <v>2</v>
      </c>
    </row>
    <row r="566" spans="1:13" ht="38.25" x14ac:dyDescent="0.2">
      <c r="A566" s="14">
        <f t="shared" si="29"/>
        <v>506</v>
      </c>
      <c r="B566" s="255"/>
      <c r="C566" s="110"/>
      <c r="D566" s="110"/>
      <c r="E566" s="764" t="s">
        <v>1604</v>
      </c>
      <c r="F566" s="764" t="s">
        <v>1975</v>
      </c>
      <c r="G566" s="773" t="s">
        <v>1699</v>
      </c>
      <c r="H566" s="276" t="s">
        <v>1544</v>
      </c>
      <c r="I566" s="203" t="s">
        <v>1976</v>
      </c>
      <c r="J566" s="270">
        <v>0</v>
      </c>
      <c r="K566" s="266" t="s">
        <v>1789</v>
      </c>
      <c r="M566" s="412">
        <v>1</v>
      </c>
    </row>
    <row r="567" spans="1:13" ht="25.5" x14ac:dyDescent="0.2">
      <c r="A567" s="397"/>
      <c r="B567" s="255"/>
      <c r="C567" s="110"/>
      <c r="D567" s="110"/>
      <c r="E567" s="791"/>
      <c r="F567" s="791"/>
      <c r="G567" s="774"/>
      <c r="H567" s="395" t="s">
        <v>73</v>
      </c>
      <c r="I567" s="203" t="s">
        <v>1977</v>
      </c>
      <c r="J567" s="270">
        <v>0</v>
      </c>
      <c r="K567" s="266" t="s">
        <v>1789</v>
      </c>
      <c r="M567" s="397"/>
    </row>
    <row r="568" spans="1:13" ht="25.5" x14ac:dyDescent="0.2">
      <c r="A568" s="14">
        <f>A566+1</f>
        <v>507</v>
      </c>
      <c r="B568" s="255"/>
      <c r="C568" s="110"/>
      <c r="D568" s="110"/>
      <c r="E568" s="791"/>
      <c r="F568" s="791"/>
      <c r="G568" s="774"/>
      <c r="H568" s="395" t="s">
        <v>73</v>
      </c>
      <c r="I568" s="203" t="s">
        <v>1978</v>
      </c>
      <c r="J568" s="270">
        <v>0</v>
      </c>
      <c r="K568" s="266" t="s">
        <v>1789</v>
      </c>
      <c r="M568" s="412">
        <v>1</v>
      </c>
    </row>
    <row r="569" spans="1:13" ht="25.5" x14ac:dyDescent="0.2">
      <c r="A569" s="14">
        <f t="shared" si="29"/>
        <v>508</v>
      </c>
      <c r="B569" s="255"/>
      <c r="C569" s="110"/>
      <c r="D569" s="110"/>
      <c r="E569" s="791"/>
      <c r="F569" s="791"/>
      <c r="G569" s="774"/>
      <c r="H569" s="395" t="s">
        <v>73</v>
      </c>
      <c r="I569" s="203" t="s">
        <v>1979</v>
      </c>
      <c r="J569" s="270">
        <v>0</v>
      </c>
      <c r="K569" s="266" t="s">
        <v>1789</v>
      </c>
      <c r="M569" s="412">
        <v>1</v>
      </c>
    </row>
    <row r="570" spans="1:13" x14ac:dyDescent="0.2">
      <c r="A570" s="14">
        <f t="shared" si="29"/>
        <v>509</v>
      </c>
      <c r="B570" s="255"/>
      <c r="C570" s="110"/>
      <c r="D570" s="110"/>
      <c r="E570" s="791"/>
      <c r="F570" s="791"/>
      <c r="G570" s="774"/>
      <c r="H570" s="395" t="s">
        <v>73</v>
      </c>
      <c r="I570" s="203" t="s">
        <v>1546</v>
      </c>
      <c r="J570" s="270">
        <v>0</v>
      </c>
      <c r="K570" s="266" t="s">
        <v>1789</v>
      </c>
      <c r="M570" s="412">
        <v>1</v>
      </c>
    </row>
    <row r="571" spans="1:13" x14ac:dyDescent="0.2">
      <c r="A571" s="14">
        <f t="shared" si="29"/>
        <v>510</v>
      </c>
      <c r="B571" s="255"/>
      <c r="C571" s="110"/>
      <c r="D571" s="110"/>
      <c r="E571" s="791"/>
      <c r="F571" s="791"/>
      <c r="G571" s="774"/>
      <c r="H571" s="395" t="s">
        <v>73</v>
      </c>
      <c r="I571" s="203" t="s">
        <v>1547</v>
      </c>
      <c r="J571" s="270">
        <v>0</v>
      </c>
      <c r="K571" s="266" t="s">
        <v>1789</v>
      </c>
      <c r="M571" s="412">
        <v>1</v>
      </c>
    </row>
    <row r="572" spans="1:13" x14ac:dyDescent="0.2">
      <c r="A572" s="14">
        <f t="shared" si="29"/>
        <v>511</v>
      </c>
      <c r="B572" s="255"/>
      <c r="C572" s="110"/>
      <c r="D572" s="110"/>
      <c r="E572" s="791"/>
      <c r="F572" s="791"/>
      <c r="G572" s="774"/>
      <c r="H572" s="395" t="s">
        <v>73</v>
      </c>
      <c r="I572" s="203" t="s">
        <v>1548</v>
      </c>
      <c r="J572" s="270">
        <v>0</v>
      </c>
      <c r="K572" s="266" t="s">
        <v>1789</v>
      </c>
      <c r="M572" s="412">
        <v>1</v>
      </c>
    </row>
    <row r="573" spans="1:13" x14ac:dyDescent="0.2">
      <c r="A573" s="14">
        <f t="shared" si="29"/>
        <v>512</v>
      </c>
      <c r="B573" s="255"/>
      <c r="C573" s="110"/>
      <c r="D573" s="110"/>
      <c r="E573" s="791"/>
      <c r="F573" s="791"/>
      <c r="G573" s="774"/>
      <c r="H573" s="395" t="s">
        <v>73</v>
      </c>
      <c r="I573" s="203" t="s">
        <v>1980</v>
      </c>
      <c r="J573" s="270">
        <v>0</v>
      </c>
      <c r="K573" s="266" t="s">
        <v>1789</v>
      </c>
      <c r="M573" s="412">
        <v>1</v>
      </c>
    </row>
    <row r="574" spans="1:13" x14ac:dyDescent="0.2">
      <c r="A574" s="14">
        <f t="shared" si="29"/>
        <v>513</v>
      </c>
      <c r="B574" s="255"/>
      <c r="C574" s="110"/>
      <c r="D574" s="110"/>
      <c r="E574" s="791"/>
      <c r="F574" s="791"/>
      <c r="G574" s="774"/>
      <c r="H574" s="395" t="s">
        <v>73</v>
      </c>
      <c r="I574" s="203" t="s">
        <v>1981</v>
      </c>
      <c r="J574" s="270">
        <v>0</v>
      </c>
      <c r="K574" s="266" t="s">
        <v>1789</v>
      </c>
      <c r="M574" s="412">
        <v>1</v>
      </c>
    </row>
    <row r="575" spans="1:13" x14ac:dyDescent="0.2">
      <c r="A575" s="14">
        <f t="shared" si="29"/>
        <v>514</v>
      </c>
      <c r="B575" s="255"/>
      <c r="C575" s="110"/>
      <c r="D575" s="110"/>
      <c r="E575" s="397"/>
      <c r="F575" s="764" t="s">
        <v>1779</v>
      </c>
      <c r="G575" s="774"/>
      <c r="H575" s="395" t="s">
        <v>73</v>
      </c>
      <c r="I575" s="203" t="s">
        <v>1706</v>
      </c>
      <c r="J575" s="270">
        <v>0</v>
      </c>
      <c r="K575" s="266" t="s">
        <v>1789</v>
      </c>
      <c r="M575" s="412">
        <v>1</v>
      </c>
    </row>
    <row r="576" spans="1:13" x14ac:dyDescent="0.2">
      <c r="A576" s="14">
        <f t="shared" si="29"/>
        <v>515</v>
      </c>
      <c r="B576" s="255"/>
      <c r="C576" s="110"/>
      <c r="D576" s="110"/>
      <c r="E576" s="397"/>
      <c r="F576" s="764"/>
      <c r="G576" s="775"/>
      <c r="H576" s="395" t="s">
        <v>73</v>
      </c>
      <c r="I576" s="203" t="s">
        <v>1707</v>
      </c>
      <c r="J576" s="270">
        <v>0</v>
      </c>
      <c r="K576" s="266" t="s">
        <v>1789</v>
      </c>
      <c r="M576" s="412">
        <v>1</v>
      </c>
    </row>
    <row r="577" spans="1:13" ht="25.5" x14ac:dyDescent="0.2">
      <c r="A577" s="397"/>
      <c r="B577" s="31" t="s">
        <v>786</v>
      </c>
      <c r="C577" s="759" t="s">
        <v>1357</v>
      </c>
      <c r="D577" s="756" t="s">
        <v>396</v>
      </c>
      <c r="E577" s="756" t="s">
        <v>396</v>
      </c>
      <c r="F577" s="773" t="s">
        <v>1689</v>
      </c>
      <c r="G577" s="773" t="s">
        <v>1689</v>
      </c>
      <c r="H577" s="392" t="s">
        <v>1982</v>
      </c>
      <c r="I577" s="399" t="s">
        <v>1073</v>
      </c>
      <c r="J577" s="397"/>
      <c r="K577" s="33"/>
      <c r="M577" s="397"/>
    </row>
    <row r="578" spans="1:13" ht="38.25" x14ac:dyDescent="0.2">
      <c r="A578" s="14">
        <f>A576+1</f>
        <v>516</v>
      </c>
      <c r="B578" s="31" t="s">
        <v>786</v>
      </c>
      <c r="C578" s="760"/>
      <c r="D578" s="757"/>
      <c r="E578" s="757"/>
      <c r="F578" s="774"/>
      <c r="G578" s="774"/>
      <c r="H578" s="390" t="s">
        <v>73</v>
      </c>
      <c r="I578" s="400" t="s">
        <v>1821</v>
      </c>
      <c r="J578" s="392">
        <v>1</v>
      </c>
      <c r="K578" s="33"/>
      <c r="M578" s="412">
        <v>1</v>
      </c>
    </row>
    <row r="579" spans="1:13" x14ac:dyDescent="0.2">
      <c r="A579" s="14">
        <f t="shared" ref="A579:A591" si="30">A578+1</f>
        <v>517</v>
      </c>
      <c r="B579" s="31" t="s">
        <v>786</v>
      </c>
      <c r="C579" s="760"/>
      <c r="D579" s="757"/>
      <c r="E579" s="757"/>
      <c r="F579" s="774"/>
      <c r="G579" s="774"/>
      <c r="H579" s="390" t="s">
        <v>73</v>
      </c>
      <c r="I579" s="400" t="s">
        <v>1983</v>
      </c>
      <c r="J579" s="392">
        <v>1</v>
      </c>
      <c r="K579" s="33"/>
      <c r="M579" s="412">
        <v>1</v>
      </c>
    </row>
    <row r="580" spans="1:13" x14ac:dyDescent="0.2">
      <c r="A580" s="14">
        <f t="shared" si="30"/>
        <v>518</v>
      </c>
      <c r="B580" s="31" t="s">
        <v>786</v>
      </c>
      <c r="C580" s="760"/>
      <c r="D580" s="757"/>
      <c r="E580" s="757"/>
      <c r="F580" s="774"/>
      <c r="G580" s="774"/>
      <c r="H580" s="390" t="s">
        <v>73</v>
      </c>
      <c r="I580" s="399" t="s">
        <v>1076</v>
      </c>
      <c r="J580" s="392">
        <v>1</v>
      </c>
      <c r="K580" s="33"/>
      <c r="M580" s="412">
        <v>1</v>
      </c>
    </row>
    <row r="581" spans="1:13" ht="12.75" customHeight="1" x14ac:dyDescent="0.2">
      <c r="A581" s="14">
        <f t="shared" si="30"/>
        <v>519</v>
      </c>
      <c r="B581" s="31" t="s">
        <v>786</v>
      </c>
      <c r="C581" s="760"/>
      <c r="D581" s="757"/>
      <c r="E581" s="757"/>
      <c r="F581" s="774"/>
      <c r="G581" s="774"/>
      <c r="H581" s="390" t="s">
        <v>73</v>
      </c>
      <c r="I581" s="399" t="s">
        <v>1077</v>
      </c>
      <c r="J581" s="392">
        <v>1</v>
      </c>
      <c r="K581" s="33"/>
      <c r="M581" s="412">
        <v>1</v>
      </c>
    </row>
    <row r="582" spans="1:13" ht="25.5" x14ac:dyDescent="0.2">
      <c r="A582" s="14">
        <f t="shared" si="30"/>
        <v>520</v>
      </c>
      <c r="B582" s="31" t="s">
        <v>786</v>
      </c>
      <c r="C582" s="761"/>
      <c r="D582" s="758"/>
      <c r="E582" s="758"/>
      <c r="F582" s="775"/>
      <c r="G582" s="774"/>
      <c r="H582" s="390" t="s">
        <v>73</v>
      </c>
      <c r="I582" s="400" t="s">
        <v>1984</v>
      </c>
      <c r="J582" s="392">
        <v>1</v>
      </c>
      <c r="K582" s="33"/>
      <c r="M582" s="412">
        <v>1</v>
      </c>
    </row>
    <row r="583" spans="1:13" ht="38.25" x14ac:dyDescent="0.2">
      <c r="A583" s="14">
        <f t="shared" si="30"/>
        <v>521</v>
      </c>
      <c r="B583" s="31" t="s">
        <v>786</v>
      </c>
      <c r="C583" s="759" t="s">
        <v>1357</v>
      </c>
      <c r="D583" s="756" t="s">
        <v>396</v>
      </c>
      <c r="E583" s="756" t="s">
        <v>396</v>
      </c>
      <c r="F583" s="773" t="s">
        <v>1689</v>
      </c>
      <c r="G583" s="774"/>
      <c r="H583" s="390" t="s">
        <v>73</v>
      </c>
      <c r="I583" s="400" t="s">
        <v>1985</v>
      </c>
      <c r="J583" s="392">
        <v>1</v>
      </c>
      <c r="K583" s="33"/>
      <c r="M583" s="412">
        <v>1</v>
      </c>
    </row>
    <row r="584" spans="1:13" ht="25.5" x14ac:dyDescent="0.2">
      <c r="A584" s="14">
        <f t="shared" si="30"/>
        <v>522</v>
      </c>
      <c r="B584" s="31" t="s">
        <v>786</v>
      </c>
      <c r="C584" s="761"/>
      <c r="D584" s="758"/>
      <c r="E584" s="758"/>
      <c r="F584" s="775"/>
      <c r="G584" s="775"/>
      <c r="H584" s="390" t="s">
        <v>73</v>
      </c>
      <c r="I584" s="400" t="s">
        <v>1986</v>
      </c>
      <c r="J584" s="392">
        <v>1</v>
      </c>
      <c r="K584" s="33"/>
      <c r="M584" s="412">
        <v>1</v>
      </c>
    </row>
    <row r="585" spans="1:13" ht="38.25" x14ac:dyDescent="0.2">
      <c r="A585" s="14">
        <f t="shared" si="30"/>
        <v>523</v>
      </c>
      <c r="B585" s="31" t="s">
        <v>786</v>
      </c>
      <c r="C585" s="390" t="s">
        <v>1356</v>
      </c>
      <c r="D585" s="391" t="s">
        <v>390</v>
      </c>
      <c r="E585" s="391" t="s">
        <v>390</v>
      </c>
      <c r="F585" s="392" t="s">
        <v>1687</v>
      </c>
      <c r="G585" s="392" t="s">
        <v>1687</v>
      </c>
      <c r="H585" s="390" t="s">
        <v>391</v>
      </c>
      <c r="I585" s="400" t="s">
        <v>1987</v>
      </c>
      <c r="J585" s="270">
        <v>0</v>
      </c>
      <c r="K585" s="266" t="s">
        <v>1789</v>
      </c>
      <c r="M585" s="412">
        <v>1</v>
      </c>
    </row>
    <row r="586" spans="1:13" ht="38.25" x14ac:dyDescent="0.2">
      <c r="A586" s="14">
        <f t="shared" si="30"/>
        <v>524</v>
      </c>
      <c r="B586" s="253"/>
      <c r="C586" s="253"/>
      <c r="D586" s="110"/>
      <c r="E586" s="110"/>
      <c r="F586" s="392" t="s">
        <v>1782</v>
      </c>
      <c r="G586" s="392" t="s">
        <v>2006</v>
      </c>
      <c r="H586" s="395" t="s">
        <v>1733</v>
      </c>
      <c r="I586" s="203" t="s">
        <v>1988</v>
      </c>
      <c r="J586" s="270">
        <v>0</v>
      </c>
      <c r="K586" s="266" t="s">
        <v>1789</v>
      </c>
      <c r="M586" s="412">
        <v>1</v>
      </c>
    </row>
    <row r="587" spans="1:13" ht="38.25" x14ac:dyDescent="0.2">
      <c r="A587" s="14">
        <f t="shared" si="30"/>
        <v>525</v>
      </c>
      <c r="B587" s="253"/>
      <c r="C587" s="253"/>
      <c r="D587" s="110"/>
      <c r="E587" s="110"/>
      <c r="F587" s="392" t="s">
        <v>1783</v>
      </c>
      <c r="G587" s="392" t="s">
        <v>2007</v>
      </c>
      <c r="H587" s="395" t="s">
        <v>609</v>
      </c>
      <c r="I587" s="203" t="s">
        <v>1989</v>
      </c>
      <c r="J587" s="270">
        <v>0</v>
      </c>
      <c r="K587" s="266" t="s">
        <v>1789</v>
      </c>
      <c r="M587" s="412">
        <v>1</v>
      </c>
    </row>
    <row r="588" spans="1:13" ht="25.5" x14ac:dyDescent="0.2">
      <c r="A588" s="397"/>
      <c r="B588" s="253"/>
      <c r="C588" s="253"/>
      <c r="D588" s="110"/>
      <c r="E588" s="110"/>
      <c r="F588" s="764" t="s">
        <v>1784</v>
      </c>
      <c r="G588" s="773" t="s">
        <v>2008</v>
      </c>
      <c r="H588" s="791" t="s">
        <v>1734</v>
      </c>
      <c r="I588" s="203" t="s">
        <v>1990</v>
      </c>
      <c r="J588" s="270">
        <v>0</v>
      </c>
      <c r="K588" s="266" t="s">
        <v>1789</v>
      </c>
      <c r="M588" s="397"/>
    </row>
    <row r="589" spans="1:13" ht="25.5" x14ac:dyDescent="0.2">
      <c r="A589" s="14">
        <f>A587+1</f>
        <v>526</v>
      </c>
      <c r="B589" s="253"/>
      <c r="C589" s="253"/>
      <c r="D589" s="110"/>
      <c r="E589" s="110"/>
      <c r="F589" s="791"/>
      <c r="G589" s="774"/>
      <c r="H589" s="791"/>
      <c r="I589" s="203" t="s">
        <v>1738</v>
      </c>
      <c r="J589" s="270">
        <v>0</v>
      </c>
      <c r="K589" s="266" t="s">
        <v>1789</v>
      </c>
      <c r="M589" s="413">
        <v>2</v>
      </c>
    </row>
    <row r="590" spans="1:13" x14ac:dyDescent="0.2">
      <c r="A590" s="14">
        <f t="shared" si="30"/>
        <v>527</v>
      </c>
      <c r="B590" s="253"/>
      <c r="C590" s="253"/>
      <c r="D590" s="110"/>
      <c r="E590" s="110"/>
      <c r="F590" s="791"/>
      <c r="G590" s="775"/>
      <c r="H590" s="791"/>
      <c r="I590" s="203" t="s">
        <v>1739</v>
      </c>
      <c r="J590" s="270">
        <v>0</v>
      </c>
      <c r="K590" s="266" t="s">
        <v>1789</v>
      </c>
      <c r="M590" s="412">
        <v>1</v>
      </c>
    </row>
    <row r="591" spans="1:13" ht="25.5" x14ac:dyDescent="0.2">
      <c r="A591" s="14">
        <f t="shared" si="30"/>
        <v>528</v>
      </c>
      <c r="B591" s="390" t="s">
        <v>768</v>
      </c>
      <c r="C591" s="391" t="s">
        <v>620</v>
      </c>
      <c r="D591" s="755" t="s">
        <v>620</v>
      </c>
      <c r="E591" s="755" t="s">
        <v>620</v>
      </c>
      <c r="F591" s="764" t="s">
        <v>1991</v>
      </c>
      <c r="G591" s="773" t="s">
        <v>1669</v>
      </c>
      <c r="H591" s="390" t="s">
        <v>621</v>
      </c>
      <c r="I591" s="218" t="s">
        <v>1221</v>
      </c>
      <c r="J591" s="392">
        <v>1</v>
      </c>
      <c r="K591" s="33"/>
      <c r="M591" s="412">
        <v>1</v>
      </c>
    </row>
    <row r="592" spans="1:13" x14ac:dyDescent="0.2">
      <c r="A592" s="397"/>
      <c r="B592" s="390" t="s">
        <v>769</v>
      </c>
      <c r="C592" s="755" t="s">
        <v>620</v>
      </c>
      <c r="D592" s="755"/>
      <c r="E592" s="755"/>
      <c r="F592" s="791"/>
      <c r="G592" s="774"/>
      <c r="H592" s="390" t="s">
        <v>73</v>
      </c>
      <c r="I592" s="399" t="s">
        <v>1222</v>
      </c>
      <c r="J592" s="31"/>
      <c r="K592" s="33"/>
      <c r="M592" s="397"/>
    </row>
    <row r="593" spans="1:13" x14ac:dyDescent="0.2">
      <c r="A593" s="14">
        <f>A591+1</f>
        <v>529</v>
      </c>
      <c r="B593" s="390" t="s">
        <v>769</v>
      </c>
      <c r="C593" s="755"/>
      <c r="D593" s="755"/>
      <c r="E593" s="755"/>
      <c r="F593" s="791"/>
      <c r="G593" s="774"/>
      <c r="H593" s="390" t="s">
        <v>73</v>
      </c>
      <c r="I593" s="399" t="s">
        <v>623</v>
      </c>
      <c r="J593" s="392">
        <v>1</v>
      </c>
      <c r="K593" s="33"/>
      <c r="M593" s="412">
        <v>1</v>
      </c>
    </row>
    <row r="594" spans="1:13" ht="12.75" customHeight="1" x14ac:dyDescent="0.2">
      <c r="A594" s="14">
        <f>A593+1</f>
        <v>530</v>
      </c>
      <c r="B594" s="390" t="s">
        <v>769</v>
      </c>
      <c r="C594" s="755"/>
      <c r="D594" s="755"/>
      <c r="E594" s="755"/>
      <c r="F594" s="791"/>
      <c r="G594" s="774"/>
      <c r="H594" s="390" t="s">
        <v>73</v>
      </c>
      <c r="I594" s="399" t="s">
        <v>624</v>
      </c>
      <c r="J594" s="392">
        <v>1</v>
      </c>
      <c r="K594" s="33"/>
      <c r="M594" s="412">
        <v>1</v>
      </c>
    </row>
    <row r="595" spans="1:13" x14ac:dyDescent="0.2">
      <c r="A595" s="14">
        <f>A594+1</f>
        <v>531</v>
      </c>
      <c r="B595" s="390" t="s">
        <v>769</v>
      </c>
      <c r="C595" s="755"/>
      <c r="D595" s="755"/>
      <c r="E595" s="755"/>
      <c r="F595" s="791"/>
      <c r="G595" s="774"/>
      <c r="H595" s="390" t="s">
        <v>73</v>
      </c>
      <c r="I595" s="399" t="s">
        <v>625</v>
      </c>
      <c r="J595" s="392">
        <v>1</v>
      </c>
      <c r="K595" s="33"/>
      <c r="M595" s="412">
        <v>1</v>
      </c>
    </row>
    <row r="596" spans="1:13" x14ac:dyDescent="0.2">
      <c r="A596" s="14">
        <f t="shared" ref="A596:A611" si="31">A595+1</f>
        <v>532</v>
      </c>
      <c r="B596" s="390" t="s">
        <v>769</v>
      </c>
      <c r="C596" s="755"/>
      <c r="D596" s="755"/>
      <c r="E596" s="755"/>
      <c r="F596" s="791"/>
      <c r="G596" s="774"/>
      <c r="H596" s="390" t="s">
        <v>73</v>
      </c>
      <c r="I596" s="399" t="s">
        <v>626</v>
      </c>
      <c r="J596" s="392">
        <v>1</v>
      </c>
      <c r="K596" s="33"/>
      <c r="M596" s="412">
        <v>1</v>
      </c>
    </row>
    <row r="597" spans="1:13" x14ac:dyDescent="0.2">
      <c r="A597" s="14">
        <f t="shared" si="31"/>
        <v>533</v>
      </c>
      <c r="B597" s="390" t="s">
        <v>769</v>
      </c>
      <c r="C597" s="755"/>
      <c r="D597" s="755"/>
      <c r="E597" s="755"/>
      <c r="F597" s="791"/>
      <c r="G597" s="775"/>
      <c r="H597" s="390" t="s">
        <v>73</v>
      </c>
      <c r="I597" s="399" t="s">
        <v>627</v>
      </c>
      <c r="J597" s="392">
        <v>1</v>
      </c>
      <c r="K597" s="33"/>
      <c r="M597" s="412">
        <v>1</v>
      </c>
    </row>
    <row r="598" spans="1:13" ht="38.25" x14ac:dyDescent="0.2">
      <c r="A598" s="14">
        <f t="shared" si="31"/>
        <v>534</v>
      </c>
      <c r="B598" s="253"/>
      <c r="C598" s="253"/>
      <c r="D598" s="110"/>
      <c r="E598" s="110"/>
      <c r="F598" s="773" t="s">
        <v>1785</v>
      </c>
      <c r="G598" s="773" t="s">
        <v>2009</v>
      </c>
      <c r="H598" s="393" t="s">
        <v>1740</v>
      </c>
      <c r="I598" s="203" t="s">
        <v>1992</v>
      </c>
      <c r="J598" s="270">
        <v>0</v>
      </c>
      <c r="K598" s="266" t="s">
        <v>1789</v>
      </c>
      <c r="M598" s="412">
        <v>1</v>
      </c>
    </row>
    <row r="599" spans="1:13" ht="25.5" x14ac:dyDescent="0.2">
      <c r="A599" s="397"/>
      <c r="B599" s="253"/>
      <c r="C599" s="253"/>
      <c r="D599" s="110"/>
      <c r="E599" s="110"/>
      <c r="F599" s="774"/>
      <c r="G599" s="774"/>
      <c r="H599" s="390" t="s">
        <v>73</v>
      </c>
      <c r="I599" s="203" t="s">
        <v>1993</v>
      </c>
      <c r="J599" s="270">
        <v>0</v>
      </c>
      <c r="K599" s="266" t="s">
        <v>1789</v>
      </c>
      <c r="M599" s="397"/>
    </row>
    <row r="600" spans="1:13" x14ac:dyDescent="0.2">
      <c r="A600" s="14">
        <f>A598+1</f>
        <v>535</v>
      </c>
      <c r="B600" s="253"/>
      <c r="C600" s="253"/>
      <c r="D600" s="110"/>
      <c r="E600" s="110"/>
      <c r="F600" s="774"/>
      <c r="G600" s="774"/>
      <c r="H600" s="390" t="s">
        <v>73</v>
      </c>
      <c r="I600" s="203" t="s">
        <v>1741</v>
      </c>
      <c r="J600" s="270">
        <v>0</v>
      </c>
      <c r="K600" s="266" t="s">
        <v>1789</v>
      </c>
      <c r="M600" s="412">
        <v>1</v>
      </c>
    </row>
    <row r="601" spans="1:13" x14ac:dyDescent="0.2">
      <c r="A601" s="14">
        <f t="shared" si="31"/>
        <v>536</v>
      </c>
      <c r="B601" s="253"/>
      <c r="C601" s="253"/>
      <c r="D601" s="110"/>
      <c r="E601" s="110"/>
      <c r="F601" s="774"/>
      <c r="G601" s="774"/>
      <c r="H601" s="390" t="s">
        <v>73</v>
      </c>
      <c r="I601" s="203" t="s">
        <v>1742</v>
      </c>
      <c r="J601" s="270">
        <v>0</v>
      </c>
      <c r="K601" s="266" t="s">
        <v>1789</v>
      </c>
      <c r="M601" s="412">
        <v>1</v>
      </c>
    </row>
    <row r="602" spans="1:13" x14ac:dyDescent="0.2">
      <c r="A602" s="14">
        <f t="shared" si="31"/>
        <v>537</v>
      </c>
      <c r="B602" s="253"/>
      <c r="C602" s="253"/>
      <c r="D602" s="110"/>
      <c r="E602" s="110"/>
      <c r="F602" s="774"/>
      <c r="G602" s="774"/>
      <c r="H602" s="390" t="s">
        <v>73</v>
      </c>
      <c r="I602" s="203" t="s">
        <v>1743</v>
      </c>
      <c r="J602" s="270">
        <v>0</v>
      </c>
      <c r="K602" s="266" t="s">
        <v>1789</v>
      </c>
      <c r="M602" s="412">
        <v>1</v>
      </c>
    </row>
    <row r="603" spans="1:13" x14ac:dyDescent="0.2">
      <c r="A603" s="14">
        <f t="shared" si="31"/>
        <v>538</v>
      </c>
      <c r="B603" s="253"/>
      <c r="C603" s="253"/>
      <c r="D603" s="110"/>
      <c r="E603" s="110"/>
      <c r="F603" s="774"/>
      <c r="G603" s="774"/>
      <c r="H603" s="390" t="s">
        <v>73</v>
      </c>
      <c r="I603" s="203" t="s">
        <v>1744</v>
      </c>
      <c r="J603" s="270">
        <v>0</v>
      </c>
      <c r="K603" s="266" t="s">
        <v>1789</v>
      </c>
      <c r="M603" s="412">
        <v>1</v>
      </c>
    </row>
    <row r="604" spans="1:13" x14ac:dyDescent="0.2">
      <c r="A604" s="14">
        <f t="shared" si="31"/>
        <v>539</v>
      </c>
      <c r="B604" s="253"/>
      <c r="C604" s="253"/>
      <c r="D604" s="110"/>
      <c r="E604" s="110"/>
      <c r="F604" s="774"/>
      <c r="G604" s="774"/>
      <c r="H604" s="390" t="s">
        <v>73</v>
      </c>
      <c r="I604" s="203" t="s">
        <v>1745</v>
      </c>
      <c r="J604" s="270">
        <v>0</v>
      </c>
      <c r="K604" s="266" t="s">
        <v>1789</v>
      </c>
      <c r="M604" s="412">
        <v>1</v>
      </c>
    </row>
    <row r="605" spans="1:13" x14ac:dyDescent="0.2">
      <c r="A605" s="14">
        <f t="shared" si="31"/>
        <v>540</v>
      </c>
      <c r="B605" s="253"/>
      <c r="C605" s="253"/>
      <c r="D605" s="110"/>
      <c r="E605" s="110"/>
      <c r="F605" s="774"/>
      <c r="G605" s="774"/>
      <c r="H605" s="390" t="s">
        <v>73</v>
      </c>
      <c r="I605" s="203" t="s">
        <v>1746</v>
      </c>
      <c r="J605" s="270">
        <v>0</v>
      </c>
      <c r="K605" s="266" t="s">
        <v>1789</v>
      </c>
      <c r="M605" s="412">
        <v>1</v>
      </c>
    </row>
    <row r="606" spans="1:13" x14ac:dyDescent="0.2">
      <c r="A606" s="14">
        <f t="shared" si="31"/>
        <v>541</v>
      </c>
      <c r="B606" s="253"/>
      <c r="C606" s="253"/>
      <c r="D606" s="110"/>
      <c r="E606" s="110"/>
      <c r="F606" s="774"/>
      <c r="G606" s="774"/>
      <c r="H606" s="390" t="s">
        <v>73</v>
      </c>
      <c r="I606" s="203" t="s">
        <v>1747</v>
      </c>
      <c r="J606" s="270">
        <v>0</v>
      </c>
      <c r="K606" s="266" t="s">
        <v>1789</v>
      </c>
      <c r="M606" s="412">
        <v>1</v>
      </c>
    </row>
    <row r="607" spans="1:13" x14ac:dyDescent="0.2">
      <c r="A607" s="14">
        <f t="shared" si="31"/>
        <v>542</v>
      </c>
      <c r="B607" s="253"/>
      <c r="C607" s="253"/>
      <c r="D607" s="110"/>
      <c r="E607" s="110"/>
      <c r="F607" s="774"/>
      <c r="G607" s="774"/>
      <c r="H607" s="390" t="s">
        <v>73</v>
      </c>
      <c r="I607" s="203" t="s">
        <v>1748</v>
      </c>
      <c r="J607" s="270">
        <v>0</v>
      </c>
      <c r="K607" s="266" t="s">
        <v>1789</v>
      </c>
      <c r="M607" s="412">
        <v>1</v>
      </c>
    </row>
    <row r="608" spans="1:13" x14ac:dyDescent="0.2">
      <c r="A608" s="14">
        <f t="shared" si="31"/>
        <v>543</v>
      </c>
      <c r="B608" s="253"/>
      <c r="C608" s="253"/>
      <c r="D608" s="110"/>
      <c r="E608" s="110"/>
      <c r="F608" s="774"/>
      <c r="G608" s="774"/>
      <c r="H608" s="390" t="s">
        <v>73</v>
      </c>
      <c r="I608" s="203" t="s">
        <v>1749</v>
      </c>
      <c r="J608" s="270">
        <v>0</v>
      </c>
      <c r="K608" s="266" t="s">
        <v>1789</v>
      </c>
      <c r="M608" s="412">
        <v>1</v>
      </c>
    </row>
    <row r="609" spans="1:13" x14ac:dyDescent="0.2">
      <c r="A609" s="14">
        <f t="shared" si="31"/>
        <v>544</v>
      </c>
      <c r="B609" s="253"/>
      <c r="C609" s="253"/>
      <c r="D609" s="110"/>
      <c r="E609" s="110"/>
      <c r="F609" s="775"/>
      <c r="G609" s="774"/>
      <c r="H609" s="390" t="s">
        <v>73</v>
      </c>
      <c r="I609" s="203" t="s">
        <v>1750</v>
      </c>
      <c r="J609" s="270">
        <v>0</v>
      </c>
      <c r="K609" s="266" t="s">
        <v>1789</v>
      </c>
      <c r="M609" s="412">
        <v>1</v>
      </c>
    </row>
    <row r="610" spans="1:13" ht="25.5" x14ac:dyDescent="0.2">
      <c r="A610" s="14">
        <f t="shared" si="31"/>
        <v>545</v>
      </c>
      <c r="B610" s="253"/>
      <c r="C610" s="253"/>
      <c r="D610" s="110"/>
      <c r="E610" s="110"/>
      <c r="F610" s="388" t="s">
        <v>1785</v>
      </c>
      <c r="G610" s="775"/>
      <c r="H610" s="390" t="s">
        <v>73</v>
      </c>
      <c r="I610" s="203" t="s">
        <v>1751</v>
      </c>
      <c r="J610" s="270">
        <v>0</v>
      </c>
      <c r="K610" s="266" t="s">
        <v>1789</v>
      </c>
      <c r="M610" s="412">
        <v>1</v>
      </c>
    </row>
    <row r="611" spans="1:13" ht="38.25" x14ac:dyDescent="0.2">
      <c r="A611" s="14">
        <f t="shared" si="31"/>
        <v>546</v>
      </c>
      <c r="B611" s="253"/>
      <c r="C611" s="253"/>
      <c r="D611" s="110"/>
      <c r="E611" s="110"/>
      <c r="F611" s="392" t="s">
        <v>1786</v>
      </c>
      <c r="G611" s="392" t="s">
        <v>2010</v>
      </c>
      <c r="H611" s="395" t="s">
        <v>1754</v>
      </c>
      <c r="I611" s="217" t="s">
        <v>1994</v>
      </c>
      <c r="J611" s="270">
        <v>0</v>
      </c>
      <c r="K611" s="266" t="s">
        <v>1789</v>
      </c>
      <c r="M611" s="412">
        <v>1</v>
      </c>
    </row>
    <row r="612" spans="1:13" customFormat="1" ht="25.5" x14ac:dyDescent="0.2">
      <c r="A612" s="284"/>
      <c r="B612" s="253"/>
      <c r="C612" s="253"/>
      <c r="D612" s="251"/>
      <c r="E612" s="110"/>
      <c r="F612" s="392" t="s">
        <v>1862</v>
      </c>
      <c r="G612" s="773" t="s">
        <v>2011</v>
      </c>
      <c r="H612" s="395" t="s">
        <v>1863</v>
      </c>
      <c r="I612" s="217" t="s">
        <v>1995</v>
      </c>
      <c r="J612" s="330"/>
      <c r="K612" s="333"/>
      <c r="L612" s="334"/>
      <c r="M612" s="409"/>
    </row>
    <row r="613" spans="1:13" customFormat="1" ht="25.5" x14ac:dyDescent="0.2">
      <c r="A613" s="311">
        <f>A611+1</f>
        <v>547</v>
      </c>
      <c r="B613" s="253"/>
      <c r="C613" s="253"/>
      <c r="D613" s="251"/>
      <c r="E613" s="110"/>
      <c r="F613" s="392" t="s">
        <v>1862</v>
      </c>
      <c r="G613" s="774"/>
      <c r="H613" s="395" t="s">
        <v>73</v>
      </c>
      <c r="I613" s="217" t="s">
        <v>1866</v>
      </c>
      <c r="J613" s="394">
        <v>0</v>
      </c>
      <c r="K613" s="333" t="s">
        <v>1789</v>
      </c>
      <c r="L613" s="334"/>
      <c r="M613" s="412">
        <v>1</v>
      </c>
    </row>
    <row r="614" spans="1:13" customFormat="1" ht="25.5" x14ac:dyDescent="0.2">
      <c r="A614" s="311">
        <f>A613+1</f>
        <v>548</v>
      </c>
      <c r="B614" s="253"/>
      <c r="C614" s="253"/>
      <c r="D614" s="251"/>
      <c r="E614" s="110"/>
      <c r="F614" s="392" t="s">
        <v>1862</v>
      </c>
      <c r="G614" s="775"/>
      <c r="H614" s="395" t="s">
        <v>73</v>
      </c>
      <c r="I614" s="217" t="s">
        <v>1867</v>
      </c>
      <c r="J614" s="394">
        <v>0</v>
      </c>
      <c r="K614" s="333" t="s">
        <v>1789</v>
      </c>
      <c r="L614" s="334"/>
      <c r="M614" s="412">
        <v>1</v>
      </c>
    </row>
    <row r="615" spans="1:13" customFormat="1" ht="25.5" x14ac:dyDescent="0.2">
      <c r="A615" s="311">
        <f t="shared" ref="A615:A616" si="32">A614+1</f>
        <v>549</v>
      </c>
      <c r="B615" s="253"/>
      <c r="C615" s="253"/>
      <c r="D615" s="251"/>
      <c r="E615" s="110"/>
      <c r="F615" s="392" t="s">
        <v>1868</v>
      </c>
      <c r="G615" s="773" t="s">
        <v>2012</v>
      </c>
      <c r="H615" s="395" t="s">
        <v>1869</v>
      </c>
      <c r="I615" s="217" t="s">
        <v>1996</v>
      </c>
      <c r="J615" s="394">
        <v>0</v>
      </c>
      <c r="K615" s="333" t="s">
        <v>1789</v>
      </c>
      <c r="L615" s="334"/>
      <c r="M615" s="412">
        <v>1</v>
      </c>
    </row>
    <row r="616" spans="1:13" customFormat="1" ht="25.5" x14ac:dyDescent="0.2">
      <c r="A616" s="311">
        <f t="shared" si="32"/>
        <v>550</v>
      </c>
      <c r="B616" s="253"/>
      <c r="C616" s="253"/>
      <c r="D616" s="251"/>
      <c r="E616" s="110"/>
      <c r="F616" s="392" t="s">
        <v>1868</v>
      </c>
      <c r="G616" s="775"/>
      <c r="H616" s="395" t="s">
        <v>73</v>
      </c>
      <c r="I616" s="217" t="s">
        <v>1997</v>
      </c>
      <c r="J616" s="394">
        <v>0</v>
      </c>
      <c r="K616" s="333" t="s">
        <v>1789</v>
      </c>
      <c r="L616" s="334"/>
      <c r="M616" s="412">
        <v>1</v>
      </c>
    </row>
    <row r="617" spans="1:13" customFormat="1" ht="25.5" x14ac:dyDescent="0.2">
      <c r="A617" s="284"/>
      <c r="B617" s="253"/>
      <c r="C617" s="253"/>
      <c r="D617" s="251"/>
      <c r="E617" s="110"/>
      <c r="F617" s="392" t="s">
        <v>1873</v>
      </c>
      <c r="G617" s="773" t="s">
        <v>2013</v>
      </c>
      <c r="H617" s="395" t="s">
        <v>1874</v>
      </c>
      <c r="I617" s="217" t="s">
        <v>1998</v>
      </c>
      <c r="J617" s="330"/>
      <c r="K617" s="333"/>
      <c r="L617" s="334"/>
      <c r="M617" s="409"/>
    </row>
    <row r="618" spans="1:13" customFormat="1" ht="25.5" x14ac:dyDescent="0.2">
      <c r="A618" s="311">
        <f>A616+1</f>
        <v>551</v>
      </c>
      <c r="B618" s="253"/>
      <c r="C618" s="253"/>
      <c r="D618" s="251"/>
      <c r="E618" s="110"/>
      <c r="F618" s="392" t="s">
        <v>1873</v>
      </c>
      <c r="G618" s="774"/>
      <c r="H618" s="395" t="s">
        <v>73</v>
      </c>
      <c r="I618" s="217" t="s">
        <v>1876</v>
      </c>
      <c r="J618" s="394">
        <v>0</v>
      </c>
      <c r="K618" s="333" t="s">
        <v>1789</v>
      </c>
      <c r="L618" s="334"/>
      <c r="M618" s="412">
        <v>1</v>
      </c>
    </row>
    <row r="619" spans="1:13" customFormat="1" ht="25.5" x14ac:dyDescent="0.2">
      <c r="A619" s="311">
        <f>A618+1</f>
        <v>552</v>
      </c>
      <c r="B619" s="253"/>
      <c r="C619" s="253"/>
      <c r="D619" s="251"/>
      <c r="E619" s="110"/>
      <c r="F619" s="392" t="s">
        <v>1873</v>
      </c>
      <c r="G619" s="774"/>
      <c r="H619" s="395" t="s">
        <v>73</v>
      </c>
      <c r="I619" s="217" t="s">
        <v>1877</v>
      </c>
      <c r="J619" s="394">
        <v>0</v>
      </c>
      <c r="K619" s="333" t="s">
        <v>1789</v>
      </c>
      <c r="L619" s="334"/>
      <c r="M619" s="412">
        <v>1</v>
      </c>
    </row>
    <row r="620" spans="1:13" customFormat="1" ht="25.5" x14ac:dyDescent="0.2">
      <c r="A620" s="311">
        <f>A619+1</f>
        <v>553</v>
      </c>
      <c r="B620" s="253"/>
      <c r="C620" s="253"/>
      <c r="D620" s="251"/>
      <c r="E620" s="110"/>
      <c r="F620" s="392" t="s">
        <v>1873</v>
      </c>
      <c r="G620" s="775"/>
      <c r="H620" s="395" t="s">
        <v>73</v>
      </c>
      <c r="I620" s="217" t="s">
        <v>1878</v>
      </c>
      <c r="J620" s="394">
        <v>0</v>
      </c>
      <c r="K620" s="333" t="s">
        <v>1789</v>
      </c>
      <c r="L620" s="334"/>
      <c r="M620" s="412">
        <v>1</v>
      </c>
    </row>
    <row r="621" spans="1:13" x14ac:dyDescent="0.2">
      <c r="I621" s="405" t="s">
        <v>1890</v>
      </c>
      <c r="J621" s="392">
        <f>COUNTIF(J3:J620,"1")</f>
        <v>401</v>
      </c>
      <c r="K621" s="268">
        <v>407</v>
      </c>
      <c r="L621" s="358">
        <v>413</v>
      </c>
      <c r="M621" s="391">
        <f>COUNTIF(M3:M620,"1")</f>
        <v>492</v>
      </c>
    </row>
    <row r="622" spans="1:13" x14ac:dyDescent="0.2">
      <c r="I622" s="406" t="s">
        <v>1891</v>
      </c>
      <c r="J622" s="392">
        <f>COUNTIF(J3:J620,"2")</f>
        <v>63</v>
      </c>
      <c r="K622" s="268">
        <v>78</v>
      </c>
      <c r="L622" s="358">
        <v>75</v>
      </c>
      <c r="M622" s="391">
        <f>COUNTIF(M3:M620,"2")</f>
        <v>61</v>
      </c>
    </row>
    <row r="623" spans="1:13" x14ac:dyDescent="0.2">
      <c r="I623" s="406" t="s">
        <v>1892</v>
      </c>
      <c r="J623" s="394">
        <f>COUNTIF(J3:J620,"0")</f>
        <v>78</v>
      </c>
      <c r="K623" s="268"/>
      <c r="L623" s="358"/>
      <c r="M623" s="391">
        <f>COUNTIF(M3:M620,"0")</f>
        <v>0</v>
      </c>
    </row>
    <row r="624" spans="1:13" ht="13.5" thickBot="1" x14ac:dyDescent="0.25">
      <c r="I624" s="407" t="s">
        <v>1893</v>
      </c>
      <c r="J624" s="392">
        <f>SUM(J621:J623)</f>
        <v>542</v>
      </c>
      <c r="K624" s="268">
        <f>SUM(K621:K622)</f>
        <v>485</v>
      </c>
      <c r="L624" s="358">
        <f>SUM(L621:L622)</f>
        <v>488</v>
      </c>
      <c r="M624" s="391">
        <f>SUM(M621:M623)</f>
        <v>553</v>
      </c>
    </row>
    <row r="625" spans="1:13" x14ac:dyDescent="0.2">
      <c r="J625" s="391" t="s">
        <v>1854</v>
      </c>
      <c r="K625" s="268" t="s">
        <v>1794</v>
      </c>
      <c r="L625" s="358" t="s">
        <v>1793</v>
      </c>
      <c r="M625" s="373"/>
    </row>
    <row r="626" spans="1:13" x14ac:dyDescent="0.2">
      <c r="M626" s="373">
        <f>COUNTIF(M1:M620,"")</f>
        <v>66</v>
      </c>
    </row>
    <row r="627" spans="1:13" s="363" customFormat="1" x14ac:dyDescent="0.2">
      <c r="A627" s="29"/>
      <c r="B627" s="29"/>
      <c r="C627" s="29"/>
      <c r="D627" s="29"/>
      <c r="E627" s="29"/>
      <c r="F627" s="29"/>
      <c r="G627" s="29"/>
      <c r="H627" s="29"/>
      <c r="I627" s="408">
        <v>67</v>
      </c>
      <c r="J627" s="273">
        <f>A620</f>
        <v>553</v>
      </c>
      <c r="K627" s="29"/>
      <c r="L627" s="29"/>
      <c r="M627" s="273">
        <f>M624+I627</f>
        <v>620</v>
      </c>
    </row>
  </sheetData>
  <mergeCells count="526">
    <mergeCell ref="G612:G614"/>
    <mergeCell ref="G615:G616"/>
    <mergeCell ref="G617:G620"/>
    <mergeCell ref="G361:G367"/>
    <mergeCell ref="G446:G458"/>
    <mergeCell ref="G577:G584"/>
    <mergeCell ref="G598:G610"/>
    <mergeCell ref="G566:G576"/>
    <mergeCell ref="G588:G590"/>
    <mergeCell ref="G591:G597"/>
    <mergeCell ref="G525:G526"/>
    <mergeCell ref="G527:G535"/>
    <mergeCell ref="G540:G542"/>
    <mergeCell ref="G543:G544"/>
    <mergeCell ref="G545:G559"/>
    <mergeCell ref="G560:G563"/>
    <mergeCell ref="G481:G482"/>
    <mergeCell ref="G483:G486"/>
    <mergeCell ref="G487:G491"/>
    <mergeCell ref="G492:G497"/>
    <mergeCell ref="G500:G502"/>
    <mergeCell ref="G504:G507"/>
    <mergeCell ref="G459:G461"/>
    <mergeCell ref="G462:G463"/>
    <mergeCell ref="G464:G467"/>
    <mergeCell ref="G468:G469"/>
    <mergeCell ref="G470:G471"/>
    <mergeCell ref="G472:G476"/>
    <mergeCell ref="G416:G417"/>
    <mergeCell ref="G419:G420"/>
    <mergeCell ref="G422:G427"/>
    <mergeCell ref="G430:G436"/>
    <mergeCell ref="G396:G397"/>
    <mergeCell ref="G399:G402"/>
    <mergeCell ref="G403:G406"/>
    <mergeCell ref="G409:G410"/>
    <mergeCell ref="G411:G412"/>
    <mergeCell ref="G413:G414"/>
    <mergeCell ref="G368:G373"/>
    <mergeCell ref="G374:G378"/>
    <mergeCell ref="G380:G381"/>
    <mergeCell ref="G382:G387"/>
    <mergeCell ref="G296:G298"/>
    <mergeCell ref="G314:G318"/>
    <mergeCell ref="G319:G322"/>
    <mergeCell ref="G323:G326"/>
    <mergeCell ref="G328:G331"/>
    <mergeCell ref="G332:G336"/>
    <mergeCell ref="B312:I312"/>
    <mergeCell ref="D314:D318"/>
    <mergeCell ref="E314:E318"/>
    <mergeCell ref="F314:F318"/>
    <mergeCell ref="D319:D322"/>
    <mergeCell ref="E319:E322"/>
    <mergeCell ref="F319:F322"/>
    <mergeCell ref="D296:D298"/>
    <mergeCell ref="E296:E298"/>
    <mergeCell ref="F296:F298"/>
    <mergeCell ref="D299:D302"/>
    <mergeCell ref="E299:E302"/>
    <mergeCell ref="F299:F302"/>
    <mergeCell ref="F380:F381"/>
    <mergeCell ref="G270:G273"/>
    <mergeCell ref="G274:G279"/>
    <mergeCell ref="G280:G284"/>
    <mergeCell ref="G285:G286"/>
    <mergeCell ref="G287:G288"/>
    <mergeCell ref="G289:G295"/>
    <mergeCell ref="G240:G242"/>
    <mergeCell ref="G244:G245"/>
    <mergeCell ref="G246:G249"/>
    <mergeCell ref="G251:G260"/>
    <mergeCell ref="G261:G263"/>
    <mergeCell ref="G264:G268"/>
    <mergeCell ref="B250:I250"/>
    <mergeCell ref="D251:D260"/>
    <mergeCell ref="E251:E260"/>
    <mergeCell ref="F251:F260"/>
    <mergeCell ref="C255:C257"/>
    <mergeCell ref="C258:C260"/>
    <mergeCell ref="D244:D245"/>
    <mergeCell ref="E244:E245"/>
    <mergeCell ref="F244:F245"/>
    <mergeCell ref="D246:D249"/>
    <mergeCell ref="E246:E249"/>
    <mergeCell ref="F246:F249"/>
    <mergeCell ref="G214:G215"/>
    <mergeCell ref="G217:G218"/>
    <mergeCell ref="G219:G223"/>
    <mergeCell ref="G224:G229"/>
    <mergeCell ref="G230:G235"/>
    <mergeCell ref="G237:G238"/>
    <mergeCell ref="G194:G200"/>
    <mergeCell ref="G201:G204"/>
    <mergeCell ref="G205:G207"/>
    <mergeCell ref="G208:G209"/>
    <mergeCell ref="G210:G211"/>
    <mergeCell ref="G85:G86"/>
    <mergeCell ref="G87:G90"/>
    <mergeCell ref="G91:G104"/>
    <mergeCell ref="G48:G55"/>
    <mergeCell ref="G56:G57"/>
    <mergeCell ref="G58:G59"/>
    <mergeCell ref="G60:G71"/>
    <mergeCell ref="G72:G73"/>
    <mergeCell ref="G146:G156"/>
    <mergeCell ref="G105:G107"/>
    <mergeCell ref="G108:G117"/>
    <mergeCell ref="G118:G120"/>
    <mergeCell ref="G122:G125"/>
    <mergeCell ref="G126:G131"/>
    <mergeCell ref="G132:G136"/>
    <mergeCell ref="G477:G479"/>
    <mergeCell ref="G3:G6"/>
    <mergeCell ref="G7:G8"/>
    <mergeCell ref="G9:G10"/>
    <mergeCell ref="G12:G20"/>
    <mergeCell ref="G21:G23"/>
    <mergeCell ref="G26:G36"/>
    <mergeCell ref="G37:G41"/>
    <mergeCell ref="G42:G47"/>
    <mergeCell ref="G299:G302"/>
    <mergeCell ref="G303:G308"/>
    <mergeCell ref="G347:G350"/>
    <mergeCell ref="B389:I389"/>
    <mergeCell ref="D390:D391"/>
    <mergeCell ref="E390:E391"/>
    <mergeCell ref="F390:F391"/>
    <mergeCell ref="D392:D394"/>
    <mergeCell ref="E392:E394"/>
    <mergeCell ref="F392:F394"/>
    <mergeCell ref="G390:G391"/>
    <mergeCell ref="G392:G394"/>
    <mergeCell ref="B379:I379"/>
    <mergeCell ref="D380:D381"/>
    <mergeCell ref="E380:E381"/>
    <mergeCell ref="E525:E526"/>
    <mergeCell ref="F525:F526"/>
    <mergeCell ref="E527:E535"/>
    <mergeCell ref="F527:F535"/>
    <mergeCell ref="D528:D533"/>
    <mergeCell ref="D534:D535"/>
    <mergeCell ref="D508:D510"/>
    <mergeCell ref="E508:E510"/>
    <mergeCell ref="F508:F510"/>
    <mergeCell ref="B511:I511"/>
    <mergeCell ref="E512:E524"/>
    <mergeCell ref="F512:F524"/>
    <mergeCell ref="D515:D524"/>
    <mergeCell ref="G508:G510"/>
    <mergeCell ref="G512:G524"/>
    <mergeCell ref="C592:C597"/>
    <mergeCell ref="F598:F609"/>
    <mergeCell ref="C583:C584"/>
    <mergeCell ref="D583:D584"/>
    <mergeCell ref="E583:E584"/>
    <mergeCell ref="F583:F584"/>
    <mergeCell ref="F588:F590"/>
    <mergeCell ref="H588:H590"/>
    <mergeCell ref="E566:E574"/>
    <mergeCell ref="F566:F574"/>
    <mergeCell ref="F575:F576"/>
    <mergeCell ref="C577:C582"/>
    <mergeCell ref="D577:D582"/>
    <mergeCell ref="E577:E582"/>
    <mergeCell ref="F577:F582"/>
    <mergeCell ref="D591:D597"/>
    <mergeCell ref="E591:E597"/>
    <mergeCell ref="F591:F597"/>
    <mergeCell ref="C545:C559"/>
    <mergeCell ref="D545:D559"/>
    <mergeCell ref="F545:F559"/>
    <mergeCell ref="C560:C563"/>
    <mergeCell ref="D560:D563"/>
    <mergeCell ref="E560:E563"/>
    <mergeCell ref="F560:F563"/>
    <mergeCell ref="E545:E559"/>
    <mergeCell ref="B539:I539"/>
    <mergeCell ref="C540:C542"/>
    <mergeCell ref="D540:D542"/>
    <mergeCell ref="E540:E542"/>
    <mergeCell ref="F540:F542"/>
    <mergeCell ref="C543:C544"/>
    <mergeCell ref="D543:D544"/>
    <mergeCell ref="E543:E544"/>
    <mergeCell ref="F543:F544"/>
    <mergeCell ref="B499:I499"/>
    <mergeCell ref="D500:D502"/>
    <mergeCell ref="E500:E502"/>
    <mergeCell ref="F500:F502"/>
    <mergeCell ref="C504:C505"/>
    <mergeCell ref="D504:D507"/>
    <mergeCell ref="E504:E507"/>
    <mergeCell ref="F504:F507"/>
    <mergeCell ref="C506:C507"/>
    <mergeCell ref="D487:D491"/>
    <mergeCell ref="E487:E491"/>
    <mergeCell ref="F487:F491"/>
    <mergeCell ref="C488:C491"/>
    <mergeCell ref="C492:C494"/>
    <mergeCell ref="D492:D497"/>
    <mergeCell ref="E492:E497"/>
    <mergeCell ref="F492:F497"/>
    <mergeCell ref="C495:C497"/>
    <mergeCell ref="D481:D482"/>
    <mergeCell ref="E481:E482"/>
    <mergeCell ref="F481:F482"/>
    <mergeCell ref="D483:D486"/>
    <mergeCell ref="E483:E486"/>
    <mergeCell ref="F483:F486"/>
    <mergeCell ref="D470:D471"/>
    <mergeCell ref="E470:E471"/>
    <mergeCell ref="F470:F471"/>
    <mergeCell ref="C472:C476"/>
    <mergeCell ref="D472:D476"/>
    <mergeCell ref="E472:E476"/>
    <mergeCell ref="F472:F476"/>
    <mergeCell ref="C464:C467"/>
    <mergeCell ref="D464:D467"/>
    <mergeCell ref="E464:E467"/>
    <mergeCell ref="F464:F467"/>
    <mergeCell ref="E468:E469"/>
    <mergeCell ref="F468:F469"/>
    <mergeCell ref="D459:D461"/>
    <mergeCell ref="E459:E461"/>
    <mergeCell ref="F459:F461"/>
    <mergeCell ref="C460:C461"/>
    <mergeCell ref="C462:C463"/>
    <mergeCell ref="D462:D463"/>
    <mergeCell ref="E462:E463"/>
    <mergeCell ref="F462:F463"/>
    <mergeCell ref="F446:F452"/>
    <mergeCell ref="H446:H452"/>
    <mergeCell ref="D453:D455"/>
    <mergeCell ref="E453:E455"/>
    <mergeCell ref="F453:F455"/>
    <mergeCell ref="C455:C458"/>
    <mergeCell ref="D456:D458"/>
    <mergeCell ref="E456:E458"/>
    <mergeCell ref="F456:F458"/>
    <mergeCell ref="C423:C426"/>
    <mergeCell ref="B428:I428"/>
    <mergeCell ref="D430:D436"/>
    <mergeCell ref="E430:E436"/>
    <mergeCell ref="F430:F436"/>
    <mergeCell ref="G439:G444"/>
    <mergeCell ref="F437:F438"/>
    <mergeCell ref="E437:E438"/>
    <mergeCell ref="D437:D438"/>
    <mergeCell ref="G437:G438"/>
    <mergeCell ref="D419:D420"/>
    <mergeCell ref="E419:E420"/>
    <mergeCell ref="F419:F420"/>
    <mergeCell ref="D422:D427"/>
    <mergeCell ref="E422:E427"/>
    <mergeCell ref="F422:F427"/>
    <mergeCell ref="E411:E412"/>
    <mergeCell ref="F411:F412"/>
    <mergeCell ref="D413:D414"/>
    <mergeCell ref="E413:E414"/>
    <mergeCell ref="F413:F414"/>
    <mergeCell ref="D416:D417"/>
    <mergeCell ref="E416:E417"/>
    <mergeCell ref="F416:F417"/>
    <mergeCell ref="D403:D406"/>
    <mergeCell ref="E403:E406"/>
    <mergeCell ref="F403:F406"/>
    <mergeCell ref="B407:I407"/>
    <mergeCell ref="C409:C410"/>
    <mergeCell ref="D409:D410"/>
    <mergeCell ref="E409:E410"/>
    <mergeCell ref="F409:F410"/>
    <mergeCell ref="D396:D397"/>
    <mergeCell ref="E396:E397"/>
    <mergeCell ref="F396:F397"/>
    <mergeCell ref="D399:D402"/>
    <mergeCell ref="E399:E402"/>
    <mergeCell ref="F399:F402"/>
    <mergeCell ref="D382:D387"/>
    <mergeCell ref="E382:E387"/>
    <mergeCell ref="F382:F387"/>
    <mergeCell ref="C383:C386"/>
    <mergeCell ref="C368:C373"/>
    <mergeCell ref="D368:D373"/>
    <mergeCell ref="E368:E373"/>
    <mergeCell ref="F368:F373"/>
    <mergeCell ref="C374:C376"/>
    <mergeCell ref="D374:D378"/>
    <mergeCell ref="E374:E378"/>
    <mergeCell ref="F374:F378"/>
    <mergeCell ref="C377:C378"/>
    <mergeCell ref="C361:C367"/>
    <mergeCell ref="D361:D365"/>
    <mergeCell ref="E361:E365"/>
    <mergeCell ref="F361:F365"/>
    <mergeCell ref="D366:D367"/>
    <mergeCell ref="E366:E367"/>
    <mergeCell ref="F366:F367"/>
    <mergeCell ref="F337:F346"/>
    <mergeCell ref="H337:H346"/>
    <mergeCell ref="C351:C357"/>
    <mergeCell ref="D351:D357"/>
    <mergeCell ref="F352:F356"/>
    <mergeCell ref="H352:H356"/>
    <mergeCell ref="E357:E359"/>
    <mergeCell ref="F357:F359"/>
    <mergeCell ref="G337:G346"/>
    <mergeCell ref="G352:G356"/>
    <mergeCell ref="G357:G359"/>
    <mergeCell ref="C329:C331"/>
    <mergeCell ref="C332:C333"/>
    <mergeCell ref="D332:D336"/>
    <mergeCell ref="E332:E336"/>
    <mergeCell ref="F332:F336"/>
    <mergeCell ref="C334:C335"/>
    <mergeCell ref="D323:D326"/>
    <mergeCell ref="E323:E326"/>
    <mergeCell ref="F323:F326"/>
    <mergeCell ref="D328:D331"/>
    <mergeCell ref="E328:E331"/>
    <mergeCell ref="F328:F331"/>
    <mergeCell ref="D287:D288"/>
    <mergeCell ref="E287:E288"/>
    <mergeCell ref="F287:F288"/>
    <mergeCell ref="C289:C292"/>
    <mergeCell ref="D289:D295"/>
    <mergeCell ref="E289:E295"/>
    <mergeCell ref="F289:F295"/>
    <mergeCell ref="C280:C284"/>
    <mergeCell ref="D280:D284"/>
    <mergeCell ref="E280:E284"/>
    <mergeCell ref="F280:F284"/>
    <mergeCell ref="D285:D286"/>
    <mergeCell ref="E285:E286"/>
    <mergeCell ref="F285:F286"/>
    <mergeCell ref="E270:E273"/>
    <mergeCell ref="F270:F273"/>
    <mergeCell ref="C274:C279"/>
    <mergeCell ref="D274:D279"/>
    <mergeCell ref="E274:E279"/>
    <mergeCell ref="F274:F279"/>
    <mergeCell ref="D261:D263"/>
    <mergeCell ref="E261:E263"/>
    <mergeCell ref="F261:F263"/>
    <mergeCell ref="D264:D268"/>
    <mergeCell ref="E264:E268"/>
    <mergeCell ref="F264:F268"/>
    <mergeCell ref="D237:D238"/>
    <mergeCell ref="E237:E238"/>
    <mergeCell ref="F237:F238"/>
    <mergeCell ref="D240:D242"/>
    <mergeCell ref="E240:E242"/>
    <mergeCell ref="F240:F242"/>
    <mergeCell ref="D224:D229"/>
    <mergeCell ref="E224:E229"/>
    <mergeCell ref="F224:F229"/>
    <mergeCell ref="C228:C229"/>
    <mergeCell ref="C230:C235"/>
    <mergeCell ref="D230:D235"/>
    <mergeCell ref="E230:E235"/>
    <mergeCell ref="F230:F235"/>
    <mergeCell ref="B216:I216"/>
    <mergeCell ref="D217:D218"/>
    <mergeCell ref="E217:E218"/>
    <mergeCell ref="F217:F218"/>
    <mergeCell ref="D219:D223"/>
    <mergeCell ref="E219:E223"/>
    <mergeCell ref="F219:F223"/>
    <mergeCell ref="D210:D211"/>
    <mergeCell ref="E210:E211"/>
    <mergeCell ref="F210:F211"/>
    <mergeCell ref="D214:D215"/>
    <mergeCell ref="E214:E215"/>
    <mergeCell ref="F214:F215"/>
    <mergeCell ref="C205:C207"/>
    <mergeCell ref="D205:D207"/>
    <mergeCell ref="E205:E207"/>
    <mergeCell ref="F205:F207"/>
    <mergeCell ref="D208:D209"/>
    <mergeCell ref="E208:E209"/>
    <mergeCell ref="F208:F209"/>
    <mergeCell ref="C194:C200"/>
    <mergeCell ref="D194:D200"/>
    <mergeCell ref="E194:E200"/>
    <mergeCell ref="F194:F200"/>
    <mergeCell ref="C201:C204"/>
    <mergeCell ref="D201:D204"/>
    <mergeCell ref="E201:E204"/>
    <mergeCell ref="F201:F204"/>
    <mergeCell ref="B185:I185"/>
    <mergeCell ref="D186:D188"/>
    <mergeCell ref="E186:E188"/>
    <mergeCell ref="F186:F188"/>
    <mergeCell ref="D189:D193"/>
    <mergeCell ref="E189:E193"/>
    <mergeCell ref="F189:F193"/>
    <mergeCell ref="G186:G188"/>
    <mergeCell ref="G189:G193"/>
    <mergeCell ref="B181:B183"/>
    <mergeCell ref="C181:C183"/>
    <mergeCell ref="D181:D184"/>
    <mergeCell ref="E181:E184"/>
    <mergeCell ref="F181:F184"/>
    <mergeCell ref="H181:H184"/>
    <mergeCell ref="C171:C174"/>
    <mergeCell ref="D171:D174"/>
    <mergeCell ref="E171:E174"/>
    <mergeCell ref="F171:F174"/>
    <mergeCell ref="C175:C180"/>
    <mergeCell ref="D175:D180"/>
    <mergeCell ref="E175:E180"/>
    <mergeCell ref="F175:F180"/>
    <mergeCell ref="G171:G174"/>
    <mergeCell ref="G175:G180"/>
    <mergeCell ref="G181:G184"/>
    <mergeCell ref="C146:C154"/>
    <mergeCell ref="D146:D154"/>
    <mergeCell ref="E146:E154"/>
    <mergeCell ref="F146:F154"/>
    <mergeCell ref="C157:C170"/>
    <mergeCell ref="D157:D170"/>
    <mergeCell ref="E157:E170"/>
    <mergeCell ref="F157:F170"/>
    <mergeCell ref="E132:E136"/>
    <mergeCell ref="F132:F136"/>
    <mergeCell ref="D140:D141"/>
    <mergeCell ref="E140:E141"/>
    <mergeCell ref="F140:F141"/>
    <mergeCell ref="B144:I144"/>
    <mergeCell ref="G138:G139"/>
    <mergeCell ref="G140:G141"/>
    <mergeCell ref="G157:G170"/>
    <mergeCell ref="D122:D125"/>
    <mergeCell ref="E122:E125"/>
    <mergeCell ref="F122:F125"/>
    <mergeCell ref="D126:D131"/>
    <mergeCell ref="E126:E131"/>
    <mergeCell ref="F126:F131"/>
    <mergeCell ref="C108:C117"/>
    <mergeCell ref="D108:D117"/>
    <mergeCell ref="E108:E117"/>
    <mergeCell ref="F108:F117"/>
    <mergeCell ref="D118:D120"/>
    <mergeCell ref="E118:E120"/>
    <mergeCell ref="F118:F120"/>
    <mergeCell ref="C91:C104"/>
    <mergeCell ref="D91:D104"/>
    <mergeCell ref="E91:E104"/>
    <mergeCell ref="F91:F104"/>
    <mergeCell ref="C105:C107"/>
    <mergeCell ref="D105:D107"/>
    <mergeCell ref="E105:E107"/>
    <mergeCell ref="F105:F107"/>
    <mergeCell ref="D85:D86"/>
    <mergeCell ref="E85:E86"/>
    <mergeCell ref="F85:F86"/>
    <mergeCell ref="C87:C89"/>
    <mergeCell ref="D87:D90"/>
    <mergeCell ref="E87:E90"/>
    <mergeCell ref="F87:F90"/>
    <mergeCell ref="D77:D78"/>
    <mergeCell ref="E77:E78"/>
    <mergeCell ref="F77:F78"/>
    <mergeCell ref="B79:I79"/>
    <mergeCell ref="D81:D83"/>
    <mergeCell ref="E81:E83"/>
    <mergeCell ref="F81:F84"/>
    <mergeCell ref="F70:F71"/>
    <mergeCell ref="E72:E73"/>
    <mergeCell ref="F72:F73"/>
    <mergeCell ref="C74:C75"/>
    <mergeCell ref="D74:D75"/>
    <mergeCell ref="E74:E75"/>
    <mergeCell ref="F74:F75"/>
    <mergeCell ref="G74:G75"/>
    <mergeCell ref="G77:G78"/>
    <mergeCell ref="G81:G84"/>
    <mergeCell ref="H56:H57"/>
    <mergeCell ref="C58:C59"/>
    <mergeCell ref="D58:D59"/>
    <mergeCell ref="E58:E59"/>
    <mergeCell ref="F58:F59"/>
    <mergeCell ref="C61:C67"/>
    <mergeCell ref="D61:D67"/>
    <mergeCell ref="E61:E69"/>
    <mergeCell ref="F61:F69"/>
    <mergeCell ref="C52:C55"/>
    <mergeCell ref="D52:D55"/>
    <mergeCell ref="E52:E55"/>
    <mergeCell ref="F52:F55"/>
    <mergeCell ref="D56:D57"/>
    <mergeCell ref="E56:E57"/>
    <mergeCell ref="F56:F57"/>
    <mergeCell ref="C42:C47"/>
    <mergeCell ref="D42:D47"/>
    <mergeCell ref="E42:E47"/>
    <mergeCell ref="F42:F47"/>
    <mergeCell ref="C48:C51"/>
    <mergeCell ref="D48:D51"/>
    <mergeCell ref="E48:E51"/>
    <mergeCell ref="F48:F51"/>
    <mergeCell ref="C26:C36"/>
    <mergeCell ref="D26:D36"/>
    <mergeCell ref="E26:E36"/>
    <mergeCell ref="F26:F36"/>
    <mergeCell ref="C37:C38"/>
    <mergeCell ref="D37:D41"/>
    <mergeCell ref="E37:E41"/>
    <mergeCell ref="F37:F41"/>
    <mergeCell ref="C39:C41"/>
    <mergeCell ref="D9:D10"/>
    <mergeCell ref="E9:E10"/>
    <mergeCell ref="F9:F10"/>
    <mergeCell ref="C12:C15"/>
    <mergeCell ref="D12:D20"/>
    <mergeCell ref="E12:E20"/>
    <mergeCell ref="F12:F20"/>
    <mergeCell ref="C17:C19"/>
    <mergeCell ref="A2:J2"/>
    <mergeCell ref="C3:C5"/>
    <mergeCell ref="D3:D6"/>
    <mergeCell ref="E3:E6"/>
    <mergeCell ref="F3:F6"/>
    <mergeCell ref="D7:D8"/>
    <mergeCell ref="E7:E8"/>
    <mergeCell ref="F7:F8"/>
  </mergeCells>
  <printOptions gridLines="1"/>
  <pageMargins left="0.25" right="0.25" top="0.5" bottom="0.5" header="0.5" footer="0"/>
  <pageSetup scale="86" fitToHeight="75" orientation="landscape" r:id="rId1"/>
  <headerFooter alignWithMargins="0">
    <oddFooter>Page &amp;P of &amp;N</oddFooter>
  </headerFooter>
  <rowBreaks count="21" manualBreakCount="21">
    <brk id="36" max="16383" man="1"/>
    <brk id="55" max="16383" man="1"/>
    <brk id="76" max="16383" man="1"/>
    <brk id="78" max="16383" man="1"/>
    <brk id="143" max="16383" man="1"/>
    <brk id="184" max="16383" man="1"/>
    <brk id="215" max="16383" man="1"/>
    <brk id="249" max="16383" man="1"/>
    <brk id="311" max="16383" man="1"/>
    <brk id="360" max="16383" man="1"/>
    <brk id="378" max="16383" man="1"/>
    <brk id="388" max="16383" man="1"/>
    <brk id="406" max="16383" man="1"/>
    <brk id="427" max="16383" man="1"/>
    <brk id="445" max="16383" man="1"/>
    <brk id="482" max="16383" man="1"/>
    <brk id="498" max="16383" man="1"/>
    <brk id="510" max="16383" man="1"/>
    <brk id="538" max="16383" man="1"/>
    <brk id="559" max="16383" man="1"/>
    <brk id="6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142"/>
  <sheetViews>
    <sheetView zoomScale="110" zoomScaleNormal="110" workbookViewId="0">
      <pane ySplit="1" topLeftCell="A2" activePane="bottomLeft" state="frozen"/>
      <selection pane="bottomLeft"/>
    </sheetView>
  </sheetViews>
  <sheetFormatPr defaultColWidth="9.140625" defaultRowHeight="12.75" x14ac:dyDescent="0.2"/>
  <cols>
    <col min="1" max="1" width="5.7109375" style="29" customWidth="1"/>
    <col min="2" max="2" width="17.42578125" style="29" hidden="1" customWidth="1"/>
    <col min="3" max="3" width="18.85546875" style="29" hidden="1" customWidth="1"/>
    <col min="4" max="6" width="18.140625" style="29" hidden="1" customWidth="1"/>
    <col min="7" max="8" width="18.140625" style="29" customWidth="1"/>
    <col min="9" max="9" width="28.42578125" style="29" customWidth="1"/>
    <col min="10" max="10" width="66.140625" style="29" customWidth="1"/>
    <col min="11" max="11" width="9.140625" style="273" hidden="1" customWidth="1"/>
    <col min="12" max="13" width="9.140625" style="29" hidden="1" customWidth="1"/>
    <col min="14" max="14" width="13.85546875" style="363" customWidth="1"/>
    <col min="15" max="15" width="19.42578125" style="29" customWidth="1"/>
    <col min="16" max="16384" width="9.140625" style="29"/>
  </cols>
  <sheetData>
    <row r="1" spans="1:14" ht="54.75" customHeight="1" x14ac:dyDescent="0.2">
      <c r="A1" s="418"/>
      <c r="B1" s="196" t="s">
        <v>1361</v>
      </c>
      <c r="C1" s="196" t="s">
        <v>1411</v>
      </c>
      <c r="D1" s="196" t="s">
        <v>1412</v>
      </c>
      <c r="E1" s="196" t="s">
        <v>1523</v>
      </c>
      <c r="F1" s="196" t="s">
        <v>1787</v>
      </c>
      <c r="G1" s="256" t="s">
        <v>1894</v>
      </c>
      <c r="H1" s="256" t="s">
        <v>2015</v>
      </c>
      <c r="I1" s="196" t="s">
        <v>0</v>
      </c>
      <c r="J1" s="196" t="s">
        <v>1</v>
      </c>
      <c r="K1" s="180" t="s">
        <v>1620</v>
      </c>
      <c r="L1" s="180"/>
      <c r="N1" s="359" t="s">
        <v>1889</v>
      </c>
    </row>
    <row r="2" spans="1:14" s="363" customFormat="1" ht="51" x14ac:dyDescent="0.2">
      <c r="A2" s="14"/>
      <c r="B2" s="31" t="s">
        <v>788</v>
      </c>
      <c r="C2" s="419" t="s">
        <v>1320</v>
      </c>
      <c r="D2" s="420">
        <v>5.2</v>
      </c>
      <c r="E2" s="420">
        <v>5.2</v>
      </c>
      <c r="F2" s="420">
        <v>5.2</v>
      </c>
      <c r="G2" s="420">
        <v>5.2</v>
      </c>
      <c r="H2" s="420">
        <v>5.2</v>
      </c>
      <c r="I2" s="419" t="s">
        <v>164</v>
      </c>
      <c r="J2" s="304" t="s">
        <v>2017</v>
      </c>
      <c r="K2" s="421">
        <v>1</v>
      </c>
      <c r="L2" s="33"/>
      <c r="M2" s="29"/>
      <c r="N2" s="412">
        <v>1</v>
      </c>
    </row>
    <row r="3" spans="1:14" s="363" customFormat="1" ht="38.25" x14ac:dyDescent="0.2">
      <c r="A3" s="429"/>
      <c r="B3" s="31" t="s">
        <v>788</v>
      </c>
      <c r="C3" s="754" t="s">
        <v>1321</v>
      </c>
      <c r="D3" s="755" t="s">
        <v>166</v>
      </c>
      <c r="E3" s="755" t="s">
        <v>166</v>
      </c>
      <c r="F3" s="755" t="s">
        <v>166</v>
      </c>
      <c r="G3" s="756" t="s">
        <v>166</v>
      </c>
      <c r="H3" s="768" t="s">
        <v>166</v>
      </c>
      <c r="I3" s="428" t="s">
        <v>2016</v>
      </c>
      <c r="J3" s="411" t="s">
        <v>2018</v>
      </c>
      <c r="K3" s="429"/>
      <c r="L3" s="33"/>
      <c r="M3" s="29"/>
      <c r="N3" s="429"/>
    </row>
    <row r="4" spans="1:14" s="363" customFormat="1" ht="25.5" x14ac:dyDescent="0.2">
      <c r="A4" s="14"/>
      <c r="B4" s="31" t="s">
        <v>788</v>
      </c>
      <c r="C4" s="754"/>
      <c r="D4" s="755"/>
      <c r="E4" s="755"/>
      <c r="F4" s="755"/>
      <c r="G4" s="757"/>
      <c r="H4" s="768"/>
      <c r="I4" s="419" t="s">
        <v>73</v>
      </c>
      <c r="J4" s="411" t="s">
        <v>2019</v>
      </c>
      <c r="K4" s="421">
        <v>1</v>
      </c>
      <c r="L4" s="33"/>
      <c r="M4" s="29"/>
      <c r="N4" s="412">
        <v>1</v>
      </c>
    </row>
    <row r="5" spans="1:14" s="363" customFormat="1" x14ac:dyDescent="0.2">
      <c r="A5" s="14"/>
      <c r="B5" s="31" t="s">
        <v>788</v>
      </c>
      <c r="C5" s="754"/>
      <c r="D5" s="755"/>
      <c r="E5" s="755"/>
      <c r="F5" s="755"/>
      <c r="G5" s="757"/>
      <c r="H5" s="768"/>
      <c r="I5" s="419" t="s">
        <v>73</v>
      </c>
      <c r="J5" s="399" t="s">
        <v>926</v>
      </c>
      <c r="K5" s="421">
        <v>1</v>
      </c>
      <c r="L5" s="33"/>
      <c r="M5" s="29"/>
      <c r="N5" s="412">
        <v>1</v>
      </c>
    </row>
    <row r="6" spans="1:14" s="363" customFormat="1" ht="25.5" x14ac:dyDescent="0.2">
      <c r="A6" s="14"/>
      <c r="B6" s="31" t="s">
        <v>788</v>
      </c>
      <c r="C6" s="754"/>
      <c r="D6" s="755"/>
      <c r="E6" s="755"/>
      <c r="F6" s="755"/>
      <c r="G6" s="757"/>
      <c r="H6" s="768"/>
      <c r="I6" s="419" t="s">
        <v>73</v>
      </c>
      <c r="J6" s="411" t="s">
        <v>2020</v>
      </c>
      <c r="K6" s="421">
        <v>1</v>
      </c>
      <c r="L6" s="33"/>
      <c r="M6" s="29"/>
      <c r="N6" s="412">
        <v>1</v>
      </c>
    </row>
    <row r="7" spans="1:14" s="363" customFormat="1" x14ac:dyDescent="0.2">
      <c r="A7" s="14"/>
      <c r="B7" s="31" t="s">
        <v>788</v>
      </c>
      <c r="C7" s="754"/>
      <c r="D7" s="755"/>
      <c r="E7" s="755"/>
      <c r="F7" s="755"/>
      <c r="G7" s="757"/>
      <c r="H7" s="768"/>
      <c r="I7" s="419" t="s">
        <v>73</v>
      </c>
      <c r="J7" s="447" t="s">
        <v>928</v>
      </c>
      <c r="K7" s="421">
        <v>1</v>
      </c>
      <c r="L7" s="33"/>
      <c r="M7" s="29"/>
      <c r="N7" s="412">
        <v>1</v>
      </c>
    </row>
    <row r="8" spans="1:14" s="363" customFormat="1" ht="38.25" x14ac:dyDescent="0.2">
      <c r="A8" s="14"/>
      <c r="B8" s="31" t="s">
        <v>788</v>
      </c>
      <c r="C8" s="754"/>
      <c r="D8" s="755"/>
      <c r="E8" s="755"/>
      <c r="F8" s="755"/>
      <c r="G8" s="757"/>
      <c r="H8" s="768"/>
      <c r="I8" s="419" t="s">
        <v>73</v>
      </c>
      <c r="J8" s="411" t="s">
        <v>2035</v>
      </c>
      <c r="K8" s="421">
        <v>1</v>
      </c>
      <c r="L8" s="33"/>
      <c r="M8" s="29"/>
      <c r="N8" s="412">
        <v>1</v>
      </c>
    </row>
    <row r="9" spans="1:14" s="363" customFormat="1" ht="25.5" x14ac:dyDescent="0.2">
      <c r="A9" s="14"/>
      <c r="B9" s="31"/>
      <c r="C9" s="754"/>
      <c r="D9" s="755"/>
      <c r="E9" s="755"/>
      <c r="F9" s="755"/>
      <c r="G9" s="757"/>
      <c r="H9" s="425"/>
      <c r="I9" s="448" t="s">
        <v>2021</v>
      </c>
      <c r="J9" s="449" t="s">
        <v>2022</v>
      </c>
      <c r="K9" s="421"/>
      <c r="L9" s="33"/>
      <c r="M9" s="29"/>
      <c r="N9" s="412"/>
    </row>
    <row r="10" spans="1:14" s="363" customFormat="1" ht="25.5" x14ac:dyDescent="0.2">
      <c r="A10" s="14"/>
      <c r="B10" s="31" t="s">
        <v>788</v>
      </c>
      <c r="C10" s="754"/>
      <c r="D10" s="755"/>
      <c r="E10" s="755"/>
      <c r="F10" s="755"/>
      <c r="G10" s="757"/>
      <c r="H10" s="796" t="s">
        <v>176</v>
      </c>
      <c r="I10" s="419" t="s">
        <v>73</v>
      </c>
      <c r="J10" s="411" t="s">
        <v>2027</v>
      </c>
      <c r="K10" s="421">
        <v>1</v>
      </c>
      <c r="L10" s="33"/>
      <c r="M10" s="29"/>
      <c r="N10" s="412">
        <v>1</v>
      </c>
    </row>
    <row r="11" spans="1:14" s="363" customFormat="1" x14ac:dyDescent="0.2">
      <c r="A11" s="14"/>
      <c r="B11" s="31" t="s">
        <v>788</v>
      </c>
      <c r="C11" s="754"/>
      <c r="D11" s="755"/>
      <c r="E11" s="755"/>
      <c r="F11" s="755"/>
      <c r="G11" s="757"/>
      <c r="H11" s="796"/>
      <c r="I11" s="419" t="s">
        <v>73</v>
      </c>
      <c r="J11" s="411" t="s">
        <v>2026</v>
      </c>
      <c r="K11" s="421">
        <v>1</v>
      </c>
      <c r="L11" s="33"/>
      <c r="M11" s="29"/>
      <c r="N11" s="412">
        <v>1</v>
      </c>
    </row>
    <row r="12" spans="1:14" s="363" customFormat="1" x14ac:dyDescent="0.2">
      <c r="A12" s="14"/>
      <c r="B12" s="31" t="s">
        <v>788</v>
      </c>
      <c r="C12" s="754"/>
      <c r="D12" s="755"/>
      <c r="E12" s="755"/>
      <c r="F12" s="755"/>
      <c r="G12" s="757"/>
      <c r="H12" s="796"/>
      <c r="I12" s="419" t="s">
        <v>73</v>
      </c>
      <c r="J12" s="411" t="s">
        <v>2025</v>
      </c>
      <c r="K12" s="421">
        <v>1</v>
      </c>
      <c r="L12" s="33"/>
      <c r="M12" s="29"/>
      <c r="N12" s="412">
        <v>1</v>
      </c>
    </row>
    <row r="13" spans="1:14" s="363" customFormat="1" ht="25.5" x14ac:dyDescent="0.2">
      <c r="A13" s="14"/>
      <c r="B13" s="31"/>
      <c r="C13" s="421" t="s">
        <v>1322</v>
      </c>
      <c r="D13" s="426" t="s">
        <v>176</v>
      </c>
      <c r="E13" s="426" t="s">
        <v>166</v>
      </c>
      <c r="F13" s="426" t="s">
        <v>166</v>
      </c>
      <c r="G13" s="757"/>
      <c r="H13" s="796"/>
      <c r="I13" s="421" t="s">
        <v>73</v>
      </c>
      <c r="J13" s="411" t="s">
        <v>2023</v>
      </c>
      <c r="K13" s="421">
        <v>1</v>
      </c>
      <c r="L13" s="266"/>
      <c r="M13" s="29"/>
      <c r="N13" s="412">
        <v>1</v>
      </c>
    </row>
    <row r="14" spans="1:14" s="363" customFormat="1" ht="25.5" x14ac:dyDescent="0.2">
      <c r="A14" s="14"/>
      <c r="B14" s="31" t="s">
        <v>788</v>
      </c>
      <c r="C14" s="419" t="s">
        <v>1321</v>
      </c>
      <c r="D14" s="420" t="s">
        <v>166</v>
      </c>
      <c r="E14" s="420" t="s">
        <v>166</v>
      </c>
      <c r="F14" s="420" t="s">
        <v>166</v>
      </c>
      <c r="G14" s="758"/>
      <c r="H14" s="763"/>
      <c r="I14" s="419" t="s">
        <v>73</v>
      </c>
      <c r="J14" s="411" t="s">
        <v>2024</v>
      </c>
      <c r="K14" s="421">
        <v>1</v>
      </c>
      <c r="L14" s="33"/>
      <c r="M14" s="29"/>
      <c r="N14" s="412">
        <v>1</v>
      </c>
    </row>
    <row r="15" spans="1:14" s="363" customFormat="1" ht="38.25" x14ac:dyDescent="0.2">
      <c r="A15" s="429"/>
      <c r="B15" s="31" t="s">
        <v>788</v>
      </c>
      <c r="C15" s="754" t="s">
        <v>1322</v>
      </c>
      <c r="D15" s="755" t="s">
        <v>176</v>
      </c>
      <c r="E15" s="755" t="s">
        <v>176</v>
      </c>
      <c r="F15" s="755" t="s">
        <v>176</v>
      </c>
      <c r="G15" s="756" t="s">
        <v>176</v>
      </c>
      <c r="H15" s="771" t="s">
        <v>2028</v>
      </c>
      <c r="I15" s="428" t="s">
        <v>2029</v>
      </c>
      <c r="J15" s="411" t="s">
        <v>2030</v>
      </c>
      <c r="K15" s="429"/>
      <c r="L15" s="33"/>
      <c r="M15" s="29"/>
      <c r="N15" s="429"/>
    </row>
    <row r="16" spans="1:14" s="363" customFormat="1" ht="25.5" x14ac:dyDescent="0.2">
      <c r="A16" s="14"/>
      <c r="B16" s="31" t="s">
        <v>788</v>
      </c>
      <c r="C16" s="832"/>
      <c r="D16" s="832"/>
      <c r="E16" s="755"/>
      <c r="F16" s="755"/>
      <c r="G16" s="757"/>
      <c r="H16" s="796"/>
      <c r="I16" s="419" t="s">
        <v>73</v>
      </c>
      <c r="J16" s="399" t="s">
        <v>934</v>
      </c>
      <c r="K16" s="421">
        <v>1</v>
      </c>
      <c r="L16" s="33"/>
      <c r="M16" s="29"/>
      <c r="N16" s="412">
        <v>1</v>
      </c>
    </row>
    <row r="17" spans="1:14" s="363" customFormat="1" ht="25.5" x14ac:dyDescent="0.2">
      <c r="A17" s="14"/>
      <c r="B17" s="31" t="s">
        <v>788</v>
      </c>
      <c r="C17" s="832"/>
      <c r="D17" s="832"/>
      <c r="E17" s="755"/>
      <c r="F17" s="755"/>
      <c r="G17" s="757"/>
      <c r="H17" s="796"/>
      <c r="I17" s="419" t="s">
        <v>73</v>
      </c>
      <c r="J17" s="399" t="s">
        <v>935</v>
      </c>
      <c r="K17" s="421">
        <v>1</v>
      </c>
      <c r="L17" s="33"/>
      <c r="M17" s="29"/>
      <c r="N17" s="412">
        <v>1</v>
      </c>
    </row>
    <row r="18" spans="1:14" s="363" customFormat="1" ht="25.5" x14ac:dyDescent="0.2">
      <c r="A18" s="14"/>
      <c r="B18" s="31" t="s">
        <v>788</v>
      </c>
      <c r="C18" s="832"/>
      <c r="D18" s="832"/>
      <c r="E18" s="755"/>
      <c r="F18" s="755"/>
      <c r="G18" s="757"/>
      <c r="H18" s="796"/>
      <c r="I18" s="419" t="s">
        <v>73</v>
      </c>
      <c r="J18" s="399" t="s">
        <v>936</v>
      </c>
      <c r="K18" s="421">
        <v>1</v>
      </c>
      <c r="L18" s="33"/>
      <c r="M18" s="29"/>
      <c r="N18" s="412">
        <v>1</v>
      </c>
    </row>
    <row r="19" spans="1:14" s="363" customFormat="1" x14ac:dyDescent="0.2">
      <c r="A19" s="14"/>
      <c r="B19" s="31" t="s">
        <v>788</v>
      </c>
      <c r="C19" s="832"/>
      <c r="D19" s="832"/>
      <c r="E19" s="755"/>
      <c r="F19" s="755"/>
      <c r="G19" s="757"/>
      <c r="H19" s="796"/>
      <c r="I19" s="419" t="s">
        <v>73</v>
      </c>
      <c r="J19" s="399" t="s">
        <v>937</v>
      </c>
      <c r="K19" s="421">
        <v>1</v>
      </c>
      <c r="L19" s="33"/>
      <c r="M19" s="29"/>
      <c r="N19" s="412">
        <v>1</v>
      </c>
    </row>
    <row r="20" spans="1:14" s="363" customFormat="1" x14ac:dyDescent="0.2">
      <c r="A20" s="14"/>
      <c r="B20" s="31" t="s">
        <v>788</v>
      </c>
      <c r="C20" s="832"/>
      <c r="D20" s="832"/>
      <c r="E20" s="755"/>
      <c r="F20" s="755"/>
      <c r="G20" s="757"/>
      <c r="H20" s="796"/>
      <c r="I20" s="419" t="s">
        <v>73</v>
      </c>
      <c r="J20" s="399" t="s">
        <v>938</v>
      </c>
      <c r="K20" s="421">
        <v>1</v>
      </c>
      <c r="L20" s="33"/>
      <c r="M20" s="29"/>
      <c r="N20" s="412">
        <v>1</v>
      </c>
    </row>
    <row r="21" spans="1:14" s="363" customFormat="1" x14ac:dyDescent="0.2">
      <c r="A21" s="14"/>
      <c r="B21" s="31" t="s">
        <v>788</v>
      </c>
      <c r="C21" s="832"/>
      <c r="D21" s="832"/>
      <c r="E21" s="755"/>
      <c r="F21" s="755"/>
      <c r="G21" s="757"/>
      <c r="H21" s="796"/>
      <c r="I21" s="419" t="s">
        <v>73</v>
      </c>
      <c r="J21" s="399" t="s">
        <v>939</v>
      </c>
      <c r="K21" s="421">
        <v>1</v>
      </c>
      <c r="L21" s="33"/>
      <c r="M21" s="29"/>
      <c r="N21" s="412">
        <v>1</v>
      </c>
    </row>
    <row r="22" spans="1:14" s="363" customFormat="1" x14ac:dyDescent="0.2">
      <c r="A22" s="14"/>
      <c r="B22" s="31" t="s">
        <v>788</v>
      </c>
      <c r="C22" s="832"/>
      <c r="D22" s="832"/>
      <c r="E22" s="755"/>
      <c r="F22" s="755"/>
      <c r="G22" s="757"/>
      <c r="H22" s="796"/>
      <c r="I22" s="419" t="s">
        <v>73</v>
      </c>
      <c r="J22" s="400" t="s">
        <v>1808</v>
      </c>
      <c r="K22" s="421">
        <v>1</v>
      </c>
      <c r="L22" s="266"/>
      <c r="M22" s="29"/>
      <c r="N22" s="412">
        <v>1</v>
      </c>
    </row>
    <row r="23" spans="1:14" s="363" customFormat="1" ht="25.5" x14ac:dyDescent="0.2">
      <c r="A23" s="14"/>
      <c r="B23" s="31" t="s">
        <v>788</v>
      </c>
      <c r="C23" s="832"/>
      <c r="D23" s="832"/>
      <c r="E23" s="755"/>
      <c r="F23" s="755"/>
      <c r="G23" s="757"/>
      <c r="H23" s="796"/>
      <c r="I23" s="419" t="s">
        <v>73</v>
      </c>
      <c r="J23" s="400" t="s">
        <v>1809</v>
      </c>
      <c r="K23" s="421">
        <v>1</v>
      </c>
      <c r="L23" s="33"/>
      <c r="M23" s="29"/>
      <c r="N23" s="412">
        <v>1</v>
      </c>
    </row>
    <row r="24" spans="1:14" s="363" customFormat="1" ht="38.25" x14ac:dyDescent="0.2">
      <c r="A24" s="14"/>
      <c r="B24" s="31" t="s">
        <v>788</v>
      </c>
      <c r="C24" s="832"/>
      <c r="D24" s="832"/>
      <c r="E24" s="755"/>
      <c r="F24" s="755"/>
      <c r="G24" s="757"/>
      <c r="H24" s="796"/>
      <c r="I24" s="419" t="s">
        <v>73</v>
      </c>
      <c r="J24" s="400" t="s">
        <v>1810</v>
      </c>
      <c r="K24" s="421">
        <v>1</v>
      </c>
      <c r="L24" s="266"/>
      <c r="M24" s="29"/>
      <c r="N24" s="412">
        <v>1</v>
      </c>
    </row>
    <row r="25" spans="1:14" s="363" customFormat="1" x14ac:dyDescent="0.2">
      <c r="A25" s="14"/>
      <c r="B25" s="31" t="s">
        <v>788</v>
      </c>
      <c r="C25" s="832"/>
      <c r="D25" s="832"/>
      <c r="E25" s="755"/>
      <c r="F25" s="755"/>
      <c r="G25" s="757"/>
      <c r="H25" s="796"/>
      <c r="I25" s="419" t="s">
        <v>73</v>
      </c>
      <c r="J25" s="400" t="s">
        <v>1811</v>
      </c>
      <c r="K25" s="421">
        <v>1</v>
      </c>
      <c r="L25" s="33"/>
      <c r="M25" s="29"/>
      <c r="N25" s="412">
        <v>1</v>
      </c>
    </row>
    <row r="26" spans="1:14" s="363" customFormat="1" ht="25.5" x14ac:dyDescent="0.2">
      <c r="A26" s="14"/>
      <c r="B26" s="31" t="s">
        <v>788</v>
      </c>
      <c r="C26" s="832"/>
      <c r="D26" s="832"/>
      <c r="E26" s="755"/>
      <c r="F26" s="755"/>
      <c r="G26" s="757"/>
      <c r="H26" s="796"/>
      <c r="I26" s="419" t="s">
        <v>73</v>
      </c>
      <c r="J26" s="400" t="s">
        <v>1812</v>
      </c>
      <c r="K26" s="421">
        <v>1</v>
      </c>
      <c r="L26" s="33"/>
      <c r="M26" s="29"/>
      <c r="N26" s="412">
        <v>1</v>
      </c>
    </row>
    <row r="27" spans="1:14" s="363" customFormat="1" x14ac:dyDescent="0.2">
      <c r="A27" s="14"/>
      <c r="B27" s="31" t="s">
        <v>788</v>
      </c>
      <c r="C27" s="832"/>
      <c r="D27" s="832"/>
      <c r="E27" s="755"/>
      <c r="F27" s="755"/>
      <c r="G27" s="757"/>
      <c r="H27" s="796"/>
      <c r="I27" s="419" t="s">
        <v>73</v>
      </c>
      <c r="J27" s="400" t="s">
        <v>1813</v>
      </c>
      <c r="K27" s="421">
        <v>1</v>
      </c>
      <c r="L27" s="33"/>
      <c r="M27" s="29"/>
      <c r="N27" s="412">
        <v>1</v>
      </c>
    </row>
    <row r="28" spans="1:14" s="363" customFormat="1" x14ac:dyDescent="0.2">
      <c r="A28" s="14"/>
      <c r="B28" s="31" t="s">
        <v>788</v>
      </c>
      <c r="C28" s="832"/>
      <c r="D28" s="832"/>
      <c r="E28" s="755"/>
      <c r="F28" s="755"/>
      <c r="G28" s="758"/>
      <c r="H28" s="763"/>
      <c r="I28" s="419" t="s">
        <v>73</v>
      </c>
      <c r="J28" s="400" t="s">
        <v>1814</v>
      </c>
      <c r="K28" s="421">
        <v>1</v>
      </c>
      <c r="L28" s="33"/>
      <c r="M28" s="29"/>
      <c r="N28" s="412">
        <v>1</v>
      </c>
    </row>
    <row r="29" spans="1:14" s="363" customFormat="1" ht="51" x14ac:dyDescent="0.2">
      <c r="A29" s="14"/>
      <c r="B29" s="31" t="s">
        <v>788</v>
      </c>
      <c r="C29" s="754" t="s">
        <v>1322</v>
      </c>
      <c r="D29" s="755" t="s">
        <v>176</v>
      </c>
      <c r="E29" s="755" t="s">
        <v>176</v>
      </c>
      <c r="F29" s="755" t="s">
        <v>176</v>
      </c>
      <c r="G29" s="756" t="s">
        <v>176</v>
      </c>
      <c r="H29" s="771" t="s">
        <v>2028</v>
      </c>
      <c r="I29" s="428" t="s">
        <v>2031</v>
      </c>
      <c r="J29" s="400" t="s">
        <v>1815</v>
      </c>
      <c r="K29" s="421">
        <v>1</v>
      </c>
      <c r="L29" s="33"/>
      <c r="M29" s="29"/>
      <c r="N29" s="412">
        <v>1</v>
      </c>
    </row>
    <row r="30" spans="1:14" s="363" customFormat="1" ht="38.25" x14ac:dyDescent="0.2">
      <c r="A30" s="14"/>
      <c r="B30" s="31" t="s">
        <v>788</v>
      </c>
      <c r="C30" s="755"/>
      <c r="D30" s="755"/>
      <c r="E30" s="755"/>
      <c r="F30" s="755"/>
      <c r="G30" s="757"/>
      <c r="H30" s="796"/>
      <c r="I30" s="419" t="s">
        <v>73</v>
      </c>
      <c r="J30" s="400" t="s">
        <v>1816</v>
      </c>
      <c r="K30" s="421">
        <v>1</v>
      </c>
      <c r="L30" s="33"/>
      <c r="M30" s="29"/>
      <c r="N30" s="412">
        <v>1</v>
      </c>
    </row>
    <row r="31" spans="1:14" s="363" customFormat="1" ht="25.5" x14ac:dyDescent="0.2">
      <c r="A31" s="14"/>
      <c r="B31" s="31" t="s">
        <v>788</v>
      </c>
      <c r="C31" s="755"/>
      <c r="D31" s="755"/>
      <c r="E31" s="755"/>
      <c r="F31" s="755"/>
      <c r="G31" s="757"/>
      <c r="H31" s="796"/>
      <c r="I31" s="419" t="s">
        <v>73</v>
      </c>
      <c r="J31" s="400" t="s">
        <v>1817</v>
      </c>
      <c r="K31" s="421">
        <v>1</v>
      </c>
      <c r="L31" s="33"/>
      <c r="M31" s="29"/>
      <c r="N31" s="412">
        <v>1</v>
      </c>
    </row>
    <row r="32" spans="1:14" s="363" customFormat="1" ht="25.5" x14ac:dyDescent="0.2">
      <c r="A32" s="14"/>
      <c r="B32" s="31" t="s">
        <v>788</v>
      </c>
      <c r="C32" s="755"/>
      <c r="D32" s="755"/>
      <c r="E32" s="755"/>
      <c r="F32" s="755"/>
      <c r="G32" s="758"/>
      <c r="H32" s="763"/>
      <c r="I32" s="419" t="s">
        <v>73</v>
      </c>
      <c r="J32" s="400" t="s">
        <v>1818</v>
      </c>
      <c r="K32" s="421">
        <v>1</v>
      </c>
      <c r="L32" s="33"/>
      <c r="M32" s="29"/>
      <c r="N32" s="412">
        <v>1</v>
      </c>
    </row>
    <row r="33" spans="1:14" s="363" customFormat="1" ht="51" x14ac:dyDescent="0.2">
      <c r="A33" s="429"/>
      <c r="B33" s="31" t="s">
        <v>788</v>
      </c>
      <c r="C33" s="754" t="s">
        <v>1323</v>
      </c>
      <c r="D33" s="755" t="s">
        <v>198</v>
      </c>
      <c r="E33" s="755" t="s">
        <v>198</v>
      </c>
      <c r="F33" s="755" t="s">
        <v>198</v>
      </c>
      <c r="G33" s="756" t="s">
        <v>198</v>
      </c>
      <c r="H33" s="771" t="s">
        <v>2032</v>
      </c>
      <c r="I33" s="428" t="s">
        <v>2033</v>
      </c>
      <c r="J33" s="411" t="s">
        <v>2034</v>
      </c>
      <c r="K33" s="429"/>
      <c r="L33" s="33"/>
      <c r="M33" s="29"/>
      <c r="N33" s="429"/>
    </row>
    <row r="34" spans="1:14" s="363" customFormat="1" ht="25.5" x14ac:dyDescent="0.2">
      <c r="A34" s="14"/>
      <c r="B34" s="31" t="s">
        <v>788</v>
      </c>
      <c r="C34" s="755"/>
      <c r="D34" s="755"/>
      <c r="E34" s="755"/>
      <c r="F34" s="755"/>
      <c r="G34" s="757"/>
      <c r="H34" s="796"/>
      <c r="I34" s="419" t="s">
        <v>73</v>
      </c>
      <c r="J34" s="399" t="s">
        <v>954</v>
      </c>
      <c r="K34" s="421">
        <v>1</v>
      </c>
      <c r="L34" s="33"/>
      <c r="M34" s="29"/>
      <c r="N34" s="412">
        <v>1</v>
      </c>
    </row>
    <row r="35" spans="1:14" s="363" customFormat="1" x14ac:dyDescent="0.2">
      <c r="A35" s="14"/>
      <c r="B35" s="31" t="s">
        <v>788</v>
      </c>
      <c r="C35" s="755"/>
      <c r="D35" s="755"/>
      <c r="E35" s="755"/>
      <c r="F35" s="755"/>
      <c r="G35" s="757"/>
      <c r="H35" s="796"/>
      <c r="I35" s="419" t="s">
        <v>73</v>
      </c>
      <c r="J35" s="399" t="s">
        <v>955</v>
      </c>
      <c r="K35" s="421">
        <v>1</v>
      </c>
      <c r="L35" s="33"/>
      <c r="M35" s="29"/>
      <c r="N35" s="412">
        <v>1</v>
      </c>
    </row>
    <row r="36" spans="1:14" s="363" customFormat="1" ht="25.5" x14ac:dyDescent="0.2">
      <c r="A36" s="14"/>
      <c r="B36" s="31" t="s">
        <v>788</v>
      </c>
      <c r="C36" s="755"/>
      <c r="D36" s="755"/>
      <c r="E36" s="755"/>
      <c r="F36" s="755"/>
      <c r="G36" s="757"/>
      <c r="H36" s="796"/>
      <c r="I36" s="419" t="s">
        <v>73</v>
      </c>
      <c r="J36" s="399" t="s">
        <v>956</v>
      </c>
      <c r="K36" s="421">
        <v>1</v>
      </c>
      <c r="L36" s="33"/>
      <c r="M36" s="29"/>
      <c r="N36" s="412">
        <v>1</v>
      </c>
    </row>
    <row r="37" spans="1:14" s="363" customFormat="1" x14ac:dyDescent="0.2">
      <c r="A37" s="14"/>
      <c r="B37" s="31" t="s">
        <v>788</v>
      </c>
      <c r="C37" s="755"/>
      <c r="D37" s="755"/>
      <c r="E37" s="755"/>
      <c r="F37" s="755"/>
      <c r="G37" s="757"/>
      <c r="H37" s="796"/>
      <c r="I37" s="419" t="s">
        <v>73</v>
      </c>
      <c r="J37" s="399" t="s">
        <v>957</v>
      </c>
      <c r="K37" s="421">
        <v>1</v>
      </c>
      <c r="L37" s="33"/>
      <c r="M37" s="29"/>
      <c r="N37" s="412">
        <v>1</v>
      </c>
    </row>
    <row r="38" spans="1:14" s="363" customFormat="1" x14ac:dyDescent="0.2">
      <c r="A38" s="14"/>
      <c r="B38" s="31" t="s">
        <v>788</v>
      </c>
      <c r="C38" s="755"/>
      <c r="D38" s="755"/>
      <c r="E38" s="755"/>
      <c r="F38" s="755"/>
      <c r="G38" s="758"/>
      <c r="H38" s="763"/>
      <c r="I38" s="419" t="s">
        <v>73</v>
      </c>
      <c r="J38" s="399" t="s">
        <v>958</v>
      </c>
      <c r="K38" s="421">
        <v>1</v>
      </c>
      <c r="L38" s="33"/>
      <c r="M38" s="29"/>
      <c r="N38" s="412">
        <v>1</v>
      </c>
    </row>
    <row r="39" spans="1:14" s="363" customFormat="1" ht="25.5" x14ac:dyDescent="0.2">
      <c r="A39" s="429"/>
      <c r="B39" s="764" t="s">
        <v>1513</v>
      </c>
      <c r="C39" s="754" t="s">
        <v>205</v>
      </c>
      <c r="D39" s="755" t="s">
        <v>205</v>
      </c>
      <c r="E39" s="755" t="s">
        <v>205</v>
      </c>
      <c r="F39" s="755" t="s">
        <v>205</v>
      </c>
      <c r="G39" s="756" t="s">
        <v>205</v>
      </c>
      <c r="H39" s="756" t="s">
        <v>205</v>
      </c>
      <c r="I39" s="754" t="s">
        <v>206</v>
      </c>
      <c r="J39" s="218" t="s">
        <v>1509</v>
      </c>
      <c r="K39" s="429"/>
      <c r="L39" s="33"/>
      <c r="M39" s="29"/>
      <c r="N39" s="429"/>
    </row>
    <row r="40" spans="1:14" s="363" customFormat="1" x14ac:dyDescent="0.2">
      <c r="A40" s="14"/>
      <c r="B40" s="764"/>
      <c r="C40" s="754"/>
      <c r="D40" s="755"/>
      <c r="E40" s="755"/>
      <c r="F40" s="755"/>
      <c r="G40" s="757"/>
      <c r="H40" s="757"/>
      <c r="I40" s="754"/>
      <c r="J40" s="402" t="s">
        <v>1510</v>
      </c>
      <c r="K40" s="421">
        <v>1</v>
      </c>
      <c r="L40" s="33"/>
      <c r="M40" s="29"/>
      <c r="N40" s="412">
        <v>1</v>
      </c>
    </row>
    <row r="41" spans="1:14" s="363" customFormat="1" x14ac:dyDescent="0.2">
      <c r="A41" s="14"/>
      <c r="B41" s="764"/>
      <c r="C41" s="754"/>
      <c r="D41" s="755"/>
      <c r="E41" s="755"/>
      <c r="F41" s="755"/>
      <c r="G41" s="757"/>
      <c r="H41" s="757"/>
      <c r="I41" s="754"/>
      <c r="J41" s="402" t="s">
        <v>1512</v>
      </c>
      <c r="K41" s="421">
        <v>1</v>
      </c>
      <c r="L41" s="33"/>
      <c r="M41" s="29"/>
      <c r="N41" s="412">
        <v>1</v>
      </c>
    </row>
    <row r="42" spans="1:14" s="363" customFormat="1" ht="25.5" x14ac:dyDescent="0.2">
      <c r="A42" s="14"/>
      <c r="B42" s="31" t="s">
        <v>788</v>
      </c>
      <c r="C42" s="419" t="s">
        <v>1324</v>
      </c>
      <c r="D42" s="755"/>
      <c r="E42" s="755"/>
      <c r="F42" s="755"/>
      <c r="G42" s="758"/>
      <c r="H42" s="758"/>
      <c r="I42" s="754"/>
      <c r="J42" s="402" t="s">
        <v>1511</v>
      </c>
      <c r="K42" s="421">
        <v>1</v>
      </c>
      <c r="L42" s="33"/>
      <c r="M42" s="29"/>
      <c r="N42" s="412">
        <v>1</v>
      </c>
    </row>
    <row r="43" spans="1:14" x14ac:dyDescent="0.2">
      <c r="A43" s="451"/>
      <c r="B43" s="451"/>
      <c r="C43" s="424"/>
      <c r="D43" s="270"/>
      <c r="E43" s="270"/>
      <c r="F43" s="270"/>
      <c r="G43" s="424"/>
      <c r="H43" s="424"/>
      <c r="I43" s="424"/>
      <c r="J43" s="453"/>
      <c r="K43" s="270"/>
      <c r="L43" s="261"/>
      <c r="M43" s="261"/>
      <c r="N43" s="364"/>
    </row>
    <row r="44" spans="1:14" s="363" customFormat="1" ht="51" x14ac:dyDescent="0.2">
      <c r="A44" s="14"/>
      <c r="B44" s="31" t="s">
        <v>786</v>
      </c>
      <c r="C44" s="419" t="s">
        <v>1325</v>
      </c>
      <c r="D44" s="755">
        <v>5.3</v>
      </c>
      <c r="E44" s="755">
        <v>5.3</v>
      </c>
      <c r="F44" s="755">
        <v>5.3</v>
      </c>
      <c r="G44" s="756">
        <v>5.3</v>
      </c>
      <c r="H44" s="756">
        <v>5.3</v>
      </c>
      <c r="I44" s="419" t="s">
        <v>209</v>
      </c>
      <c r="J44" s="304" t="s">
        <v>2036</v>
      </c>
      <c r="K44" s="421">
        <v>1</v>
      </c>
      <c r="L44" s="33"/>
      <c r="M44" s="29"/>
      <c r="N44" s="412">
        <v>1</v>
      </c>
    </row>
    <row r="45" spans="1:14" s="363" customFormat="1" ht="25.5" x14ac:dyDescent="0.2">
      <c r="A45" s="14"/>
      <c r="B45" s="31" t="s">
        <v>786</v>
      </c>
      <c r="C45" s="419" t="s">
        <v>1325</v>
      </c>
      <c r="D45" s="755"/>
      <c r="E45" s="755"/>
      <c r="F45" s="755"/>
      <c r="G45" s="757"/>
      <c r="H45" s="757"/>
      <c r="I45" s="419" t="s">
        <v>73</v>
      </c>
      <c r="J45" s="218" t="s">
        <v>1561</v>
      </c>
      <c r="K45" s="421">
        <v>1</v>
      </c>
      <c r="L45" s="266"/>
      <c r="M45" s="29"/>
      <c r="N45" s="412">
        <v>1</v>
      </c>
    </row>
    <row r="46" spans="1:14" s="363" customFormat="1" ht="38.25" x14ac:dyDescent="0.2">
      <c r="A46" s="14"/>
      <c r="B46" s="31" t="s">
        <v>786</v>
      </c>
      <c r="C46" s="419" t="s">
        <v>1325</v>
      </c>
      <c r="D46" s="755"/>
      <c r="E46" s="755"/>
      <c r="F46" s="755"/>
      <c r="G46" s="758"/>
      <c r="H46" s="758"/>
      <c r="I46" s="419" t="s">
        <v>73</v>
      </c>
      <c r="J46" s="218" t="s">
        <v>960</v>
      </c>
      <c r="K46" s="421">
        <v>1</v>
      </c>
      <c r="L46" s="33"/>
      <c r="M46" s="29"/>
      <c r="N46" s="412">
        <v>1</v>
      </c>
    </row>
    <row r="47" spans="1:14" s="363" customFormat="1" ht="25.5" customHeight="1" x14ac:dyDescent="0.2">
      <c r="A47" s="14"/>
      <c r="B47" s="31" t="s">
        <v>786</v>
      </c>
      <c r="C47" s="419" t="s">
        <v>1326</v>
      </c>
      <c r="D47" s="755" t="s">
        <v>212</v>
      </c>
      <c r="E47" s="755" t="s">
        <v>212</v>
      </c>
      <c r="F47" s="755" t="s">
        <v>212</v>
      </c>
      <c r="G47" s="756" t="s">
        <v>212</v>
      </c>
      <c r="H47" s="756" t="s">
        <v>212</v>
      </c>
      <c r="I47" s="428" t="s">
        <v>2037</v>
      </c>
      <c r="J47" s="218" t="s">
        <v>961</v>
      </c>
      <c r="K47" s="421">
        <v>1</v>
      </c>
      <c r="L47" s="33"/>
      <c r="M47" s="29"/>
      <c r="N47" s="412">
        <v>1</v>
      </c>
    </row>
    <row r="48" spans="1:14" s="363" customFormat="1" ht="38.25" x14ac:dyDescent="0.2">
      <c r="A48" s="14"/>
      <c r="B48" s="31" t="s">
        <v>786</v>
      </c>
      <c r="C48" s="419" t="s">
        <v>1326</v>
      </c>
      <c r="D48" s="755"/>
      <c r="E48" s="755"/>
      <c r="F48" s="755"/>
      <c r="G48" s="757"/>
      <c r="H48" s="757"/>
      <c r="I48" s="419" t="s">
        <v>73</v>
      </c>
      <c r="J48" s="304" t="s">
        <v>2038</v>
      </c>
      <c r="K48" s="421">
        <v>1</v>
      </c>
      <c r="L48" s="33"/>
      <c r="M48" s="29"/>
      <c r="N48" s="412">
        <v>1</v>
      </c>
    </row>
    <row r="49" spans="1:14" s="363" customFormat="1" ht="31.5" customHeight="1" x14ac:dyDescent="0.2">
      <c r="A49" s="14"/>
      <c r="B49" s="419" t="s">
        <v>746</v>
      </c>
      <c r="C49" s="420" t="s">
        <v>212</v>
      </c>
      <c r="D49" s="755"/>
      <c r="E49" s="755"/>
      <c r="F49" s="755"/>
      <c r="G49" s="757"/>
      <c r="H49" s="757"/>
      <c r="I49" s="419" t="s">
        <v>73</v>
      </c>
      <c r="J49" s="215" t="s">
        <v>963</v>
      </c>
      <c r="K49" s="421">
        <v>1</v>
      </c>
      <c r="L49" s="33"/>
      <c r="M49" s="29"/>
      <c r="N49" s="412">
        <v>1</v>
      </c>
    </row>
    <row r="50" spans="1:14" s="363" customFormat="1" ht="25.5" x14ac:dyDescent="0.2">
      <c r="A50" s="14"/>
      <c r="B50" s="31" t="s">
        <v>786</v>
      </c>
      <c r="C50" s="419" t="s">
        <v>1326</v>
      </c>
      <c r="D50" s="755"/>
      <c r="E50" s="755"/>
      <c r="F50" s="755"/>
      <c r="G50" s="757"/>
      <c r="H50" s="757"/>
      <c r="I50" s="419" t="s">
        <v>73</v>
      </c>
      <c r="J50" s="218" t="s">
        <v>964</v>
      </c>
      <c r="K50" s="421">
        <v>2</v>
      </c>
      <c r="L50" s="33"/>
      <c r="M50" s="29"/>
      <c r="N50" s="413">
        <v>2</v>
      </c>
    </row>
    <row r="51" spans="1:14" s="363" customFormat="1" ht="63.75" x14ac:dyDescent="0.2">
      <c r="A51" s="14"/>
      <c r="B51" s="31" t="s">
        <v>786</v>
      </c>
      <c r="C51" s="419" t="s">
        <v>1326</v>
      </c>
      <c r="D51" s="755"/>
      <c r="E51" s="755"/>
      <c r="F51" s="755"/>
      <c r="G51" s="758"/>
      <c r="H51" s="758"/>
      <c r="I51" s="419" t="s">
        <v>73</v>
      </c>
      <c r="J51" s="304" t="s">
        <v>2039</v>
      </c>
      <c r="K51" s="421">
        <v>2</v>
      </c>
      <c r="L51" s="33"/>
      <c r="M51" s="29"/>
      <c r="N51" s="413">
        <v>2</v>
      </c>
    </row>
    <row r="52" spans="1:14" s="363" customFormat="1" ht="25.5" x14ac:dyDescent="0.2">
      <c r="A52" s="429"/>
      <c r="B52" s="419" t="s">
        <v>747</v>
      </c>
      <c r="C52" s="755" t="s">
        <v>219</v>
      </c>
      <c r="D52" s="755" t="s">
        <v>219</v>
      </c>
      <c r="E52" s="755" t="s">
        <v>219</v>
      </c>
      <c r="F52" s="755" t="s">
        <v>219</v>
      </c>
      <c r="G52" s="756" t="s">
        <v>219</v>
      </c>
      <c r="H52" s="756" t="s">
        <v>219</v>
      </c>
      <c r="I52" s="419" t="s">
        <v>220</v>
      </c>
      <c r="J52" s="399" t="s">
        <v>966</v>
      </c>
      <c r="K52" s="429"/>
      <c r="L52" s="33"/>
      <c r="M52" s="29"/>
      <c r="N52" s="429"/>
    </row>
    <row r="53" spans="1:14" s="363" customFormat="1" ht="25.5" x14ac:dyDescent="0.2">
      <c r="A53" s="14"/>
      <c r="B53" s="419" t="s">
        <v>747</v>
      </c>
      <c r="C53" s="755"/>
      <c r="D53" s="755"/>
      <c r="E53" s="755"/>
      <c r="F53" s="755"/>
      <c r="G53" s="757"/>
      <c r="H53" s="757"/>
      <c r="I53" s="419" t="s">
        <v>73</v>
      </c>
      <c r="J53" s="399" t="s">
        <v>967</v>
      </c>
      <c r="K53" s="421">
        <v>1</v>
      </c>
      <c r="L53" s="33"/>
      <c r="M53" s="29"/>
      <c r="N53" s="412">
        <v>1</v>
      </c>
    </row>
    <row r="54" spans="1:14" s="363" customFormat="1" ht="25.5" x14ac:dyDescent="0.2">
      <c r="A54" s="14"/>
      <c r="B54" s="419" t="s">
        <v>747</v>
      </c>
      <c r="C54" s="755"/>
      <c r="D54" s="755"/>
      <c r="E54" s="755"/>
      <c r="F54" s="755"/>
      <c r="G54" s="757"/>
      <c r="H54" s="757"/>
      <c r="I54" s="419" t="s">
        <v>73</v>
      </c>
      <c r="J54" s="399" t="s">
        <v>968</v>
      </c>
      <c r="K54" s="421">
        <v>1</v>
      </c>
      <c r="L54" s="33"/>
      <c r="M54" s="29"/>
      <c r="N54" s="412">
        <v>1</v>
      </c>
    </row>
    <row r="55" spans="1:14" s="363" customFormat="1" ht="25.5" x14ac:dyDescent="0.2">
      <c r="A55" s="14"/>
      <c r="B55" s="419" t="s">
        <v>747</v>
      </c>
      <c r="C55" s="755"/>
      <c r="D55" s="755"/>
      <c r="E55" s="755"/>
      <c r="F55" s="755"/>
      <c r="G55" s="757"/>
      <c r="H55" s="757"/>
      <c r="I55" s="419" t="s">
        <v>73</v>
      </c>
      <c r="J55" s="399" t="s">
        <v>969</v>
      </c>
      <c r="K55" s="421">
        <v>1</v>
      </c>
      <c r="L55" s="33"/>
      <c r="M55" s="29"/>
      <c r="N55" s="412">
        <v>1</v>
      </c>
    </row>
    <row r="56" spans="1:14" s="363" customFormat="1" ht="39" customHeight="1" x14ac:dyDescent="0.2">
      <c r="A56" s="14"/>
      <c r="B56" s="419" t="s">
        <v>747</v>
      </c>
      <c r="C56" s="755"/>
      <c r="D56" s="755"/>
      <c r="E56" s="755"/>
      <c r="F56" s="755"/>
      <c r="G56" s="757"/>
      <c r="H56" s="757"/>
      <c r="I56" s="419" t="s">
        <v>73</v>
      </c>
      <c r="J56" s="400" t="s">
        <v>1819</v>
      </c>
      <c r="K56" s="421">
        <v>1</v>
      </c>
      <c r="L56" s="33"/>
      <c r="M56" s="29"/>
      <c r="N56" s="412">
        <v>1</v>
      </c>
    </row>
    <row r="57" spans="1:14" s="363" customFormat="1" x14ac:dyDescent="0.2">
      <c r="A57" s="14"/>
      <c r="B57" s="419" t="s">
        <v>747</v>
      </c>
      <c r="C57" s="755"/>
      <c r="D57" s="755"/>
      <c r="E57" s="755"/>
      <c r="F57" s="755"/>
      <c r="G57" s="757"/>
      <c r="H57" s="757"/>
      <c r="I57" s="419" t="s">
        <v>73</v>
      </c>
      <c r="J57" s="399" t="s">
        <v>971</v>
      </c>
      <c r="K57" s="421">
        <v>1</v>
      </c>
      <c r="L57" s="33"/>
      <c r="M57" s="29"/>
      <c r="N57" s="412">
        <v>1</v>
      </c>
    </row>
    <row r="58" spans="1:14" s="363" customFormat="1" x14ac:dyDescent="0.2">
      <c r="A58" s="14"/>
      <c r="B58" s="419" t="s">
        <v>747</v>
      </c>
      <c r="C58" s="755"/>
      <c r="D58" s="755"/>
      <c r="E58" s="755"/>
      <c r="F58" s="755"/>
      <c r="G58" s="758"/>
      <c r="H58" s="758"/>
      <c r="I58" s="419" t="s">
        <v>73</v>
      </c>
      <c r="J58" s="399" t="s">
        <v>972</v>
      </c>
      <c r="K58" s="421">
        <v>1</v>
      </c>
      <c r="L58" s="33"/>
      <c r="M58" s="29"/>
      <c r="N58" s="412">
        <v>1</v>
      </c>
    </row>
    <row r="59" spans="1:14" s="363" customFormat="1" x14ac:dyDescent="0.2">
      <c r="A59" s="429"/>
      <c r="B59" s="419" t="s">
        <v>748</v>
      </c>
      <c r="C59" s="755" t="s">
        <v>228</v>
      </c>
      <c r="D59" s="755" t="s">
        <v>228</v>
      </c>
      <c r="E59" s="755" t="s">
        <v>228</v>
      </c>
      <c r="F59" s="755" t="s">
        <v>228</v>
      </c>
      <c r="G59" s="756" t="s">
        <v>228</v>
      </c>
      <c r="H59" s="756" t="s">
        <v>228</v>
      </c>
      <c r="I59" s="419" t="s">
        <v>229</v>
      </c>
      <c r="J59" s="399" t="s">
        <v>861</v>
      </c>
      <c r="K59" s="429"/>
      <c r="L59" s="33"/>
      <c r="M59" s="29"/>
      <c r="N59" s="429"/>
    </row>
    <row r="60" spans="1:14" s="363" customFormat="1" ht="38.25" x14ac:dyDescent="0.2">
      <c r="A60" s="14"/>
      <c r="B60" s="419" t="s">
        <v>748</v>
      </c>
      <c r="C60" s="755"/>
      <c r="D60" s="755"/>
      <c r="E60" s="755"/>
      <c r="F60" s="755"/>
      <c r="G60" s="757"/>
      <c r="H60" s="757"/>
      <c r="I60" s="419" t="s">
        <v>73</v>
      </c>
      <c r="J60" s="399" t="s">
        <v>973</v>
      </c>
      <c r="K60" s="421">
        <v>1</v>
      </c>
      <c r="L60" s="33"/>
      <c r="M60" s="29"/>
      <c r="N60" s="412">
        <v>1</v>
      </c>
    </row>
    <row r="61" spans="1:14" s="363" customFormat="1" ht="25.5" x14ac:dyDescent="0.2">
      <c r="A61" s="14"/>
      <c r="B61" s="419" t="s">
        <v>748</v>
      </c>
      <c r="C61" s="755"/>
      <c r="D61" s="755"/>
      <c r="E61" s="755"/>
      <c r="F61" s="755"/>
      <c r="G61" s="757"/>
      <c r="H61" s="757"/>
      <c r="I61" s="419" t="s">
        <v>73</v>
      </c>
      <c r="J61" s="399" t="s">
        <v>974</v>
      </c>
      <c r="K61" s="421">
        <v>1</v>
      </c>
      <c r="L61" s="33"/>
      <c r="M61" s="29"/>
      <c r="N61" s="412">
        <v>1</v>
      </c>
    </row>
    <row r="62" spans="1:14" s="363" customFormat="1" ht="38.25" x14ac:dyDescent="0.2">
      <c r="A62" s="14"/>
      <c r="B62" s="419" t="s">
        <v>748</v>
      </c>
      <c r="C62" s="755"/>
      <c r="D62" s="755"/>
      <c r="E62" s="755"/>
      <c r="F62" s="755"/>
      <c r="G62" s="758"/>
      <c r="H62" s="758"/>
      <c r="I62" s="419" t="s">
        <v>73</v>
      </c>
      <c r="J62" s="399" t="s">
        <v>975</v>
      </c>
      <c r="K62" s="421">
        <v>1</v>
      </c>
      <c r="L62" s="33"/>
      <c r="M62" s="29"/>
      <c r="N62" s="412">
        <v>1</v>
      </c>
    </row>
    <row r="63" spans="1:14" s="363" customFormat="1" ht="38.25" x14ac:dyDescent="0.2">
      <c r="A63" s="14"/>
      <c r="B63" s="419" t="s">
        <v>748</v>
      </c>
      <c r="C63" s="755" t="s">
        <v>228</v>
      </c>
      <c r="D63" s="755" t="s">
        <v>228</v>
      </c>
      <c r="E63" s="755" t="s">
        <v>228</v>
      </c>
      <c r="F63" s="755" t="s">
        <v>228</v>
      </c>
      <c r="G63" s="755" t="s">
        <v>228</v>
      </c>
      <c r="H63" s="755" t="s">
        <v>228</v>
      </c>
      <c r="I63" s="419" t="s">
        <v>1475</v>
      </c>
      <c r="J63" s="399" t="s">
        <v>976</v>
      </c>
      <c r="K63" s="421">
        <v>2</v>
      </c>
      <c r="L63" s="33"/>
      <c r="M63" s="29"/>
      <c r="N63" s="413">
        <v>2</v>
      </c>
    </row>
    <row r="64" spans="1:14" s="363" customFormat="1" ht="38.25" x14ac:dyDescent="0.2">
      <c r="A64" s="14"/>
      <c r="B64" s="419" t="s">
        <v>748</v>
      </c>
      <c r="C64" s="755"/>
      <c r="D64" s="755"/>
      <c r="E64" s="755"/>
      <c r="F64" s="755"/>
      <c r="G64" s="755"/>
      <c r="H64" s="755"/>
      <c r="I64" s="419" t="s">
        <v>73</v>
      </c>
      <c r="J64" s="399" t="s">
        <v>977</v>
      </c>
      <c r="K64" s="421">
        <v>1</v>
      </c>
      <c r="L64" s="33"/>
      <c r="M64" s="29"/>
      <c r="N64" s="412">
        <v>1</v>
      </c>
    </row>
    <row r="65" spans="1:14" s="363" customFormat="1" ht="25.5" x14ac:dyDescent="0.2">
      <c r="A65" s="14"/>
      <c r="B65" s="419" t="s">
        <v>748</v>
      </c>
      <c r="C65" s="755"/>
      <c r="D65" s="755"/>
      <c r="E65" s="755"/>
      <c r="F65" s="755"/>
      <c r="G65" s="755"/>
      <c r="H65" s="755"/>
      <c r="I65" s="419" t="s">
        <v>73</v>
      </c>
      <c r="J65" s="399" t="s">
        <v>978</v>
      </c>
      <c r="K65" s="421">
        <v>1</v>
      </c>
      <c r="L65" s="33"/>
      <c r="M65" s="29"/>
      <c r="N65" s="412">
        <v>1</v>
      </c>
    </row>
    <row r="66" spans="1:14" s="363" customFormat="1" ht="25.5" x14ac:dyDescent="0.2">
      <c r="A66" s="14"/>
      <c r="B66" s="31" t="s">
        <v>786</v>
      </c>
      <c r="C66" s="419" t="s">
        <v>1327</v>
      </c>
      <c r="D66" s="755" t="s">
        <v>237</v>
      </c>
      <c r="E66" s="755" t="s">
        <v>237</v>
      </c>
      <c r="F66" s="755" t="s">
        <v>228</v>
      </c>
      <c r="G66" s="755" t="s">
        <v>228</v>
      </c>
      <c r="H66" s="755" t="s">
        <v>228</v>
      </c>
      <c r="I66" s="428" t="s">
        <v>2040</v>
      </c>
      <c r="J66" s="304" t="s">
        <v>2041</v>
      </c>
      <c r="K66" s="421">
        <v>1</v>
      </c>
      <c r="L66" s="33"/>
      <c r="M66" s="29"/>
      <c r="N66" s="412">
        <v>1</v>
      </c>
    </row>
    <row r="67" spans="1:14" s="363" customFormat="1" ht="25.5" x14ac:dyDescent="0.2">
      <c r="A67" s="14"/>
      <c r="B67" s="419" t="s">
        <v>749</v>
      </c>
      <c r="C67" s="420" t="s">
        <v>237</v>
      </c>
      <c r="D67" s="755"/>
      <c r="E67" s="755"/>
      <c r="F67" s="755"/>
      <c r="G67" s="755"/>
      <c r="H67" s="755"/>
      <c r="I67" s="419" t="s">
        <v>73</v>
      </c>
      <c r="J67" s="304" t="s">
        <v>2042</v>
      </c>
      <c r="K67" s="421">
        <v>1</v>
      </c>
      <c r="L67" s="33"/>
      <c r="M67" s="29"/>
      <c r="N67" s="412">
        <v>1</v>
      </c>
    </row>
    <row r="68" spans="1:14" s="363" customFormat="1" ht="38.25" x14ac:dyDescent="0.2">
      <c r="A68" s="14"/>
      <c r="B68" s="31" t="s">
        <v>786</v>
      </c>
      <c r="C68" s="419" t="s">
        <v>1328</v>
      </c>
      <c r="D68" s="755" t="s">
        <v>241</v>
      </c>
      <c r="E68" s="755" t="s">
        <v>241</v>
      </c>
      <c r="F68" s="755" t="s">
        <v>241</v>
      </c>
      <c r="G68" s="755" t="s">
        <v>241</v>
      </c>
      <c r="H68" s="755" t="s">
        <v>241</v>
      </c>
      <c r="I68" s="419" t="s">
        <v>242</v>
      </c>
      <c r="J68" s="218" t="s">
        <v>981</v>
      </c>
      <c r="K68" s="421">
        <v>1</v>
      </c>
      <c r="L68" s="33"/>
      <c r="M68" s="29"/>
      <c r="N68" s="412">
        <v>1</v>
      </c>
    </row>
    <row r="69" spans="1:14" s="363" customFormat="1" ht="25.5" x14ac:dyDescent="0.2">
      <c r="A69" s="14"/>
      <c r="B69" s="31" t="s">
        <v>788</v>
      </c>
      <c r="C69" s="419" t="s">
        <v>1332</v>
      </c>
      <c r="D69" s="755"/>
      <c r="E69" s="755"/>
      <c r="F69" s="755"/>
      <c r="G69" s="755"/>
      <c r="H69" s="755"/>
      <c r="I69" s="419" t="s">
        <v>73</v>
      </c>
      <c r="J69" s="218" t="s">
        <v>982</v>
      </c>
      <c r="K69" s="421">
        <v>2</v>
      </c>
      <c r="L69" s="33"/>
      <c r="M69" s="29"/>
      <c r="N69" s="413">
        <v>2</v>
      </c>
    </row>
    <row r="70" spans="1:14" s="363" customFormat="1" ht="51" x14ac:dyDescent="0.2">
      <c r="A70" s="14"/>
      <c r="B70" s="31" t="s">
        <v>786</v>
      </c>
      <c r="C70" s="419" t="s">
        <v>1329</v>
      </c>
      <c r="D70" s="420" t="s">
        <v>245</v>
      </c>
      <c r="E70" s="420" t="s">
        <v>245</v>
      </c>
      <c r="F70" s="420" t="s">
        <v>245</v>
      </c>
      <c r="G70" s="420" t="s">
        <v>245</v>
      </c>
      <c r="H70" s="420" t="s">
        <v>245</v>
      </c>
      <c r="I70" s="419" t="s">
        <v>246</v>
      </c>
      <c r="J70" s="403" t="s">
        <v>983</v>
      </c>
      <c r="K70" s="421">
        <v>1</v>
      </c>
      <c r="L70" s="33"/>
      <c r="M70" s="29"/>
      <c r="N70" s="412">
        <v>1</v>
      </c>
    </row>
    <row r="71" spans="1:14" s="363" customFormat="1" ht="25.5" x14ac:dyDescent="0.2">
      <c r="A71" s="14"/>
      <c r="B71" s="31" t="s">
        <v>786</v>
      </c>
      <c r="C71" s="419" t="s">
        <v>1330</v>
      </c>
      <c r="D71" s="420" t="s">
        <v>248</v>
      </c>
      <c r="E71" s="420" t="s">
        <v>248</v>
      </c>
      <c r="F71" s="420" t="s">
        <v>248</v>
      </c>
      <c r="G71" s="420" t="s">
        <v>248</v>
      </c>
      <c r="H71" s="420" t="s">
        <v>248</v>
      </c>
      <c r="I71" s="419" t="s">
        <v>249</v>
      </c>
      <c r="J71" s="399" t="s">
        <v>984</v>
      </c>
      <c r="K71" s="421">
        <v>2</v>
      </c>
      <c r="L71" s="33"/>
      <c r="M71" s="29"/>
      <c r="N71" s="413">
        <v>2</v>
      </c>
    </row>
    <row r="72" spans="1:14" s="363" customFormat="1" ht="25.5" x14ac:dyDescent="0.2">
      <c r="A72" s="14"/>
      <c r="B72" s="31" t="s">
        <v>786</v>
      </c>
      <c r="C72" s="419" t="s">
        <v>1331</v>
      </c>
      <c r="D72" s="755" t="s">
        <v>251</v>
      </c>
      <c r="E72" s="755" t="s">
        <v>251</v>
      </c>
      <c r="F72" s="755" t="s">
        <v>251</v>
      </c>
      <c r="G72" s="755" t="s">
        <v>251</v>
      </c>
      <c r="H72" s="755" t="s">
        <v>251</v>
      </c>
      <c r="I72" s="419" t="s">
        <v>252</v>
      </c>
      <c r="J72" s="304" t="s">
        <v>2043</v>
      </c>
      <c r="K72" s="421">
        <v>1</v>
      </c>
      <c r="L72" s="33"/>
      <c r="M72" s="29"/>
      <c r="N72" s="412">
        <v>1</v>
      </c>
    </row>
    <row r="73" spans="1:14" s="363" customFormat="1" ht="38.25" x14ac:dyDescent="0.2">
      <c r="A73" s="14"/>
      <c r="B73" s="31" t="s">
        <v>786</v>
      </c>
      <c r="C73" s="419" t="s">
        <v>1331</v>
      </c>
      <c r="D73" s="755"/>
      <c r="E73" s="755"/>
      <c r="F73" s="755"/>
      <c r="G73" s="755"/>
      <c r="H73" s="755"/>
      <c r="I73" s="419" t="s">
        <v>73</v>
      </c>
      <c r="J73" s="218" t="s">
        <v>986</v>
      </c>
      <c r="K73" s="421">
        <v>2</v>
      </c>
      <c r="L73" s="33"/>
      <c r="M73" s="29"/>
      <c r="N73" s="413">
        <v>2</v>
      </c>
    </row>
    <row r="74" spans="1:14" x14ac:dyDescent="0.2">
      <c r="A74" s="451"/>
      <c r="B74" s="451"/>
      <c r="C74" s="451"/>
      <c r="D74" s="451"/>
      <c r="E74" s="451"/>
      <c r="F74" s="261"/>
      <c r="G74" s="424"/>
      <c r="H74" s="424"/>
      <c r="I74" s="424"/>
      <c r="J74" s="452"/>
      <c r="K74" s="270"/>
      <c r="L74" s="261"/>
      <c r="M74" s="261"/>
      <c r="N74" s="364"/>
    </row>
    <row r="75" spans="1:14" ht="26.25" customHeight="1" x14ac:dyDescent="0.2">
      <c r="A75" s="14"/>
      <c r="B75" s="260"/>
      <c r="C75" s="372"/>
      <c r="D75" s="372"/>
      <c r="E75" s="225"/>
      <c r="F75" s="764" t="s">
        <v>1776</v>
      </c>
      <c r="G75" s="764" t="s">
        <v>456</v>
      </c>
      <c r="H75" s="415" t="s">
        <v>456</v>
      </c>
      <c r="I75" s="764" t="s">
        <v>1571</v>
      </c>
      <c r="J75" s="203" t="s">
        <v>1954</v>
      </c>
      <c r="K75" s="424">
        <v>0</v>
      </c>
      <c r="L75" s="266" t="s">
        <v>1789</v>
      </c>
      <c r="M75" s="281"/>
      <c r="N75" s="412">
        <v>1</v>
      </c>
    </row>
    <row r="76" spans="1:14" x14ac:dyDescent="0.2">
      <c r="A76" s="473"/>
      <c r="B76" s="260"/>
      <c r="C76" s="372"/>
      <c r="D76" s="372"/>
      <c r="E76" s="225"/>
      <c r="F76" s="791"/>
      <c r="G76" s="791"/>
      <c r="H76" s="90"/>
      <c r="I76" s="764"/>
      <c r="J76" s="450" t="s">
        <v>2044</v>
      </c>
      <c r="K76" s="283"/>
      <c r="L76" s="33"/>
      <c r="M76" s="281"/>
      <c r="N76" s="429"/>
    </row>
    <row r="77" spans="1:14" x14ac:dyDescent="0.2">
      <c r="A77" s="243"/>
      <c r="B77" s="260"/>
      <c r="C77" s="372"/>
      <c r="D77" s="372"/>
      <c r="E77" s="225"/>
      <c r="F77" s="791"/>
      <c r="G77" s="791"/>
      <c r="H77" s="90"/>
      <c r="I77" s="764"/>
      <c r="J77" s="450" t="s">
        <v>1657</v>
      </c>
      <c r="K77" s="424">
        <v>0</v>
      </c>
      <c r="L77" s="266" t="s">
        <v>1789</v>
      </c>
      <c r="M77" s="281"/>
      <c r="N77" s="412">
        <v>1</v>
      </c>
    </row>
    <row r="78" spans="1:14" ht="12.75" customHeight="1" x14ac:dyDescent="0.2">
      <c r="A78" s="243"/>
      <c r="B78" s="260"/>
      <c r="C78" s="372"/>
      <c r="D78" s="372"/>
      <c r="E78" s="225"/>
      <c r="F78" s="791"/>
      <c r="G78" s="791"/>
      <c r="H78" s="90"/>
      <c r="I78" s="764"/>
      <c r="J78" s="450" t="s">
        <v>1658</v>
      </c>
      <c r="K78" s="424">
        <v>0</v>
      </c>
      <c r="L78" s="266" t="s">
        <v>1789</v>
      </c>
      <c r="M78" s="281"/>
      <c r="N78" s="412">
        <v>1</v>
      </c>
    </row>
    <row r="79" spans="1:14" x14ac:dyDescent="0.2">
      <c r="A79" s="243"/>
      <c r="B79" s="260"/>
      <c r="C79" s="372"/>
      <c r="D79" s="372"/>
      <c r="E79" s="225"/>
      <c r="F79" s="791"/>
      <c r="G79" s="791"/>
      <c r="H79" s="129"/>
      <c r="I79" s="764"/>
      <c r="J79" s="450" t="s">
        <v>1659</v>
      </c>
      <c r="K79" s="424">
        <v>0</v>
      </c>
      <c r="L79" s="266" t="s">
        <v>1789</v>
      </c>
      <c r="M79" s="281"/>
      <c r="N79" s="412">
        <v>1</v>
      </c>
    </row>
    <row r="80" spans="1:14" x14ac:dyDescent="0.2">
      <c r="A80" s="451"/>
      <c r="B80" s="451"/>
      <c r="C80" s="451"/>
      <c r="D80" s="451"/>
      <c r="E80" s="451"/>
      <c r="F80" s="261"/>
      <c r="G80" s="424"/>
      <c r="H80" s="424"/>
      <c r="I80" s="424"/>
      <c r="J80" s="454"/>
      <c r="K80" s="270"/>
      <c r="L80" s="261"/>
      <c r="M80" s="261"/>
      <c r="N80" s="364"/>
    </row>
    <row r="81" spans="1:14" ht="51" x14ac:dyDescent="0.2">
      <c r="A81" s="14"/>
      <c r="B81" s="31" t="s">
        <v>785</v>
      </c>
      <c r="C81" s="419" t="s">
        <v>1394</v>
      </c>
      <c r="D81" s="418" t="s">
        <v>603</v>
      </c>
      <c r="E81" s="418" t="s">
        <v>603</v>
      </c>
      <c r="F81" s="418" t="s">
        <v>603</v>
      </c>
      <c r="G81" s="410"/>
      <c r="H81" s="455" t="s">
        <v>2045</v>
      </c>
      <c r="I81" s="448" t="s">
        <v>2046</v>
      </c>
      <c r="J81" s="449" t="s">
        <v>2047</v>
      </c>
      <c r="K81" s="421">
        <v>1</v>
      </c>
      <c r="L81" s="33"/>
      <c r="N81" s="412">
        <v>1</v>
      </c>
    </row>
    <row r="82" spans="1:14" x14ac:dyDescent="0.2">
      <c r="A82" s="451"/>
      <c r="B82" s="451"/>
      <c r="C82" s="451"/>
      <c r="D82" s="451"/>
      <c r="E82" s="451"/>
      <c r="F82" s="261"/>
      <c r="G82" s="424"/>
      <c r="H82" s="424"/>
      <c r="I82" s="424"/>
      <c r="J82" s="454"/>
      <c r="K82" s="270"/>
      <c r="L82" s="261"/>
      <c r="M82" s="261"/>
      <c r="N82" s="364"/>
    </row>
    <row r="83" spans="1:14" x14ac:dyDescent="0.2">
      <c r="A83" s="429"/>
      <c r="B83" s="419" t="s">
        <v>771</v>
      </c>
      <c r="C83" s="755" t="s">
        <v>647</v>
      </c>
      <c r="D83" s="755" t="s">
        <v>647</v>
      </c>
      <c r="E83" s="755" t="s">
        <v>647</v>
      </c>
      <c r="F83" s="755" t="s">
        <v>647</v>
      </c>
      <c r="G83" s="755" t="s">
        <v>647</v>
      </c>
      <c r="H83" s="756" t="s">
        <v>647</v>
      </c>
      <c r="I83" s="419" t="s">
        <v>648</v>
      </c>
      <c r="J83" s="399" t="s">
        <v>1233</v>
      </c>
      <c r="K83" s="31"/>
      <c r="L83" s="33"/>
      <c r="N83" s="429"/>
    </row>
    <row r="84" spans="1:14" ht="38.25" x14ac:dyDescent="0.2">
      <c r="A84" s="14"/>
      <c r="B84" s="419" t="s">
        <v>771</v>
      </c>
      <c r="C84" s="755"/>
      <c r="D84" s="755"/>
      <c r="E84" s="755"/>
      <c r="F84" s="755"/>
      <c r="G84" s="755"/>
      <c r="H84" s="757"/>
      <c r="I84" s="419" t="s">
        <v>73</v>
      </c>
      <c r="J84" s="399" t="s">
        <v>812</v>
      </c>
      <c r="K84" s="421">
        <v>1</v>
      </c>
      <c r="L84" s="33"/>
      <c r="N84" s="412">
        <v>1</v>
      </c>
    </row>
    <row r="85" spans="1:14" ht="38.25" x14ac:dyDescent="0.2">
      <c r="A85" s="14"/>
      <c r="B85" s="31" t="s">
        <v>788</v>
      </c>
      <c r="C85" s="754" t="s">
        <v>1406</v>
      </c>
      <c r="D85" s="755"/>
      <c r="E85" s="755"/>
      <c r="F85" s="755"/>
      <c r="G85" s="755"/>
      <c r="H85" s="757"/>
      <c r="I85" s="419" t="s">
        <v>73</v>
      </c>
      <c r="J85" s="399" t="s">
        <v>649</v>
      </c>
      <c r="K85" s="421">
        <v>1</v>
      </c>
      <c r="L85" s="33"/>
      <c r="N85" s="412">
        <v>1</v>
      </c>
    </row>
    <row r="86" spans="1:14" ht="25.5" x14ac:dyDescent="0.2">
      <c r="A86" s="14"/>
      <c r="B86" s="31" t="s">
        <v>788</v>
      </c>
      <c r="C86" s="755"/>
      <c r="D86" s="755"/>
      <c r="E86" s="755"/>
      <c r="F86" s="755"/>
      <c r="G86" s="755"/>
      <c r="H86" s="757"/>
      <c r="I86" s="419" t="s">
        <v>73</v>
      </c>
      <c r="J86" s="399" t="s">
        <v>650</v>
      </c>
      <c r="K86" s="421">
        <v>1</v>
      </c>
      <c r="L86" s="33"/>
      <c r="N86" s="412">
        <v>1</v>
      </c>
    </row>
    <row r="87" spans="1:14" ht="76.5" x14ac:dyDescent="0.2">
      <c r="A87" s="14"/>
      <c r="B87" s="31" t="s">
        <v>788</v>
      </c>
      <c r="C87" s="373"/>
      <c r="D87" s="373"/>
      <c r="E87" s="373"/>
      <c r="F87" s="420"/>
      <c r="G87" s="429"/>
      <c r="H87" s="758"/>
      <c r="I87" s="419" t="s">
        <v>73</v>
      </c>
      <c r="J87" s="449" t="s">
        <v>2048</v>
      </c>
      <c r="K87" s="421">
        <v>1</v>
      </c>
      <c r="L87" s="33"/>
      <c r="N87" s="412">
        <v>1</v>
      </c>
    </row>
    <row r="88" spans="1:14" x14ac:dyDescent="0.2">
      <c r="A88" s="451"/>
      <c r="B88" s="451"/>
      <c r="C88" s="451"/>
      <c r="D88" s="451"/>
      <c r="E88" s="451"/>
      <c r="F88" s="261"/>
      <c r="G88" s="424"/>
      <c r="H88" s="424"/>
      <c r="I88" s="424"/>
      <c r="J88" s="454"/>
      <c r="K88" s="270"/>
      <c r="L88" s="261"/>
      <c r="M88" s="261"/>
      <c r="N88" s="364"/>
    </row>
    <row r="89" spans="1:14" ht="38.25" x14ac:dyDescent="0.2">
      <c r="A89" s="14"/>
      <c r="B89" s="31" t="s">
        <v>786</v>
      </c>
      <c r="C89" s="372"/>
      <c r="D89" s="372"/>
      <c r="E89" s="372"/>
      <c r="F89" s="260"/>
      <c r="G89" s="31"/>
      <c r="H89" s="481" t="s">
        <v>1683</v>
      </c>
      <c r="I89" s="771" t="s">
        <v>2049</v>
      </c>
      <c r="J89" s="449" t="s">
        <v>2050</v>
      </c>
      <c r="K89" s="429"/>
      <c r="L89" s="33"/>
      <c r="N89" s="429"/>
    </row>
    <row r="90" spans="1:14" ht="38.25" x14ac:dyDescent="0.2">
      <c r="A90" s="429"/>
      <c r="B90" s="31" t="s">
        <v>786</v>
      </c>
      <c r="C90" s="372"/>
      <c r="D90" s="372"/>
      <c r="E90" s="372"/>
      <c r="F90" s="260"/>
      <c r="G90" s="421" t="s">
        <v>1683</v>
      </c>
      <c r="H90" s="482"/>
      <c r="I90" s="772"/>
      <c r="J90" s="411" t="s">
        <v>2051</v>
      </c>
      <c r="K90" s="429"/>
      <c r="L90" s="33"/>
      <c r="N90" s="429"/>
    </row>
    <row r="91" spans="1:14" s="363" customFormat="1" ht="76.5" x14ac:dyDescent="0.2">
      <c r="A91" s="14"/>
      <c r="B91" s="31" t="s">
        <v>786</v>
      </c>
      <c r="C91" s="372"/>
      <c r="D91" s="372"/>
      <c r="E91" s="372"/>
      <c r="F91" s="260"/>
      <c r="G91" s="421" t="s">
        <v>1683</v>
      </c>
      <c r="H91" s="483"/>
      <c r="I91" s="419" t="s">
        <v>73</v>
      </c>
      <c r="J91" s="411" t="s">
        <v>2052</v>
      </c>
      <c r="K91" s="421">
        <v>1</v>
      </c>
      <c r="L91" s="33"/>
      <c r="M91" s="29"/>
      <c r="N91" s="412">
        <v>1</v>
      </c>
    </row>
    <row r="92" spans="1:14" ht="51" x14ac:dyDescent="0.2">
      <c r="A92" s="14"/>
      <c r="B92" s="260"/>
      <c r="C92" s="260"/>
      <c r="D92" s="474"/>
      <c r="E92" s="474"/>
      <c r="F92" s="421" t="s">
        <v>1781</v>
      </c>
      <c r="G92" s="421" t="s">
        <v>2005</v>
      </c>
      <c r="H92" s="421" t="s">
        <v>2005</v>
      </c>
      <c r="I92" s="426" t="s">
        <v>1731</v>
      </c>
      <c r="J92" s="304" t="s">
        <v>2053</v>
      </c>
      <c r="K92" s="270">
        <v>0</v>
      </c>
      <c r="L92" s="266" t="s">
        <v>1789</v>
      </c>
      <c r="N92" s="412">
        <v>1</v>
      </c>
    </row>
    <row r="93" spans="1:14" ht="38.25" x14ac:dyDescent="0.2">
      <c r="A93" s="473"/>
      <c r="B93" s="260"/>
      <c r="C93" s="260"/>
      <c r="D93" s="475"/>
      <c r="E93" s="474"/>
      <c r="F93" s="421" t="s">
        <v>1862</v>
      </c>
      <c r="G93" s="773" t="s">
        <v>2011</v>
      </c>
      <c r="H93" s="773" t="s">
        <v>2062</v>
      </c>
      <c r="I93" s="428" t="s">
        <v>2063</v>
      </c>
      <c r="J93" s="456" t="s">
        <v>2055</v>
      </c>
      <c r="K93" s="330"/>
      <c r="L93" s="333"/>
      <c r="M93" s="334"/>
      <c r="N93" s="429"/>
    </row>
    <row r="94" spans="1:14" ht="25.5" x14ac:dyDescent="0.2">
      <c r="A94" s="243"/>
      <c r="B94" s="260"/>
      <c r="C94" s="260"/>
      <c r="D94" s="475"/>
      <c r="E94" s="474"/>
      <c r="F94" s="421" t="s">
        <v>1862</v>
      </c>
      <c r="G94" s="774"/>
      <c r="H94" s="774"/>
      <c r="I94" s="426" t="s">
        <v>73</v>
      </c>
      <c r="J94" s="456" t="s">
        <v>2056</v>
      </c>
      <c r="K94" s="424">
        <v>0</v>
      </c>
      <c r="L94" s="333" t="s">
        <v>1789</v>
      </c>
      <c r="M94" s="334"/>
      <c r="N94" s="412">
        <v>1</v>
      </c>
    </row>
    <row r="95" spans="1:14" ht="25.5" x14ac:dyDescent="0.2">
      <c r="A95" s="243"/>
      <c r="B95" s="260"/>
      <c r="C95" s="260"/>
      <c r="D95" s="475"/>
      <c r="E95" s="474"/>
      <c r="F95" s="421" t="s">
        <v>1862</v>
      </c>
      <c r="G95" s="78"/>
      <c r="H95" s="774"/>
      <c r="I95" s="426" t="s">
        <v>73</v>
      </c>
      <c r="J95" s="464" t="s">
        <v>2058</v>
      </c>
      <c r="K95" s="424">
        <v>0</v>
      </c>
      <c r="L95" s="333" t="s">
        <v>1789</v>
      </c>
      <c r="M95" s="334"/>
      <c r="N95" s="412">
        <v>1</v>
      </c>
    </row>
    <row r="96" spans="1:14" ht="25.5" x14ac:dyDescent="0.2">
      <c r="A96" s="243"/>
      <c r="B96" s="260"/>
      <c r="C96" s="260"/>
      <c r="D96" s="475"/>
      <c r="E96" s="474"/>
      <c r="F96" s="421" t="s">
        <v>1862</v>
      </c>
      <c r="G96" s="78"/>
      <c r="H96" s="774"/>
      <c r="I96" s="426" t="s">
        <v>73</v>
      </c>
      <c r="J96" s="464" t="s">
        <v>2059</v>
      </c>
      <c r="K96" s="424">
        <v>0</v>
      </c>
      <c r="L96" s="333" t="s">
        <v>1789</v>
      </c>
      <c r="M96" s="334"/>
      <c r="N96" s="412">
        <v>1</v>
      </c>
    </row>
    <row r="97" spans="1:14" ht="25.5" x14ac:dyDescent="0.2">
      <c r="A97" s="243"/>
      <c r="B97" s="260"/>
      <c r="C97" s="260"/>
      <c r="D97" s="475"/>
      <c r="E97" s="474"/>
      <c r="F97" s="421" t="s">
        <v>1862</v>
      </c>
      <c r="G97" s="78"/>
      <c r="H97" s="774"/>
      <c r="I97" s="426" t="s">
        <v>73</v>
      </c>
      <c r="J97" s="464" t="s">
        <v>2060</v>
      </c>
      <c r="K97" s="424">
        <v>0</v>
      </c>
      <c r="L97" s="333" t="s">
        <v>1789</v>
      </c>
      <c r="M97" s="334"/>
      <c r="N97" s="412">
        <v>1</v>
      </c>
    </row>
    <row r="98" spans="1:14" ht="25.5" x14ac:dyDescent="0.2">
      <c r="A98" s="243"/>
      <c r="B98" s="260"/>
      <c r="C98" s="260"/>
      <c r="D98" s="475"/>
      <c r="E98" s="474"/>
      <c r="F98" s="421" t="s">
        <v>1862</v>
      </c>
      <c r="G98" s="78"/>
      <c r="H98" s="774"/>
      <c r="I98" s="426" t="s">
        <v>73</v>
      </c>
      <c r="J98" s="464" t="s">
        <v>2061</v>
      </c>
      <c r="K98" s="424">
        <v>0</v>
      </c>
      <c r="L98" s="333" t="s">
        <v>1789</v>
      </c>
      <c r="M98" s="334"/>
      <c r="N98" s="412">
        <v>1</v>
      </c>
    </row>
    <row r="99" spans="1:14" ht="25.5" x14ac:dyDescent="0.2">
      <c r="A99" s="243"/>
      <c r="B99" s="260"/>
      <c r="C99" s="260"/>
      <c r="D99" s="475"/>
      <c r="E99" s="474"/>
      <c r="F99" s="421" t="s">
        <v>1862</v>
      </c>
      <c r="G99" s="415" t="s">
        <v>2011</v>
      </c>
      <c r="H99" s="774"/>
      <c r="I99" s="426" t="s">
        <v>73</v>
      </c>
      <c r="J99" s="456" t="s">
        <v>2057</v>
      </c>
      <c r="K99" s="424">
        <v>0</v>
      </c>
      <c r="L99" s="333" t="s">
        <v>1789</v>
      </c>
      <c r="M99" s="334"/>
      <c r="N99" s="412">
        <v>1</v>
      </c>
    </row>
    <row r="100" spans="1:14" ht="25.5" x14ac:dyDescent="0.2">
      <c r="A100" s="243"/>
      <c r="B100" s="260"/>
      <c r="C100" s="260"/>
      <c r="D100" s="475"/>
      <c r="E100" s="474"/>
      <c r="F100" s="421" t="s">
        <v>1862</v>
      </c>
      <c r="G100" s="78"/>
      <c r="H100" s="775"/>
      <c r="I100" s="426" t="s">
        <v>73</v>
      </c>
      <c r="J100" s="464" t="s">
        <v>2064</v>
      </c>
      <c r="K100" s="424">
        <v>0</v>
      </c>
      <c r="L100" s="333" t="s">
        <v>1789</v>
      </c>
      <c r="M100" s="334"/>
      <c r="N100" s="412">
        <v>1</v>
      </c>
    </row>
    <row r="101" spans="1:14" ht="38.25" x14ac:dyDescent="0.2">
      <c r="A101" s="14">
        <f t="shared" ref="A101:A115" si="0">A100+1</f>
        <v>1</v>
      </c>
      <c r="B101" s="283"/>
      <c r="C101" s="474"/>
      <c r="D101" s="474"/>
      <c r="E101" s="764" t="s">
        <v>1604</v>
      </c>
      <c r="F101" s="764" t="s">
        <v>1975</v>
      </c>
      <c r="G101" s="773" t="s">
        <v>1699</v>
      </c>
      <c r="H101" s="773" t="s">
        <v>1699</v>
      </c>
      <c r="I101" s="276" t="s">
        <v>1544</v>
      </c>
      <c r="J101" s="203" t="s">
        <v>1976</v>
      </c>
      <c r="K101" s="270">
        <v>0</v>
      </c>
      <c r="L101" s="266" t="s">
        <v>1789</v>
      </c>
      <c r="N101" s="412">
        <v>1</v>
      </c>
    </row>
    <row r="102" spans="1:14" ht="38.25" x14ac:dyDescent="0.2">
      <c r="A102" s="429"/>
      <c r="B102" s="283"/>
      <c r="C102" s="474"/>
      <c r="D102" s="474"/>
      <c r="E102" s="791"/>
      <c r="F102" s="791"/>
      <c r="G102" s="774"/>
      <c r="H102" s="774"/>
      <c r="I102" s="426" t="s">
        <v>73</v>
      </c>
      <c r="J102" s="304" t="s">
        <v>2065</v>
      </c>
      <c r="K102" s="270">
        <v>0</v>
      </c>
      <c r="L102" s="266" t="s">
        <v>1789</v>
      </c>
      <c r="N102" s="429"/>
    </row>
    <row r="103" spans="1:14" ht="25.5" x14ac:dyDescent="0.2">
      <c r="A103" s="14">
        <f>A101+1</f>
        <v>2</v>
      </c>
      <c r="B103" s="283"/>
      <c r="C103" s="474"/>
      <c r="D103" s="474"/>
      <c r="E103" s="791"/>
      <c r="F103" s="791"/>
      <c r="G103" s="774"/>
      <c r="H103" s="774"/>
      <c r="I103" s="426" t="s">
        <v>73</v>
      </c>
      <c r="J103" s="203" t="s">
        <v>1978</v>
      </c>
      <c r="K103" s="270">
        <v>0</v>
      </c>
      <c r="L103" s="266" t="s">
        <v>1789</v>
      </c>
      <c r="N103" s="412">
        <v>1</v>
      </c>
    </row>
    <row r="104" spans="1:14" ht="25.5" x14ac:dyDescent="0.2">
      <c r="A104" s="14">
        <f t="shared" si="0"/>
        <v>3</v>
      </c>
      <c r="B104" s="283"/>
      <c r="C104" s="474"/>
      <c r="D104" s="474"/>
      <c r="E104" s="791"/>
      <c r="F104" s="791"/>
      <c r="G104" s="774"/>
      <c r="H104" s="774"/>
      <c r="I104" s="426" t="s">
        <v>73</v>
      </c>
      <c r="J104" s="203" t="s">
        <v>1979</v>
      </c>
      <c r="K104" s="270">
        <v>0</v>
      </c>
      <c r="L104" s="266" t="s">
        <v>1789</v>
      </c>
      <c r="N104" s="412">
        <v>1</v>
      </c>
    </row>
    <row r="105" spans="1:14" x14ac:dyDescent="0.2">
      <c r="A105" s="14">
        <f t="shared" si="0"/>
        <v>4</v>
      </c>
      <c r="B105" s="283"/>
      <c r="C105" s="474"/>
      <c r="D105" s="474"/>
      <c r="E105" s="791"/>
      <c r="F105" s="791"/>
      <c r="G105" s="774"/>
      <c r="H105" s="774"/>
      <c r="I105" s="426" t="s">
        <v>73</v>
      </c>
      <c r="J105" s="203" t="s">
        <v>1546</v>
      </c>
      <c r="K105" s="270">
        <v>0</v>
      </c>
      <c r="L105" s="266" t="s">
        <v>1789</v>
      </c>
      <c r="N105" s="412">
        <v>1</v>
      </c>
    </row>
    <row r="106" spans="1:14" x14ac:dyDescent="0.2">
      <c r="A106" s="14">
        <f t="shared" si="0"/>
        <v>5</v>
      </c>
      <c r="B106" s="283"/>
      <c r="C106" s="474"/>
      <c r="D106" s="474"/>
      <c r="E106" s="791"/>
      <c r="F106" s="791"/>
      <c r="G106" s="774"/>
      <c r="H106" s="774"/>
      <c r="I106" s="426" t="s">
        <v>73</v>
      </c>
      <c r="J106" s="203" t="s">
        <v>1547</v>
      </c>
      <c r="K106" s="270">
        <v>0</v>
      </c>
      <c r="L106" s="266" t="s">
        <v>1789</v>
      </c>
      <c r="N106" s="412">
        <v>1</v>
      </c>
    </row>
    <row r="107" spans="1:14" x14ac:dyDescent="0.2">
      <c r="A107" s="14">
        <f t="shared" si="0"/>
        <v>6</v>
      </c>
      <c r="B107" s="283"/>
      <c r="C107" s="474"/>
      <c r="D107" s="474"/>
      <c r="E107" s="791"/>
      <c r="F107" s="791"/>
      <c r="G107" s="774"/>
      <c r="H107" s="774"/>
      <c r="I107" s="426" t="s">
        <v>73</v>
      </c>
      <c r="J107" s="203" t="s">
        <v>1548</v>
      </c>
      <c r="K107" s="270">
        <v>0</v>
      </c>
      <c r="L107" s="266" t="s">
        <v>1789</v>
      </c>
      <c r="N107" s="412">
        <v>1</v>
      </c>
    </row>
    <row r="108" spans="1:14" x14ac:dyDescent="0.2">
      <c r="A108" s="14">
        <f t="shared" si="0"/>
        <v>7</v>
      </c>
      <c r="B108" s="283"/>
      <c r="C108" s="474"/>
      <c r="D108" s="474"/>
      <c r="E108" s="791"/>
      <c r="F108" s="791"/>
      <c r="G108" s="774"/>
      <c r="H108" s="774"/>
      <c r="I108" s="426" t="s">
        <v>73</v>
      </c>
      <c r="J108" s="203" t="s">
        <v>1980</v>
      </c>
      <c r="K108" s="270">
        <v>0</v>
      </c>
      <c r="L108" s="266" t="s">
        <v>1789</v>
      </c>
      <c r="N108" s="412">
        <v>1</v>
      </c>
    </row>
    <row r="109" spans="1:14" x14ac:dyDescent="0.2">
      <c r="A109" s="14">
        <f t="shared" si="0"/>
        <v>8</v>
      </c>
      <c r="B109" s="283"/>
      <c r="C109" s="474"/>
      <c r="D109" s="474"/>
      <c r="E109" s="791"/>
      <c r="F109" s="791"/>
      <c r="G109" s="774"/>
      <c r="H109" s="774"/>
      <c r="I109" s="426" t="s">
        <v>73</v>
      </c>
      <c r="J109" s="203" t="s">
        <v>1981</v>
      </c>
      <c r="K109" s="270">
        <v>0</v>
      </c>
      <c r="L109" s="266" t="s">
        <v>1789</v>
      </c>
      <c r="N109" s="412">
        <v>1</v>
      </c>
    </row>
    <row r="110" spans="1:14" x14ac:dyDescent="0.2">
      <c r="A110" s="14">
        <f t="shared" si="0"/>
        <v>9</v>
      </c>
      <c r="B110" s="283"/>
      <c r="C110" s="474"/>
      <c r="D110" s="474"/>
      <c r="E110" s="429"/>
      <c r="F110" s="764" t="s">
        <v>1779</v>
      </c>
      <c r="G110" s="774"/>
      <c r="H110" s="774"/>
      <c r="I110" s="426" t="s">
        <v>73</v>
      </c>
      <c r="J110" s="203" t="s">
        <v>1706</v>
      </c>
      <c r="K110" s="270">
        <v>0</v>
      </c>
      <c r="L110" s="266" t="s">
        <v>1789</v>
      </c>
      <c r="N110" s="412">
        <v>1</v>
      </c>
    </row>
    <row r="111" spans="1:14" x14ac:dyDescent="0.2">
      <c r="A111" s="14">
        <f t="shared" si="0"/>
        <v>10</v>
      </c>
      <c r="B111" s="283"/>
      <c r="C111" s="474"/>
      <c r="D111" s="474"/>
      <c r="E111" s="429"/>
      <c r="F111" s="764"/>
      <c r="G111" s="775"/>
      <c r="H111" s="774"/>
      <c r="I111" s="426" t="s">
        <v>73</v>
      </c>
      <c r="J111" s="304" t="s">
        <v>2066</v>
      </c>
      <c r="K111" s="270">
        <v>0</v>
      </c>
      <c r="L111" s="266" t="s">
        <v>1789</v>
      </c>
      <c r="N111" s="412">
        <v>1</v>
      </c>
    </row>
    <row r="112" spans="1:14" x14ac:dyDescent="0.2">
      <c r="A112" s="14">
        <f t="shared" si="0"/>
        <v>11</v>
      </c>
      <c r="B112" s="283"/>
      <c r="C112" s="474"/>
      <c r="D112" s="474"/>
      <c r="E112" s="151"/>
      <c r="F112" s="421"/>
      <c r="G112" s="466"/>
      <c r="H112" s="774"/>
      <c r="I112" s="426" t="s">
        <v>73</v>
      </c>
      <c r="J112" s="465" t="s">
        <v>2067</v>
      </c>
      <c r="K112" s="270">
        <v>0</v>
      </c>
      <c r="L112" s="266" t="s">
        <v>1789</v>
      </c>
      <c r="N112" s="412">
        <v>1</v>
      </c>
    </row>
    <row r="113" spans="1:14" x14ac:dyDescent="0.2">
      <c r="A113" s="14">
        <f t="shared" si="0"/>
        <v>12</v>
      </c>
      <c r="B113" s="283"/>
      <c r="C113" s="474"/>
      <c r="D113" s="474"/>
      <c r="E113" s="151"/>
      <c r="F113" s="421"/>
      <c r="G113" s="466"/>
      <c r="H113" s="774"/>
      <c r="I113" s="426" t="s">
        <v>73</v>
      </c>
      <c r="J113" s="465" t="s">
        <v>2068</v>
      </c>
      <c r="K113" s="270">
        <v>0</v>
      </c>
      <c r="L113" s="266" t="s">
        <v>1789</v>
      </c>
      <c r="N113" s="412">
        <v>1</v>
      </c>
    </row>
    <row r="114" spans="1:14" x14ac:dyDescent="0.2">
      <c r="A114" s="14">
        <f t="shared" si="0"/>
        <v>13</v>
      </c>
      <c r="B114" s="283"/>
      <c r="C114" s="474"/>
      <c r="D114" s="474"/>
      <c r="E114" s="429"/>
      <c r="F114" s="764" t="s">
        <v>1779</v>
      </c>
      <c r="G114" s="466"/>
      <c r="H114" s="774"/>
      <c r="I114" s="426" t="s">
        <v>73</v>
      </c>
      <c r="J114" s="465" t="s">
        <v>2069</v>
      </c>
      <c r="K114" s="270">
        <v>0</v>
      </c>
      <c r="L114" s="266" t="s">
        <v>1789</v>
      </c>
      <c r="N114" s="412">
        <v>1</v>
      </c>
    </row>
    <row r="115" spans="1:14" ht="25.5" x14ac:dyDescent="0.2">
      <c r="A115" s="14">
        <f t="shared" si="0"/>
        <v>14</v>
      </c>
      <c r="B115" s="283"/>
      <c r="C115" s="474"/>
      <c r="D115" s="474"/>
      <c r="E115" s="429"/>
      <c r="F115" s="764"/>
      <c r="G115" s="466"/>
      <c r="H115" s="775"/>
      <c r="I115" s="426" t="s">
        <v>73</v>
      </c>
      <c r="J115" s="465" t="s">
        <v>2070</v>
      </c>
      <c r="K115" s="270">
        <v>0</v>
      </c>
      <c r="L115" s="266" t="s">
        <v>1789</v>
      </c>
      <c r="N115" s="412">
        <v>1</v>
      </c>
    </row>
    <row r="116" spans="1:14" ht="25.5" x14ac:dyDescent="0.2">
      <c r="A116" s="429"/>
      <c r="B116" s="31" t="s">
        <v>786</v>
      </c>
      <c r="C116" s="476"/>
      <c r="D116" s="476"/>
      <c r="E116" s="151"/>
      <c r="F116" s="421"/>
      <c r="G116" s="773" t="s">
        <v>1689</v>
      </c>
      <c r="H116" s="773" t="s">
        <v>1689</v>
      </c>
      <c r="I116" s="421" t="s">
        <v>1982</v>
      </c>
      <c r="J116" s="411" t="s">
        <v>2071</v>
      </c>
      <c r="K116" s="429"/>
      <c r="L116" s="33"/>
      <c r="N116" s="429"/>
    </row>
    <row r="117" spans="1:14" ht="25.5" x14ac:dyDescent="0.2">
      <c r="A117" s="14">
        <f t="shared" ref="A117:A120" si="1">A116+1</f>
        <v>1</v>
      </c>
      <c r="B117" s="31" t="s">
        <v>786</v>
      </c>
      <c r="C117" s="476"/>
      <c r="D117" s="476"/>
      <c r="E117" s="151"/>
      <c r="F117" s="421"/>
      <c r="G117" s="774"/>
      <c r="H117" s="774"/>
      <c r="I117" s="419" t="s">
        <v>73</v>
      </c>
      <c r="J117" s="411" t="s">
        <v>2072</v>
      </c>
      <c r="K117" s="421">
        <v>1</v>
      </c>
      <c r="L117" s="33"/>
      <c r="N117" s="412">
        <v>1</v>
      </c>
    </row>
    <row r="118" spans="1:14" ht="38.25" x14ac:dyDescent="0.2">
      <c r="A118" s="14">
        <f t="shared" si="1"/>
        <v>2</v>
      </c>
      <c r="B118" s="31" t="s">
        <v>786</v>
      </c>
      <c r="C118" s="476"/>
      <c r="D118" s="476"/>
      <c r="E118" s="151"/>
      <c r="F118" s="421"/>
      <c r="G118" s="775"/>
      <c r="H118" s="775"/>
      <c r="I118" s="419" t="s">
        <v>73</v>
      </c>
      <c r="J118" s="411" t="s">
        <v>2073</v>
      </c>
      <c r="K118" s="421">
        <v>1</v>
      </c>
      <c r="L118" s="33"/>
      <c r="N118" s="412">
        <v>1</v>
      </c>
    </row>
    <row r="119" spans="1:14" ht="25.5" x14ac:dyDescent="0.2">
      <c r="A119" s="14">
        <f t="shared" si="1"/>
        <v>3</v>
      </c>
      <c r="B119" s="31" t="s">
        <v>786</v>
      </c>
      <c r="C119" s="476"/>
      <c r="D119" s="476"/>
      <c r="E119" s="151"/>
      <c r="F119" s="421"/>
      <c r="G119" s="416" t="s">
        <v>2081</v>
      </c>
      <c r="H119" s="422" t="s">
        <v>2083</v>
      </c>
      <c r="I119" s="419" t="s">
        <v>2082</v>
      </c>
      <c r="J119" s="449" t="s">
        <v>2084</v>
      </c>
      <c r="K119" s="421">
        <v>1</v>
      </c>
      <c r="L119" s="33"/>
      <c r="N119" s="412">
        <v>1</v>
      </c>
    </row>
    <row r="120" spans="1:14" ht="25.5" x14ac:dyDescent="0.2">
      <c r="A120" s="14">
        <f t="shared" si="1"/>
        <v>4</v>
      </c>
      <c r="B120" s="31" t="s">
        <v>786</v>
      </c>
      <c r="C120" s="476"/>
      <c r="D120" s="476"/>
      <c r="E120" s="151"/>
      <c r="F120" s="421"/>
      <c r="G120" s="466"/>
      <c r="H120" s="469" t="s">
        <v>2086</v>
      </c>
      <c r="I120" s="428" t="s">
        <v>2087</v>
      </c>
      <c r="J120" s="449" t="s">
        <v>2088</v>
      </c>
      <c r="K120" s="421">
        <v>1</v>
      </c>
      <c r="L120" s="33"/>
      <c r="N120" s="412">
        <v>1</v>
      </c>
    </row>
    <row r="121" spans="1:14" ht="25.5" x14ac:dyDescent="0.2">
      <c r="B121" s="372"/>
      <c r="C121" s="372"/>
      <c r="D121" s="372"/>
      <c r="E121" s="372"/>
      <c r="F121" s="260"/>
      <c r="G121" s="773" t="s">
        <v>456</v>
      </c>
      <c r="H121" s="833" t="s">
        <v>2091</v>
      </c>
      <c r="I121" s="448" t="s">
        <v>2092</v>
      </c>
      <c r="J121" s="470" t="s">
        <v>2093</v>
      </c>
      <c r="K121" s="420"/>
      <c r="L121" s="33"/>
      <c r="M121" s="33"/>
      <c r="N121" s="412">
        <v>1</v>
      </c>
    </row>
    <row r="122" spans="1:14" x14ac:dyDescent="0.2">
      <c r="A122" s="473"/>
      <c r="B122" s="260"/>
      <c r="C122" s="372"/>
      <c r="D122" s="372"/>
      <c r="E122" s="225"/>
      <c r="F122" s="260"/>
      <c r="G122" s="774"/>
      <c r="H122" s="834"/>
      <c r="I122" s="419" t="s">
        <v>73</v>
      </c>
      <c r="J122" s="465" t="s">
        <v>2094</v>
      </c>
      <c r="K122" s="283"/>
      <c r="L122" s="33"/>
      <c r="M122" s="281"/>
      <c r="N122" s="429"/>
    </row>
    <row r="123" spans="1:14" x14ac:dyDescent="0.2">
      <c r="A123" s="243"/>
      <c r="B123" s="260"/>
      <c r="C123" s="372"/>
      <c r="D123" s="372"/>
      <c r="E123" s="225"/>
      <c r="F123" s="260"/>
      <c r="G123" s="774"/>
      <c r="H123" s="834"/>
      <c r="I123" s="419" t="s">
        <v>73</v>
      </c>
      <c r="J123" s="465" t="s">
        <v>1657</v>
      </c>
      <c r="K123" s="424">
        <v>0</v>
      </c>
      <c r="L123" s="266" t="s">
        <v>1789</v>
      </c>
      <c r="M123" s="281"/>
      <c r="N123" s="412">
        <v>1</v>
      </c>
    </row>
    <row r="124" spans="1:14" ht="12.75" customHeight="1" x14ac:dyDescent="0.2">
      <c r="A124" s="243"/>
      <c r="B124" s="260"/>
      <c r="C124" s="372"/>
      <c r="D124" s="372"/>
      <c r="E124" s="225"/>
      <c r="F124" s="260"/>
      <c r="G124" s="774"/>
      <c r="H124" s="834"/>
      <c r="I124" s="419" t="s">
        <v>73</v>
      </c>
      <c r="J124" s="465" t="s">
        <v>1658</v>
      </c>
      <c r="K124" s="424">
        <v>0</v>
      </c>
      <c r="L124" s="266" t="s">
        <v>1789</v>
      </c>
      <c r="M124" s="281"/>
      <c r="N124" s="412">
        <v>1</v>
      </c>
    </row>
    <row r="125" spans="1:14" ht="25.5" x14ac:dyDescent="0.2">
      <c r="A125" s="243"/>
      <c r="B125" s="260"/>
      <c r="C125" s="372"/>
      <c r="D125" s="372"/>
      <c r="E125" s="225"/>
      <c r="F125" s="260"/>
      <c r="G125" s="775"/>
      <c r="H125" s="834"/>
      <c r="I125" s="419" t="s">
        <v>73</v>
      </c>
      <c r="J125" s="465" t="s">
        <v>1659</v>
      </c>
      <c r="K125" s="424">
        <v>0</v>
      </c>
      <c r="L125" s="266" t="s">
        <v>1789</v>
      </c>
      <c r="M125" s="281"/>
      <c r="N125" s="412">
        <v>1</v>
      </c>
    </row>
    <row r="126" spans="1:14" ht="51" x14ac:dyDescent="0.2">
      <c r="B126" s="372"/>
      <c r="C126" s="372"/>
      <c r="D126" s="372"/>
      <c r="E126" s="372"/>
      <c r="F126" s="260"/>
      <c r="G126" s="31"/>
      <c r="H126" s="834"/>
      <c r="I126" s="419" t="s">
        <v>73</v>
      </c>
      <c r="J126" s="471" t="s">
        <v>2095</v>
      </c>
      <c r="K126" s="420"/>
      <c r="L126" s="33"/>
      <c r="M126" s="33"/>
      <c r="N126" s="412">
        <v>1</v>
      </c>
    </row>
    <row r="127" spans="1:14" ht="25.5" x14ac:dyDescent="0.2">
      <c r="B127" s="372"/>
      <c r="C127" s="372"/>
      <c r="D127" s="372"/>
      <c r="E127" s="372"/>
      <c r="F127" s="260"/>
      <c r="G127" s="31"/>
      <c r="H127" s="834"/>
      <c r="I127" s="419" t="s">
        <v>73</v>
      </c>
      <c r="J127" s="477" t="s">
        <v>2096</v>
      </c>
      <c r="K127" s="420"/>
      <c r="L127" s="33"/>
      <c r="M127" s="33"/>
      <c r="N127" s="412">
        <v>1</v>
      </c>
    </row>
    <row r="128" spans="1:14" ht="38.25" x14ac:dyDescent="0.2">
      <c r="B128" s="372"/>
      <c r="C128" s="372"/>
      <c r="D128" s="372"/>
      <c r="E128" s="372"/>
      <c r="F128" s="260"/>
      <c r="G128" s="31"/>
      <c r="H128" s="834"/>
      <c r="I128" s="419" t="s">
        <v>73</v>
      </c>
      <c r="J128" s="478" t="s">
        <v>2097</v>
      </c>
      <c r="K128" s="420"/>
      <c r="L128" s="33"/>
      <c r="M128" s="33"/>
      <c r="N128" s="412">
        <v>1</v>
      </c>
    </row>
    <row r="129" spans="2:14" x14ac:dyDescent="0.2">
      <c r="B129" s="372"/>
      <c r="C129" s="372"/>
      <c r="D129" s="372"/>
      <c r="E129" s="372"/>
      <c r="F129" s="260"/>
      <c r="G129" s="31"/>
      <c r="H129" s="834"/>
      <c r="I129" s="419" t="s">
        <v>73</v>
      </c>
      <c r="J129" s="478" t="s">
        <v>2098</v>
      </c>
      <c r="K129" s="420"/>
      <c r="L129" s="33"/>
      <c r="M129" s="33"/>
      <c r="N129" s="412">
        <v>1</v>
      </c>
    </row>
    <row r="130" spans="2:14" x14ac:dyDescent="0.2">
      <c r="B130" s="372"/>
      <c r="C130" s="372"/>
      <c r="D130" s="372"/>
      <c r="E130" s="372"/>
      <c r="F130" s="260"/>
      <c r="G130" s="31"/>
      <c r="H130" s="834"/>
      <c r="I130" s="419" t="s">
        <v>73</v>
      </c>
      <c r="J130" s="478" t="s">
        <v>2099</v>
      </c>
      <c r="K130" s="420"/>
      <c r="L130" s="33"/>
      <c r="M130" s="33"/>
      <c r="N130" s="412">
        <v>1</v>
      </c>
    </row>
    <row r="131" spans="2:14" ht="25.5" x14ac:dyDescent="0.2">
      <c r="B131" s="372"/>
      <c r="C131" s="372"/>
      <c r="D131" s="372"/>
      <c r="E131" s="372"/>
      <c r="F131" s="260"/>
      <c r="G131" s="31"/>
      <c r="H131" s="834"/>
      <c r="I131" s="419" t="s">
        <v>73</v>
      </c>
      <c r="J131" s="478" t="s">
        <v>2100</v>
      </c>
      <c r="K131" s="420"/>
      <c r="L131" s="33"/>
      <c r="M131" s="33"/>
      <c r="N131" s="412">
        <v>1</v>
      </c>
    </row>
    <row r="132" spans="2:14" x14ac:dyDescent="0.2">
      <c r="B132" s="372"/>
      <c r="C132" s="372"/>
      <c r="D132" s="372"/>
      <c r="E132" s="372"/>
      <c r="F132" s="260"/>
      <c r="G132" s="31"/>
      <c r="H132" s="834"/>
      <c r="I132" s="419" t="s">
        <v>73</v>
      </c>
      <c r="J132" s="478" t="s">
        <v>2101</v>
      </c>
      <c r="K132" s="420"/>
      <c r="L132" s="33"/>
      <c r="M132" s="33"/>
      <c r="N132" s="412">
        <v>1</v>
      </c>
    </row>
    <row r="133" spans="2:14" x14ac:dyDescent="0.2">
      <c r="B133" s="372"/>
      <c r="C133" s="372"/>
      <c r="D133" s="372"/>
      <c r="E133" s="372"/>
      <c r="F133" s="260"/>
      <c r="G133" s="31"/>
      <c r="H133" s="834"/>
      <c r="I133" s="419" t="s">
        <v>73</v>
      </c>
      <c r="J133" s="478" t="s">
        <v>2102</v>
      </c>
      <c r="K133" s="420"/>
      <c r="L133" s="33"/>
      <c r="M133" s="33"/>
      <c r="N133" s="412">
        <v>1</v>
      </c>
    </row>
    <row r="134" spans="2:14" x14ac:dyDescent="0.2">
      <c r="B134" s="372"/>
      <c r="C134" s="372"/>
      <c r="D134" s="372"/>
      <c r="E134" s="372"/>
      <c r="F134" s="260"/>
      <c r="G134" s="31"/>
      <c r="H134" s="835"/>
      <c r="I134" s="419" t="s">
        <v>73</v>
      </c>
      <c r="J134" s="478" t="s">
        <v>2103</v>
      </c>
      <c r="K134" s="420"/>
      <c r="L134" s="33"/>
      <c r="M134" s="33"/>
      <c r="N134" s="412">
        <v>1</v>
      </c>
    </row>
    <row r="135" spans="2:14" x14ac:dyDescent="0.2">
      <c r="B135" s="372"/>
      <c r="C135" s="372"/>
      <c r="D135" s="372"/>
      <c r="E135" s="372"/>
      <c r="F135" s="260"/>
      <c r="G135" s="421"/>
      <c r="H135" s="421"/>
      <c r="I135" s="421"/>
      <c r="J135" s="208"/>
      <c r="K135" s="420"/>
      <c r="L135" s="33"/>
      <c r="M135" s="33"/>
      <c r="N135" s="446"/>
    </row>
    <row r="136" spans="2:14" x14ac:dyDescent="0.2">
      <c r="B136" s="372"/>
      <c r="C136" s="372"/>
      <c r="D136" s="372"/>
      <c r="E136" s="372"/>
      <c r="F136" s="260"/>
      <c r="G136" s="421"/>
      <c r="H136" s="421"/>
      <c r="I136" s="421"/>
      <c r="J136" s="208"/>
      <c r="K136" s="420"/>
      <c r="L136" s="33"/>
      <c r="M136" s="33"/>
      <c r="N136" s="446"/>
    </row>
    <row r="137" spans="2:14" ht="59.25" customHeight="1" x14ac:dyDescent="0.2">
      <c r="B137" s="260"/>
      <c r="C137" s="417"/>
      <c r="D137" s="419"/>
      <c r="E137" s="419"/>
      <c r="F137" s="419"/>
      <c r="G137" s="419"/>
      <c r="H137" s="421"/>
      <c r="I137" s="421"/>
      <c r="J137" s="39"/>
      <c r="K137" s="421"/>
      <c r="L137" s="33"/>
      <c r="N137" s="446"/>
    </row>
    <row r="138" spans="2:14" x14ac:dyDescent="0.2">
      <c r="F138" s="427"/>
      <c r="G138" s="427"/>
      <c r="H138" s="427"/>
      <c r="I138" s="427"/>
      <c r="J138" s="367" t="s">
        <v>1917</v>
      </c>
      <c r="K138" s="421">
        <f>COUNTIF(K43:K137,"1")</f>
        <v>32</v>
      </c>
      <c r="L138" s="268">
        <v>407</v>
      </c>
      <c r="M138" s="358">
        <v>413</v>
      </c>
      <c r="N138" s="268">
        <f>COUNTIF(N43:N137,"1")</f>
        <v>71</v>
      </c>
    </row>
    <row r="139" spans="2:14" x14ac:dyDescent="0.2">
      <c r="F139" s="373"/>
      <c r="G139" s="373"/>
      <c r="H139" s="373"/>
      <c r="I139" s="373"/>
      <c r="J139" s="368" t="s">
        <v>1918</v>
      </c>
      <c r="K139" s="421">
        <f>COUNTIF(K43:K137,"2")</f>
        <v>6</v>
      </c>
      <c r="L139" s="268">
        <v>78</v>
      </c>
      <c r="M139" s="358">
        <v>75</v>
      </c>
      <c r="N139" s="268">
        <f>COUNTIF(N43:N137,"2")</f>
        <v>6</v>
      </c>
    </row>
    <row r="140" spans="2:14" x14ac:dyDescent="0.2">
      <c r="F140" s="373"/>
      <c r="G140" s="373"/>
      <c r="H140" s="373"/>
      <c r="I140" s="373"/>
      <c r="J140" s="368" t="s">
        <v>1892</v>
      </c>
      <c r="K140" s="424">
        <f>COUNTIF(K43:K137,"0")</f>
        <v>30</v>
      </c>
      <c r="L140" s="268"/>
      <c r="M140" s="358"/>
      <c r="N140" s="268">
        <f>COUNTIF(N43:N137,"0")</f>
        <v>0</v>
      </c>
    </row>
    <row r="141" spans="2:14" ht="13.5" thickBot="1" x14ac:dyDescent="0.25">
      <c r="F141" s="373"/>
      <c r="G141" s="373"/>
      <c r="H141" s="373"/>
      <c r="I141" s="373"/>
      <c r="J141" s="369" t="s">
        <v>1893</v>
      </c>
      <c r="K141" s="421">
        <f>SUM(K138:K140)</f>
        <v>68</v>
      </c>
      <c r="L141" s="268">
        <f>SUM(L138:L139)</f>
        <v>485</v>
      </c>
      <c r="M141" s="358">
        <f>SUM(M138:M139)</f>
        <v>488</v>
      </c>
      <c r="N141" s="268">
        <f>SUM(N138:N140)</f>
        <v>77</v>
      </c>
    </row>
    <row r="142" spans="2:14" x14ac:dyDescent="0.2">
      <c r="F142" s="373"/>
      <c r="G142" s="373"/>
      <c r="H142" s="373"/>
      <c r="I142" s="373"/>
      <c r="J142" s="281"/>
      <c r="K142" s="373"/>
      <c r="L142" s="281"/>
      <c r="M142" s="281"/>
      <c r="N142" s="370"/>
    </row>
  </sheetData>
  <mergeCells count="99">
    <mergeCell ref="H116:H118"/>
    <mergeCell ref="G116:G118"/>
    <mergeCell ref="G121:G125"/>
    <mergeCell ref="H121:H134"/>
    <mergeCell ref="E101:E109"/>
    <mergeCell ref="F101:F109"/>
    <mergeCell ref="G101:G111"/>
    <mergeCell ref="F110:F111"/>
    <mergeCell ref="F114:F115"/>
    <mergeCell ref="H101:H115"/>
    <mergeCell ref="C83:C84"/>
    <mergeCell ref="D83:D86"/>
    <mergeCell ref="E83:E86"/>
    <mergeCell ref="F83:F86"/>
    <mergeCell ref="G83:G86"/>
    <mergeCell ref="C85:C86"/>
    <mergeCell ref="F75:F79"/>
    <mergeCell ref="G75:G79"/>
    <mergeCell ref="I75:I79"/>
    <mergeCell ref="I89:I90"/>
    <mergeCell ref="G93:G94"/>
    <mergeCell ref="H93:H100"/>
    <mergeCell ref="H83:H87"/>
    <mergeCell ref="H44:H46"/>
    <mergeCell ref="H47:H51"/>
    <mergeCell ref="H52:H58"/>
    <mergeCell ref="H59:H62"/>
    <mergeCell ref="H63:H65"/>
    <mergeCell ref="H66:H67"/>
    <mergeCell ref="D72:D73"/>
    <mergeCell ref="E72:E73"/>
    <mergeCell ref="F72:F73"/>
    <mergeCell ref="G72:G73"/>
    <mergeCell ref="D68:D69"/>
    <mergeCell ref="E68:E69"/>
    <mergeCell ref="F68:F69"/>
    <mergeCell ref="G68:G69"/>
    <mergeCell ref="H68:H69"/>
    <mergeCell ref="H72:H73"/>
    <mergeCell ref="D44:D46"/>
    <mergeCell ref="E44:E46"/>
    <mergeCell ref="F44:F46"/>
    <mergeCell ref="G44:G46"/>
    <mergeCell ref="D66:D67"/>
    <mergeCell ref="E66:E67"/>
    <mergeCell ref="F66:F67"/>
    <mergeCell ref="G66:G67"/>
    <mergeCell ref="D47:D51"/>
    <mergeCell ref="E47:E51"/>
    <mergeCell ref="F47:F51"/>
    <mergeCell ref="G47:G51"/>
    <mergeCell ref="C59:C62"/>
    <mergeCell ref="D59:D62"/>
    <mergeCell ref="E59:E62"/>
    <mergeCell ref="F59:F62"/>
    <mergeCell ref="G59:G62"/>
    <mergeCell ref="C63:C65"/>
    <mergeCell ref="D63:D65"/>
    <mergeCell ref="E63:E65"/>
    <mergeCell ref="F63:F65"/>
    <mergeCell ref="G63:G65"/>
    <mergeCell ref="C52:C58"/>
    <mergeCell ref="D52:D58"/>
    <mergeCell ref="E52:E58"/>
    <mergeCell ref="F52:F58"/>
    <mergeCell ref="G52:G58"/>
    <mergeCell ref="H39:H42"/>
    <mergeCell ref="I39:I42"/>
    <mergeCell ref="H3:H8"/>
    <mergeCell ref="H10:H14"/>
    <mergeCell ref="G3:G14"/>
    <mergeCell ref="G39:G42"/>
    <mergeCell ref="H33:H38"/>
    <mergeCell ref="H29:H32"/>
    <mergeCell ref="H15:H28"/>
    <mergeCell ref="G15:G28"/>
    <mergeCell ref="B39:B41"/>
    <mergeCell ref="C39:C41"/>
    <mergeCell ref="D39:D42"/>
    <mergeCell ref="E39:E42"/>
    <mergeCell ref="F39:F42"/>
    <mergeCell ref="C33:C38"/>
    <mergeCell ref="D33:D38"/>
    <mergeCell ref="E33:E38"/>
    <mergeCell ref="F33:F38"/>
    <mergeCell ref="G33:G38"/>
    <mergeCell ref="C29:C32"/>
    <mergeCell ref="D29:D32"/>
    <mergeCell ref="E29:E32"/>
    <mergeCell ref="F29:F32"/>
    <mergeCell ref="G29:G32"/>
    <mergeCell ref="C3:C12"/>
    <mergeCell ref="D3:D12"/>
    <mergeCell ref="E3:E12"/>
    <mergeCell ref="F3:F12"/>
    <mergeCell ref="C15:C28"/>
    <mergeCell ref="D15:D28"/>
    <mergeCell ref="E15:E28"/>
    <mergeCell ref="F15:F28"/>
  </mergeCells>
  <printOptions gridLines="1"/>
  <pageMargins left="0.25" right="0.25" top="0.5" bottom="0.5" header="0.5" footer="0"/>
  <pageSetup scale="72" fitToHeight="0" orientation="landscape" r:id="rId1"/>
  <headerFooter alignWithMargins="0">
    <oddFooter>Page &amp;P of &amp;N</oddFooter>
  </headerFooter>
  <rowBreaks count="1" manualBreakCount="1">
    <brk id="136" max="16383" man="1"/>
  </rowBreaks>
</worksheet>
</file>

<file path=docMetadata/LabelInfo.xml><?xml version="1.0" encoding="utf-8"?>
<clbl:labelList xmlns:clbl="http://schemas.microsoft.com/office/2020/mipLabelMetadata">
  <clbl:label id="{022914a9-b95f-4b7b-bace-551ce1a04071}" enabled="0" method="" siteId="{022914a9-b95f-4b7b-bace-551ce1a0407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166</vt:i4>
      </vt:variant>
    </vt:vector>
  </HeadingPairs>
  <TitlesOfParts>
    <vt:vector size="188" baseType="lpstr">
      <vt:lpstr>V5.0 Requirements (All)</vt:lpstr>
      <vt:lpstr>V5.1 Requirements (All)-old</vt:lpstr>
      <vt:lpstr>V5.1 Requirements (Changes)</vt:lpstr>
      <vt:lpstr>V5.2 Requirements (All)</vt:lpstr>
      <vt:lpstr>V5.3 Changes</vt:lpstr>
      <vt:lpstr>V5.3 Requirements (All)-old</vt:lpstr>
      <vt:lpstr>V5.3 Requirements (All) reorder</vt:lpstr>
      <vt:lpstr>V5.4 Requirements (All)</vt:lpstr>
      <vt:lpstr>V5.5 Changes</vt:lpstr>
      <vt:lpstr>V5.5 Requirements (All)</vt:lpstr>
      <vt:lpstr>v5.7_clean</vt:lpstr>
      <vt:lpstr>v5.6_clean</vt:lpstr>
      <vt:lpstr>v5.8_int</vt:lpstr>
      <vt:lpstr>v5.8 changes</vt:lpstr>
      <vt:lpstr>v5.8</vt:lpstr>
      <vt:lpstr>v5.9</vt:lpstr>
      <vt:lpstr>v5.9.1 chgs</vt:lpstr>
      <vt:lpstr>v5.9.2 chgs</vt:lpstr>
      <vt:lpstr>Introduction</vt:lpstr>
      <vt:lpstr>v6.0</vt:lpstr>
      <vt:lpstr>Tiering for V5.4</vt:lpstr>
      <vt:lpstr>Tiering Catch Up V5.2-3</vt:lpstr>
      <vt:lpstr>'v5.9.2 chgs'!_ftn1</vt:lpstr>
      <vt:lpstr>'v5.9.2 chgs'!_ftnref1</vt:lpstr>
      <vt:lpstr>'v5.9.2 chgs'!_Toc119397462</vt:lpstr>
      <vt:lpstr>'V5.0 Requirements (All)'!ACL</vt:lpstr>
      <vt:lpstr>'V5.1 Requirements (All)-old'!ACL</vt:lpstr>
      <vt:lpstr>'V5.2 Requirements (All)'!ACL</vt:lpstr>
      <vt:lpstr>'V5.3 Requirements (All) reorder'!ACL</vt:lpstr>
      <vt:lpstr>'V5.3 Requirements (All)-old'!ACL</vt:lpstr>
      <vt:lpstr>'V5.4 Requirements (All)'!ACL</vt:lpstr>
      <vt:lpstr>'V5.5 Requirements (All)'!ACL</vt:lpstr>
      <vt:lpstr>v5.7_clean!ACL</vt:lpstr>
      <vt:lpstr>v5.8!ACL</vt:lpstr>
      <vt:lpstr>v5.8_int!ACL</vt:lpstr>
      <vt:lpstr>v5.9!ACL</vt:lpstr>
      <vt:lpstr>'V5.0 Requirements (All)'!AP_2</vt:lpstr>
      <vt:lpstr>'V5.1 Requirements (All)-old'!AP_2</vt:lpstr>
      <vt:lpstr>'V5.2 Requirements (All)'!AP_2</vt:lpstr>
      <vt:lpstr>'V5.0 Requirements (All)'!BD_ADDR</vt:lpstr>
      <vt:lpstr>'V5.1 Requirements (All)-old'!BD_ADDR</vt:lpstr>
      <vt:lpstr>'V5.2 Requirements (All)'!BD_ADDR</vt:lpstr>
      <vt:lpstr>'V5.0 Requirements (All)'!CAU</vt:lpstr>
      <vt:lpstr>'V5.1 Requirements (All)-old'!CAU</vt:lpstr>
      <vt:lpstr>'V5.2 Requirements (All)'!CAU</vt:lpstr>
      <vt:lpstr>'V5.3 Requirements (All) reorder'!CAU</vt:lpstr>
      <vt:lpstr>'V5.3 Requirements (All)-old'!CAU</vt:lpstr>
      <vt:lpstr>'V5.4 Requirements (All)'!CAU</vt:lpstr>
      <vt:lpstr>'V5.5 Requirements (All)'!CAU</vt:lpstr>
      <vt:lpstr>v5.7_clean!CAU</vt:lpstr>
      <vt:lpstr>v5.8!CAU</vt:lpstr>
      <vt:lpstr>v5.8_int!CAU</vt:lpstr>
      <vt:lpstr>v5.9!CAU</vt:lpstr>
      <vt:lpstr>'V5.0 Requirements (All)'!CSIRC</vt:lpstr>
      <vt:lpstr>'V5.1 Requirements (All)-old'!CSIRC</vt:lpstr>
      <vt:lpstr>'V5.2 Requirements (All)'!CSIRC</vt:lpstr>
      <vt:lpstr>'V5.3 Requirements (All) reorder'!CSIRC</vt:lpstr>
      <vt:lpstr>'V5.3 Requirements (All)-old'!CSIRC</vt:lpstr>
      <vt:lpstr>'V5.4 Requirements (All)'!CSIRC</vt:lpstr>
      <vt:lpstr>'V5.0 Requirements (All)'!DOJ</vt:lpstr>
      <vt:lpstr>'V5.1 Requirements (All)-old'!DOJ</vt:lpstr>
      <vt:lpstr>'V5.2 Requirements (All)'!DOJ</vt:lpstr>
      <vt:lpstr>'V5.3 Requirements (All) reorder'!DOJ</vt:lpstr>
      <vt:lpstr>'V5.3 Requirements (All)-old'!DOJ</vt:lpstr>
      <vt:lpstr>'V5.4 Requirements (All)'!DOJ</vt:lpstr>
      <vt:lpstr>'V5.5 Requirements (All)'!DOJ</vt:lpstr>
      <vt:lpstr>v5.7_clean!DOJ</vt:lpstr>
      <vt:lpstr>v5.8!DOJ</vt:lpstr>
      <vt:lpstr>v5.8_int!DOJ</vt:lpstr>
      <vt:lpstr>v5.9!DOJ</vt:lpstr>
      <vt:lpstr>'V5.0 Requirements (All)'!FIPS</vt:lpstr>
      <vt:lpstr>'V5.1 Requirements (All)-old'!FIPS</vt:lpstr>
      <vt:lpstr>'V5.2 Requirements (All)'!FIPS</vt:lpstr>
      <vt:lpstr>'V5.3 Requirements (All) reorder'!FIPS</vt:lpstr>
      <vt:lpstr>'V5.3 Requirements (All)-old'!FIPS</vt:lpstr>
      <vt:lpstr>'V5.4 Requirements (All)'!FIPS</vt:lpstr>
      <vt:lpstr>'V5.5 Requirements (All)'!FIPS</vt:lpstr>
      <vt:lpstr>v5.7_clean!FIPS</vt:lpstr>
      <vt:lpstr>v5.8!FIPS</vt:lpstr>
      <vt:lpstr>v5.8_int!FIPS</vt:lpstr>
      <vt:lpstr>v5.9!FIPS</vt:lpstr>
      <vt:lpstr>'V5.0 Requirements (All)'!FOUO</vt:lpstr>
      <vt:lpstr>'V5.1 Requirements (All)-old'!FOUO</vt:lpstr>
      <vt:lpstr>'V5.2 Requirements (All)'!FOUO</vt:lpstr>
      <vt:lpstr>'V5.3 Requirements (All) reorder'!FOUO</vt:lpstr>
      <vt:lpstr>'V5.3 Requirements (All)-old'!FOUO</vt:lpstr>
      <vt:lpstr>'V5.4 Requirements (All)'!FOUO</vt:lpstr>
      <vt:lpstr>'V5.5 Requirements (All)'!FOUO</vt:lpstr>
      <vt:lpstr>v5.7_clean!FOUO</vt:lpstr>
      <vt:lpstr>v5.8!FOUO</vt:lpstr>
      <vt:lpstr>v5.8_int!FOUO</vt:lpstr>
      <vt:lpstr>v5.9!FOUO</vt:lpstr>
      <vt:lpstr>'v5.9.1 chgs'!FOUO</vt:lpstr>
      <vt:lpstr>'V5.0 Requirements (All)'!HTTP</vt:lpstr>
      <vt:lpstr>'V5.1 Requirements (All)-old'!HTTP</vt:lpstr>
      <vt:lpstr>'V5.2 Requirements (All)'!HTTP</vt:lpstr>
      <vt:lpstr>'V5.0 Requirements (All)'!ISO</vt:lpstr>
      <vt:lpstr>'V5.1 Requirements (All)-old'!ISO</vt:lpstr>
      <vt:lpstr>'V5.2 Requirements (All)'!ISO</vt:lpstr>
      <vt:lpstr>'V5.3 Requirements (All) reorder'!ISO</vt:lpstr>
      <vt:lpstr>'V5.3 Requirements (All)-old'!ISO</vt:lpstr>
      <vt:lpstr>'V5.4 Requirements (All)'!ISO</vt:lpstr>
      <vt:lpstr>'V5.5 Requirements (All)'!ISO</vt:lpstr>
      <vt:lpstr>v5.7_clean!ISO</vt:lpstr>
      <vt:lpstr>v5.8!ISO</vt:lpstr>
      <vt:lpstr>v5.8_int!ISO</vt:lpstr>
      <vt:lpstr>v5.9!ISO</vt:lpstr>
      <vt:lpstr>v6.0!ISO</vt:lpstr>
      <vt:lpstr>'V5.0 Requirements (All)'!LEO</vt:lpstr>
      <vt:lpstr>'V5.1 Requirements (All)-old'!LEO</vt:lpstr>
      <vt:lpstr>'V5.2 Requirements (All)'!LEO</vt:lpstr>
      <vt:lpstr>'V5.3 Requirements (All) reorder'!LEO</vt:lpstr>
      <vt:lpstr>'V5.3 Requirements (All)-old'!LEO</vt:lpstr>
      <vt:lpstr>'V5.4 Requirements (All)'!LEO</vt:lpstr>
      <vt:lpstr>'V5.5 Requirements (All)'!LEO</vt:lpstr>
      <vt:lpstr>v5.7_clean!LEO</vt:lpstr>
      <vt:lpstr>v5.8!LEO</vt:lpstr>
      <vt:lpstr>v5.8_int!LEO</vt:lpstr>
      <vt:lpstr>v5.9!LEO</vt:lpstr>
      <vt:lpstr>v6.0!LEO</vt:lpstr>
      <vt:lpstr>'V5.0 Requirements (All)'!MAC</vt:lpstr>
      <vt:lpstr>'V5.1 Requirements (All)-old'!MAC</vt:lpstr>
      <vt:lpstr>'V5.2 Requirements (All)'!MAC</vt:lpstr>
      <vt:lpstr>'V5.0 Requirements (All)'!MITM</vt:lpstr>
      <vt:lpstr>'V5.1 Requirements (All)-old'!MITM</vt:lpstr>
      <vt:lpstr>'V5.2 Requirements (All)'!MITM</vt:lpstr>
      <vt:lpstr>'V5.0 Requirements (All)'!PIN</vt:lpstr>
      <vt:lpstr>'V5.1 Requirements (All)-old'!PIN</vt:lpstr>
      <vt:lpstr>'V5.2 Requirements (All)'!PIN</vt:lpstr>
      <vt:lpstr>'V5.0 Requirements (All)'!POC</vt:lpstr>
      <vt:lpstr>'V5.1 Requirements (All)-old'!POC</vt:lpstr>
      <vt:lpstr>'V5.2 Requirements (All)'!POC</vt:lpstr>
      <vt:lpstr>'V5.3 Requirements (All) reorder'!POC</vt:lpstr>
      <vt:lpstr>'V5.3 Requirements (All)-old'!POC</vt:lpstr>
      <vt:lpstr>'V5.4 Requirements (All)'!POC</vt:lpstr>
      <vt:lpstr>'V5.5 Requirements (All)'!POC</vt:lpstr>
      <vt:lpstr>v5.7_clean!POC</vt:lpstr>
      <vt:lpstr>v5.8!POC</vt:lpstr>
      <vt:lpstr>v5.8_int!POC</vt:lpstr>
      <vt:lpstr>v5.9!POC</vt:lpstr>
      <vt:lpstr>v6.0!POC</vt:lpstr>
      <vt:lpstr>'V5.0 Requirements (All)'!Print_Area</vt:lpstr>
      <vt:lpstr>'V5.1 Requirements (All)-old'!Print_Area</vt:lpstr>
      <vt:lpstr>'V5.1 Requirements (Changes)'!Print_Area</vt:lpstr>
      <vt:lpstr>'V5.2 Requirements (All)'!Print_Area</vt:lpstr>
      <vt:lpstr>v5.8!Print_Area</vt:lpstr>
      <vt:lpstr>'v5.8 changes'!Print_Area</vt:lpstr>
      <vt:lpstr>v5.8_int!Print_Area</vt:lpstr>
      <vt:lpstr>v5.9!Print_Area</vt:lpstr>
      <vt:lpstr>v6.0!Print_Area</vt:lpstr>
      <vt:lpstr>'Tiering Catch Up V5.2-3'!Print_Titles</vt:lpstr>
      <vt:lpstr>'Tiering for V5.4'!Print_Titles</vt:lpstr>
      <vt:lpstr>'V5.0 Requirements (All)'!Print_Titles</vt:lpstr>
      <vt:lpstr>'V5.1 Requirements (All)-old'!Print_Titles</vt:lpstr>
      <vt:lpstr>'V5.1 Requirements (Changes)'!Print_Titles</vt:lpstr>
      <vt:lpstr>'V5.2 Requirements (All)'!Print_Titles</vt:lpstr>
      <vt:lpstr>'V5.3 Requirements (All) reorder'!Print_Titles</vt:lpstr>
      <vt:lpstr>'V5.3 Requirements (All)-old'!Print_Titles</vt:lpstr>
      <vt:lpstr>'V5.4 Requirements (All)'!Print_Titles</vt:lpstr>
      <vt:lpstr>'V5.5 Changes'!Print_Titles</vt:lpstr>
      <vt:lpstr>'V5.5 Requirements (All)'!Print_Titles</vt:lpstr>
      <vt:lpstr>v5.7_clean!Print_Titles</vt:lpstr>
      <vt:lpstr>v5.8!Print_Titles</vt:lpstr>
      <vt:lpstr>'v5.8 changes'!Print_Titles</vt:lpstr>
      <vt:lpstr>v5.8_int!Print_Titles</vt:lpstr>
      <vt:lpstr>v5.9!Print_Titles</vt:lpstr>
      <vt:lpstr>'v5.9.1 chgs'!Print_Titles</vt:lpstr>
      <vt:lpstr>v6.0!Print_Titles</vt:lpstr>
      <vt:lpstr>'V5.0 Requirements (All)'!QA</vt:lpstr>
      <vt:lpstr>'V5.1 Requirements (All)-old'!QA</vt:lpstr>
      <vt:lpstr>'V5.2 Requirements (All)'!QA</vt:lpstr>
      <vt:lpstr>'V5.3 Requirements (All) reorder'!QA</vt:lpstr>
      <vt:lpstr>'V5.3 Requirements (All)-old'!QA</vt:lpstr>
      <vt:lpstr>'V5.4 Requirements (All)'!QA</vt:lpstr>
      <vt:lpstr>'V5.5 Requirements (All)'!QA</vt:lpstr>
      <vt:lpstr>v5.7_clean!QA</vt:lpstr>
      <vt:lpstr>v5.8!QA</vt:lpstr>
      <vt:lpstr>v5.8_int!QA</vt:lpstr>
      <vt:lpstr>v5.9!QA</vt:lpstr>
      <vt:lpstr>'V5.0 Requirements (All)'!SSID</vt:lpstr>
      <vt:lpstr>'V5.1 Requirements (All)-old'!SSID</vt:lpstr>
      <vt:lpstr>'V5.2 Requirements (All)'!SSID</vt:lpstr>
      <vt:lpstr>'V5.0 Requirements (All)'!VLAN</vt:lpstr>
      <vt:lpstr>'V5.1 Requirements (All)-old'!VLAN</vt:lpstr>
      <vt:lpstr>'V5.2 Requirements (All)'!VLAN</vt:lpstr>
      <vt:lpstr>'V5.0 Requirements (All)'!WLAN</vt:lpstr>
      <vt:lpstr>'V5.1 Requirements (All)-old'!WLAN</vt:lpstr>
      <vt:lpstr>'V5.2 Requirements (All)'!WLAN</vt:lpstr>
    </vt:vector>
  </TitlesOfParts>
  <Company>Federal Bureau of Investigation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Campbell, Jeffrey  B</dc:creator>
  <cp:lastModifiedBy>Kerilee Baehre</cp:lastModifiedBy>
  <cp:lastPrinted>2025-01-17T19:18:19Z</cp:lastPrinted>
  <dcterms:created xsi:type="dcterms:W3CDTF">2010-01-07T17:02:40Z</dcterms:created>
  <dcterms:modified xsi:type="dcterms:W3CDTF">2025-03-31T16:09:18Z</dcterms:modified>
</cp:coreProperties>
</file>